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45" yWindow="30" windowWidth="20730" windowHeight="11760" tabRatio="823"/>
  </bookViews>
  <sheets>
    <sheet name="BIEU 10_CH TOANHUYEN2023" sheetId="58" r:id="rId1"/>
    <sheet name="3 NAM CHUYEN 2023" sheetId="64" r:id="rId2"/>
    <sheet name="CHUA CO TRONG QH" sheetId="60" state="hidden" r:id="rId3"/>
    <sheet name="DOI TEN, THAY DOI DIEN TICH" sheetId="62" state="hidden" r:id="rId4"/>
    <sheet name="Dak Pek" sheetId="9" state="hidden" r:id="rId5"/>
    <sheet name="Krong" sheetId="10" state="hidden" r:id="rId6"/>
    <sheet name="Dak chong " sheetId="15" state="hidden" r:id="rId7"/>
    <sheet name="Xop" sheetId="7" state="hidden" r:id="rId8"/>
    <sheet name="Dak man" sheetId="17" state="hidden" r:id="rId9"/>
    <sheet name="BIEU 10A" sheetId="5" state="hidden" r:id="rId10"/>
    <sheet name="BIEU 10B" sheetId="1" state="hidden" r:id="rId11"/>
    <sheet name="Sheet2" sheetId="2" state="hidden" r:id="rId12"/>
    <sheet name="Sheet3" sheetId="3" state="hidden" r:id="rId13"/>
    <sheet name="THU HOI HĐND " sheetId="59" state="hidden" r:id="rId14"/>
    <sheet name="DM CHUYỂN MỤC ĐÍCH LÚA" sheetId="61" state="hidden" r:id="rId15"/>
    <sheet name="BIEU 10 LUUUUU" sheetId="63" state="hidden" r:id="rId16"/>
    <sheet name="3 NAM HUY BO" sheetId="65" r:id="rId17"/>
    <sheet name="Sheet5" sheetId="66" r:id="rId18"/>
    <sheet name="Sheet1" sheetId="67" r:id="rId19"/>
  </sheets>
  <externalReferences>
    <externalReference r:id="rId20"/>
  </externalReferences>
  <definedNames>
    <definedName name="_xlnm._FilterDatabase" localSheetId="1" hidden="1">'3 NAM CHUYEN 2023'!$A$8:$CS$52</definedName>
    <definedName name="_xlnm._FilterDatabase" localSheetId="0" hidden="1">'BIEU 10_CH TOANHUYEN2023'!$A$8:$CS$340</definedName>
    <definedName name="_xlnm._FilterDatabase" localSheetId="9" hidden="1">'BIEU 10A'!$A$8:$E$36</definedName>
    <definedName name="_xlnm._FilterDatabase" localSheetId="10" hidden="1">'BIEU 10B'!$A$8:$O$29</definedName>
    <definedName name="_xlnm._FilterDatabase" localSheetId="6" hidden="1">'Dak chong '!$A$8:$BQ$24</definedName>
    <definedName name="_xlnm._FilterDatabase" localSheetId="8" hidden="1">'Dak man'!$A$13:$BP$289</definedName>
    <definedName name="_xlnm._FilterDatabase" localSheetId="4" hidden="1">'Dak Pek'!$A$9:$BQ$27</definedName>
    <definedName name="_xlnm._FilterDatabase" localSheetId="7" hidden="1">Xop!$A$8:$BQ$14</definedName>
    <definedName name="_xlnm.Print_Area" localSheetId="1">'3 NAM CHUYEN 2023'!$A$1:$CE$52</definedName>
    <definedName name="_xlnm.Print_Area" localSheetId="0">'BIEU 10_CH TOANHUYEN2023'!$A$1:$BP$340</definedName>
    <definedName name="_xlnm.Print_Area" localSheetId="9">'BIEU 10A'!$A$1:$E$36</definedName>
    <definedName name="_xlnm.Print_Area" localSheetId="10">'BIEU 10B'!$A$1:$O$29</definedName>
    <definedName name="_xlnm.Print_Area" localSheetId="2">'CHUA CO TRONG QH'!$A$1:$BQ$37</definedName>
    <definedName name="_xlnm.Print_Area" localSheetId="4">'Dak Pek'!$A$1:$BQ$36</definedName>
    <definedName name="_xlnm.Print_Area" localSheetId="3">'DOI TEN, THAY DOI DIEN TICH'!$A$1:$BQ$32</definedName>
    <definedName name="_xlnm.Print_Area" localSheetId="13">'THU HOI HĐND '!$A$1:$BP$40</definedName>
    <definedName name="_xlnm.Print_Area" localSheetId="7">Xop!$A$1:$BQ$20</definedName>
    <definedName name="_xlnm.Print_Titles" localSheetId="1">'3 NAM CHUYEN 2023'!$A:$BQ,'3 NAM CHUYEN 2023'!$5:$8</definedName>
    <definedName name="_xlnm.Print_Titles" localSheetId="0">'BIEU 10_CH TOANHUYEN2023'!$A:$BQ,'BIEU 10_CH TOANHUYEN2023'!$5:$8</definedName>
    <definedName name="_xlnm.Print_Titles" localSheetId="9">'BIEU 10A'!$A:$D,'BIEU 10A'!$5:$8</definedName>
    <definedName name="_xlnm.Print_Titles" localSheetId="10">'BIEU 10B'!$A:$O,'BIEU 10B'!$5:$7</definedName>
  </definedNames>
  <calcPr calcId="145621"/>
</workbook>
</file>

<file path=xl/calcChain.xml><?xml version="1.0" encoding="utf-8"?>
<calcChain xmlns="http://schemas.openxmlformats.org/spreadsheetml/2006/main">
  <c r="BG89" i="58" l="1"/>
  <c r="AD89" i="58"/>
  <c r="U89" i="58"/>
  <c r="M89" i="58"/>
  <c r="F89" i="58" s="1"/>
  <c r="E89" i="58" s="1"/>
  <c r="C89" i="58" s="1"/>
  <c r="G89" i="58"/>
  <c r="BG88" i="58"/>
  <c r="AD88" i="58"/>
  <c r="U88" i="58"/>
  <c r="M88" i="58"/>
  <c r="F88" i="58" s="1"/>
  <c r="E88" i="58" s="1"/>
  <c r="C88" i="58" s="1"/>
  <c r="G88" i="58"/>
  <c r="D333" i="58" l="1"/>
  <c r="I333" i="58"/>
  <c r="J333" i="58"/>
  <c r="K333" i="58"/>
  <c r="L333" i="58"/>
  <c r="N333" i="58"/>
  <c r="O333" i="58"/>
  <c r="P333" i="58"/>
  <c r="Q333" i="58"/>
  <c r="R333" i="58"/>
  <c r="S333" i="58"/>
  <c r="T333" i="58"/>
  <c r="V333" i="58"/>
  <c r="W333" i="58"/>
  <c r="X333" i="58"/>
  <c r="Y333" i="58"/>
  <c r="Z333" i="58"/>
  <c r="AA333" i="58"/>
  <c r="AB333" i="58"/>
  <c r="AC333" i="58"/>
  <c r="AE333" i="58"/>
  <c r="AF333" i="58"/>
  <c r="AG333" i="58"/>
  <c r="AH333" i="58"/>
  <c r="AI333" i="58"/>
  <c r="AJ333" i="58"/>
  <c r="AK333" i="58"/>
  <c r="AL333" i="58"/>
  <c r="AM333" i="58"/>
  <c r="AN333" i="58"/>
  <c r="AO333" i="58"/>
  <c r="AP333" i="58"/>
  <c r="AQ333" i="58"/>
  <c r="AR333" i="58"/>
  <c r="AS333" i="58"/>
  <c r="AT333" i="58"/>
  <c r="AU333" i="58"/>
  <c r="AV333" i="58"/>
  <c r="AW333" i="58"/>
  <c r="AX333" i="58"/>
  <c r="AY333" i="58"/>
  <c r="AZ333" i="58"/>
  <c r="BA333" i="58"/>
  <c r="BB333" i="58"/>
  <c r="BC333" i="58"/>
  <c r="BD333" i="58"/>
  <c r="BE333" i="58"/>
  <c r="BF333" i="58"/>
  <c r="BH333" i="58"/>
  <c r="BI333" i="58"/>
  <c r="BJ333" i="58"/>
  <c r="H333" i="58"/>
  <c r="BG335" i="58"/>
  <c r="AD335" i="58"/>
  <c r="U335" i="58" s="1"/>
  <c r="G335" i="58"/>
  <c r="F335" i="58"/>
  <c r="E335" i="58" s="1"/>
  <c r="C335" i="58" s="1"/>
  <c r="U214" i="58"/>
  <c r="G214" i="58"/>
  <c r="F214" i="58" s="1"/>
  <c r="E214" i="58" s="1"/>
  <c r="C214" i="58" s="1"/>
  <c r="BG55" i="58" l="1"/>
  <c r="AD55" i="58"/>
  <c r="U55" i="58" s="1"/>
  <c r="M55" i="58"/>
  <c r="G55" i="58"/>
  <c r="U51" i="58"/>
  <c r="F51" i="58"/>
  <c r="U54" i="58"/>
  <c r="F54" i="58"/>
  <c r="BG50" i="58"/>
  <c r="AD50" i="58"/>
  <c r="U50" i="58" s="1"/>
  <c r="M50" i="58"/>
  <c r="G50" i="58"/>
  <c r="F335" i="66"/>
  <c r="E335" i="66"/>
  <c r="C335" i="66"/>
  <c r="BG334" i="66"/>
  <c r="AD334" i="66"/>
  <c r="U334" i="66" s="1"/>
  <c r="M334" i="66"/>
  <c r="F334" i="66" s="1"/>
  <c r="E334" i="66" s="1"/>
  <c r="C334" i="66" s="1"/>
  <c r="G334" i="66"/>
  <c r="BG333" i="66"/>
  <c r="AD333" i="66"/>
  <c r="U333" i="66" s="1"/>
  <c r="M333" i="66"/>
  <c r="G333" i="66"/>
  <c r="BJ332" i="66"/>
  <c r="BI332" i="66"/>
  <c r="BH332" i="66"/>
  <c r="BG332" i="66"/>
  <c r="BG321" i="66" s="1"/>
  <c r="BF332" i="66"/>
  <c r="BE332" i="66"/>
  <c r="BD332" i="66"/>
  <c r="BC332" i="66"/>
  <c r="BB332" i="66"/>
  <c r="BA332" i="66"/>
  <c r="AZ332" i="66"/>
  <c r="AY332" i="66"/>
  <c r="AX332" i="66"/>
  <c r="AW332" i="66"/>
  <c r="AV332" i="66"/>
  <c r="AU332" i="66"/>
  <c r="AT332" i="66"/>
  <c r="AS332" i="66"/>
  <c r="AR332" i="66"/>
  <c r="AQ332" i="66"/>
  <c r="AQ321" i="66" s="1"/>
  <c r="AP332" i="66"/>
  <c r="AO332" i="66"/>
  <c r="AN332" i="66"/>
  <c r="AM332" i="66"/>
  <c r="AL332" i="66"/>
  <c r="AK332" i="66"/>
  <c r="AJ332" i="66"/>
  <c r="AI332" i="66"/>
  <c r="AI321" i="66" s="1"/>
  <c r="AH332" i="66"/>
  <c r="AG332" i="66"/>
  <c r="AF332" i="66"/>
  <c r="AE332" i="66"/>
  <c r="AD332" i="66"/>
  <c r="AC332" i="66"/>
  <c r="AB332" i="66"/>
  <c r="AA332" i="66"/>
  <c r="Z332" i="66"/>
  <c r="Y332" i="66"/>
  <c r="X332" i="66"/>
  <c r="W332" i="66"/>
  <c r="V332" i="66"/>
  <c r="T332" i="66"/>
  <c r="S332" i="66"/>
  <c r="R332" i="66"/>
  <c r="Q332" i="66"/>
  <c r="P332" i="66"/>
  <c r="O332" i="66"/>
  <c r="N332" i="66"/>
  <c r="L332" i="66"/>
  <c r="K332" i="66"/>
  <c r="J332" i="66"/>
  <c r="I332" i="66"/>
  <c r="H332" i="66"/>
  <c r="G332" i="66"/>
  <c r="D332" i="66"/>
  <c r="BG331" i="66"/>
  <c r="AD331" i="66"/>
  <c r="U331" i="66"/>
  <c r="U330" i="66" s="1"/>
  <c r="M331" i="66"/>
  <c r="F331" i="66" s="1"/>
  <c r="E331" i="66" s="1"/>
  <c r="C331" i="66" s="1"/>
  <c r="G331" i="66"/>
  <c r="BJ330" i="66"/>
  <c r="BI330" i="66"/>
  <c r="BH330" i="66"/>
  <c r="BG330" i="66"/>
  <c r="BF330" i="66"/>
  <c r="BE330" i="66"/>
  <c r="BD330" i="66"/>
  <c r="BC330" i="66"/>
  <c r="BB330" i="66"/>
  <c r="BA330" i="66"/>
  <c r="AZ330" i="66"/>
  <c r="AY330" i="66"/>
  <c r="AX330" i="66"/>
  <c r="AW330" i="66"/>
  <c r="AV330" i="66"/>
  <c r="AU330" i="66"/>
  <c r="AT330" i="66"/>
  <c r="AS330" i="66"/>
  <c r="AR330" i="66"/>
  <c r="AQ330" i="66"/>
  <c r="AP330" i="66"/>
  <c r="AO330" i="66"/>
  <c r="AN330" i="66"/>
  <c r="AM330" i="66"/>
  <c r="AL330" i="66"/>
  <c r="AK330" i="66"/>
  <c r="AJ330" i="66"/>
  <c r="AI330" i="66"/>
  <c r="AH330" i="66"/>
  <c r="AG330" i="66"/>
  <c r="AF330" i="66"/>
  <c r="AE330" i="66"/>
  <c r="AD330" i="66"/>
  <c r="AC330" i="66"/>
  <c r="AB330" i="66"/>
  <c r="AA330" i="66"/>
  <c r="Z330" i="66"/>
  <c r="Y330" i="66"/>
  <c r="X330" i="66"/>
  <c r="W330" i="66"/>
  <c r="V330" i="66"/>
  <c r="T330" i="66"/>
  <c r="S330" i="66"/>
  <c r="R330" i="66"/>
  <c r="Q330" i="66"/>
  <c r="P330" i="66"/>
  <c r="O330" i="66"/>
  <c r="N330" i="66"/>
  <c r="L330" i="66"/>
  <c r="K330" i="66"/>
  <c r="J330" i="66"/>
  <c r="I330" i="66"/>
  <c r="H330" i="66"/>
  <c r="G330" i="66"/>
  <c r="BG329" i="66"/>
  <c r="AD329" i="66"/>
  <c r="U329" i="66" s="1"/>
  <c r="M329" i="66"/>
  <c r="G329" i="66"/>
  <c r="F329" i="66" s="1"/>
  <c r="E329" i="66" s="1"/>
  <c r="C329" i="66" s="1"/>
  <c r="BG328" i="66"/>
  <c r="AD328" i="66"/>
  <c r="U328" i="66"/>
  <c r="M328" i="66"/>
  <c r="G328" i="66"/>
  <c r="F328" i="66" s="1"/>
  <c r="E328" i="66" s="1"/>
  <c r="C328" i="66"/>
  <c r="BG327" i="66"/>
  <c r="AD327" i="66"/>
  <c r="U327" i="66"/>
  <c r="M327" i="66"/>
  <c r="G327" i="66"/>
  <c r="F327" i="66" s="1"/>
  <c r="E327" i="66" s="1"/>
  <c r="C327" i="66" s="1"/>
  <c r="BG326" i="66"/>
  <c r="AD326" i="66"/>
  <c r="U326" i="66"/>
  <c r="M326" i="66"/>
  <c r="G326" i="66"/>
  <c r="F326" i="66" s="1"/>
  <c r="E326" i="66" s="1"/>
  <c r="C326" i="66"/>
  <c r="BG325" i="66"/>
  <c r="AD325" i="66"/>
  <c r="U325" i="66"/>
  <c r="M325" i="66"/>
  <c r="G325" i="66"/>
  <c r="F325" i="66" s="1"/>
  <c r="E325" i="66" s="1"/>
  <c r="C325" i="66" s="1"/>
  <c r="BG324" i="66"/>
  <c r="AD324" i="66"/>
  <c r="U324" i="66"/>
  <c r="M324" i="66"/>
  <c r="G324" i="66"/>
  <c r="F324" i="66" s="1"/>
  <c r="E324" i="66" s="1"/>
  <c r="C324" i="66"/>
  <c r="BG323" i="66"/>
  <c r="BG322" i="66" s="1"/>
  <c r="AD323" i="66"/>
  <c r="U323" i="66"/>
  <c r="U322" i="66" s="1"/>
  <c r="M323" i="66"/>
  <c r="G323" i="66"/>
  <c r="F323" i="66" s="1"/>
  <c r="E323" i="66" s="1"/>
  <c r="C323" i="66" s="1"/>
  <c r="BJ322" i="66"/>
  <c r="BI322" i="66"/>
  <c r="BH322" i="66"/>
  <c r="BH321" i="66" s="1"/>
  <c r="BF322" i="66"/>
  <c r="BF321" i="66" s="1"/>
  <c r="BE322" i="66"/>
  <c r="BD322" i="66"/>
  <c r="BC322" i="66"/>
  <c r="BC321" i="66" s="1"/>
  <c r="BB322" i="66"/>
  <c r="BA322" i="66"/>
  <c r="AZ322" i="66"/>
  <c r="AZ321" i="66" s="1"/>
  <c r="AY322" i="66"/>
  <c r="AX322" i="66"/>
  <c r="AX321" i="66" s="1"/>
  <c r="AW322" i="66"/>
  <c r="AV322" i="66"/>
  <c r="AU322" i="66"/>
  <c r="AU321" i="66" s="1"/>
  <c r="AT322" i="66"/>
  <c r="AS322" i="66"/>
  <c r="AR322" i="66"/>
  <c r="AR321" i="66" s="1"/>
  <c r="AQ322" i="66"/>
  <c r="AP322" i="66"/>
  <c r="AP321" i="66" s="1"/>
  <c r="AO322" i="66"/>
  <c r="AN322" i="66"/>
  <c r="AM322" i="66"/>
  <c r="AM321" i="66" s="1"/>
  <c r="AL322" i="66"/>
  <c r="AK322" i="66"/>
  <c r="AJ322" i="66"/>
  <c r="AJ321" i="66" s="1"/>
  <c r="AI322" i="66"/>
  <c r="AH322" i="66"/>
  <c r="AH321" i="66" s="1"/>
  <c r="AG322" i="66"/>
  <c r="AF322" i="66"/>
  <c r="AE322" i="66"/>
  <c r="AE321" i="66" s="1"/>
  <c r="AD322" i="66"/>
  <c r="AC322" i="66"/>
  <c r="AB322" i="66"/>
  <c r="AB321" i="66" s="1"/>
  <c r="AA322" i="66"/>
  <c r="Z322" i="66"/>
  <c r="Z321" i="66" s="1"/>
  <c r="Y322" i="66"/>
  <c r="X322" i="66"/>
  <c r="W322" i="66"/>
  <c r="W321" i="66" s="1"/>
  <c r="V322" i="66"/>
  <c r="T322" i="66"/>
  <c r="S322" i="66"/>
  <c r="R322" i="66"/>
  <c r="R321" i="66" s="1"/>
  <c r="Q322" i="66"/>
  <c r="P322" i="66"/>
  <c r="O322" i="66"/>
  <c r="N322" i="66"/>
  <c r="M322" i="66"/>
  <c r="L322" i="66"/>
  <c r="L321" i="66" s="1"/>
  <c r="K322" i="66"/>
  <c r="J322" i="66"/>
  <c r="J321" i="66" s="1"/>
  <c r="I322" i="66"/>
  <c r="H322" i="66"/>
  <c r="G322" i="66"/>
  <c r="D322" i="66"/>
  <c r="BJ321" i="66"/>
  <c r="BI321" i="66"/>
  <c r="BE321" i="66"/>
  <c r="BD321" i="66"/>
  <c r="BB321" i="66"/>
  <c r="BA321" i="66"/>
  <c r="AY321" i="66"/>
  <c r="AW321" i="66"/>
  <c r="AV321" i="66"/>
  <c r="AT321" i="66"/>
  <c r="AS321" i="66"/>
  <c r="AO321" i="66"/>
  <c r="AN321" i="66"/>
  <c r="AL321" i="66"/>
  <c r="AK321" i="66"/>
  <c r="AG321" i="66"/>
  <c r="AF321" i="66"/>
  <c r="AD321" i="66"/>
  <c r="AC321" i="66"/>
  <c r="AA321" i="66"/>
  <c r="Y321" i="66"/>
  <c r="X321" i="66"/>
  <c r="V321" i="66"/>
  <c r="S321" i="66"/>
  <c r="Q321" i="66"/>
  <c r="P321" i="66"/>
  <c r="N321" i="66"/>
  <c r="K321" i="66"/>
  <c r="I321" i="66"/>
  <c r="H321" i="66"/>
  <c r="BG320" i="66"/>
  <c r="AD320" i="66"/>
  <c r="U320" i="66"/>
  <c r="M320" i="66"/>
  <c r="G320" i="66"/>
  <c r="F320" i="66" s="1"/>
  <c r="E320" i="66" s="1"/>
  <c r="C320" i="66" s="1"/>
  <c r="BG319" i="66"/>
  <c r="AD319" i="66"/>
  <c r="U319" i="66"/>
  <c r="M319" i="66"/>
  <c r="G319" i="66"/>
  <c r="F319" i="66" s="1"/>
  <c r="E319" i="66" s="1"/>
  <c r="C319" i="66"/>
  <c r="BG318" i="66"/>
  <c r="AD318" i="66"/>
  <c r="U318" i="66"/>
  <c r="M318" i="66"/>
  <c r="G318" i="66"/>
  <c r="F318" i="66" s="1"/>
  <c r="E318" i="66" s="1"/>
  <c r="C318" i="66" s="1"/>
  <c r="BG317" i="66"/>
  <c r="AD317" i="66"/>
  <c r="U317" i="66"/>
  <c r="M317" i="66"/>
  <c r="G317" i="66"/>
  <c r="F317" i="66" s="1"/>
  <c r="E317" i="66" s="1"/>
  <c r="C317" i="66"/>
  <c r="BG316" i="66"/>
  <c r="AD316" i="66"/>
  <c r="U316" i="66"/>
  <c r="M316" i="66"/>
  <c r="G316" i="66"/>
  <c r="F316" i="66" s="1"/>
  <c r="E316" i="66" s="1"/>
  <c r="C316" i="66" s="1"/>
  <c r="BG315" i="66"/>
  <c r="AD315" i="66"/>
  <c r="U315" i="66"/>
  <c r="M315" i="66"/>
  <c r="G315" i="66"/>
  <c r="F315" i="66" s="1"/>
  <c r="E315" i="66" s="1"/>
  <c r="C315" i="66"/>
  <c r="BG314" i="66"/>
  <c r="AD314" i="66"/>
  <c r="U314" i="66"/>
  <c r="M314" i="66"/>
  <c r="G314" i="66"/>
  <c r="F314" i="66" s="1"/>
  <c r="E314" i="66" s="1"/>
  <c r="C314" i="66" s="1"/>
  <c r="BG313" i="66"/>
  <c r="E313" i="66" s="1"/>
  <c r="AD313" i="66"/>
  <c r="U313" i="66"/>
  <c r="M313" i="66"/>
  <c r="G313" i="66"/>
  <c r="F313" i="66" s="1"/>
  <c r="C313" i="66"/>
  <c r="BG312" i="66"/>
  <c r="AD312" i="66"/>
  <c r="U312" i="66"/>
  <c r="M312" i="66"/>
  <c r="G312" i="66"/>
  <c r="F312" i="66" s="1"/>
  <c r="E312" i="66" s="1"/>
  <c r="C312" i="66" s="1"/>
  <c r="BG311" i="66"/>
  <c r="AD311" i="66"/>
  <c r="U311" i="66"/>
  <c r="M311" i="66"/>
  <c r="G311" i="66"/>
  <c r="F311" i="66" s="1"/>
  <c r="E311" i="66" s="1"/>
  <c r="C311" i="66"/>
  <c r="BG310" i="66"/>
  <c r="AD310" i="66"/>
  <c r="U310" i="66"/>
  <c r="M310" i="66"/>
  <c r="G310" i="66"/>
  <c r="F310" i="66" s="1"/>
  <c r="E310" i="66" s="1"/>
  <c r="C310" i="66" s="1"/>
  <c r="BG309" i="66"/>
  <c r="AD309" i="66"/>
  <c r="U309" i="66"/>
  <c r="M309" i="66"/>
  <c r="G309" i="66"/>
  <c r="F309" i="66" s="1"/>
  <c r="E309" i="66" s="1"/>
  <c r="C309" i="66"/>
  <c r="BG308" i="66"/>
  <c r="BG307" i="66" s="1"/>
  <c r="AD308" i="66"/>
  <c r="U308" i="66"/>
  <c r="U307" i="66" s="1"/>
  <c r="M308" i="66"/>
  <c r="M307" i="66" s="1"/>
  <c r="G308" i="66"/>
  <c r="BJ307" i="66"/>
  <c r="BI307" i="66"/>
  <c r="BH307" i="66"/>
  <c r="BF307" i="66"/>
  <c r="BE307" i="66"/>
  <c r="BD307" i="66"/>
  <c r="BC307" i="66"/>
  <c r="BB307" i="66"/>
  <c r="BA307" i="66"/>
  <c r="AZ307" i="66"/>
  <c r="AY307" i="66"/>
  <c r="AX307" i="66"/>
  <c r="AW307" i="66"/>
  <c r="AV307" i="66"/>
  <c r="AU307" i="66"/>
  <c r="AT307" i="66"/>
  <c r="AS307" i="66"/>
  <c r="AR307" i="66"/>
  <c r="AQ307" i="66"/>
  <c r="AP307" i="66"/>
  <c r="AO307" i="66"/>
  <c r="AN307" i="66"/>
  <c r="AM307" i="66"/>
  <c r="AL307" i="66"/>
  <c r="AK307" i="66"/>
  <c r="AJ307" i="66"/>
  <c r="AI307" i="66"/>
  <c r="AH307" i="66"/>
  <c r="AG307" i="66"/>
  <c r="AF307" i="66"/>
  <c r="AE307" i="66"/>
  <c r="AD307" i="66"/>
  <c r="AC307" i="66"/>
  <c r="AB307" i="66"/>
  <c r="AA307" i="66"/>
  <c r="Z307" i="66"/>
  <c r="Y307" i="66"/>
  <c r="X307" i="66"/>
  <c r="W307" i="66"/>
  <c r="V307" i="66"/>
  <c r="T307" i="66"/>
  <c r="S307" i="66"/>
  <c r="R307" i="66"/>
  <c r="Q307" i="66"/>
  <c r="P307" i="66"/>
  <c r="O307" i="66"/>
  <c r="N307" i="66"/>
  <c r="L307" i="66"/>
  <c r="K307" i="66"/>
  <c r="J307" i="66"/>
  <c r="I307" i="66"/>
  <c r="H307" i="66"/>
  <c r="D307" i="66"/>
  <c r="BG306" i="66"/>
  <c r="AD306" i="66"/>
  <c r="U306" i="66"/>
  <c r="M306" i="66"/>
  <c r="G306" i="66"/>
  <c r="BG305" i="66"/>
  <c r="AD305" i="66"/>
  <c r="U305" i="66"/>
  <c r="M305" i="66"/>
  <c r="G305" i="66"/>
  <c r="BG304" i="66"/>
  <c r="AD304" i="66"/>
  <c r="U304" i="66"/>
  <c r="M304" i="66"/>
  <c r="G304" i="66"/>
  <c r="F304" i="66" s="1"/>
  <c r="E304" i="66" s="1"/>
  <c r="C304" i="66" s="1"/>
  <c r="BG303" i="66"/>
  <c r="AD303" i="66"/>
  <c r="U303" i="66"/>
  <c r="M303" i="66"/>
  <c r="G303" i="66"/>
  <c r="F303" i="66" s="1"/>
  <c r="BJ302" i="66"/>
  <c r="BI302" i="66"/>
  <c r="BH302" i="66"/>
  <c r="BG302" i="66"/>
  <c r="BF302" i="66"/>
  <c r="BE302" i="66"/>
  <c r="BD302" i="66"/>
  <c r="BC302" i="66"/>
  <c r="BB302" i="66"/>
  <c r="BA302" i="66"/>
  <c r="AZ302" i="66"/>
  <c r="AY302" i="66"/>
  <c r="AY282" i="66" s="1"/>
  <c r="AY268" i="66" s="1"/>
  <c r="AX302" i="66"/>
  <c r="AW302" i="66"/>
  <c r="AV302" i="66"/>
  <c r="AU302" i="66"/>
  <c r="AT302" i="66"/>
  <c r="AS302" i="66"/>
  <c r="AR302" i="66"/>
  <c r="AQ302" i="66"/>
  <c r="AQ282" i="66" s="1"/>
  <c r="AP302" i="66"/>
  <c r="AO302" i="66"/>
  <c r="AN302" i="66"/>
  <c r="AM302" i="66"/>
  <c r="AL302" i="66"/>
  <c r="AK302" i="66"/>
  <c r="AJ302" i="66"/>
  <c r="AI302" i="66"/>
  <c r="AH302" i="66"/>
  <c r="AG302" i="66"/>
  <c r="AF302" i="66"/>
  <c r="AE302" i="66"/>
  <c r="AC302" i="66"/>
  <c r="AB302" i="66"/>
  <c r="AA302" i="66"/>
  <c r="AA282" i="66" s="1"/>
  <c r="AA268" i="66" s="1"/>
  <c r="Z302" i="66"/>
  <c r="Y302" i="66"/>
  <c r="X302" i="66"/>
  <c r="W302" i="66"/>
  <c r="V302" i="66"/>
  <c r="T302" i="66"/>
  <c r="S302" i="66"/>
  <c r="R302" i="66"/>
  <c r="Q302" i="66"/>
  <c r="P302" i="66"/>
  <c r="O302" i="66"/>
  <c r="N302" i="66"/>
  <c r="M302" i="66" s="1"/>
  <c r="L302" i="66"/>
  <c r="K302" i="66"/>
  <c r="J302" i="66"/>
  <c r="I302" i="66"/>
  <c r="H302" i="66"/>
  <c r="G302" i="66" s="1"/>
  <c r="F302" i="66" s="1"/>
  <c r="BG301" i="66"/>
  <c r="AD301" i="66"/>
  <c r="U301" i="66" s="1"/>
  <c r="M301" i="66"/>
  <c r="G301" i="66"/>
  <c r="F301" i="66"/>
  <c r="BG300" i="66"/>
  <c r="AD300" i="66"/>
  <c r="U300" i="66" s="1"/>
  <c r="M300" i="66"/>
  <c r="G300" i="66"/>
  <c r="F300" i="66"/>
  <c r="BG299" i="66"/>
  <c r="AD299" i="66"/>
  <c r="U299" i="66" s="1"/>
  <c r="M299" i="66"/>
  <c r="G299" i="66"/>
  <c r="F299" i="66"/>
  <c r="BG298" i="66"/>
  <c r="AD298" i="66"/>
  <c r="U298" i="66" s="1"/>
  <c r="M298" i="66"/>
  <c r="G298" i="66"/>
  <c r="G297" i="66" s="1"/>
  <c r="F298" i="66"/>
  <c r="BJ297" i="66"/>
  <c r="BI297" i="66"/>
  <c r="BH297" i="66"/>
  <c r="BF297" i="66"/>
  <c r="BE297" i="66"/>
  <c r="BD297" i="66"/>
  <c r="BC297" i="66"/>
  <c r="BB297" i="66"/>
  <c r="BA297" i="66"/>
  <c r="AZ297" i="66"/>
  <c r="AY297" i="66"/>
  <c r="AX297" i="66"/>
  <c r="AW297" i="66"/>
  <c r="AV297" i="66"/>
  <c r="AU297" i="66"/>
  <c r="AT297" i="66"/>
  <c r="AS297" i="66"/>
  <c r="AR297" i="66"/>
  <c r="AQ297" i="66"/>
  <c r="AP297" i="66"/>
  <c r="AO297" i="66"/>
  <c r="AN297" i="66"/>
  <c r="AM297" i="66"/>
  <c r="AL297" i="66"/>
  <c r="AK297" i="66"/>
  <c r="AJ297" i="66"/>
  <c r="AI297" i="66"/>
  <c r="AH297" i="66"/>
  <c r="AG297" i="66"/>
  <c r="AF297" i="66"/>
  <c r="AE297" i="66"/>
  <c r="AD297" i="66"/>
  <c r="AC297" i="66"/>
  <c r="AB297" i="66"/>
  <c r="AA297" i="66"/>
  <c r="Z297" i="66"/>
  <c r="Y297" i="66"/>
  <c r="X297" i="66"/>
  <c r="W297" i="66"/>
  <c r="V297" i="66"/>
  <c r="T297" i="66"/>
  <c r="S297" i="66"/>
  <c r="R297" i="66"/>
  <c r="R282" i="66" s="1"/>
  <c r="Q297" i="66"/>
  <c r="P297" i="66"/>
  <c r="O297" i="66"/>
  <c r="N297" i="66"/>
  <c r="M297" i="66"/>
  <c r="L297" i="66"/>
  <c r="K297" i="66"/>
  <c r="J297" i="66"/>
  <c r="J282" i="66" s="1"/>
  <c r="J268" i="66" s="1"/>
  <c r="I297" i="66"/>
  <c r="H297" i="66"/>
  <c r="BG296" i="66"/>
  <c r="AD296" i="66"/>
  <c r="U296" i="66"/>
  <c r="M296" i="66"/>
  <c r="G296" i="66"/>
  <c r="F296" i="66"/>
  <c r="BJ295" i="66"/>
  <c r="BI295" i="66"/>
  <c r="BH295" i="66"/>
  <c r="BG295" i="66" s="1"/>
  <c r="BF295" i="66"/>
  <c r="BE295" i="66"/>
  <c r="BD295" i="66"/>
  <c r="BC295" i="66"/>
  <c r="BB295" i="66"/>
  <c r="BA295" i="66"/>
  <c r="AZ295" i="66"/>
  <c r="AY295" i="66"/>
  <c r="AX295" i="66"/>
  <c r="AW295" i="66"/>
  <c r="AV295" i="66"/>
  <c r="AU295" i="66"/>
  <c r="AT295" i="66"/>
  <c r="AS295" i="66"/>
  <c r="AR295" i="66"/>
  <c r="AQ295" i="66"/>
  <c r="AP295" i="66"/>
  <c r="AO295" i="66"/>
  <c r="AN295" i="66"/>
  <c r="AM295" i="66"/>
  <c r="AL295" i="66"/>
  <c r="AK295" i="66"/>
  <c r="AJ295" i="66"/>
  <c r="AI295" i="66"/>
  <c r="AH295" i="66"/>
  <c r="AG295" i="66"/>
  <c r="AF295" i="66"/>
  <c r="AE295" i="66"/>
  <c r="AC295" i="66"/>
  <c r="AB295" i="66"/>
  <c r="AA295" i="66"/>
  <c r="Z295" i="66"/>
  <c r="Y295" i="66"/>
  <c r="X295" i="66"/>
  <c r="W295" i="66"/>
  <c r="V295" i="66"/>
  <c r="V282" i="66" s="1"/>
  <c r="T295" i="66"/>
  <c r="S295" i="66"/>
  <c r="R295" i="66"/>
  <c r="Q295" i="66"/>
  <c r="P295" i="66"/>
  <c r="O295" i="66"/>
  <c r="N295" i="66"/>
  <c r="N282" i="66" s="1"/>
  <c r="M295" i="66"/>
  <c r="L295" i="66"/>
  <c r="K295" i="66"/>
  <c r="J295" i="66"/>
  <c r="I295" i="66"/>
  <c r="H295" i="66"/>
  <c r="BG294" i="66"/>
  <c r="AD294" i="66"/>
  <c r="U294" i="66"/>
  <c r="E294" i="66" s="1"/>
  <c r="M294" i="66"/>
  <c r="G294" i="66"/>
  <c r="F294" i="66"/>
  <c r="C294" i="66"/>
  <c r="BG293" i="66"/>
  <c r="AD293" i="66"/>
  <c r="U293" i="66"/>
  <c r="M293" i="66"/>
  <c r="G293" i="66"/>
  <c r="F293" i="66"/>
  <c r="BG292" i="66"/>
  <c r="AD292" i="66"/>
  <c r="U292" i="66"/>
  <c r="M292" i="66"/>
  <c r="G292" i="66"/>
  <c r="F292" i="66"/>
  <c r="BG291" i="66"/>
  <c r="AD291" i="66"/>
  <c r="U291" i="66"/>
  <c r="M291" i="66"/>
  <c r="G291" i="66"/>
  <c r="F291" i="66"/>
  <c r="BG290" i="66"/>
  <c r="AD290" i="66"/>
  <c r="U290" i="66"/>
  <c r="M290" i="66"/>
  <c r="G290" i="66"/>
  <c r="F290" i="66"/>
  <c r="E290" i="66" s="1"/>
  <c r="C290" i="66" s="1"/>
  <c r="BG289" i="66"/>
  <c r="AD289" i="66"/>
  <c r="U289" i="66"/>
  <c r="M289" i="66"/>
  <c r="G289" i="66"/>
  <c r="F289" i="66"/>
  <c r="E289" i="66" s="1"/>
  <c r="C289" i="66"/>
  <c r="BG288" i="66"/>
  <c r="AD288" i="66"/>
  <c r="U288" i="66"/>
  <c r="M288" i="66"/>
  <c r="G288" i="66"/>
  <c r="F288" i="66"/>
  <c r="BG287" i="66"/>
  <c r="AD287" i="66"/>
  <c r="U287" i="66"/>
  <c r="M287" i="66"/>
  <c r="G287" i="66"/>
  <c r="F287" i="66"/>
  <c r="BG286" i="66"/>
  <c r="AD286" i="66"/>
  <c r="U286" i="66"/>
  <c r="M286" i="66"/>
  <c r="G286" i="66"/>
  <c r="F286" i="66"/>
  <c r="E286" i="66" s="1"/>
  <c r="C286" i="66" s="1"/>
  <c r="BG285" i="66"/>
  <c r="AD285" i="66"/>
  <c r="U285" i="66"/>
  <c r="M285" i="66"/>
  <c r="G285" i="66"/>
  <c r="F285" i="66"/>
  <c r="BG284" i="66"/>
  <c r="AD284" i="66"/>
  <c r="U284" i="66"/>
  <c r="M284" i="66"/>
  <c r="G284" i="66"/>
  <c r="F284" i="66"/>
  <c r="BJ283" i="66"/>
  <c r="BI283" i="66"/>
  <c r="BH283" i="66"/>
  <c r="BF283" i="66"/>
  <c r="BE283" i="66"/>
  <c r="BE282" i="66" s="1"/>
  <c r="BD283" i="66"/>
  <c r="BC283" i="66"/>
  <c r="BB283" i="66"/>
  <c r="BA283" i="66"/>
  <c r="AZ283" i="66"/>
  <c r="AY283" i="66"/>
  <c r="AX283" i="66"/>
  <c r="AW283" i="66"/>
  <c r="AW282" i="66" s="1"/>
  <c r="AV283" i="66"/>
  <c r="AU283" i="66"/>
  <c r="AT283" i="66"/>
  <c r="AS283" i="66"/>
  <c r="AR283" i="66"/>
  <c r="AQ283" i="66"/>
  <c r="AP283" i="66"/>
  <c r="AO283" i="66"/>
  <c r="AO282" i="66" s="1"/>
  <c r="AN283" i="66"/>
  <c r="AM283" i="66"/>
  <c r="AL283" i="66"/>
  <c r="AK283" i="66"/>
  <c r="AJ283" i="66"/>
  <c r="AI283" i="66"/>
  <c r="AH283" i="66"/>
  <c r="AG283" i="66"/>
  <c r="AG282" i="66" s="1"/>
  <c r="AF283" i="66"/>
  <c r="AE283" i="66"/>
  <c r="AC283" i="66"/>
  <c r="AB283" i="66"/>
  <c r="AB282" i="66" s="1"/>
  <c r="AA283" i="66"/>
  <c r="Z283" i="66"/>
  <c r="Y283" i="66"/>
  <c r="Y282" i="66" s="1"/>
  <c r="X283" i="66"/>
  <c r="W283" i="66"/>
  <c r="V283" i="66"/>
  <c r="T283" i="66"/>
  <c r="T282" i="66" s="1"/>
  <c r="S283" i="66"/>
  <c r="R283" i="66"/>
  <c r="Q283" i="66"/>
  <c r="Q282" i="66" s="1"/>
  <c r="P283" i="66"/>
  <c r="O283" i="66"/>
  <c r="N283" i="66"/>
  <c r="L283" i="66"/>
  <c r="L282" i="66" s="1"/>
  <c r="K283" i="66"/>
  <c r="J283" i="66"/>
  <c r="I283" i="66"/>
  <c r="H283" i="66"/>
  <c r="G283" i="66"/>
  <c r="D283" i="66"/>
  <c r="BI282" i="66"/>
  <c r="BI268" i="66" s="1"/>
  <c r="BD282" i="66"/>
  <c r="BA282" i="66"/>
  <c r="BA268" i="66" s="1"/>
  <c r="AV282" i="66"/>
  <c r="AS282" i="66"/>
  <c r="AS268" i="66" s="1"/>
  <c r="AN282" i="66"/>
  <c r="AK282" i="66"/>
  <c r="AF282" i="66"/>
  <c r="AC282" i="66"/>
  <c r="X282" i="66"/>
  <c r="X268" i="66" s="1"/>
  <c r="S282" i="66"/>
  <c r="P282" i="66"/>
  <c r="K282" i="66"/>
  <c r="H282" i="66"/>
  <c r="BG281" i="66"/>
  <c r="AD281" i="66"/>
  <c r="U281" i="66"/>
  <c r="M281" i="66"/>
  <c r="G281" i="66"/>
  <c r="F281" i="66"/>
  <c r="BG280" i="66"/>
  <c r="AD280" i="66"/>
  <c r="U280" i="66"/>
  <c r="M280" i="66"/>
  <c r="G280" i="66"/>
  <c r="F280" i="66"/>
  <c r="BG279" i="66"/>
  <c r="AD279" i="66"/>
  <c r="U279" i="66"/>
  <c r="M279" i="66"/>
  <c r="G279" i="66"/>
  <c r="F279" i="66"/>
  <c r="E279" i="66" s="1"/>
  <c r="C279" i="66" s="1"/>
  <c r="BG278" i="66"/>
  <c r="AD278" i="66"/>
  <c r="U278" i="66"/>
  <c r="M278" i="66"/>
  <c r="G278" i="66"/>
  <c r="F278" i="66"/>
  <c r="E278" i="66" s="1"/>
  <c r="C278" i="66"/>
  <c r="BG277" i="66"/>
  <c r="AD277" i="66"/>
  <c r="U277" i="66"/>
  <c r="M277" i="66"/>
  <c r="G277" i="66"/>
  <c r="F277" i="66"/>
  <c r="BG276" i="66"/>
  <c r="AD276" i="66"/>
  <c r="U276" i="66"/>
  <c r="M276" i="66"/>
  <c r="M275" i="66" s="1"/>
  <c r="G276" i="66"/>
  <c r="F276" i="66"/>
  <c r="BJ275" i="66"/>
  <c r="BI275" i="66"/>
  <c r="BH275" i="66"/>
  <c r="BG275" i="66"/>
  <c r="BF275" i="66"/>
  <c r="BE275" i="66"/>
  <c r="BD275" i="66"/>
  <c r="BC275" i="66"/>
  <c r="BB275" i="66"/>
  <c r="BA275" i="66"/>
  <c r="AZ275" i="66"/>
  <c r="AY275" i="66"/>
  <c r="AX275" i="66"/>
  <c r="AW275" i="66"/>
  <c r="AV275" i="66"/>
  <c r="AU275" i="66"/>
  <c r="AT275" i="66"/>
  <c r="AS275" i="66"/>
  <c r="AR275" i="66"/>
  <c r="AQ275" i="66"/>
  <c r="AP275" i="66"/>
  <c r="AO275" i="66"/>
  <c r="AN275" i="66"/>
  <c r="AM275" i="66"/>
  <c r="AL275" i="66"/>
  <c r="AK275" i="66"/>
  <c r="AJ275" i="66"/>
  <c r="AI275" i="66"/>
  <c r="AH275" i="66"/>
  <c r="AG275" i="66"/>
  <c r="AF275" i="66"/>
  <c r="AE275" i="66"/>
  <c r="AD275" i="66"/>
  <c r="AC275" i="66"/>
  <c r="AB275" i="66"/>
  <c r="AA275" i="66"/>
  <c r="Z275" i="66"/>
  <c r="Y275" i="66"/>
  <c r="X275" i="66"/>
  <c r="W275" i="66"/>
  <c r="V275" i="66"/>
  <c r="T275" i="66"/>
  <c r="T269" i="66" s="1"/>
  <c r="T268" i="66" s="1"/>
  <c r="S275" i="66"/>
  <c r="R275" i="66"/>
  <c r="Q275" i="66"/>
  <c r="P275" i="66"/>
  <c r="O275" i="66"/>
  <c r="N275" i="66"/>
  <c r="L275" i="66"/>
  <c r="L269" i="66" s="1"/>
  <c r="L268" i="66" s="1"/>
  <c r="K275" i="66"/>
  <c r="J275" i="66"/>
  <c r="I275" i="66"/>
  <c r="H275" i="66"/>
  <c r="G275" i="66"/>
  <c r="D275" i="66"/>
  <c r="BG274" i="66"/>
  <c r="AD274" i="66"/>
  <c r="U274" i="66" s="1"/>
  <c r="M274" i="66"/>
  <c r="G274" i="66"/>
  <c r="F273" i="66"/>
  <c r="E273" i="66"/>
  <c r="D273" i="66"/>
  <c r="C273" i="66"/>
  <c r="BG272" i="66"/>
  <c r="AD272" i="66"/>
  <c r="U272" i="66"/>
  <c r="M272" i="66"/>
  <c r="G272" i="66"/>
  <c r="F272" i="66"/>
  <c r="E272" i="66" s="1"/>
  <c r="C272" i="66" s="1"/>
  <c r="BJ271" i="66"/>
  <c r="BI271" i="66"/>
  <c r="BH271" i="66"/>
  <c r="BF271" i="66"/>
  <c r="BE271" i="66"/>
  <c r="BE269" i="66" s="1"/>
  <c r="BD271" i="66"/>
  <c r="BD269" i="66" s="1"/>
  <c r="BC271" i="66"/>
  <c r="BC269" i="66" s="1"/>
  <c r="BB271" i="66"/>
  <c r="BA271" i="66"/>
  <c r="AZ271" i="66"/>
  <c r="AZ269" i="66" s="1"/>
  <c r="AY271" i="66"/>
  <c r="AX271" i="66"/>
  <c r="AW271" i="66"/>
  <c r="AW269" i="66" s="1"/>
  <c r="AV271" i="66"/>
  <c r="AV269" i="66" s="1"/>
  <c r="AU271" i="66"/>
  <c r="AT271" i="66"/>
  <c r="AS271" i="66"/>
  <c r="AR271" i="66"/>
  <c r="AR269" i="66" s="1"/>
  <c r="AQ271" i="66"/>
  <c r="AP271" i="66"/>
  <c r="AO271" i="66"/>
  <c r="AO269" i="66" s="1"/>
  <c r="AN271" i="66"/>
  <c r="AN269" i="66" s="1"/>
  <c r="AM271" i="66"/>
  <c r="AM269" i="66" s="1"/>
  <c r="AL271" i="66"/>
  <c r="AK271" i="66"/>
  <c r="AJ271" i="66"/>
  <c r="AJ269" i="66" s="1"/>
  <c r="AI271" i="66"/>
  <c r="AH271" i="66"/>
  <c r="AG271" i="66"/>
  <c r="AG269" i="66" s="1"/>
  <c r="AF271" i="66"/>
  <c r="AF269" i="66" s="1"/>
  <c r="AE271" i="66"/>
  <c r="AC271" i="66"/>
  <c r="AB271" i="66"/>
  <c r="AB269" i="66" s="1"/>
  <c r="AB268" i="66" s="1"/>
  <c r="AA271" i="66"/>
  <c r="Z271" i="66"/>
  <c r="Y271" i="66"/>
  <c r="Y269" i="66" s="1"/>
  <c r="X271" i="66"/>
  <c r="X269" i="66" s="1"/>
  <c r="W271" i="66"/>
  <c r="W269" i="66" s="1"/>
  <c r="V271" i="66"/>
  <c r="T271" i="66"/>
  <c r="S271" i="66"/>
  <c r="R271" i="66"/>
  <c r="Q271" i="66"/>
  <c r="Q269" i="66" s="1"/>
  <c r="Q268" i="66" s="1"/>
  <c r="P271" i="66"/>
  <c r="P269" i="66" s="1"/>
  <c r="O271" i="66"/>
  <c r="O269" i="66" s="1"/>
  <c r="N271" i="66"/>
  <c r="M271" i="66" s="1"/>
  <c r="L271" i="66"/>
  <c r="K271" i="66"/>
  <c r="J271" i="66"/>
  <c r="I271" i="66"/>
  <c r="H271" i="66"/>
  <c r="H269" i="66" s="1"/>
  <c r="BG270" i="66"/>
  <c r="AD270" i="66"/>
  <c r="U270" i="66"/>
  <c r="M270" i="66"/>
  <c r="G270" i="66"/>
  <c r="F270" i="66" s="1"/>
  <c r="E270" i="66" s="1"/>
  <c r="C270" i="66" s="1"/>
  <c r="BJ269" i="66"/>
  <c r="BI269" i="66"/>
  <c r="BF269" i="66"/>
  <c r="BB269" i="66"/>
  <c r="BA269" i="66"/>
  <c r="AY269" i="66"/>
  <c r="AX269" i="66"/>
  <c r="AU269" i="66"/>
  <c r="AT269" i="66"/>
  <c r="AS269" i="66"/>
  <c r="AQ269" i="66"/>
  <c r="AP269" i="66"/>
  <c r="AL269" i="66"/>
  <c r="AK269" i="66"/>
  <c r="AK268" i="66" s="1"/>
  <c r="AI269" i="66"/>
  <c r="AH269" i="66"/>
  <c r="AE269" i="66"/>
  <c r="AC269" i="66"/>
  <c r="AC268" i="66" s="1"/>
  <c r="AA269" i="66"/>
  <c r="Z269" i="66"/>
  <c r="V269" i="66"/>
  <c r="S269" i="66"/>
  <c r="R269" i="66"/>
  <c r="R268" i="66" s="1"/>
  <c r="N269" i="66"/>
  <c r="K269" i="66"/>
  <c r="K268" i="66" s="1"/>
  <c r="J269" i="66"/>
  <c r="D269" i="66"/>
  <c r="BD268" i="66"/>
  <c r="AV268" i="66"/>
  <c r="AN268" i="66"/>
  <c r="AF268" i="66"/>
  <c r="P268" i="66"/>
  <c r="BG267" i="66"/>
  <c r="AD267" i="66"/>
  <c r="U267" i="66"/>
  <c r="M267" i="66"/>
  <c r="G267" i="66"/>
  <c r="BJ266" i="66"/>
  <c r="BI266" i="66"/>
  <c r="BH266" i="66"/>
  <c r="BG266" i="66" s="1"/>
  <c r="BF266" i="66"/>
  <c r="BE266" i="66"/>
  <c r="BD266" i="66"/>
  <c r="BC266" i="66"/>
  <c r="BB266" i="66"/>
  <c r="BA266" i="66"/>
  <c r="AZ266" i="66"/>
  <c r="AY266" i="66"/>
  <c r="AX266" i="66"/>
  <c r="AW266" i="66"/>
  <c r="AV266" i="66"/>
  <c r="AU266" i="66"/>
  <c r="AT266" i="66"/>
  <c r="AS266" i="66"/>
  <c r="AR266" i="66"/>
  <c r="AQ266" i="66"/>
  <c r="AP266" i="66"/>
  <c r="AO266" i="66"/>
  <c r="AN266" i="66"/>
  <c r="AM266" i="66"/>
  <c r="AL266" i="66"/>
  <c r="AK266" i="66"/>
  <c r="AJ266" i="66"/>
  <c r="AI266" i="66"/>
  <c r="AH266" i="66"/>
  <c r="AG266" i="66"/>
  <c r="AF266" i="66"/>
  <c r="AE266" i="66"/>
  <c r="AC266" i="66"/>
  <c r="AB266" i="66"/>
  <c r="AA266" i="66"/>
  <c r="Z266" i="66"/>
  <c r="Y266" i="66"/>
  <c r="X266" i="66"/>
  <c r="W266" i="66"/>
  <c r="V266" i="66"/>
  <c r="T266" i="66"/>
  <c r="S266" i="66"/>
  <c r="R266" i="66"/>
  <c r="Q266" i="66"/>
  <c r="P266" i="66"/>
  <c r="O266" i="66"/>
  <c r="N266" i="66"/>
  <c r="L266" i="66"/>
  <c r="K266" i="66"/>
  <c r="J266" i="66"/>
  <c r="G266" i="66" s="1"/>
  <c r="I266" i="66"/>
  <c r="H266" i="66"/>
  <c r="BG265" i="66"/>
  <c r="AD265" i="66"/>
  <c r="U265" i="66" s="1"/>
  <c r="M265" i="66"/>
  <c r="G265" i="66"/>
  <c r="F265" i="66"/>
  <c r="BG264" i="66"/>
  <c r="AD264" i="66"/>
  <c r="U264" i="66" s="1"/>
  <c r="M264" i="66"/>
  <c r="G264" i="66"/>
  <c r="F264" i="66" s="1"/>
  <c r="E264" i="66" s="1"/>
  <c r="C264" i="66" s="1"/>
  <c r="BG263" i="66"/>
  <c r="AD263" i="66"/>
  <c r="U263" i="66" s="1"/>
  <c r="M263" i="66"/>
  <c r="G263" i="66"/>
  <c r="F263" i="66"/>
  <c r="BG262" i="66"/>
  <c r="AD262" i="66"/>
  <c r="U262" i="66" s="1"/>
  <c r="M262" i="66"/>
  <c r="G262" i="66"/>
  <c r="F262" i="66" s="1"/>
  <c r="E262" i="66" s="1"/>
  <c r="C262" i="66" s="1"/>
  <c r="BG260" i="66"/>
  <c r="AD260" i="66"/>
  <c r="U260" i="66" s="1"/>
  <c r="U258" i="66" s="1"/>
  <c r="M260" i="66"/>
  <c r="G260" i="66"/>
  <c r="F260" i="66"/>
  <c r="BG259" i="66"/>
  <c r="BG258" i="66" s="1"/>
  <c r="AD259" i="66"/>
  <c r="U259" i="66" s="1"/>
  <c r="M259" i="66"/>
  <c r="G259" i="66"/>
  <c r="F259" i="66"/>
  <c r="E259" i="66" s="1"/>
  <c r="BJ258" i="66"/>
  <c r="BI258" i="66"/>
  <c r="BH258" i="66"/>
  <c r="BF258" i="66"/>
  <c r="BE258" i="66"/>
  <c r="BD258" i="66"/>
  <c r="BC258" i="66"/>
  <c r="BB258" i="66"/>
  <c r="BA258" i="66"/>
  <c r="AZ258" i="66"/>
  <c r="AY258" i="66"/>
  <c r="AX258" i="66"/>
  <c r="AW258" i="66"/>
  <c r="AV258" i="66"/>
  <c r="AU258" i="66"/>
  <c r="AT258" i="66"/>
  <c r="AS258" i="66"/>
  <c r="AR258" i="66"/>
  <c r="AQ258" i="66"/>
  <c r="AP258" i="66"/>
  <c r="AO258" i="66"/>
  <c r="AN258" i="66"/>
  <c r="AM258" i="66"/>
  <c r="AL258" i="66"/>
  <c r="AK258" i="66"/>
  <c r="AJ258" i="66"/>
  <c r="AI258" i="66"/>
  <c r="AH258" i="66"/>
  <c r="AG258" i="66"/>
  <c r="AF258" i="66"/>
  <c r="AE258" i="66"/>
  <c r="AC258" i="66"/>
  <c r="AB258" i="66"/>
  <c r="AA258" i="66"/>
  <c r="Z258" i="66"/>
  <c r="Y258" i="66"/>
  <c r="X258" i="66"/>
  <c r="W258" i="66"/>
  <c r="V258" i="66"/>
  <c r="T258" i="66"/>
  <c r="S258" i="66"/>
  <c r="R258" i="66"/>
  <c r="Q258" i="66"/>
  <c r="P258" i="66"/>
  <c r="O258" i="66"/>
  <c r="N258" i="66"/>
  <c r="M258" i="66"/>
  <c r="L258" i="66"/>
  <c r="K258" i="66"/>
  <c r="J258" i="66"/>
  <c r="I258" i="66"/>
  <c r="H258" i="66"/>
  <c r="G258" i="66"/>
  <c r="F258" i="66" s="1"/>
  <c r="D258" i="66"/>
  <c r="BG257" i="66"/>
  <c r="AD257" i="66"/>
  <c r="U257" i="66" s="1"/>
  <c r="M257" i="66"/>
  <c r="G257" i="66"/>
  <c r="F257" i="66"/>
  <c r="E257" i="66" s="1"/>
  <c r="C257" i="66" s="1"/>
  <c r="BG256" i="66"/>
  <c r="AD256" i="66"/>
  <c r="U256" i="66" s="1"/>
  <c r="M256" i="66"/>
  <c r="G256" i="66"/>
  <c r="F256" i="66" s="1"/>
  <c r="E256" i="66" s="1"/>
  <c r="C256" i="66" s="1"/>
  <c r="BG255" i="66"/>
  <c r="AD255" i="66"/>
  <c r="U255" i="66" s="1"/>
  <c r="M255" i="66"/>
  <c r="G255" i="66"/>
  <c r="BG254" i="66"/>
  <c r="AD254" i="66"/>
  <c r="U254" i="66" s="1"/>
  <c r="M254" i="66"/>
  <c r="G254" i="66"/>
  <c r="F254" i="66"/>
  <c r="BG253" i="66"/>
  <c r="BG249" i="66" s="1"/>
  <c r="AD253" i="66"/>
  <c r="U253" i="66" s="1"/>
  <c r="M253" i="66"/>
  <c r="G253" i="66"/>
  <c r="F253" i="66"/>
  <c r="E253" i="66" s="1"/>
  <c r="C253" i="66"/>
  <c r="BG252" i="66"/>
  <c r="AD252" i="66"/>
  <c r="U252" i="66"/>
  <c r="M252" i="66"/>
  <c r="F252" i="66" s="1"/>
  <c r="E252" i="66" s="1"/>
  <c r="G252" i="66"/>
  <c r="C252" i="66"/>
  <c r="BG251" i="66"/>
  <c r="AD251" i="66"/>
  <c r="U251" i="66"/>
  <c r="M251" i="66"/>
  <c r="F251" i="66" s="1"/>
  <c r="E251" i="66" s="1"/>
  <c r="C251" i="66" s="1"/>
  <c r="G251" i="66"/>
  <c r="BG250" i="66"/>
  <c r="AD250" i="66"/>
  <c r="AD249" i="66" s="1"/>
  <c r="U250" i="66"/>
  <c r="M250" i="66"/>
  <c r="F250" i="66" s="1"/>
  <c r="G250" i="66"/>
  <c r="E250" i="66"/>
  <c r="C250" i="66"/>
  <c r="BJ249" i="66"/>
  <c r="BI249" i="66"/>
  <c r="BH249" i="66"/>
  <c r="BF249" i="66"/>
  <c r="BE249" i="66"/>
  <c r="BD249" i="66"/>
  <c r="BC249" i="66"/>
  <c r="BB249" i="66"/>
  <c r="BA249" i="66"/>
  <c r="AZ249" i="66"/>
  <c r="AY249" i="66"/>
  <c r="AX249" i="66"/>
  <c r="AW249" i="66"/>
  <c r="AV249" i="66"/>
  <c r="AU249" i="66"/>
  <c r="AT249" i="66"/>
  <c r="AS249" i="66"/>
  <c r="AR249" i="66"/>
  <c r="AQ249" i="66"/>
  <c r="AP249" i="66"/>
  <c r="AO249" i="66"/>
  <c r="AN249" i="66"/>
  <c r="AM249" i="66"/>
  <c r="AL249" i="66"/>
  <c r="AK249" i="66"/>
  <c r="AJ249" i="66"/>
  <c r="AI249" i="66"/>
  <c r="AH249" i="66"/>
  <c r="AG249" i="66"/>
  <c r="AF249" i="66"/>
  <c r="AE249" i="66"/>
  <c r="AC249" i="66"/>
  <c r="AB249" i="66"/>
  <c r="AA249" i="66"/>
  <c r="Z249" i="66"/>
  <c r="Y249" i="66"/>
  <c r="X249" i="66"/>
  <c r="W249" i="66"/>
  <c r="V249" i="66"/>
  <c r="T249" i="66"/>
  <c r="S249" i="66"/>
  <c r="R249" i="66"/>
  <c r="Q249" i="66"/>
  <c r="P249" i="66"/>
  <c r="O249" i="66"/>
  <c r="N249" i="66"/>
  <c r="L249" i="66"/>
  <c r="K249" i="66"/>
  <c r="J249" i="66"/>
  <c r="I249" i="66"/>
  <c r="H249" i="66"/>
  <c r="G249" i="66"/>
  <c r="D249" i="66"/>
  <c r="BG248" i="66"/>
  <c r="AD248" i="66"/>
  <c r="U248" i="66"/>
  <c r="M248" i="66"/>
  <c r="F248" i="66" s="1"/>
  <c r="G248" i="66"/>
  <c r="BG247" i="66"/>
  <c r="AD247" i="66"/>
  <c r="U247" i="66"/>
  <c r="M247" i="66"/>
  <c r="F247" i="66" s="1"/>
  <c r="E247" i="66" s="1"/>
  <c r="C247" i="66" s="1"/>
  <c r="G247" i="66"/>
  <c r="BG246" i="66"/>
  <c r="AD246" i="66"/>
  <c r="U246" i="66"/>
  <c r="M246" i="66"/>
  <c r="F246" i="66" s="1"/>
  <c r="E246" i="66" s="1"/>
  <c r="C246" i="66" s="1"/>
  <c r="G246" i="66"/>
  <c r="BG245" i="66"/>
  <c r="AD245" i="66"/>
  <c r="U245" i="66"/>
  <c r="M245" i="66"/>
  <c r="F245" i="66" s="1"/>
  <c r="E245" i="66" s="1"/>
  <c r="C245" i="66" s="1"/>
  <c r="G245" i="66"/>
  <c r="BG244" i="66"/>
  <c r="AD244" i="66"/>
  <c r="U244" i="66"/>
  <c r="M244" i="66"/>
  <c r="F244" i="66" s="1"/>
  <c r="E244" i="66" s="1"/>
  <c r="C244" i="66" s="1"/>
  <c r="G244" i="66"/>
  <c r="BG243" i="66"/>
  <c r="AD243" i="66"/>
  <c r="U243" i="66"/>
  <c r="M243" i="66"/>
  <c r="F243" i="66" s="1"/>
  <c r="E243" i="66" s="1"/>
  <c r="C243" i="66" s="1"/>
  <c r="G243" i="66"/>
  <c r="BJ242" i="66"/>
  <c r="BI242" i="66"/>
  <c r="BH242" i="66"/>
  <c r="BG242" i="66" s="1"/>
  <c r="BF242" i="66"/>
  <c r="BE242" i="66"/>
  <c r="BD242" i="66"/>
  <c r="BC242" i="66"/>
  <c r="BB242" i="66"/>
  <c r="BA242" i="66"/>
  <c r="AZ242" i="66"/>
  <c r="AY242" i="66"/>
  <c r="AX242" i="66"/>
  <c r="AW242" i="66"/>
  <c r="AV242" i="66"/>
  <c r="AU242" i="66"/>
  <c r="AT242" i="66"/>
  <c r="AS242" i="66"/>
  <c r="AR242" i="66"/>
  <c r="AQ242" i="66"/>
  <c r="AP242" i="66"/>
  <c r="AO242" i="66"/>
  <c r="AN242" i="66"/>
  <c r="AM242" i="66"/>
  <c r="AL242" i="66"/>
  <c r="AK242" i="66"/>
  <c r="AJ242" i="66"/>
  <c r="AI242" i="66"/>
  <c r="AH242" i="66"/>
  <c r="AG242" i="66"/>
  <c r="AF242" i="66"/>
  <c r="AE242" i="66"/>
  <c r="AD242" i="66" s="1"/>
  <c r="AC242" i="66"/>
  <c r="AB242" i="66"/>
  <c r="AA242" i="66"/>
  <c r="Z242" i="66"/>
  <c r="Y242" i="66"/>
  <c r="X242" i="66"/>
  <c r="W242" i="66"/>
  <c r="V242" i="66"/>
  <c r="T242" i="66"/>
  <c r="S242" i="66"/>
  <c r="R242" i="66"/>
  <c r="Q242" i="66"/>
  <c r="P242" i="66"/>
  <c r="O242" i="66"/>
  <c r="M242" i="66" s="1"/>
  <c r="N242" i="66"/>
  <c r="L242" i="66"/>
  <c r="K242" i="66"/>
  <c r="J242" i="66"/>
  <c r="I242" i="66"/>
  <c r="H242" i="66"/>
  <c r="G242" i="66" s="1"/>
  <c r="BG241" i="66"/>
  <c r="AD241" i="66"/>
  <c r="U241" i="66"/>
  <c r="M241" i="66"/>
  <c r="G241" i="66"/>
  <c r="F241" i="66" s="1"/>
  <c r="E241" i="66" s="1"/>
  <c r="C241" i="66"/>
  <c r="BG240" i="66"/>
  <c r="AD240" i="66"/>
  <c r="U240" i="66"/>
  <c r="M240" i="66"/>
  <c r="G240" i="66"/>
  <c r="F240" i="66" s="1"/>
  <c r="E240" i="66" s="1"/>
  <c r="C240" i="66" s="1"/>
  <c r="BG239" i="66"/>
  <c r="AD239" i="66"/>
  <c r="U239" i="66"/>
  <c r="M239" i="66"/>
  <c r="G239" i="66"/>
  <c r="F239" i="66" s="1"/>
  <c r="BK238" i="66"/>
  <c r="BJ238" i="66"/>
  <c r="BI238" i="66"/>
  <c r="BH238" i="66"/>
  <c r="BG238" i="66" s="1"/>
  <c r="AD238" i="66"/>
  <c r="U238" i="66"/>
  <c r="M238" i="66"/>
  <c r="K238" i="66"/>
  <c r="F238" i="66" s="1"/>
  <c r="E238" i="66" s="1"/>
  <c r="C238" i="66" s="1"/>
  <c r="G238" i="66"/>
  <c r="BG237" i="66"/>
  <c r="AD237" i="66"/>
  <c r="U237" i="66"/>
  <c r="M237" i="66"/>
  <c r="F237" i="66" s="1"/>
  <c r="G237" i="66"/>
  <c r="BG236" i="66"/>
  <c r="AD236" i="66"/>
  <c r="U236" i="66"/>
  <c r="M236" i="66"/>
  <c r="F236" i="66" s="1"/>
  <c r="G236" i="66"/>
  <c r="BG235" i="66"/>
  <c r="AD235" i="66"/>
  <c r="U235" i="66"/>
  <c r="M235" i="66"/>
  <c r="F235" i="66" s="1"/>
  <c r="G235" i="66"/>
  <c r="BI234" i="66"/>
  <c r="BH234" i="66"/>
  <c r="BG234" i="66"/>
  <c r="BF234" i="66"/>
  <c r="BE234" i="66"/>
  <c r="BD234" i="66"/>
  <c r="BC234" i="66"/>
  <c r="BB234" i="66"/>
  <c r="BA234" i="66"/>
  <c r="AZ234" i="66"/>
  <c r="AY234" i="66"/>
  <c r="AX234" i="66"/>
  <c r="AW234" i="66"/>
  <c r="AV234" i="66"/>
  <c r="AU234" i="66"/>
  <c r="AT234" i="66"/>
  <c r="AS234" i="66"/>
  <c r="AR234" i="66"/>
  <c r="AQ234" i="66"/>
  <c r="AP234" i="66"/>
  <c r="AO234" i="66"/>
  <c r="AN234" i="66"/>
  <c r="AM234" i="66"/>
  <c r="AL234" i="66"/>
  <c r="AK234" i="66"/>
  <c r="AJ234" i="66"/>
  <c r="AI234" i="66"/>
  <c r="AH234" i="66"/>
  <c r="AG234" i="66"/>
  <c r="AF234" i="66"/>
  <c r="AE234" i="66"/>
  <c r="AC234" i="66"/>
  <c r="AB234" i="66"/>
  <c r="AA234" i="66"/>
  <c r="Z234" i="66"/>
  <c r="Y234" i="66"/>
  <c r="X234" i="66"/>
  <c r="W234" i="66"/>
  <c r="V234" i="66"/>
  <c r="T234" i="66"/>
  <c r="S234" i="66"/>
  <c r="R234" i="66"/>
  <c r="Q234" i="66"/>
  <c r="P234" i="66"/>
  <c r="O234" i="66"/>
  <c r="N234" i="66"/>
  <c r="M234" i="66" s="1"/>
  <c r="L234" i="66"/>
  <c r="K234" i="66"/>
  <c r="K82" i="66" s="1"/>
  <c r="J234" i="66"/>
  <c r="G234" i="66" s="1"/>
  <c r="I234" i="66"/>
  <c r="H234" i="66"/>
  <c r="BG233" i="66"/>
  <c r="AD233" i="66"/>
  <c r="U233" i="66" s="1"/>
  <c r="M233" i="66"/>
  <c r="G233" i="66"/>
  <c r="F233" i="66" s="1"/>
  <c r="BJ232" i="66"/>
  <c r="BI232" i="66"/>
  <c r="BH232" i="66"/>
  <c r="BF232" i="66"/>
  <c r="BE232" i="66"/>
  <c r="BD232" i="66"/>
  <c r="BC232" i="66"/>
  <c r="BB232" i="66"/>
  <c r="BA232" i="66"/>
  <c r="AZ232" i="66"/>
  <c r="AY232" i="66"/>
  <c r="AX232" i="66"/>
  <c r="AW232" i="66"/>
  <c r="AV232" i="66"/>
  <c r="AU232" i="66"/>
  <c r="AT232" i="66"/>
  <c r="AS232" i="66"/>
  <c r="AR232" i="66"/>
  <c r="AQ232" i="66"/>
  <c r="AP232" i="66"/>
  <c r="AO232" i="66"/>
  <c r="AN232" i="66"/>
  <c r="AM232" i="66"/>
  <c r="AL232" i="66"/>
  <c r="AK232" i="66"/>
  <c r="AD232" i="66" s="1"/>
  <c r="U232" i="66" s="1"/>
  <c r="AJ232" i="66"/>
  <c r="AI232" i="66"/>
  <c r="AH232" i="66"/>
  <c r="AG232" i="66"/>
  <c r="AF232" i="66"/>
  <c r="AE232" i="66"/>
  <c r="AC232" i="66"/>
  <c r="AB232" i="66"/>
  <c r="AA232" i="66"/>
  <c r="Z232" i="66"/>
  <c r="Y232" i="66"/>
  <c r="X232" i="66"/>
  <c r="W232" i="66"/>
  <c r="V232" i="66"/>
  <c r="T232" i="66"/>
  <c r="S232" i="66"/>
  <c r="R232" i="66"/>
  <c r="Q232" i="66"/>
  <c r="P232" i="66"/>
  <c r="O232" i="66"/>
  <c r="N232" i="66"/>
  <c r="M232" i="66"/>
  <c r="L232" i="66"/>
  <c r="K232" i="66"/>
  <c r="J232" i="66"/>
  <c r="I232" i="66"/>
  <c r="G232" i="66" s="1"/>
  <c r="F232" i="66" s="1"/>
  <c r="H232" i="66"/>
  <c r="BG230" i="66"/>
  <c r="AD230" i="66"/>
  <c r="U230" i="66" s="1"/>
  <c r="M230" i="66"/>
  <c r="G230" i="66"/>
  <c r="F230" i="66"/>
  <c r="E230" i="66" s="1"/>
  <c r="C230" i="66" s="1"/>
  <c r="BG229" i="66"/>
  <c r="BG228" i="66" s="1"/>
  <c r="AD229" i="66"/>
  <c r="AD228" i="66" s="1"/>
  <c r="M229" i="66"/>
  <c r="G229" i="66"/>
  <c r="G228" i="66" s="1"/>
  <c r="F228" i="66" s="1"/>
  <c r="F229" i="66"/>
  <c r="BJ228" i="66"/>
  <c r="BI228" i="66"/>
  <c r="BH228" i="66"/>
  <c r="BF228" i="66"/>
  <c r="BE228" i="66"/>
  <c r="BD228" i="66"/>
  <c r="BD82" i="66" s="1"/>
  <c r="BD76" i="66" s="1"/>
  <c r="BD72" i="66" s="1"/>
  <c r="BC228" i="66"/>
  <c r="BB228" i="66"/>
  <c r="BA228" i="66"/>
  <c r="AZ228" i="66"/>
  <c r="AY228" i="66"/>
  <c r="AX228" i="66"/>
  <c r="AW228" i="66"/>
  <c r="AV228" i="66"/>
  <c r="AV82" i="66" s="1"/>
  <c r="AV76" i="66" s="1"/>
  <c r="AV72" i="66" s="1"/>
  <c r="AU228" i="66"/>
  <c r="AT228" i="66"/>
  <c r="AS228" i="66"/>
  <c r="AR228" i="66"/>
  <c r="AQ228" i="66"/>
  <c r="AP228" i="66"/>
  <c r="AO228" i="66"/>
  <c r="AN228" i="66"/>
  <c r="AN82" i="66" s="1"/>
  <c r="AN76" i="66" s="1"/>
  <c r="AN72" i="66" s="1"/>
  <c r="AM228" i="66"/>
  <c r="AL228" i="66"/>
  <c r="AK228" i="66"/>
  <c r="AJ228" i="66"/>
  <c r="AI228" i="66"/>
  <c r="AH228" i="66"/>
  <c r="AG228" i="66"/>
  <c r="AF228" i="66"/>
  <c r="AF82" i="66" s="1"/>
  <c r="AF76" i="66" s="1"/>
  <c r="AF72" i="66" s="1"/>
  <c r="AE228" i="66"/>
  <c r="AC228" i="66"/>
  <c r="AB228" i="66"/>
  <c r="AA228" i="66"/>
  <c r="Z228" i="66"/>
  <c r="Y228" i="66"/>
  <c r="X228" i="66"/>
  <c r="X82" i="66" s="1"/>
  <c r="X76" i="66" s="1"/>
  <c r="X72" i="66" s="1"/>
  <c r="W228" i="66"/>
  <c r="V228" i="66"/>
  <c r="T228" i="66"/>
  <c r="S228" i="66"/>
  <c r="R228" i="66"/>
  <c r="Q228" i="66"/>
  <c r="P228" i="66"/>
  <c r="P82" i="66" s="1"/>
  <c r="P76" i="66" s="1"/>
  <c r="P72" i="66" s="1"/>
  <c r="O228" i="66"/>
  <c r="N228" i="66"/>
  <c r="M228" i="66"/>
  <c r="L228" i="66"/>
  <c r="K228" i="66"/>
  <c r="J228" i="66"/>
  <c r="I228" i="66"/>
  <c r="H228" i="66"/>
  <c r="H82" i="66" s="1"/>
  <c r="BG227" i="66"/>
  <c r="AD227" i="66"/>
  <c r="U227" i="66"/>
  <c r="M227" i="66"/>
  <c r="F227" i="66" s="1"/>
  <c r="E227" i="66" s="1"/>
  <c r="C227" i="66" s="1"/>
  <c r="G227" i="66"/>
  <c r="U226" i="66"/>
  <c r="G226" i="66"/>
  <c r="F226" i="66"/>
  <c r="E226" i="66"/>
  <c r="C226" i="66" s="1"/>
  <c r="BG225" i="66"/>
  <c r="AD225" i="66"/>
  <c r="U225" i="66" s="1"/>
  <c r="M225" i="66"/>
  <c r="G225" i="66"/>
  <c r="F225" i="66"/>
  <c r="E225" i="66"/>
  <c r="C225" i="66" s="1"/>
  <c r="BG224" i="66"/>
  <c r="BG223" i="66" s="1"/>
  <c r="AD224" i="66"/>
  <c r="M224" i="66"/>
  <c r="G224" i="66"/>
  <c r="F224" i="66"/>
  <c r="BJ223" i="66"/>
  <c r="BI223" i="66"/>
  <c r="BH223" i="66"/>
  <c r="BF223" i="66"/>
  <c r="BE223" i="66"/>
  <c r="BD223" i="66"/>
  <c r="BC223" i="66"/>
  <c r="BB223" i="66"/>
  <c r="BA223" i="66"/>
  <c r="AZ223" i="66"/>
  <c r="AY223" i="66"/>
  <c r="AX223" i="66"/>
  <c r="AW223" i="66"/>
  <c r="AV223" i="66"/>
  <c r="AU223" i="66"/>
  <c r="AT223" i="66"/>
  <c r="AS223" i="66"/>
  <c r="AR223" i="66"/>
  <c r="AQ223" i="66"/>
  <c r="AP223" i="66"/>
  <c r="AO223" i="66"/>
  <c r="AN223" i="66"/>
  <c r="AM223" i="66"/>
  <c r="AL223" i="66"/>
  <c r="AK223" i="66"/>
  <c r="AJ223" i="66"/>
  <c r="AI223" i="66"/>
  <c r="AH223" i="66"/>
  <c r="AG223" i="66"/>
  <c r="AF223" i="66"/>
  <c r="AE223" i="66"/>
  <c r="AC223" i="66"/>
  <c r="AB223" i="66"/>
  <c r="AA223" i="66"/>
  <c r="Z223" i="66"/>
  <c r="Y223" i="66"/>
  <c r="X223" i="66"/>
  <c r="W223" i="66"/>
  <c r="V223" i="66"/>
  <c r="T223" i="66"/>
  <c r="S223" i="66"/>
  <c r="R223" i="66"/>
  <c r="Q223" i="66"/>
  <c r="P223" i="66"/>
  <c r="O223" i="66"/>
  <c r="N223" i="66"/>
  <c r="M223" i="66"/>
  <c r="L223" i="66"/>
  <c r="K223" i="66"/>
  <c r="J223" i="66"/>
  <c r="I223" i="66"/>
  <c r="H223" i="66"/>
  <c r="G223" i="66" s="1"/>
  <c r="F223" i="66" s="1"/>
  <c r="D223" i="66"/>
  <c r="BG222" i="66"/>
  <c r="AD222" i="66"/>
  <c r="U222" i="66"/>
  <c r="M222" i="66"/>
  <c r="G222" i="66"/>
  <c r="F222" i="66"/>
  <c r="BG221" i="66"/>
  <c r="AD221" i="66"/>
  <c r="U221" i="66" s="1"/>
  <c r="M221" i="66"/>
  <c r="G221" i="66"/>
  <c r="F221" i="66"/>
  <c r="BG220" i="66"/>
  <c r="AD220" i="66"/>
  <c r="U220" i="66" s="1"/>
  <c r="M220" i="66"/>
  <c r="G220" i="66"/>
  <c r="F220" i="66"/>
  <c r="E220" i="66" s="1"/>
  <c r="C220" i="66" s="1"/>
  <c r="BG219" i="66"/>
  <c r="BG218" i="66" s="1"/>
  <c r="AD219" i="66"/>
  <c r="U219" i="66"/>
  <c r="M219" i="66"/>
  <c r="G219" i="66"/>
  <c r="G218" i="66" s="1"/>
  <c r="F219" i="66"/>
  <c r="E219" i="66" s="1"/>
  <c r="C219" i="66" s="1"/>
  <c r="BJ218" i="66"/>
  <c r="BI218" i="66"/>
  <c r="BH218" i="66"/>
  <c r="BF218" i="66"/>
  <c r="BE218" i="66"/>
  <c r="BD218" i="66"/>
  <c r="BC218" i="66"/>
  <c r="BB218" i="66"/>
  <c r="BA218" i="66"/>
  <c r="AZ218" i="66"/>
  <c r="AY218" i="66"/>
  <c r="AX218" i="66"/>
  <c r="AW218" i="66"/>
  <c r="AV218" i="66"/>
  <c r="AU218" i="66"/>
  <c r="AT218" i="66"/>
  <c r="AS218" i="66"/>
  <c r="AR218" i="66"/>
  <c r="AQ218" i="66"/>
  <c r="AP218" i="66"/>
  <c r="AO218" i="66"/>
  <c r="AN218" i="66"/>
  <c r="AM218" i="66"/>
  <c r="AL218" i="66"/>
  <c r="AK218" i="66"/>
  <c r="AJ218" i="66"/>
  <c r="AI218" i="66"/>
  <c r="AH218" i="66"/>
  <c r="AG218" i="66"/>
  <c r="AF218" i="66"/>
  <c r="AE218" i="66"/>
  <c r="AC218" i="66"/>
  <c r="AB218" i="66"/>
  <c r="AA218" i="66"/>
  <c r="Z218" i="66"/>
  <c r="Y218" i="66"/>
  <c r="X218" i="66"/>
  <c r="W218" i="66"/>
  <c r="V218" i="66"/>
  <c r="T218" i="66"/>
  <c r="S218" i="66"/>
  <c r="R218" i="66"/>
  <c r="Q218" i="66"/>
  <c r="P218" i="66"/>
  <c r="O218" i="66"/>
  <c r="N218" i="66"/>
  <c r="M218" i="66"/>
  <c r="L218" i="66"/>
  <c r="K218" i="66"/>
  <c r="J218" i="66"/>
  <c r="I218" i="66"/>
  <c r="H218" i="66"/>
  <c r="D218" i="66"/>
  <c r="BG217" i="66"/>
  <c r="AD217" i="66"/>
  <c r="U217" i="66" s="1"/>
  <c r="E217" i="66" s="1"/>
  <c r="C217" i="66" s="1"/>
  <c r="M217" i="66"/>
  <c r="G217" i="66"/>
  <c r="F217" i="66"/>
  <c r="A217" i="66"/>
  <c r="M216" i="66"/>
  <c r="G216" i="66"/>
  <c r="BG215" i="66"/>
  <c r="AD215" i="66"/>
  <c r="U215" i="66"/>
  <c r="M215" i="66"/>
  <c r="G215" i="66"/>
  <c r="F215" i="66" s="1"/>
  <c r="BG214" i="66"/>
  <c r="BG213" i="66" s="1"/>
  <c r="AD214" i="66"/>
  <c r="U214" i="66"/>
  <c r="U213" i="66" s="1"/>
  <c r="M214" i="66"/>
  <c r="M213" i="66" s="1"/>
  <c r="G214" i="66"/>
  <c r="BJ213" i="66"/>
  <c r="BI213" i="66"/>
  <c r="BH213" i="66"/>
  <c r="BF213" i="66"/>
  <c r="BE213" i="66"/>
  <c r="BD213" i="66"/>
  <c r="BC213" i="66"/>
  <c r="BB213" i="66"/>
  <c r="BA213" i="66"/>
  <c r="AZ213" i="66"/>
  <c r="AY213" i="66"/>
  <c r="AX213" i="66"/>
  <c r="AW213" i="66"/>
  <c r="AV213" i="66"/>
  <c r="AU213" i="66"/>
  <c r="AT213" i="66"/>
  <c r="AS213" i="66"/>
  <c r="AR213" i="66"/>
  <c r="AQ213" i="66"/>
  <c r="AP213" i="66"/>
  <c r="AO213" i="66"/>
  <c r="AN213" i="66"/>
  <c r="AM213" i="66"/>
  <c r="AL213" i="66"/>
  <c r="AK213" i="66"/>
  <c r="AJ213" i="66"/>
  <c r="AI213" i="66"/>
  <c r="AH213" i="66"/>
  <c r="AG213" i="66"/>
  <c r="AF213" i="66"/>
  <c r="AE213" i="66"/>
  <c r="AD213" i="66"/>
  <c r="AC213" i="66"/>
  <c r="AB213" i="66"/>
  <c r="AA213" i="66"/>
  <c r="Z213" i="66"/>
  <c r="Y213" i="66"/>
  <c r="X213" i="66"/>
  <c r="W213" i="66"/>
  <c r="V213" i="66"/>
  <c r="T213" i="66"/>
  <c r="S213" i="66"/>
  <c r="R213" i="66"/>
  <c r="Q213" i="66"/>
  <c r="P213" i="66"/>
  <c r="O213" i="66"/>
  <c r="N213" i="66"/>
  <c r="L213" i="66"/>
  <c r="K213" i="66"/>
  <c r="J213" i="66"/>
  <c r="I213" i="66"/>
  <c r="H213" i="66"/>
  <c r="G213" i="66"/>
  <c r="BG212" i="66"/>
  <c r="AD212" i="66"/>
  <c r="U212" i="66" s="1"/>
  <c r="M212" i="66"/>
  <c r="G212" i="66"/>
  <c r="F212" i="66" s="1"/>
  <c r="E212" i="66" s="1"/>
  <c r="C212" i="66" s="1"/>
  <c r="U211" i="66"/>
  <c r="G211" i="66"/>
  <c r="F211" i="66" s="1"/>
  <c r="E211" i="66" s="1"/>
  <c r="C211" i="66" s="1"/>
  <c r="U210" i="66"/>
  <c r="G210" i="66"/>
  <c r="F210" i="66"/>
  <c r="E210" i="66"/>
  <c r="C210" i="66" s="1"/>
  <c r="BJ209" i="66"/>
  <c r="BI209" i="66"/>
  <c r="BH209" i="66"/>
  <c r="BG209" i="66" s="1"/>
  <c r="BF209" i="66"/>
  <c r="BE209" i="66"/>
  <c r="BD209" i="66"/>
  <c r="BC209" i="66"/>
  <c r="BB209" i="66"/>
  <c r="BA209" i="66"/>
  <c r="AZ209" i="66"/>
  <c r="AY209" i="66"/>
  <c r="AX209" i="66"/>
  <c r="AW209" i="66"/>
  <c r="AV209" i="66"/>
  <c r="AU209" i="66"/>
  <c r="AT209" i="66"/>
  <c r="AS209" i="66"/>
  <c r="AR209" i="66"/>
  <c r="AQ209" i="66"/>
  <c r="AP209" i="66"/>
  <c r="AO209" i="66"/>
  <c r="AN209" i="66"/>
  <c r="AM209" i="66"/>
  <c r="AL209" i="66"/>
  <c r="AK209" i="66"/>
  <c r="AJ209" i="66"/>
  <c r="AI209" i="66"/>
  <c r="AH209" i="66"/>
  <c r="AG209" i="66"/>
  <c r="AF209" i="66"/>
  <c r="AE209" i="66"/>
  <c r="AC209" i="66"/>
  <c r="AB209" i="66"/>
  <c r="AA209" i="66"/>
  <c r="Z209" i="66"/>
  <c r="Y209" i="66"/>
  <c r="X209" i="66"/>
  <c r="W209" i="66"/>
  <c r="V209" i="66"/>
  <c r="T209" i="66"/>
  <c r="S209" i="66"/>
  <c r="R209" i="66"/>
  <c r="Q209" i="66"/>
  <c r="P209" i="66"/>
  <c r="O209" i="66"/>
  <c r="N209" i="66"/>
  <c r="M209" i="66" s="1"/>
  <c r="L209" i="66"/>
  <c r="K209" i="66"/>
  <c r="J209" i="66"/>
  <c r="I209" i="66"/>
  <c r="H209" i="66"/>
  <c r="G209" i="66" s="1"/>
  <c r="D209" i="66"/>
  <c r="BG208" i="66"/>
  <c r="AD208" i="66"/>
  <c r="U208" i="66"/>
  <c r="M208" i="66"/>
  <c r="G208" i="66"/>
  <c r="F208" i="66" s="1"/>
  <c r="E208" i="66" s="1"/>
  <c r="C208" i="66" s="1"/>
  <c r="BG207" i="66"/>
  <c r="AD207" i="66"/>
  <c r="U207" i="66"/>
  <c r="M207" i="66"/>
  <c r="G207" i="66"/>
  <c r="F207" i="66" s="1"/>
  <c r="E207" i="66"/>
  <c r="C207" i="66" s="1"/>
  <c r="BG206" i="66"/>
  <c r="AD206" i="66"/>
  <c r="U206" i="66"/>
  <c r="M206" i="66"/>
  <c r="G206" i="66"/>
  <c r="F206" i="66" s="1"/>
  <c r="E206" i="66"/>
  <c r="C206" i="66" s="1"/>
  <c r="BG205" i="66"/>
  <c r="AD205" i="66"/>
  <c r="U205" i="66"/>
  <c r="M205" i="66"/>
  <c r="G205" i="66"/>
  <c r="F205" i="66" s="1"/>
  <c r="E205" i="66" s="1"/>
  <c r="C205" i="66"/>
  <c r="BJ204" i="66"/>
  <c r="BI204" i="66"/>
  <c r="BH204" i="66"/>
  <c r="BG204" i="66" s="1"/>
  <c r="BF204" i="66"/>
  <c r="BE204" i="66"/>
  <c r="BD204" i="66"/>
  <c r="BC204" i="66"/>
  <c r="BB204" i="66"/>
  <c r="BA204" i="66"/>
  <c r="AZ204" i="66"/>
  <c r="AY204" i="66"/>
  <c r="AX204" i="66"/>
  <c r="AW204" i="66"/>
  <c r="AV204" i="66"/>
  <c r="AU204" i="66"/>
  <c r="AT204" i="66"/>
  <c r="AS204" i="66"/>
  <c r="AR204" i="66"/>
  <c r="AQ204" i="66"/>
  <c r="AP204" i="66"/>
  <c r="AO204" i="66"/>
  <c r="AN204" i="66"/>
  <c r="AM204" i="66"/>
  <c r="AL204" i="66"/>
  <c r="AK204" i="66"/>
  <c r="AJ204" i="66"/>
  <c r="AI204" i="66"/>
  <c r="AH204" i="66"/>
  <c r="AG204" i="66"/>
  <c r="AF204" i="66"/>
  <c r="AE204" i="66"/>
  <c r="AC204" i="66"/>
  <c r="AB204" i="66"/>
  <c r="AA204" i="66"/>
  <c r="Z204" i="66"/>
  <c r="Y204" i="66"/>
  <c r="X204" i="66"/>
  <c r="W204" i="66"/>
  <c r="V204" i="66"/>
  <c r="T204" i="66"/>
  <c r="S204" i="66"/>
  <c r="R204" i="66"/>
  <c r="Q204" i="66"/>
  <c r="P204" i="66"/>
  <c r="O204" i="66"/>
  <c r="N204" i="66"/>
  <c r="L204" i="66"/>
  <c r="K204" i="66"/>
  <c r="J204" i="66"/>
  <c r="I204" i="66"/>
  <c r="H204" i="66"/>
  <c r="G204" i="66"/>
  <c r="D204" i="66"/>
  <c r="BG203" i="66"/>
  <c r="AD203" i="66"/>
  <c r="U203" i="66"/>
  <c r="M203" i="66"/>
  <c r="F203" i="66" s="1"/>
  <c r="E203" i="66" s="1"/>
  <c r="C203" i="66" s="1"/>
  <c r="G203" i="66"/>
  <c r="BG202" i="66"/>
  <c r="AD202" i="66"/>
  <c r="U202" i="66"/>
  <c r="M202" i="66"/>
  <c r="G202" i="66"/>
  <c r="F202" i="66"/>
  <c r="E202" i="66" s="1"/>
  <c r="C202" i="66" s="1"/>
  <c r="BG201" i="66"/>
  <c r="AD201" i="66"/>
  <c r="U201" i="66" s="1"/>
  <c r="M201" i="66"/>
  <c r="G201" i="66"/>
  <c r="F201" i="66" s="1"/>
  <c r="E201" i="66" s="1"/>
  <c r="C201" i="66" s="1"/>
  <c r="BG200" i="66"/>
  <c r="AD200" i="66"/>
  <c r="U200" i="66"/>
  <c r="M200" i="66"/>
  <c r="F200" i="66" s="1"/>
  <c r="G200" i="66"/>
  <c r="BG199" i="66"/>
  <c r="AD199" i="66"/>
  <c r="U199" i="66"/>
  <c r="E199" i="66" s="1"/>
  <c r="C199" i="66" s="1"/>
  <c r="M199" i="66"/>
  <c r="G199" i="66"/>
  <c r="F199" i="66" s="1"/>
  <c r="BG198" i="66"/>
  <c r="AD198" i="66"/>
  <c r="U198" i="66" s="1"/>
  <c r="M198" i="66"/>
  <c r="G198" i="66"/>
  <c r="F198" i="66"/>
  <c r="E198" i="66" s="1"/>
  <c r="C198" i="66" s="1"/>
  <c r="BG197" i="66"/>
  <c r="AD197" i="66"/>
  <c r="U197" i="66"/>
  <c r="M197" i="66"/>
  <c r="G197" i="66"/>
  <c r="F197" i="66"/>
  <c r="E197" i="66" s="1"/>
  <c r="C197" i="66" s="1"/>
  <c r="BG196" i="66"/>
  <c r="AD196" i="66"/>
  <c r="U196" i="66" s="1"/>
  <c r="M196" i="66"/>
  <c r="G196" i="66"/>
  <c r="BG195" i="66"/>
  <c r="AD195" i="66"/>
  <c r="U195" i="66"/>
  <c r="E195" i="66" s="1"/>
  <c r="C195" i="66" s="1"/>
  <c r="M195" i="66"/>
  <c r="F195" i="66" s="1"/>
  <c r="G195" i="66"/>
  <c r="BG194" i="66"/>
  <c r="AD194" i="66"/>
  <c r="U194" i="66" s="1"/>
  <c r="M194" i="66"/>
  <c r="G194" i="66"/>
  <c r="F194" i="66"/>
  <c r="BG193" i="66"/>
  <c r="AD193" i="66"/>
  <c r="U193" i="66" s="1"/>
  <c r="M193" i="66"/>
  <c r="G193" i="66"/>
  <c r="F193" i="66" s="1"/>
  <c r="BG192" i="66"/>
  <c r="AD192" i="66"/>
  <c r="U192" i="66"/>
  <c r="M192" i="66"/>
  <c r="F192" i="66" s="1"/>
  <c r="G192" i="66"/>
  <c r="BG191" i="66"/>
  <c r="AD191" i="66"/>
  <c r="U191" i="66"/>
  <c r="E191" i="66" s="1"/>
  <c r="C191" i="66" s="1"/>
  <c r="M191" i="66"/>
  <c r="G191" i="66"/>
  <c r="F191" i="66" s="1"/>
  <c r="F190" i="66"/>
  <c r="E190" i="66"/>
  <c r="C190" i="66" s="1"/>
  <c r="BG189" i="66"/>
  <c r="AD189" i="66"/>
  <c r="U189" i="66" s="1"/>
  <c r="M189" i="66"/>
  <c r="G189" i="66"/>
  <c r="F189" i="66"/>
  <c r="BG188" i="66"/>
  <c r="AD188" i="66"/>
  <c r="U188" i="66" s="1"/>
  <c r="M188" i="66"/>
  <c r="G188" i="66"/>
  <c r="F188" i="66" s="1"/>
  <c r="E188" i="66" s="1"/>
  <c r="C188" i="66" s="1"/>
  <c r="BG187" i="66"/>
  <c r="AD187" i="66"/>
  <c r="U187" i="66"/>
  <c r="M187" i="66"/>
  <c r="F187" i="66" s="1"/>
  <c r="E187" i="66" s="1"/>
  <c r="G187" i="66"/>
  <c r="C187" i="66"/>
  <c r="M186" i="66"/>
  <c r="G186" i="66"/>
  <c r="F186" i="66"/>
  <c r="E186" i="66" s="1"/>
  <c r="C186" i="66" s="1"/>
  <c r="BG185" i="66"/>
  <c r="AD185" i="66"/>
  <c r="U185" i="66" s="1"/>
  <c r="M185" i="66"/>
  <c r="G185" i="66"/>
  <c r="F185" i="66" s="1"/>
  <c r="E185" i="66" s="1"/>
  <c r="C185" i="66" s="1"/>
  <c r="BG184" i="66"/>
  <c r="AD184" i="66"/>
  <c r="U184" i="66"/>
  <c r="M184" i="66"/>
  <c r="F184" i="66" s="1"/>
  <c r="E184" i="66" s="1"/>
  <c r="C184" i="66" s="1"/>
  <c r="G184" i="66"/>
  <c r="AD183" i="66"/>
  <c r="U183" i="66"/>
  <c r="G183" i="66"/>
  <c r="F183" i="66" s="1"/>
  <c r="E183" i="66" s="1"/>
  <c r="C183" i="66" s="1"/>
  <c r="BG182" i="66"/>
  <c r="AD182" i="66"/>
  <c r="U182" i="66"/>
  <c r="M182" i="66"/>
  <c r="F182" i="66" s="1"/>
  <c r="E182" i="66" s="1"/>
  <c r="C182" i="66" s="1"/>
  <c r="G182" i="66"/>
  <c r="BG181" i="66"/>
  <c r="AD181" i="66"/>
  <c r="U181" i="66"/>
  <c r="M181" i="66"/>
  <c r="G181" i="66"/>
  <c r="F181" i="66" s="1"/>
  <c r="E181" i="66"/>
  <c r="C181" i="66" s="1"/>
  <c r="BG180" i="66"/>
  <c r="AD180" i="66"/>
  <c r="M180" i="66"/>
  <c r="G180" i="66"/>
  <c r="F180" i="66"/>
  <c r="BG179" i="66"/>
  <c r="BG176" i="66" s="1"/>
  <c r="AD179" i="66"/>
  <c r="U179" i="66"/>
  <c r="M179" i="66"/>
  <c r="G179" i="66"/>
  <c r="F179" i="66"/>
  <c r="A179" i="66"/>
  <c r="A180" i="66" s="1"/>
  <c r="A181" i="66" s="1"/>
  <c r="A182" i="66" s="1"/>
  <c r="A183" i="66" s="1"/>
  <c r="A184" i="66" s="1"/>
  <c r="A185" i="66" s="1"/>
  <c r="A186" i="66" s="1"/>
  <c r="A187" i="66" s="1"/>
  <c r="A188" i="66" s="1"/>
  <c r="A189" i="66" s="1"/>
  <c r="A190" i="66" s="1"/>
  <c r="A191" i="66" s="1"/>
  <c r="A192" i="66" s="1"/>
  <c r="A193" i="66" s="1"/>
  <c r="A194" i="66" s="1"/>
  <c r="A195" i="66" s="1"/>
  <c r="A196" i="66" s="1"/>
  <c r="A197" i="66" s="1"/>
  <c r="A198" i="66" s="1"/>
  <c r="A199" i="66" s="1"/>
  <c r="A200" i="66" s="1"/>
  <c r="A201" i="66" s="1"/>
  <c r="A202" i="66" s="1"/>
  <c r="A203" i="66" s="1"/>
  <c r="BG178" i="66"/>
  <c r="AD178" i="66"/>
  <c r="U178" i="66" s="1"/>
  <c r="M178" i="66"/>
  <c r="G178" i="66"/>
  <c r="A178" i="66"/>
  <c r="BG177" i="66"/>
  <c r="AD177" i="66"/>
  <c r="U177" i="66"/>
  <c r="M177" i="66"/>
  <c r="G177" i="66"/>
  <c r="F177" i="66"/>
  <c r="E177" i="66"/>
  <c r="C177" i="66" s="1"/>
  <c r="BJ176" i="66"/>
  <c r="BI176" i="66"/>
  <c r="BH176" i="66"/>
  <c r="BF176" i="66"/>
  <c r="BE176" i="66"/>
  <c r="BD176" i="66"/>
  <c r="BC176" i="66"/>
  <c r="BB176" i="66"/>
  <c r="BA176" i="66"/>
  <c r="AZ176" i="66"/>
  <c r="AY176" i="66"/>
  <c r="AX176" i="66"/>
  <c r="AW176" i="66"/>
  <c r="AV176" i="66"/>
  <c r="AU176" i="66"/>
  <c r="AT176" i="66"/>
  <c r="AS176" i="66"/>
  <c r="AR176" i="66"/>
  <c r="AQ176" i="66"/>
  <c r="AP176" i="66"/>
  <c r="AO176" i="66"/>
  <c r="AN176" i="66"/>
  <c r="AM176" i="66"/>
  <c r="AL176" i="66"/>
  <c r="AK176" i="66"/>
  <c r="AJ176" i="66"/>
  <c r="AI176" i="66"/>
  <c r="AH176" i="66"/>
  <c r="AG176" i="66"/>
  <c r="AF176" i="66"/>
  <c r="AE176" i="66"/>
  <c r="AC176" i="66"/>
  <c r="AB176" i="66"/>
  <c r="AA176" i="66"/>
  <c r="AA82" i="66" s="1"/>
  <c r="Z176" i="66"/>
  <c r="Y176" i="66"/>
  <c r="X176" i="66"/>
  <c r="W176" i="66"/>
  <c r="V176" i="66"/>
  <c r="T176" i="66"/>
  <c r="S176" i="66"/>
  <c r="S82" i="66" s="1"/>
  <c r="R176" i="66"/>
  <c r="Q176" i="66"/>
  <c r="P176" i="66"/>
  <c r="O176" i="66"/>
  <c r="N176" i="66"/>
  <c r="L176" i="66"/>
  <c r="K176" i="66"/>
  <c r="J176" i="66"/>
  <c r="I176" i="66"/>
  <c r="H176" i="66"/>
  <c r="D176" i="66"/>
  <c r="BG175" i="66"/>
  <c r="AD175" i="66"/>
  <c r="U175" i="66" s="1"/>
  <c r="M175" i="66"/>
  <c r="G175" i="66"/>
  <c r="F175" i="66" s="1"/>
  <c r="BG174" i="66"/>
  <c r="AD174" i="66"/>
  <c r="U174" i="66"/>
  <c r="M174" i="66"/>
  <c r="G174" i="66"/>
  <c r="F174" i="66" s="1"/>
  <c r="E174" i="66"/>
  <c r="C174" i="66" s="1"/>
  <c r="BG173" i="66"/>
  <c r="AD173" i="66"/>
  <c r="U173" i="66" s="1"/>
  <c r="M173" i="66"/>
  <c r="G173" i="66"/>
  <c r="F173" i="66" s="1"/>
  <c r="E173" i="66"/>
  <c r="C173" i="66"/>
  <c r="BG172" i="66"/>
  <c r="AD172" i="66"/>
  <c r="U172" i="66"/>
  <c r="M172" i="66"/>
  <c r="G172" i="66"/>
  <c r="F172" i="66" s="1"/>
  <c r="E172" i="66" s="1"/>
  <c r="C172" i="66"/>
  <c r="BG171" i="66"/>
  <c r="AD171" i="66"/>
  <c r="U171" i="66"/>
  <c r="M171" i="66"/>
  <c r="G171" i="66"/>
  <c r="F171" i="66" s="1"/>
  <c r="E171" i="66"/>
  <c r="C171" i="66" s="1"/>
  <c r="BG170" i="66"/>
  <c r="AD170" i="66"/>
  <c r="U170" i="66" s="1"/>
  <c r="M170" i="66"/>
  <c r="G170" i="66"/>
  <c r="F170" i="66" s="1"/>
  <c r="E170" i="66" s="1"/>
  <c r="C170" i="66" s="1"/>
  <c r="BG169" i="66"/>
  <c r="AD169" i="66"/>
  <c r="U169" i="66"/>
  <c r="E169" i="66" s="1"/>
  <c r="C169" i="66" s="1"/>
  <c r="M169" i="66"/>
  <c r="G169" i="66"/>
  <c r="F169" i="66" s="1"/>
  <c r="M168" i="66"/>
  <c r="G168" i="66"/>
  <c r="F168" i="66"/>
  <c r="E168" i="66" s="1"/>
  <c r="C168" i="66" s="1"/>
  <c r="F167" i="66"/>
  <c r="E167" i="66"/>
  <c r="C167" i="66"/>
  <c r="F166" i="66"/>
  <c r="E166" i="66"/>
  <c r="C166" i="66"/>
  <c r="F165" i="66"/>
  <c r="E165" i="66"/>
  <c r="C165" i="66" s="1"/>
  <c r="M164" i="66"/>
  <c r="G164" i="66"/>
  <c r="F163" i="66"/>
  <c r="E163" i="66"/>
  <c r="C163" i="66" s="1"/>
  <c r="F162" i="66"/>
  <c r="E162" i="66"/>
  <c r="C162" i="66" s="1"/>
  <c r="F161" i="66"/>
  <c r="E161" i="66" s="1"/>
  <c r="C161" i="66" s="1"/>
  <c r="M160" i="66"/>
  <c r="G160" i="66"/>
  <c r="F160" i="66"/>
  <c r="E160" i="66"/>
  <c r="C160" i="66" s="1"/>
  <c r="M159" i="66"/>
  <c r="G159" i="66"/>
  <c r="F159" i="66" s="1"/>
  <c r="E159" i="66" s="1"/>
  <c r="C159" i="66" s="1"/>
  <c r="M158" i="66"/>
  <c r="G158" i="66"/>
  <c r="M157" i="66"/>
  <c r="G157" i="66"/>
  <c r="F157" i="66" s="1"/>
  <c r="E157" i="66" s="1"/>
  <c r="C157" i="66"/>
  <c r="F156" i="66"/>
  <c r="E156" i="66"/>
  <c r="C156" i="66"/>
  <c r="M155" i="66"/>
  <c r="G155" i="66"/>
  <c r="F155" i="66" s="1"/>
  <c r="E155" i="66"/>
  <c r="C155" i="66" s="1"/>
  <c r="M154" i="66"/>
  <c r="G154" i="66"/>
  <c r="F154" i="66" s="1"/>
  <c r="E154" i="66" s="1"/>
  <c r="C154" i="66" s="1"/>
  <c r="M153" i="66"/>
  <c r="G153" i="66"/>
  <c r="F153" i="66" s="1"/>
  <c r="E153" i="66" s="1"/>
  <c r="C153" i="66" s="1"/>
  <c r="M152" i="66"/>
  <c r="F152" i="66" s="1"/>
  <c r="E152" i="66" s="1"/>
  <c r="G152" i="66"/>
  <c r="C152" i="66"/>
  <c r="M151" i="66"/>
  <c r="G151" i="66"/>
  <c r="F151" i="66"/>
  <c r="E151" i="66" s="1"/>
  <c r="C151" i="66" s="1"/>
  <c r="M150" i="66"/>
  <c r="G150" i="66"/>
  <c r="F150" i="66"/>
  <c r="E150" i="66"/>
  <c r="C150" i="66" s="1"/>
  <c r="M149" i="66"/>
  <c r="G149" i="66"/>
  <c r="F149" i="66" s="1"/>
  <c r="E149" i="66" s="1"/>
  <c r="C149" i="66" s="1"/>
  <c r="BG148" i="66"/>
  <c r="AD148" i="66"/>
  <c r="U148" i="66" s="1"/>
  <c r="M148" i="66"/>
  <c r="G148" i="66"/>
  <c r="BG147" i="66"/>
  <c r="AD147" i="66"/>
  <c r="U147" i="66" s="1"/>
  <c r="E147" i="66" s="1"/>
  <c r="C147" i="66" s="1"/>
  <c r="M147" i="66"/>
  <c r="G147" i="66"/>
  <c r="F147" i="66" s="1"/>
  <c r="BG146" i="66"/>
  <c r="AD146" i="66"/>
  <c r="U146" i="66" s="1"/>
  <c r="M146" i="66"/>
  <c r="G146" i="66"/>
  <c r="F146" i="66" s="1"/>
  <c r="E146" i="66"/>
  <c r="C146" i="66" s="1"/>
  <c r="BG145" i="66"/>
  <c r="AD145" i="66"/>
  <c r="U145" i="66" s="1"/>
  <c r="M145" i="66"/>
  <c r="G145" i="66"/>
  <c r="BG144" i="66"/>
  <c r="AD144" i="66"/>
  <c r="U144" i="66" s="1"/>
  <c r="M144" i="66"/>
  <c r="G144" i="66"/>
  <c r="BG143" i="66"/>
  <c r="AD143" i="66"/>
  <c r="U143" i="66"/>
  <c r="M143" i="66"/>
  <c r="G143" i="66"/>
  <c r="F143" i="66" s="1"/>
  <c r="E143" i="66"/>
  <c r="C143" i="66" s="1"/>
  <c r="BG142" i="66"/>
  <c r="AD142" i="66"/>
  <c r="U142" i="66"/>
  <c r="M142" i="66"/>
  <c r="G142" i="66"/>
  <c r="F142" i="66" s="1"/>
  <c r="E142" i="66" s="1"/>
  <c r="C142" i="66" s="1"/>
  <c r="BG141" i="66"/>
  <c r="AD141" i="66"/>
  <c r="U141" i="66" s="1"/>
  <c r="M141" i="66"/>
  <c r="G141" i="66"/>
  <c r="F141" i="66" s="1"/>
  <c r="BG140" i="66"/>
  <c r="AD140" i="66"/>
  <c r="U140" i="66"/>
  <c r="M140" i="66"/>
  <c r="G140" i="66"/>
  <c r="BG139" i="66"/>
  <c r="AD139" i="66"/>
  <c r="U139" i="66"/>
  <c r="M139" i="66"/>
  <c r="G139" i="66"/>
  <c r="F139" i="66" s="1"/>
  <c r="E139" i="66"/>
  <c r="C139" i="66" s="1"/>
  <c r="BG138" i="66"/>
  <c r="AD138" i="66"/>
  <c r="U138" i="66"/>
  <c r="M138" i="66"/>
  <c r="G138" i="66"/>
  <c r="F138" i="66" s="1"/>
  <c r="E138" i="66" s="1"/>
  <c r="C138" i="66" s="1"/>
  <c r="BG137" i="66"/>
  <c r="AD137" i="66"/>
  <c r="U137" i="66"/>
  <c r="M137" i="66"/>
  <c r="F137" i="66" s="1"/>
  <c r="G137" i="66"/>
  <c r="BG136" i="66"/>
  <c r="AD136" i="66"/>
  <c r="U136" i="66" s="1"/>
  <c r="M136" i="66"/>
  <c r="G136" i="66"/>
  <c r="F136" i="66" s="1"/>
  <c r="E136" i="66" s="1"/>
  <c r="C136" i="66" s="1"/>
  <c r="F135" i="66"/>
  <c r="E135" i="66"/>
  <c r="C135" i="66" s="1"/>
  <c r="M134" i="66"/>
  <c r="G134" i="66"/>
  <c r="F134" i="66"/>
  <c r="E134" i="66" s="1"/>
  <c r="C134" i="66" s="1"/>
  <c r="M133" i="66"/>
  <c r="G133" i="66"/>
  <c r="F133" i="66"/>
  <c r="E133" i="66"/>
  <c r="C133" i="66" s="1"/>
  <c r="M132" i="66"/>
  <c r="G132" i="66"/>
  <c r="F132" i="66" s="1"/>
  <c r="E132" i="66" s="1"/>
  <c r="C132" i="66" s="1"/>
  <c r="BG131" i="66"/>
  <c r="AD131" i="66"/>
  <c r="U131" i="66" s="1"/>
  <c r="M131" i="66"/>
  <c r="G131" i="66"/>
  <c r="F131" i="66" s="1"/>
  <c r="E131" i="66" s="1"/>
  <c r="C131" i="66" s="1"/>
  <c r="BG130" i="66"/>
  <c r="AD130" i="66"/>
  <c r="U130" i="66" s="1"/>
  <c r="M130" i="66"/>
  <c r="G130" i="66"/>
  <c r="F130" i="66" s="1"/>
  <c r="BG129" i="66"/>
  <c r="AD129" i="66"/>
  <c r="U129" i="66" s="1"/>
  <c r="M129" i="66"/>
  <c r="G129" i="66"/>
  <c r="F129" i="66" s="1"/>
  <c r="E129" i="66" s="1"/>
  <c r="C129" i="66" s="1"/>
  <c r="BG128" i="66"/>
  <c r="AD128" i="66"/>
  <c r="U128" i="66" s="1"/>
  <c r="M128" i="66"/>
  <c r="G128" i="66"/>
  <c r="F128" i="66" s="1"/>
  <c r="BG127" i="66"/>
  <c r="AD127" i="66"/>
  <c r="U127" i="66" s="1"/>
  <c r="M127" i="66"/>
  <c r="G127" i="66"/>
  <c r="F127" i="66" s="1"/>
  <c r="E127" i="66" s="1"/>
  <c r="C127" i="66" s="1"/>
  <c r="BG126" i="66"/>
  <c r="AD126" i="66"/>
  <c r="U126" i="66" s="1"/>
  <c r="M126" i="66"/>
  <c r="G126" i="66"/>
  <c r="F126" i="66" s="1"/>
  <c r="BG125" i="66"/>
  <c r="AD125" i="66"/>
  <c r="U125" i="66" s="1"/>
  <c r="M125" i="66"/>
  <c r="G125" i="66"/>
  <c r="F125" i="66" s="1"/>
  <c r="E125" i="66" s="1"/>
  <c r="C125" i="66" s="1"/>
  <c r="BG124" i="66"/>
  <c r="AD124" i="66"/>
  <c r="U124" i="66" s="1"/>
  <c r="M124" i="66"/>
  <c r="G124" i="66"/>
  <c r="F124" i="66" s="1"/>
  <c r="BG123" i="66"/>
  <c r="AD123" i="66"/>
  <c r="U123" i="66" s="1"/>
  <c r="M123" i="66"/>
  <c r="G123" i="66"/>
  <c r="F123" i="66" s="1"/>
  <c r="E123" i="66" s="1"/>
  <c r="C123" i="66" s="1"/>
  <c r="BG122" i="66"/>
  <c r="AD122" i="66"/>
  <c r="M122" i="66"/>
  <c r="G122" i="66"/>
  <c r="F122" i="66" s="1"/>
  <c r="M121" i="66"/>
  <c r="G121" i="66"/>
  <c r="M120" i="66"/>
  <c r="G120" i="66"/>
  <c r="F120" i="66" s="1"/>
  <c r="E120" i="66"/>
  <c r="C120" i="66" s="1"/>
  <c r="BG119" i="66"/>
  <c r="AD119" i="66"/>
  <c r="U119" i="66"/>
  <c r="M119" i="66"/>
  <c r="G119" i="66"/>
  <c r="F119" i="66" s="1"/>
  <c r="E119" i="66"/>
  <c r="C119" i="66"/>
  <c r="BG118" i="66"/>
  <c r="AD118" i="66"/>
  <c r="U118" i="66"/>
  <c r="M118" i="66"/>
  <c r="G118" i="66"/>
  <c r="F118" i="66" s="1"/>
  <c r="E118" i="66"/>
  <c r="C118" i="66"/>
  <c r="BG117" i="66"/>
  <c r="AD117" i="66"/>
  <c r="U117" i="66"/>
  <c r="M117" i="66"/>
  <c r="G117" i="66"/>
  <c r="F117" i="66" s="1"/>
  <c r="E117" i="66" s="1"/>
  <c r="C117" i="66" s="1"/>
  <c r="BG116" i="66"/>
  <c r="AD116" i="66"/>
  <c r="U116" i="66"/>
  <c r="M116" i="66"/>
  <c r="G116" i="66"/>
  <c r="F116" i="66" s="1"/>
  <c r="E116" i="66" s="1"/>
  <c r="C116" i="66" s="1"/>
  <c r="BG115" i="66"/>
  <c r="AD115" i="66"/>
  <c r="U115" i="66"/>
  <c r="E115" i="66" s="1"/>
  <c r="C115" i="66" s="1"/>
  <c r="M115" i="66"/>
  <c r="G115" i="66"/>
  <c r="F115" i="66" s="1"/>
  <c r="BG114" i="66"/>
  <c r="AD114" i="66"/>
  <c r="U114" i="66"/>
  <c r="E114" i="66" s="1"/>
  <c r="C114" i="66" s="1"/>
  <c r="M114" i="66"/>
  <c r="G114" i="66"/>
  <c r="F114" i="66" s="1"/>
  <c r="BG113" i="66"/>
  <c r="AD113" i="66"/>
  <c r="U113" i="66"/>
  <c r="M113" i="66"/>
  <c r="G113" i="66"/>
  <c r="F113" i="66" s="1"/>
  <c r="E113" i="66" s="1"/>
  <c r="C113" i="66" s="1"/>
  <c r="BG112" i="66"/>
  <c r="AD112" i="66"/>
  <c r="U112" i="66"/>
  <c r="M112" i="66"/>
  <c r="G112" i="66"/>
  <c r="F112" i="66" s="1"/>
  <c r="E112" i="66"/>
  <c r="C112" i="66" s="1"/>
  <c r="BG111" i="66"/>
  <c r="AD111" i="66"/>
  <c r="U111" i="66"/>
  <c r="M111" i="66"/>
  <c r="G111" i="66"/>
  <c r="F111" i="66" s="1"/>
  <c r="E111" i="66"/>
  <c r="C111" i="66"/>
  <c r="BG110" i="66"/>
  <c r="AD110" i="66"/>
  <c r="U110" i="66"/>
  <c r="M110" i="66"/>
  <c r="G110" i="66"/>
  <c r="F110" i="66" s="1"/>
  <c r="E110" i="66"/>
  <c r="C110" i="66"/>
  <c r="BG109" i="66"/>
  <c r="AD109" i="66"/>
  <c r="U109" i="66"/>
  <c r="M109" i="66"/>
  <c r="G109" i="66"/>
  <c r="F109" i="66" s="1"/>
  <c r="E109" i="66" s="1"/>
  <c r="C109" i="66" s="1"/>
  <c r="BG108" i="66"/>
  <c r="AD108" i="66"/>
  <c r="U108" i="66"/>
  <c r="M108" i="66"/>
  <c r="G108" i="66"/>
  <c r="F108" i="66" s="1"/>
  <c r="E108" i="66" s="1"/>
  <c r="C108" i="66" s="1"/>
  <c r="BG107" i="66"/>
  <c r="AD107" i="66"/>
  <c r="U107" i="66"/>
  <c r="E107" i="66" s="1"/>
  <c r="C107" i="66" s="1"/>
  <c r="M107" i="66"/>
  <c r="G107" i="66"/>
  <c r="F107" i="66" s="1"/>
  <c r="F106" i="66"/>
  <c r="E106" i="66"/>
  <c r="C106" i="66"/>
  <c r="BG105" i="66"/>
  <c r="AD105" i="66"/>
  <c r="U105" i="66" s="1"/>
  <c r="M105" i="66"/>
  <c r="G105" i="66"/>
  <c r="F105" i="66" s="1"/>
  <c r="E105" i="66" s="1"/>
  <c r="C105" i="66" s="1"/>
  <c r="BG104" i="66"/>
  <c r="AD104" i="66"/>
  <c r="U104" i="66" s="1"/>
  <c r="M104" i="66"/>
  <c r="G104" i="66"/>
  <c r="F104" i="66" s="1"/>
  <c r="E104" i="66" s="1"/>
  <c r="C104" i="66" s="1"/>
  <c r="BG103" i="66"/>
  <c r="AD103" i="66"/>
  <c r="U103" i="66" s="1"/>
  <c r="M103" i="66"/>
  <c r="G103" i="66"/>
  <c r="BG102" i="66"/>
  <c r="AD102" i="66"/>
  <c r="U102" i="66" s="1"/>
  <c r="M102" i="66"/>
  <c r="G102" i="66"/>
  <c r="F102" i="66" s="1"/>
  <c r="BG101" i="66"/>
  <c r="AD101" i="66"/>
  <c r="U101" i="66" s="1"/>
  <c r="M101" i="66"/>
  <c r="G101" i="66"/>
  <c r="F101" i="66" s="1"/>
  <c r="E101" i="66" s="1"/>
  <c r="C101" i="66" s="1"/>
  <c r="BG100" i="66"/>
  <c r="AD100" i="66"/>
  <c r="U100" i="66" s="1"/>
  <c r="M100" i="66"/>
  <c r="G100" i="66"/>
  <c r="BG99" i="66"/>
  <c r="AD99" i="66"/>
  <c r="U99" i="66" s="1"/>
  <c r="M99" i="66"/>
  <c r="G99" i="66"/>
  <c r="BG98" i="66"/>
  <c r="AD98" i="66"/>
  <c r="U98" i="66" s="1"/>
  <c r="M98" i="66"/>
  <c r="G98" i="66"/>
  <c r="F98" i="66" s="1"/>
  <c r="E98" i="66" s="1"/>
  <c r="C98" i="66"/>
  <c r="BG97" i="66"/>
  <c r="AD97" i="66"/>
  <c r="U97" i="66" s="1"/>
  <c r="M97" i="66"/>
  <c r="G97" i="66"/>
  <c r="F97" i="66" s="1"/>
  <c r="E97" i="66" s="1"/>
  <c r="C97" i="66" s="1"/>
  <c r="BG96" i="66"/>
  <c r="AD96" i="66"/>
  <c r="U96" i="66" s="1"/>
  <c r="M96" i="66"/>
  <c r="G96" i="66"/>
  <c r="F96" i="66" s="1"/>
  <c r="E96" i="66" s="1"/>
  <c r="C96" i="66" s="1"/>
  <c r="BG95" i="66"/>
  <c r="AD95" i="66"/>
  <c r="U95" i="66" s="1"/>
  <c r="M95" i="66"/>
  <c r="G95" i="66"/>
  <c r="BG94" i="66"/>
  <c r="AD94" i="66"/>
  <c r="U94" i="66" s="1"/>
  <c r="M94" i="66"/>
  <c r="G94" i="66"/>
  <c r="F94" i="66" s="1"/>
  <c r="BG93" i="66"/>
  <c r="AD93" i="66"/>
  <c r="U93" i="66" s="1"/>
  <c r="M93" i="66"/>
  <c r="G93" i="66"/>
  <c r="F93" i="66" s="1"/>
  <c r="E93" i="66" s="1"/>
  <c r="C93" i="66"/>
  <c r="BG92" i="66"/>
  <c r="AD92" i="66"/>
  <c r="U92" i="66" s="1"/>
  <c r="M92" i="66"/>
  <c r="G92" i="66"/>
  <c r="BG91" i="66"/>
  <c r="AD91" i="66"/>
  <c r="U91" i="66" s="1"/>
  <c r="M91" i="66"/>
  <c r="G91" i="66"/>
  <c r="BG90" i="66"/>
  <c r="AD90" i="66"/>
  <c r="U90" i="66" s="1"/>
  <c r="M90" i="66"/>
  <c r="G90" i="66"/>
  <c r="F90" i="66" s="1"/>
  <c r="E90" i="66" s="1"/>
  <c r="C90" i="66"/>
  <c r="AD89" i="66"/>
  <c r="U89" i="66"/>
  <c r="M89" i="66"/>
  <c r="G89" i="66"/>
  <c r="F89" i="66" s="1"/>
  <c r="E89" i="66" s="1"/>
  <c r="C89" i="66" s="1"/>
  <c r="BG88" i="66"/>
  <c r="AD88" i="66"/>
  <c r="U88" i="66"/>
  <c r="M88" i="66"/>
  <c r="G88" i="66"/>
  <c r="F88" i="66"/>
  <c r="E88" i="66" s="1"/>
  <c r="C88" i="66" s="1"/>
  <c r="BG87" i="66"/>
  <c r="AD87" i="66"/>
  <c r="U87" i="66"/>
  <c r="M87" i="66"/>
  <c r="G87" i="66"/>
  <c r="F87" i="66" s="1"/>
  <c r="E87" i="66" s="1"/>
  <c r="C87" i="66" s="1"/>
  <c r="BG86" i="66"/>
  <c r="AD86" i="66"/>
  <c r="U86" i="66"/>
  <c r="M86" i="66"/>
  <c r="G86" i="66"/>
  <c r="F86" i="66"/>
  <c r="E86" i="66" s="1"/>
  <c r="C86" i="66" s="1"/>
  <c r="BG85" i="66"/>
  <c r="AD85" i="66"/>
  <c r="U85" i="66"/>
  <c r="M85" i="66"/>
  <c r="G85" i="66"/>
  <c r="F85" i="66" s="1"/>
  <c r="E85" i="66" s="1"/>
  <c r="C85" i="66" s="1"/>
  <c r="BG84" i="66"/>
  <c r="AD84" i="66"/>
  <c r="U84" i="66"/>
  <c r="M84" i="66"/>
  <c r="G84" i="66"/>
  <c r="F84" i="66"/>
  <c r="E84" i="66" s="1"/>
  <c r="C84" i="66" s="1"/>
  <c r="BJ83" i="66"/>
  <c r="BJ82" i="66" s="1"/>
  <c r="BI83" i="66"/>
  <c r="BH83" i="66"/>
  <c r="BF83" i="66"/>
  <c r="BF82" i="66" s="1"/>
  <c r="BE83" i="66"/>
  <c r="BE82" i="66" s="1"/>
  <c r="BD83" i="66"/>
  <c r="BC83" i="66"/>
  <c r="BB83" i="66"/>
  <c r="BB82" i="66" s="1"/>
  <c r="BA83" i="66"/>
  <c r="AZ83" i="66"/>
  <c r="AY83" i="66"/>
  <c r="AX83" i="66"/>
  <c r="AW83" i="66"/>
  <c r="AW82" i="66" s="1"/>
  <c r="AV83" i="66"/>
  <c r="AU83" i="66"/>
  <c r="AT83" i="66"/>
  <c r="AS83" i="66"/>
  <c r="AR83" i="66"/>
  <c r="AQ83" i="66"/>
  <c r="AP83" i="66"/>
  <c r="AP82" i="66" s="1"/>
  <c r="AO83" i="66"/>
  <c r="AO82" i="66" s="1"/>
  <c r="AN83" i="66"/>
  <c r="AM83" i="66"/>
  <c r="AL83" i="66"/>
  <c r="AK83" i="66"/>
  <c r="AJ83" i="66"/>
  <c r="AI83" i="66"/>
  <c r="AH83" i="66"/>
  <c r="AH82" i="66" s="1"/>
  <c r="AG83" i="66"/>
  <c r="AG82" i="66" s="1"/>
  <c r="AG76" i="66" s="1"/>
  <c r="AF83" i="66"/>
  <c r="AE83" i="66"/>
  <c r="AC83" i="66"/>
  <c r="AB83" i="66"/>
  <c r="AA83" i="66"/>
  <c r="Z83" i="66"/>
  <c r="Y83" i="66"/>
  <c r="Y82" i="66" s="1"/>
  <c r="Y76" i="66" s="1"/>
  <c r="X83" i="66"/>
  <c r="W83" i="66"/>
  <c r="V83" i="66"/>
  <c r="T83" i="66"/>
  <c r="T82" i="66" s="1"/>
  <c r="S83" i="66"/>
  <c r="R83" i="66"/>
  <c r="Q83" i="66"/>
  <c r="Q82" i="66" s="1"/>
  <c r="P83" i="66"/>
  <c r="O83" i="66"/>
  <c r="N83" i="66"/>
  <c r="L83" i="66"/>
  <c r="L82" i="66" s="1"/>
  <c r="K83" i="66"/>
  <c r="J83" i="66"/>
  <c r="I83" i="66"/>
  <c r="H83" i="66"/>
  <c r="D83" i="66"/>
  <c r="D82" i="66" s="1"/>
  <c r="BI82" i="66"/>
  <c r="BI76" i="66" s="1"/>
  <c r="BI72" i="66" s="1"/>
  <c r="BC82" i="66"/>
  <c r="BA82" i="66"/>
  <c r="AY82" i="66"/>
  <c r="AX82" i="66"/>
  <c r="AU82" i="66"/>
  <c r="AT82" i="66"/>
  <c r="AS82" i="66"/>
  <c r="AQ82" i="66"/>
  <c r="AM82" i="66"/>
  <c r="AL82" i="66"/>
  <c r="AK82" i="66"/>
  <c r="AK76" i="66" s="1"/>
  <c r="AK72" i="66" s="1"/>
  <c r="AI82" i="66"/>
  <c r="AE82" i="66"/>
  <c r="AC82" i="66"/>
  <c r="AC76" i="66" s="1"/>
  <c r="AC72" i="66" s="1"/>
  <c r="Z82" i="66"/>
  <c r="W82" i="66"/>
  <c r="V82" i="66"/>
  <c r="R82" i="66"/>
  <c r="O82" i="66"/>
  <c r="N82" i="66"/>
  <c r="J82" i="66"/>
  <c r="BG81" i="66"/>
  <c r="AD81" i="66"/>
  <c r="U81" i="66"/>
  <c r="M81" i="66"/>
  <c r="G81" i="66"/>
  <c r="F81" i="66"/>
  <c r="E81" i="66" s="1"/>
  <c r="C81" i="66" s="1"/>
  <c r="BG80" i="66"/>
  <c r="AD80" i="66"/>
  <c r="U80" i="66"/>
  <c r="M80" i="66"/>
  <c r="G80" i="66"/>
  <c r="F80" i="66" s="1"/>
  <c r="E80" i="66" s="1"/>
  <c r="C80" i="66" s="1"/>
  <c r="BG79" i="66"/>
  <c r="BF79" i="66"/>
  <c r="BE79" i="66"/>
  <c r="BD79" i="66"/>
  <c r="BC79" i="66"/>
  <c r="BC76" i="66" s="1"/>
  <c r="BB79" i="66"/>
  <c r="BA79" i="66"/>
  <c r="AZ79" i="66"/>
  <c r="AY79" i="66"/>
  <c r="AX79" i="66"/>
  <c r="AW79" i="66"/>
  <c r="AV79" i="66"/>
  <c r="AU79" i="66"/>
  <c r="AU76" i="66" s="1"/>
  <c r="AT79" i="66"/>
  <c r="AS79" i="66"/>
  <c r="AR79" i="66"/>
  <c r="AQ79" i="66"/>
  <c r="AP79" i="66"/>
  <c r="AO79" i="66"/>
  <c r="AN79" i="66"/>
  <c r="AM79" i="66"/>
  <c r="AM76" i="66" s="1"/>
  <c r="AL79" i="66"/>
  <c r="AK79" i="66"/>
  <c r="AJ79" i="66"/>
  <c r="AI79" i="66"/>
  <c r="AH79" i="66"/>
  <c r="AG79" i="66"/>
  <c r="AF79" i="66"/>
  <c r="AE79" i="66"/>
  <c r="AD79" i="66"/>
  <c r="AC79" i="66"/>
  <c r="AB79" i="66"/>
  <c r="AA79" i="66"/>
  <c r="Z79" i="66"/>
  <c r="Y79" i="66"/>
  <c r="X79" i="66"/>
  <c r="W79" i="66"/>
  <c r="V79" i="66"/>
  <c r="U79" i="66" s="1"/>
  <c r="T79" i="66"/>
  <c r="S79" i="66"/>
  <c r="R79" i="66"/>
  <c r="Q79" i="66"/>
  <c r="P79" i="66"/>
  <c r="O79" i="66"/>
  <c r="N79" i="66"/>
  <c r="L79" i="66"/>
  <c r="K79" i="66"/>
  <c r="J79" i="66"/>
  <c r="I79" i="66"/>
  <c r="H79" i="66"/>
  <c r="G79" i="66"/>
  <c r="BG78" i="66"/>
  <c r="AD78" i="66"/>
  <c r="U78" i="66"/>
  <c r="M78" i="66"/>
  <c r="G78" i="66"/>
  <c r="F78" i="66"/>
  <c r="E78" i="66" s="1"/>
  <c r="C78" i="66" s="1"/>
  <c r="BJ77" i="66"/>
  <c r="BJ76" i="66" s="1"/>
  <c r="BI77" i="66"/>
  <c r="BH77" i="66"/>
  <c r="BF77" i="66"/>
  <c r="BE77" i="66"/>
  <c r="BD77" i="66"/>
  <c r="BC77" i="66"/>
  <c r="BB77" i="66"/>
  <c r="BB76" i="66" s="1"/>
  <c r="BA77" i="66"/>
  <c r="AZ77" i="66"/>
  <c r="AY77" i="66"/>
  <c r="AX77" i="66"/>
  <c r="AW77" i="66"/>
  <c r="AW76" i="66" s="1"/>
  <c r="AV77" i="66"/>
  <c r="AU77" i="66"/>
  <c r="AT77" i="66"/>
  <c r="AT76" i="66" s="1"/>
  <c r="AS77" i="66"/>
  <c r="AR77" i="66"/>
  <c r="AQ77" i="66"/>
  <c r="AP77" i="66"/>
  <c r="AO77" i="66"/>
  <c r="AO76" i="66" s="1"/>
  <c r="AN77" i="66"/>
  <c r="AM77" i="66"/>
  <c r="AL77" i="66"/>
  <c r="AL76" i="66" s="1"/>
  <c r="AK77" i="66"/>
  <c r="AJ77" i="66"/>
  <c r="AI77" i="66"/>
  <c r="AH77" i="66"/>
  <c r="AG77" i="66"/>
  <c r="AF77" i="66"/>
  <c r="AE77" i="66"/>
  <c r="AD77" i="66"/>
  <c r="AC77" i="66"/>
  <c r="AB77" i="66"/>
  <c r="AA77" i="66"/>
  <c r="Z77" i="66"/>
  <c r="Y77" i="66"/>
  <c r="X77" i="66"/>
  <c r="W77" i="66"/>
  <c r="V77" i="66"/>
  <c r="T77" i="66"/>
  <c r="S77" i="66"/>
  <c r="S76" i="66" s="1"/>
  <c r="R77" i="66"/>
  <c r="Q77" i="66"/>
  <c r="P77" i="66"/>
  <c r="O77" i="66"/>
  <c r="N77" i="66"/>
  <c r="L77" i="66"/>
  <c r="K77" i="66"/>
  <c r="K76" i="66" s="1"/>
  <c r="J77" i="66"/>
  <c r="I77" i="66"/>
  <c r="H77" i="66"/>
  <c r="BE76" i="66"/>
  <c r="BA76" i="66"/>
  <c r="AS76" i="66"/>
  <c r="AS72" i="66" s="1"/>
  <c r="AE76" i="66"/>
  <c r="W76" i="66"/>
  <c r="T76" i="66"/>
  <c r="Q76" i="66"/>
  <c r="Q72" i="66" s="1"/>
  <c r="O76" i="66"/>
  <c r="O72" i="66" s="1"/>
  <c r="L76" i="66"/>
  <c r="L72" i="66" s="1"/>
  <c r="BK75" i="66"/>
  <c r="BG74" i="66"/>
  <c r="AD74" i="66"/>
  <c r="U74" i="66"/>
  <c r="M74" i="66"/>
  <c r="G74" i="66"/>
  <c r="F74" i="66" s="1"/>
  <c r="E74" i="66" s="1"/>
  <c r="C74" i="66" s="1"/>
  <c r="BJ73" i="66"/>
  <c r="BI73" i="66"/>
  <c r="BH73" i="66"/>
  <c r="BF73" i="66"/>
  <c r="BE73" i="66"/>
  <c r="BE72" i="66" s="1"/>
  <c r="BE44" i="66" s="1"/>
  <c r="BD73" i="66"/>
  <c r="BC73" i="66"/>
  <c r="BB73" i="66"/>
  <c r="BA73" i="66"/>
  <c r="AZ73" i="66"/>
  <c r="AY73" i="66"/>
  <c r="AX73" i="66"/>
  <c r="AW73" i="66"/>
  <c r="AV73" i="66"/>
  <c r="AU73" i="66"/>
  <c r="AT73" i="66"/>
  <c r="AS73" i="66"/>
  <c r="AR73" i="66"/>
  <c r="AQ73" i="66"/>
  <c r="AP73" i="66"/>
  <c r="AO73" i="66"/>
  <c r="AN73" i="66"/>
  <c r="AM73" i="66"/>
  <c r="AL73" i="66"/>
  <c r="AK73" i="66"/>
  <c r="AJ73" i="66"/>
  <c r="AI73" i="66"/>
  <c r="AH73" i="66"/>
  <c r="AG73" i="66"/>
  <c r="AD73" i="66" s="1"/>
  <c r="AF73" i="66"/>
  <c r="AE73" i="66"/>
  <c r="AC73" i="66"/>
  <c r="AB73" i="66"/>
  <c r="AA73" i="66"/>
  <c r="Z73" i="66"/>
  <c r="Y73" i="66"/>
  <c r="X73" i="66"/>
  <c r="W73" i="66"/>
  <c r="V73" i="66"/>
  <c r="T73" i="66"/>
  <c r="T72" i="66" s="1"/>
  <c r="S73" i="66"/>
  <c r="S72" i="66" s="1"/>
  <c r="R73" i="66"/>
  <c r="Q73" i="66"/>
  <c r="P73" i="66"/>
  <c r="O73" i="66"/>
  <c r="N73" i="66"/>
  <c r="L73" i="66"/>
  <c r="K73" i="66"/>
  <c r="J73" i="66"/>
  <c r="I73" i="66"/>
  <c r="H73" i="66"/>
  <c r="BC72" i="66"/>
  <c r="BA72" i="66"/>
  <c r="AW72" i="66"/>
  <c r="AU72" i="66"/>
  <c r="AO72" i="66"/>
  <c r="AM72" i="66"/>
  <c r="AE72" i="66"/>
  <c r="Y72" i="66"/>
  <c r="W72" i="66"/>
  <c r="W44" i="66" s="1"/>
  <c r="BG71" i="66"/>
  <c r="AD71" i="66"/>
  <c r="U71" i="66"/>
  <c r="M71" i="66"/>
  <c r="G71" i="66"/>
  <c r="F71" i="66" s="1"/>
  <c r="E71" i="66" s="1"/>
  <c r="C71" i="66" s="1"/>
  <c r="CP71" i="66" s="1"/>
  <c r="BG70" i="66"/>
  <c r="AD70" i="66"/>
  <c r="U70" i="66" s="1"/>
  <c r="M70" i="66"/>
  <c r="G70" i="66"/>
  <c r="BG69" i="66"/>
  <c r="AD69" i="66"/>
  <c r="U69" i="66" s="1"/>
  <c r="M69" i="66"/>
  <c r="G69" i="66"/>
  <c r="BG68" i="66"/>
  <c r="AD68" i="66"/>
  <c r="U68" i="66" s="1"/>
  <c r="M68" i="66"/>
  <c r="G68" i="66"/>
  <c r="F68" i="66" s="1"/>
  <c r="E68" i="66" s="1"/>
  <c r="C68" i="66"/>
  <c r="BG67" i="66"/>
  <c r="AD67" i="66"/>
  <c r="U67" i="66" s="1"/>
  <c r="M67" i="66"/>
  <c r="G67" i="66"/>
  <c r="F67" i="66" s="1"/>
  <c r="E67" i="66" s="1"/>
  <c r="C67" i="66" s="1"/>
  <c r="BG66" i="66"/>
  <c r="AD66" i="66"/>
  <c r="U66" i="66" s="1"/>
  <c r="M66" i="66"/>
  <c r="G66" i="66"/>
  <c r="F66" i="66" s="1"/>
  <c r="E66" i="66" s="1"/>
  <c r="C66" i="66" s="1"/>
  <c r="BG65" i="66"/>
  <c r="AD65" i="66"/>
  <c r="U65" i="66" s="1"/>
  <c r="M65" i="66"/>
  <c r="G65" i="66"/>
  <c r="BG64" i="66"/>
  <c r="AD64" i="66"/>
  <c r="M64" i="66"/>
  <c r="G64" i="66"/>
  <c r="F64" i="66" s="1"/>
  <c r="BL63" i="66"/>
  <c r="BK63" i="66"/>
  <c r="BJ63" i="66"/>
  <c r="BI63" i="66"/>
  <c r="BH63" i="66"/>
  <c r="BF63" i="66"/>
  <c r="BE63" i="66"/>
  <c r="BD63" i="66"/>
  <c r="BC63" i="66"/>
  <c r="BB63" i="66"/>
  <c r="BA63" i="66"/>
  <c r="BA44" i="66" s="1"/>
  <c r="BA43" i="66" s="1"/>
  <c r="AZ63" i="66"/>
  <c r="AY63" i="66"/>
  <c r="AX63" i="66"/>
  <c r="AW63" i="66"/>
  <c r="AV63" i="66"/>
  <c r="AU63" i="66"/>
  <c r="AT63" i="66"/>
  <c r="AS63" i="66"/>
  <c r="AS44" i="66" s="1"/>
  <c r="AS43" i="66" s="1"/>
  <c r="AR63" i="66"/>
  <c r="AQ63" i="66"/>
  <c r="AP63" i="66"/>
  <c r="AO63" i="66"/>
  <c r="AN63" i="66"/>
  <c r="AM63" i="66"/>
  <c r="AL63" i="66"/>
  <c r="AK63" i="66"/>
  <c r="AJ63" i="66"/>
  <c r="AI63" i="66"/>
  <c r="AH63" i="66"/>
  <c r="AG63" i="66"/>
  <c r="AF63" i="66"/>
  <c r="AE63" i="66"/>
  <c r="AC63" i="66"/>
  <c r="AB63" i="66"/>
  <c r="AA63" i="66"/>
  <c r="Z63" i="66"/>
  <c r="Y63" i="66"/>
  <c r="X63" i="66"/>
  <c r="W63" i="66"/>
  <c r="V63" i="66"/>
  <c r="T63" i="66"/>
  <c r="S63" i="66"/>
  <c r="R63" i="66"/>
  <c r="Q63" i="66"/>
  <c r="P63" i="66"/>
  <c r="O63" i="66"/>
  <c r="N63" i="66"/>
  <c r="L63" i="66"/>
  <c r="K63" i="66"/>
  <c r="J63" i="66"/>
  <c r="I63" i="66"/>
  <c r="H63" i="66"/>
  <c r="D63" i="66"/>
  <c r="BG62" i="66"/>
  <c r="AD62" i="66"/>
  <c r="U62" i="66" s="1"/>
  <c r="M62" i="66"/>
  <c r="F62" i="66" s="1"/>
  <c r="E62" i="66" s="1"/>
  <c r="C62" i="66" s="1"/>
  <c r="G62" i="66"/>
  <c r="BG61" i="66"/>
  <c r="AD61" i="66"/>
  <c r="U61" i="66" s="1"/>
  <c r="M61" i="66"/>
  <c r="G61" i="66"/>
  <c r="F61" i="66"/>
  <c r="E61" i="66" s="1"/>
  <c r="C61" i="66" s="1"/>
  <c r="BG60" i="66"/>
  <c r="AD60" i="66"/>
  <c r="U60" i="66" s="1"/>
  <c r="M60" i="66"/>
  <c r="G60" i="66"/>
  <c r="F60" i="66"/>
  <c r="E60" i="66" s="1"/>
  <c r="C60" i="66" s="1"/>
  <c r="U59" i="66"/>
  <c r="F59" i="66"/>
  <c r="E59" i="66" s="1"/>
  <c r="C59" i="66"/>
  <c r="BG58" i="66"/>
  <c r="AD58" i="66"/>
  <c r="U58" i="66" s="1"/>
  <c r="M58" i="66"/>
  <c r="G58" i="66"/>
  <c r="F58" i="66"/>
  <c r="BG57" i="66"/>
  <c r="AD57" i="66"/>
  <c r="U57" i="66" s="1"/>
  <c r="M57" i="66"/>
  <c r="G57" i="66"/>
  <c r="F57" i="66"/>
  <c r="G56" i="66"/>
  <c r="F56" i="66"/>
  <c r="E56" i="66"/>
  <c r="C56" i="66" s="1"/>
  <c r="BG55" i="66"/>
  <c r="U55" i="66"/>
  <c r="G55" i="66"/>
  <c r="F55" i="66"/>
  <c r="E55" i="66"/>
  <c r="C55" i="66" s="1"/>
  <c r="U54" i="66"/>
  <c r="E54" i="66" s="1"/>
  <c r="C54" i="66" s="1"/>
  <c r="F54" i="66"/>
  <c r="BG53" i="66"/>
  <c r="AD53" i="66"/>
  <c r="U53" i="66"/>
  <c r="M53" i="66"/>
  <c r="G53" i="66"/>
  <c r="BG52" i="66"/>
  <c r="AD52" i="66"/>
  <c r="U52" i="66" s="1"/>
  <c r="M52" i="66"/>
  <c r="G52" i="66"/>
  <c r="F52" i="66" s="1"/>
  <c r="E52" i="66"/>
  <c r="C52" i="66" s="1"/>
  <c r="U51" i="66"/>
  <c r="G51" i="66"/>
  <c r="F51" i="66" s="1"/>
  <c r="E51" i="66" s="1"/>
  <c r="C51" i="66"/>
  <c r="BG50" i="66"/>
  <c r="AD50" i="66"/>
  <c r="U50" i="66" s="1"/>
  <c r="M50" i="66"/>
  <c r="G50" i="66"/>
  <c r="F50" i="66" s="1"/>
  <c r="E50" i="66" s="1"/>
  <c r="C50" i="66"/>
  <c r="BG49" i="66"/>
  <c r="AD49" i="66"/>
  <c r="M49" i="66"/>
  <c r="G49" i="66"/>
  <c r="F49" i="66" s="1"/>
  <c r="BL47" i="66"/>
  <c r="BK47" i="66"/>
  <c r="BK44" i="66" s="1"/>
  <c r="BK43" i="66" s="1"/>
  <c r="BJ47" i="66"/>
  <c r="BI47" i="66"/>
  <c r="BH47" i="66"/>
  <c r="BG47" i="66"/>
  <c r="BF47" i="66"/>
  <c r="BE47" i="66"/>
  <c r="BD47" i="66"/>
  <c r="BC47" i="66"/>
  <c r="BC44" i="66" s="1"/>
  <c r="BB47" i="66"/>
  <c r="BA47" i="66"/>
  <c r="AZ47" i="66"/>
  <c r="AY47" i="66"/>
  <c r="AX47" i="66"/>
  <c r="AW47" i="66"/>
  <c r="AV47" i="66"/>
  <c r="AU47" i="66"/>
  <c r="AU44" i="66" s="1"/>
  <c r="AT47" i="66"/>
  <c r="AS47" i="66"/>
  <c r="AR47" i="66"/>
  <c r="AQ47" i="66"/>
  <c r="AP47" i="66"/>
  <c r="AO47" i="66"/>
  <c r="AN47" i="66"/>
  <c r="AM47" i="66"/>
  <c r="AM44" i="66" s="1"/>
  <c r="AL47" i="66"/>
  <c r="AK47" i="66"/>
  <c r="AJ47" i="66"/>
  <c r="AI47" i="66"/>
  <c r="AH47" i="66"/>
  <c r="AG47" i="66"/>
  <c r="AF47" i="66"/>
  <c r="AE47" i="66"/>
  <c r="AE44" i="66" s="1"/>
  <c r="AC47" i="66"/>
  <c r="AB47" i="66"/>
  <c r="AA47" i="66"/>
  <c r="Z47" i="66"/>
  <c r="Y47" i="66"/>
  <c r="X47" i="66"/>
  <c r="W47" i="66"/>
  <c r="V47" i="66"/>
  <c r="T47" i="66"/>
  <c r="S47" i="66"/>
  <c r="R47" i="66"/>
  <c r="Q47" i="66"/>
  <c r="P47" i="66"/>
  <c r="O47" i="66"/>
  <c r="N47" i="66"/>
  <c r="L47" i="66"/>
  <c r="K47" i="66"/>
  <c r="J47" i="66"/>
  <c r="I47" i="66"/>
  <c r="H47" i="66"/>
  <c r="D47" i="66"/>
  <c r="BG46" i="66"/>
  <c r="BG45" i="66" s="1"/>
  <c r="AD46" i="66"/>
  <c r="U46" i="66" s="1"/>
  <c r="U45" i="66" s="1"/>
  <c r="M46" i="66"/>
  <c r="M45" i="66" s="1"/>
  <c r="G46" i="66"/>
  <c r="F46" i="66"/>
  <c r="E46" i="66" s="1"/>
  <c r="BJ45" i="66"/>
  <c r="BI45" i="66"/>
  <c r="BH45" i="66"/>
  <c r="BF45" i="66"/>
  <c r="BE45" i="66"/>
  <c r="BD45" i="66"/>
  <c r="BD44" i="66" s="1"/>
  <c r="BD43" i="66" s="1"/>
  <c r="BC45" i="66"/>
  <c r="BB45" i="66"/>
  <c r="BA45" i="66"/>
  <c r="AZ45" i="66"/>
  <c r="AY45" i="66"/>
  <c r="AX45" i="66"/>
  <c r="AW45" i="66"/>
  <c r="AV45" i="66"/>
  <c r="AU45" i="66"/>
  <c r="AT45" i="66"/>
  <c r="AS45" i="66"/>
  <c r="AR45" i="66"/>
  <c r="AQ45" i="66"/>
  <c r="AP45" i="66"/>
  <c r="AO45" i="66"/>
  <c r="AO44" i="66" s="1"/>
  <c r="AN45" i="66"/>
  <c r="AN44" i="66" s="1"/>
  <c r="AM45" i="66"/>
  <c r="AL45" i="66"/>
  <c r="AK45" i="66"/>
  <c r="AJ45" i="66"/>
  <c r="AI45" i="66"/>
  <c r="AH45" i="66"/>
  <c r="AG45" i="66"/>
  <c r="AF45" i="66"/>
  <c r="AF44" i="66" s="1"/>
  <c r="AF43" i="66" s="1"/>
  <c r="AE45" i="66"/>
  <c r="AC45" i="66"/>
  <c r="AB45" i="66"/>
  <c r="AA45" i="66"/>
  <c r="Z45" i="66"/>
  <c r="Y45" i="66"/>
  <c r="Y44" i="66" s="1"/>
  <c r="X45" i="66"/>
  <c r="X44" i="66" s="1"/>
  <c r="X43" i="66" s="1"/>
  <c r="W45" i="66"/>
  <c r="V45" i="66"/>
  <c r="T45" i="66"/>
  <c r="S45" i="66"/>
  <c r="R45" i="66"/>
  <c r="Q45" i="66"/>
  <c r="P45" i="66"/>
  <c r="P44" i="66" s="1"/>
  <c r="P43" i="66" s="1"/>
  <c r="O45" i="66"/>
  <c r="O44" i="66" s="1"/>
  <c r="N45" i="66"/>
  <c r="L45" i="66"/>
  <c r="K45" i="66"/>
  <c r="J45" i="66"/>
  <c r="I45" i="66"/>
  <c r="H45" i="66"/>
  <c r="G45" i="66"/>
  <c r="F45" i="66"/>
  <c r="D45" i="66"/>
  <c r="MT44" i="66"/>
  <c r="BL44" i="66"/>
  <c r="BI44" i="66"/>
  <c r="BI43" i="66" s="1"/>
  <c r="AV44" i="66"/>
  <c r="AV43" i="66" s="1"/>
  <c r="AC44" i="66"/>
  <c r="AC43" i="66" s="1"/>
  <c r="S44" i="66"/>
  <c r="BL43" i="66"/>
  <c r="AN43" i="66"/>
  <c r="BG42" i="66"/>
  <c r="AD42" i="66"/>
  <c r="U42" i="66"/>
  <c r="E42" i="66" s="1"/>
  <c r="C42" i="66" s="1"/>
  <c r="M42" i="66"/>
  <c r="G42" i="66"/>
  <c r="F42" i="66"/>
  <c r="BG41" i="66"/>
  <c r="AD41" i="66"/>
  <c r="U41" i="66"/>
  <c r="E41" i="66" s="1"/>
  <c r="C41" i="66" s="1"/>
  <c r="M41" i="66"/>
  <c r="G41" i="66"/>
  <c r="F41" i="66"/>
  <c r="BJ40" i="66"/>
  <c r="BI40" i="66"/>
  <c r="BH40" i="66"/>
  <c r="BG40" i="66" s="1"/>
  <c r="AD40" i="66"/>
  <c r="U40" i="66"/>
  <c r="E40" i="66" s="1"/>
  <c r="C40" i="66" s="1"/>
  <c r="M40" i="66"/>
  <c r="G40" i="66"/>
  <c r="F40" i="66" s="1"/>
  <c r="BG39" i="66"/>
  <c r="AD39" i="66"/>
  <c r="U39" i="66"/>
  <c r="M39" i="66"/>
  <c r="G39" i="66"/>
  <c r="BG38" i="66"/>
  <c r="AD38" i="66"/>
  <c r="U38" i="66"/>
  <c r="M38" i="66"/>
  <c r="G38" i="66"/>
  <c r="F38" i="66" s="1"/>
  <c r="E38" i="66" s="1"/>
  <c r="C38" i="66" s="1"/>
  <c r="BG37" i="66"/>
  <c r="AD37" i="66"/>
  <c r="U37" i="66"/>
  <c r="M37" i="66"/>
  <c r="G37" i="66"/>
  <c r="F37" i="66" s="1"/>
  <c r="E37" i="66"/>
  <c r="C37" i="66" s="1"/>
  <c r="BG36" i="66"/>
  <c r="AD36" i="66"/>
  <c r="U36" i="66"/>
  <c r="M36" i="66"/>
  <c r="G36" i="66"/>
  <c r="F36" i="66" s="1"/>
  <c r="E36" i="66"/>
  <c r="C36" i="66"/>
  <c r="BG35" i="66"/>
  <c r="AD35" i="66"/>
  <c r="U35" i="66"/>
  <c r="M35" i="66"/>
  <c r="G35" i="66"/>
  <c r="BG34" i="66"/>
  <c r="AD34" i="66"/>
  <c r="U34" i="66"/>
  <c r="M34" i="66"/>
  <c r="G34" i="66"/>
  <c r="BG33" i="66"/>
  <c r="AD33" i="66"/>
  <c r="U33" i="66"/>
  <c r="M33" i="66"/>
  <c r="G33" i="66"/>
  <c r="F33" i="66" s="1"/>
  <c r="E33" i="66" s="1"/>
  <c r="C33" i="66" s="1"/>
  <c r="BG32" i="66"/>
  <c r="AD32" i="66"/>
  <c r="U32" i="66"/>
  <c r="E32" i="66" s="1"/>
  <c r="C32" i="66" s="1"/>
  <c r="M32" i="66"/>
  <c r="G32" i="66"/>
  <c r="F32" i="66" s="1"/>
  <c r="BG31" i="66"/>
  <c r="AD31" i="66"/>
  <c r="U31" i="66"/>
  <c r="M31" i="66"/>
  <c r="G31" i="66"/>
  <c r="BG30" i="66"/>
  <c r="AD30" i="66"/>
  <c r="U30" i="66"/>
  <c r="M30" i="66"/>
  <c r="G30" i="66"/>
  <c r="F30" i="66" s="1"/>
  <c r="E30" i="66" s="1"/>
  <c r="C30" i="66" s="1"/>
  <c r="BG29" i="66"/>
  <c r="BG28" i="66" s="1"/>
  <c r="AD29" i="66"/>
  <c r="U29" i="66"/>
  <c r="M29" i="66"/>
  <c r="G29" i="66"/>
  <c r="F29" i="66" s="1"/>
  <c r="E29" i="66"/>
  <c r="BJ28" i="66"/>
  <c r="BI28" i="66"/>
  <c r="BH28" i="66"/>
  <c r="BF28" i="66"/>
  <c r="BE28" i="66"/>
  <c r="BD28" i="66"/>
  <c r="BD11" i="66" s="1"/>
  <c r="BD10" i="66" s="1"/>
  <c r="BC28" i="66"/>
  <c r="BB28" i="66"/>
  <c r="BB11" i="66" s="1"/>
  <c r="BB10" i="66" s="1"/>
  <c r="BA28" i="66"/>
  <c r="AZ28" i="66"/>
  <c r="AY28" i="66"/>
  <c r="AX28" i="66"/>
  <c r="AW28" i="66"/>
  <c r="AV28" i="66"/>
  <c r="AV11" i="66" s="1"/>
  <c r="AV10" i="66" s="1"/>
  <c r="AV336" i="66" s="1"/>
  <c r="AU28" i="66"/>
  <c r="AT28" i="66"/>
  <c r="AS28" i="66"/>
  <c r="AR28" i="66"/>
  <c r="AQ28" i="66"/>
  <c r="AP28" i="66"/>
  <c r="AO28" i="66"/>
  <c r="AN28" i="66"/>
  <c r="AN11" i="66" s="1"/>
  <c r="AN10" i="66" s="1"/>
  <c r="AN336" i="66" s="1"/>
  <c r="AM28" i="66"/>
  <c r="AL28" i="66"/>
  <c r="AK28" i="66"/>
  <c r="AJ28" i="66"/>
  <c r="AI28" i="66"/>
  <c r="AH28" i="66"/>
  <c r="AG28" i="66"/>
  <c r="AF28" i="66"/>
  <c r="AF11" i="66" s="1"/>
  <c r="AF10" i="66" s="1"/>
  <c r="AE28" i="66"/>
  <c r="AD28" i="66"/>
  <c r="AC28" i="66"/>
  <c r="AB28" i="66"/>
  <c r="AA28" i="66"/>
  <c r="Z28" i="66"/>
  <c r="Y28" i="66"/>
  <c r="X28" i="66"/>
  <c r="X11" i="66" s="1"/>
  <c r="X10" i="66" s="1"/>
  <c r="W28" i="66"/>
  <c r="V28" i="66"/>
  <c r="V11" i="66" s="1"/>
  <c r="T28" i="66"/>
  <c r="S28" i="66"/>
  <c r="R28" i="66"/>
  <c r="Q28" i="66"/>
  <c r="P28" i="66"/>
  <c r="P11" i="66" s="1"/>
  <c r="P10" i="66" s="1"/>
  <c r="P336" i="66" s="1"/>
  <c r="O28" i="66"/>
  <c r="N28" i="66"/>
  <c r="L28" i="66"/>
  <c r="L11" i="66" s="1"/>
  <c r="L10" i="66" s="1"/>
  <c r="K28" i="66"/>
  <c r="J28" i="66"/>
  <c r="I28" i="66"/>
  <c r="H28" i="66"/>
  <c r="BG27" i="66"/>
  <c r="AD27" i="66"/>
  <c r="U27" i="66" s="1"/>
  <c r="M27" i="66"/>
  <c r="G27" i="66"/>
  <c r="F27" i="66"/>
  <c r="BG26" i="66"/>
  <c r="AD26" i="66"/>
  <c r="U26" i="66" s="1"/>
  <c r="M26" i="66"/>
  <c r="G26" i="66"/>
  <c r="F26" i="66" s="1"/>
  <c r="E26" i="66" s="1"/>
  <c r="C26" i="66" s="1"/>
  <c r="BG25" i="66"/>
  <c r="AD25" i="66"/>
  <c r="U25" i="66" s="1"/>
  <c r="M25" i="66"/>
  <c r="F25" i="66" s="1"/>
  <c r="E25" i="66" s="1"/>
  <c r="C25" i="66" s="1"/>
  <c r="G25" i="66"/>
  <c r="BG24" i="66"/>
  <c r="AD24" i="66"/>
  <c r="U24" i="66" s="1"/>
  <c r="M24" i="66"/>
  <c r="G24" i="66"/>
  <c r="F24" i="66"/>
  <c r="E24" i="66" s="1"/>
  <c r="C24" i="66" s="1"/>
  <c r="BG23" i="66"/>
  <c r="AD23" i="66"/>
  <c r="U23" i="66" s="1"/>
  <c r="M23" i="66"/>
  <c r="G23" i="66"/>
  <c r="F23" i="66"/>
  <c r="BG22" i="66"/>
  <c r="AD22" i="66"/>
  <c r="U22" i="66" s="1"/>
  <c r="M22" i="66"/>
  <c r="G22" i="66"/>
  <c r="F22" i="66" s="1"/>
  <c r="E22" i="66" s="1"/>
  <c r="C22" i="66" s="1"/>
  <c r="BG21" i="66"/>
  <c r="AD21" i="66"/>
  <c r="U21" i="66" s="1"/>
  <c r="M21" i="66"/>
  <c r="F21" i="66" s="1"/>
  <c r="E21" i="66" s="1"/>
  <c r="C21" i="66" s="1"/>
  <c r="G21" i="66"/>
  <c r="BG20" i="66"/>
  <c r="AD20" i="66"/>
  <c r="U20" i="66" s="1"/>
  <c r="M20" i="66"/>
  <c r="G20" i="66"/>
  <c r="F20" i="66"/>
  <c r="E20" i="66" s="1"/>
  <c r="C20" i="66" s="1"/>
  <c r="BG19" i="66"/>
  <c r="AD19" i="66"/>
  <c r="U19" i="66" s="1"/>
  <c r="M19" i="66"/>
  <c r="G19" i="66"/>
  <c r="F19" i="66"/>
  <c r="BG18" i="66"/>
  <c r="AD18" i="66"/>
  <c r="U18" i="66" s="1"/>
  <c r="M18" i="66"/>
  <c r="G18" i="66"/>
  <c r="F18" i="66" s="1"/>
  <c r="E18" i="66" s="1"/>
  <c r="C18" i="66" s="1"/>
  <c r="BG17" i="66"/>
  <c r="AD17" i="66"/>
  <c r="U17" i="66" s="1"/>
  <c r="M17" i="66"/>
  <c r="F17" i="66" s="1"/>
  <c r="E17" i="66" s="1"/>
  <c r="C17" i="66" s="1"/>
  <c r="G17" i="66"/>
  <c r="BG16" i="66"/>
  <c r="AD16" i="66"/>
  <c r="U16" i="66" s="1"/>
  <c r="M16" i="66"/>
  <c r="G16" i="66"/>
  <c r="G12" i="66" s="1"/>
  <c r="F12" i="66" s="1"/>
  <c r="F16" i="66"/>
  <c r="E16" i="66" s="1"/>
  <c r="C16" i="66" s="1"/>
  <c r="BG15" i="66"/>
  <c r="AD15" i="66"/>
  <c r="U15" i="66" s="1"/>
  <c r="M15" i="66"/>
  <c r="G15" i="66"/>
  <c r="F15" i="66"/>
  <c r="BG14" i="66"/>
  <c r="BG12" i="66" s="1"/>
  <c r="AD14" i="66"/>
  <c r="U14" i="66" s="1"/>
  <c r="M14" i="66"/>
  <c r="G14" i="66"/>
  <c r="F14" i="66" s="1"/>
  <c r="E14" i="66" s="1"/>
  <c r="C14" i="66" s="1"/>
  <c r="BG13" i="66"/>
  <c r="AD13" i="66"/>
  <c r="U13" i="66" s="1"/>
  <c r="U12" i="66" s="1"/>
  <c r="M13" i="66"/>
  <c r="M12" i="66" s="1"/>
  <c r="G13" i="66"/>
  <c r="F13" i="66" s="1"/>
  <c r="E13" i="66" s="1"/>
  <c r="C13" i="66" s="1"/>
  <c r="BJ12" i="66"/>
  <c r="BI12" i="66"/>
  <c r="BH12" i="66"/>
  <c r="BF12" i="66"/>
  <c r="BF11" i="66" s="1"/>
  <c r="BF10" i="66" s="1"/>
  <c r="BE12" i="66"/>
  <c r="BE11" i="66" s="1"/>
  <c r="BE10" i="66" s="1"/>
  <c r="BD12" i="66"/>
  <c r="BC12" i="66"/>
  <c r="BC11" i="66" s="1"/>
  <c r="BB12" i="66"/>
  <c r="BA12" i="66"/>
  <c r="AZ12" i="66"/>
  <c r="AY12" i="66"/>
  <c r="AY11" i="66" s="1"/>
  <c r="AY10" i="66" s="1"/>
  <c r="AX12" i="66"/>
  <c r="AX11" i="66" s="1"/>
  <c r="AX10" i="66" s="1"/>
  <c r="AW12" i="66"/>
  <c r="AV12" i="66"/>
  <c r="AU12" i="66"/>
  <c r="AU11" i="66" s="1"/>
  <c r="AT12" i="66"/>
  <c r="AS12" i="66"/>
  <c r="AR12" i="66"/>
  <c r="AQ12" i="66"/>
  <c r="AQ11" i="66" s="1"/>
  <c r="AQ10" i="66" s="1"/>
  <c r="AP12" i="66"/>
  <c r="AP11" i="66" s="1"/>
  <c r="AP10" i="66" s="1"/>
  <c r="AO12" i="66"/>
  <c r="AN12" i="66"/>
  <c r="AM12" i="66"/>
  <c r="AM11" i="66" s="1"/>
  <c r="AM10" i="66" s="1"/>
  <c r="AL12" i="66"/>
  <c r="AK12" i="66"/>
  <c r="AJ12" i="66"/>
  <c r="AI12" i="66"/>
  <c r="AI11" i="66" s="1"/>
  <c r="AI10" i="66" s="1"/>
  <c r="AH12" i="66"/>
  <c r="AH11" i="66" s="1"/>
  <c r="AH10" i="66" s="1"/>
  <c r="AG12" i="66"/>
  <c r="AG11" i="66" s="1"/>
  <c r="AG10" i="66" s="1"/>
  <c r="AF12" i="66"/>
  <c r="AE12" i="66"/>
  <c r="AE11" i="66" s="1"/>
  <c r="AC12" i="66"/>
  <c r="AB12" i="66"/>
  <c r="AA12" i="66"/>
  <c r="AA11" i="66" s="1"/>
  <c r="AA10" i="66" s="1"/>
  <c r="Z12" i="66"/>
  <c r="Z11" i="66" s="1"/>
  <c r="Z10" i="66" s="1"/>
  <c r="Y12" i="66"/>
  <c r="Y11" i="66" s="1"/>
  <c r="Y10" i="66" s="1"/>
  <c r="X12" i="66"/>
  <c r="W12" i="66"/>
  <c r="W11" i="66" s="1"/>
  <c r="W10" i="66" s="1"/>
  <c r="V12" i="66"/>
  <c r="T12" i="66"/>
  <c r="S12" i="66"/>
  <c r="S11" i="66" s="1"/>
  <c r="R12" i="66"/>
  <c r="R11" i="66" s="1"/>
  <c r="R10" i="66" s="1"/>
  <c r="Q12" i="66"/>
  <c r="P12" i="66"/>
  <c r="O12" i="66"/>
  <c r="N12" i="66"/>
  <c r="L12" i="66"/>
  <c r="K12" i="66"/>
  <c r="K11" i="66" s="1"/>
  <c r="J12" i="66"/>
  <c r="J11" i="66" s="1"/>
  <c r="J10" i="66" s="1"/>
  <c r="I12" i="66"/>
  <c r="H12" i="66"/>
  <c r="BJ11" i="66"/>
  <c r="BJ10" i="66" s="1"/>
  <c r="BI11" i="66"/>
  <c r="BI10" i="66" s="1"/>
  <c r="BI336" i="66" s="1"/>
  <c r="BH11" i="66"/>
  <c r="BG11" i="66" s="1"/>
  <c r="BA11" i="66"/>
  <c r="AZ11" i="66"/>
  <c r="AW11" i="66"/>
  <c r="AW10" i="66" s="1"/>
  <c r="AT11" i="66"/>
  <c r="AS11" i="66"/>
  <c r="AS10" i="66" s="1"/>
  <c r="AS336" i="66" s="1"/>
  <c r="AR11" i="66"/>
  <c r="AO11" i="66"/>
  <c r="AO10" i="66" s="1"/>
  <c r="AL11" i="66"/>
  <c r="AL10" i="66" s="1"/>
  <c r="AK11" i="66"/>
  <c r="AJ11" i="66"/>
  <c r="AC11" i="66"/>
  <c r="AC10" i="66" s="1"/>
  <c r="AC336" i="66" s="1"/>
  <c r="AB11" i="66"/>
  <c r="T11" i="66"/>
  <c r="Q11" i="66"/>
  <c r="Q10" i="66" s="1"/>
  <c r="N11" i="66"/>
  <c r="N10" i="66" s="1"/>
  <c r="I11" i="66"/>
  <c r="H11" i="66"/>
  <c r="BC10" i="66"/>
  <c r="BA10" i="66"/>
  <c r="AZ10" i="66"/>
  <c r="AU10" i="66"/>
  <c r="AT10" i="66"/>
  <c r="AR10" i="66"/>
  <c r="AK10" i="66"/>
  <c r="AJ10" i="66"/>
  <c r="AB10" i="66"/>
  <c r="T10" i="66"/>
  <c r="S10" i="66"/>
  <c r="K10" i="66"/>
  <c r="I10" i="66"/>
  <c r="BJ63" i="58"/>
  <c r="BI63" i="58"/>
  <c r="BH63" i="58"/>
  <c r="BF63" i="58"/>
  <c r="BE63" i="58"/>
  <c r="BD63" i="58"/>
  <c r="BC63" i="58"/>
  <c r="BB63" i="58"/>
  <c r="BA63" i="58"/>
  <c r="AZ63" i="58"/>
  <c r="AY63" i="58"/>
  <c r="AX63" i="58"/>
  <c r="AW63" i="58"/>
  <c r="AV63" i="58"/>
  <c r="AU63" i="58"/>
  <c r="AT63" i="58"/>
  <c r="AS63" i="58"/>
  <c r="AR63" i="58"/>
  <c r="AQ63" i="58"/>
  <c r="AP63" i="58"/>
  <c r="AO63" i="58"/>
  <c r="AN63" i="58"/>
  <c r="AM63" i="58"/>
  <c r="AL63" i="58"/>
  <c r="AK63" i="58"/>
  <c r="AJ63" i="58"/>
  <c r="AI63" i="58"/>
  <c r="AH63" i="58"/>
  <c r="AG63" i="58"/>
  <c r="AF63" i="58"/>
  <c r="AE63" i="58"/>
  <c r="AC63" i="58"/>
  <c r="AB63" i="58"/>
  <c r="AA63" i="58"/>
  <c r="Z63" i="58"/>
  <c r="Y63" i="58"/>
  <c r="X63" i="58"/>
  <c r="W63" i="58"/>
  <c r="V63" i="58"/>
  <c r="T63" i="58"/>
  <c r="S63" i="58"/>
  <c r="R63" i="58"/>
  <c r="Q63" i="58"/>
  <c r="P63" i="58"/>
  <c r="O63" i="58"/>
  <c r="N63" i="58"/>
  <c r="L63" i="58"/>
  <c r="K63" i="58"/>
  <c r="J63" i="58"/>
  <c r="I63" i="58"/>
  <c r="H63" i="58"/>
  <c r="D63" i="58"/>
  <c r="BG71" i="58"/>
  <c r="AD71" i="58"/>
  <c r="U71" i="58" s="1"/>
  <c r="M71" i="58"/>
  <c r="G71" i="58"/>
  <c r="BG70" i="58"/>
  <c r="AD70" i="58"/>
  <c r="U70" i="58" s="1"/>
  <c r="M70" i="58"/>
  <c r="G70" i="58"/>
  <c r="BG69" i="58"/>
  <c r="AD69" i="58"/>
  <c r="U69" i="58" s="1"/>
  <c r="M69" i="58"/>
  <c r="G69" i="58"/>
  <c r="BG68" i="58"/>
  <c r="AD68" i="58"/>
  <c r="U68" i="58" s="1"/>
  <c r="M68" i="58"/>
  <c r="G68" i="58"/>
  <c r="BG67" i="58"/>
  <c r="AD67" i="58"/>
  <c r="U67" i="58" s="1"/>
  <c r="M67" i="58"/>
  <c r="G67" i="58"/>
  <c r="BG66" i="58"/>
  <c r="AD66" i="58"/>
  <c r="U66" i="58" s="1"/>
  <c r="M66" i="58"/>
  <c r="G66" i="58"/>
  <c r="BG65" i="58"/>
  <c r="AD65" i="58"/>
  <c r="U65" i="58" s="1"/>
  <c r="M65" i="58"/>
  <c r="G65" i="58"/>
  <c r="BG64" i="58"/>
  <c r="AD64" i="58"/>
  <c r="U64" i="58" s="1"/>
  <c r="M64" i="58"/>
  <c r="G64" i="58"/>
  <c r="C8" i="67"/>
  <c r="F55" i="58" l="1"/>
  <c r="E55" i="58" s="1"/>
  <c r="C55" i="58" s="1"/>
  <c r="E51" i="58"/>
  <c r="C51" i="58" s="1"/>
  <c r="F50" i="58"/>
  <c r="E50" i="58" s="1"/>
  <c r="C50" i="58" s="1"/>
  <c r="E54" i="58"/>
  <c r="C54" i="58" s="1"/>
  <c r="E45" i="66"/>
  <c r="C46" i="66"/>
  <c r="C45" i="66" s="1"/>
  <c r="E12" i="66"/>
  <c r="C12" i="66" s="1"/>
  <c r="O43" i="66"/>
  <c r="V10" i="66"/>
  <c r="S43" i="66"/>
  <c r="S336" i="66" s="1"/>
  <c r="L336" i="66"/>
  <c r="AD11" i="66"/>
  <c r="U11" i="66" s="1"/>
  <c r="X336" i="66"/>
  <c r="AF336" i="66"/>
  <c r="BD336" i="66"/>
  <c r="BE43" i="66"/>
  <c r="BE336" i="66" s="1"/>
  <c r="K72" i="66"/>
  <c r="K44" i="66" s="1"/>
  <c r="K43" i="66" s="1"/>
  <c r="K336" i="66" s="1"/>
  <c r="U77" i="66"/>
  <c r="V76" i="66"/>
  <c r="AK44" i="66"/>
  <c r="AK43" i="66" s="1"/>
  <c r="AK336" i="66" s="1"/>
  <c r="J72" i="66"/>
  <c r="J44" i="66" s="1"/>
  <c r="J43" i="66" s="1"/>
  <c r="J336" i="66" s="1"/>
  <c r="G11" i="66"/>
  <c r="E15" i="66"/>
  <c r="C15" i="66" s="1"/>
  <c r="E27" i="66"/>
  <c r="C27" i="66" s="1"/>
  <c r="M28" i="66"/>
  <c r="T44" i="66"/>
  <c r="M47" i="66"/>
  <c r="M63" i="66"/>
  <c r="BJ72" i="66"/>
  <c r="BJ44" i="66" s="1"/>
  <c r="E19" i="66"/>
  <c r="C19" i="66" s="1"/>
  <c r="AE10" i="66"/>
  <c r="U28" i="66"/>
  <c r="F35" i="66"/>
  <c r="E35" i="66" s="1"/>
  <c r="C35" i="66" s="1"/>
  <c r="L44" i="66"/>
  <c r="L43" i="66" s="1"/>
  <c r="AD45" i="66"/>
  <c r="E58" i="66"/>
  <c r="C58" i="66" s="1"/>
  <c r="AG72" i="66"/>
  <c r="AG44" i="66" s="1"/>
  <c r="E23" i="66"/>
  <c r="C23" i="66" s="1"/>
  <c r="BH10" i="66"/>
  <c r="AD12" i="66"/>
  <c r="F34" i="66"/>
  <c r="E34" i="66" s="1"/>
  <c r="C34" i="66" s="1"/>
  <c r="G47" i="66"/>
  <c r="F63" i="66"/>
  <c r="U122" i="66"/>
  <c r="AD83" i="66"/>
  <c r="G63" i="66"/>
  <c r="G28" i="66"/>
  <c r="BA336" i="66"/>
  <c r="AW44" i="66"/>
  <c r="U49" i="66"/>
  <c r="U47" i="66" s="1"/>
  <c r="AD47" i="66"/>
  <c r="E57" i="66"/>
  <c r="C57" i="66" s="1"/>
  <c r="U64" i="66"/>
  <c r="U63" i="66" s="1"/>
  <c r="AD63" i="66"/>
  <c r="BG73" i="66"/>
  <c r="BH72" i="66"/>
  <c r="BG72" i="66" s="1"/>
  <c r="U83" i="66"/>
  <c r="O11" i="66"/>
  <c r="H10" i="66"/>
  <c r="C29" i="66"/>
  <c r="F31" i="66"/>
  <c r="F39" i="66"/>
  <c r="E39" i="66" s="1"/>
  <c r="C39" i="66" s="1"/>
  <c r="Q44" i="66"/>
  <c r="Q43" i="66" s="1"/>
  <c r="Q336" i="66" s="1"/>
  <c r="BG63" i="66"/>
  <c r="BG44" i="66" s="1"/>
  <c r="G73" i="66"/>
  <c r="D76" i="66"/>
  <c r="J76" i="66"/>
  <c r="F65" i="66"/>
  <c r="E65" i="66" s="1"/>
  <c r="C65" i="66" s="1"/>
  <c r="U73" i="66"/>
  <c r="V72" i="66"/>
  <c r="AL72" i="66"/>
  <c r="AL44" i="66" s="1"/>
  <c r="AT72" i="66"/>
  <c r="AT44" i="66" s="1"/>
  <c r="AT43" i="66" s="1"/>
  <c r="AT336" i="66" s="1"/>
  <c r="BB72" i="66"/>
  <c r="BB44" i="66" s="1"/>
  <c r="BB43" i="66" s="1"/>
  <c r="BB336" i="66" s="1"/>
  <c r="M77" i="66"/>
  <c r="N76" i="66"/>
  <c r="N72" i="66" s="1"/>
  <c r="I82" i="66"/>
  <c r="I76" i="66" s="1"/>
  <c r="I72" i="66" s="1"/>
  <c r="I44" i="66" s="1"/>
  <c r="BH82" i="66"/>
  <c r="BH76" i="66" s="1"/>
  <c r="BG83" i="66"/>
  <c r="M83" i="66"/>
  <c r="F95" i="66"/>
  <c r="E95" i="66" s="1"/>
  <c r="C95" i="66" s="1"/>
  <c r="F103" i="66"/>
  <c r="E103" i="66" s="1"/>
  <c r="C103" i="66" s="1"/>
  <c r="H76" i="66"/>
  <c r="U242" i="66"/>
  <c r="F70" i="66"/>
  <c r="E70" i="66" s="1"/>
  <c r="C70" i="66" s="1"/>
  <c r="CP70" i="66" s="1"/>
  <c r="M73" i="66"/>
  <c r="AB82" i="66"/>
  <c r="AB76" i="66" s="1"/>
  <c r="AB72" i="66" s="1"/>
  <c r="AB44" i="66" s="1"/>
  <c r="AB43" i="66" s="1"/>
  <c r="AB336" i="66" s="1"/>
  <c r="AJ82" i="66"/>
  <c r="AJ76" i="66" s="1"/>
  <c r="AJ72" i="66" s="1"/>
  <c r="AJ44" i="66" s="1"/>
  <c r="AR82" i="66"/>
  <c r="AR76" i="66" s="1"/>
  <c r="AR72" i="66" s="1"/>
  <c r="AR44" i="66" s="1"/>
  <c r="AZ82" i="66"/>
  <c r="AZ76" i="66" s="1"/>
  <c r="AZ72" i="66" s="1"/>
  <c r="AZ44" i="66" s="1"/>
  <c r="F92" i="66"/>
  <c r="E92" i="66" s="1"/>
  <c r="C92" i="66" s="1"/>
  <c r="F100" i="66"/>
  <c r="E100" i="66" s="1"/>
  <c r="C100" i="66" s="1"/>
  <c r="F121" i="66"/>
  <c r="E121" i="66" s="1"/>
  <c r="C121" i="66" s="1"/>
  <c r="E141" i="66"/>
  <c r="C141" i="66" s="1"/>
  <c r="E175" i="66"/>
  <c r="C175" i="66" s="1"/>
  <c r="U218" i="66"/>
  <c r="BG232" i="66"/>
  <c r="E232" i="66" s="1"/>
  <c r="C232" i="66" s="1"/>
  <c r="F234" i="66"/>
  <c r="H268" i="66"/>
  <c r="BG271" i="66"/>
  <c r="BH269" i="66"/>
  <c r="Z76" i="66"/>
  <c r="AH76" i="66"/>
  <c r="AD76" i="66" s="1"/>
  <c r="AP76" i="66"/>
  <c r="AP72" i="66" s="1"/>
  <c r="AP44" i="66" s="1"/>
  <c r="AX76" i="66"/>
  <c r="AX72" i="66" s="1"/>
  <c r="AX44" i="66" s="1"/>
  <c r="AX43" i="66" s="1"/>
  <c r="AX336" i="66" s="1"/>
  <c r="BF76" i="66"/>
  <c r="E94" i="66"/>
  <c r="C94" i="66" s="1"/>
  <c r="E102" i="66"/>
  <c r="C102" i="66" s="1"/>
  <c r="E122" i="66"/>
  <c r="C122" i="66" s="1"/>
  <c r="E124" i="66"/>
  <c r="C124" i="66" s="1"/>
  <c r="E126" i="66"/>
  <c r="C126" i="66" s="1"/>
  <c r="E128" i="66"/>
  <c r="C128" i="66" s="1"/>
  <c r="E130" i="66"/>
  <c r="C130" i="66" s="1"/>
  <c r="I269" i="66"/>
  <c r="I268" i="66" s="1"/>
  <c r="G271" i="66"/>
  <c r="F271" i="66" s="1"/>
  <c r="F53" i="66"/>
  <c r="E53" i="66" s="1"/>
  <c r="C53" i="66" s="1"/>
  <c r="F69" i="66"/>
  <c r="E69" i="66" s="1"/>
  <c r="C69" i="66" s="1"/>
  <c r="Z72" i="66"/>
  <c r="Z44" i="66" s="1"/>
  <c r="Z43" i="66" s="1"/>
  <c r="Z336" i="66" s="1"/>
  <c r="AH72" i="66"/>
  <c r="AH44" i="66" s="1"/>
  <c r="BF72" i="66"/>
  <c r="BF44" i="66" s="1"/>
  <c r="G77" i="66"/>
  <c r="F77" i="66" s="1"/>
  <c r="E77" i="66" s="1"/>
  <c r="C77" i="66" s="1"/>
  <c r="R76" i="66"/>
  <c r="R72" i="66" s="1"/>
  <c r="R44" i="66" s="1"/>
  <c r="R43" i="66" s="1"/>
  <c r="R336" i="66" s="1"/>
  <c r="AA76" i="66"/>
  <c r="AA72" i="66" s="1"/>
  <c r="AA44" i="66" s="1"/>
  <c r="AA43" i="66" s="1"/>
  <c r="AA336" i="66" s="1"/>
  <c r="AI76" i="66"/>
  <c r="AI72" i="66" s="1"/>
  <c r="AI44" i="66" s="1"/>
  <c r="AI43" i="66" s="1"/>
  <c r="AI336" i="66" s="1"/>
  <c r="AQ76" i="66"/>
  <c r="AQ72" i="66" s="1"/>
  <c r="AQ44" i="66" s="1"/>
  <c r="AQ43" i="66" s="1"/>
  <c r="AQ336" i="66" s="1"/>
  <c r="AY76" i="66"/>
  <c r="AY72" i="66" s="1"/>
  <c r="AY44" i="66" s="1"/>
  <c r="AY43" i="66" s="1"/>
  <c r="AY336" i="66" s="1"/>
  <c r="BG77" i="66"/>
  <c r="M79" i="66"/>
  <c r="F79" i="66" s="1"/>
  <c r="E79" i="66" s="1"/>
  <c r="C79" i="66" s="1"/>
  <c r="G83" i="66"/>
  <c r="F91" i="66"/>
  <c r="E91" i="66" s="1"/>
  <c r="C91" i="66" s="1"/>
  <c r="F99" i="66"/>
  <c r="E99" i="66" s="1"/>
  <c r="C99" i="66" s="1"/>
  <c r="E137" i="66"/>
  <c r="C137" i="66" s="1"/>
  <c r="F213" i="66"/>
  <c r="E213" i="66" s="1"/>
  <c r="C213" i="66" s="1"/>
  <c r="AD269" i="66"/>
  <c r="F148" i="66"/>
  <c r="E148" i="66" s="1"/>
  <c r="C148" i="66" s="1"/>
  <c r="AD204" i="66"/>
  <c r="U204" i="66" s="1"/>
  <c r="E233" i="66"/>
  <c r="C233" i="66" s="1"/>
  <c r="AD234" i="66"/>
  <c r="U234" i="66" s="1"/>
  <c r="E235" i="66"/>
  <c r="C235" i="66" s="1"/>
  <c r="E239" i="66"/>
  <c r="C239" i="66" s="1"/>
  <c r="E248" i="66"/>
  <c r="C248" i="66" s="1"/>
  <c r="E302" i="66"/>
  <c r="C302" i="66" s="1"/>
  <c r="AI282" i="66"/>
  <c r="AI268" i="66" s="1"/>
  <c r="AD302" i="66"/>
  <c r="E179" i="66"/>
  <c r="C179" i="66" s="1"/>
  <c r="E193" i="66"/>
  <c r="C193" i="66" s="1"/>
  <c r="AD209" i="66"/>
  <c r="U209" i="66" s="1"/>
  <c r="F216" i="66"/>
  <c r="E216" i="66" s="1"/>
  <c r="C216" i="66" s="1"/>
  <c r="AD266" i="66"/>
  <c r="U266" i="66" s="1"/>
  <c r="S268" i="66"/>
  <c r="E299" i="66"/>
  <c r="C299" i="66" s="1"/>
  <c r="F297" i="66"/>
  <c r="F145" i="66"/>
  <c r="E145" i="66" s="1"/>
  <c r="C145" i="66" s="1"/>
  <c r="E189" i="66"/>
  <c r="C189" i="66" s="1"/>
  <c r="F196" i="66"/>
  <c r="E196" i="66" s="1"/>
  <c r="C196" i="66" s="1"/>
  <c r="M204" i="66"/>
  <c r="C218" i="66"/>
  <c r="F218" i="66"/>
  <c r="E218" i="66" s="1"/>
  <c r="E237" i="66"/>
  <c r="C237" i="66" s="1"/>
  <c r="F242" i="66"/>
  <c r="E242" i="66" s="1"/>
  <c r="C242" i="66" s="1"/>
  <c r="F255" i="66"/>
  <c r="E255" i="66" s="1"/>
  <c r="C255" i="66" s="1"/>
  <c r="M249" i="66"/>
  <c r="V268" i="66"/>
  <c r="F178" i="66"/>
  <c r="E178" i="66" s="1"/>
  <c r="C178" i="66" s="1"/>
  <c r="G176" i="66"/>
  <c r="U180" i="66"/>
  <c r="E180" i="66" s="1"/>
  <c r="C180" i="66" s="1"/>
  <c r="AD176" i="66"/>
  <c r="F204" i="66"/>
  <c r="E215" i="66"/>
  <c r="C215" i="66" s="1"/>
  <c r="E222" i="66"/>
  <c r="C222" i="66" s="1"/>
  <c r="W268" i="66"/>
  <c r="W43" i="66" s="1"/>
  <c r="W336" i="66" s="1"/>
  <c r="D282" i="66"/>
  <c r="M283" i="66"/>
  <c r="O282" i="66"/>
  <c r="O268" i="66" s="1"/>
  <c r="M282" i="66"/>
  <c r="N268" i="66"/>
  <c r="G321" i="66"/>
  <c r="F322" i="66"/>
  <c r="O321" i="66"/>
  <c r="M176" i="66"/>
  <c r="E192" i="66"/>
  <c r="C192" i="66" s="1"/>
  <c r="AD223" i="66"/>
  <c r="U224" i="66"/>
  <c r="U223" i="66" s="1"/>
  <c r="E223" i="66" s="1"/>
  <c r="C223" i="66" s="1"/>
  <c r="E254" i="66"/>
  <c r="C254" i="66" s="1"/>
  <c r="C259" i="66"/>
  <c r="E258" i="66"/>
  <c r="F266" i="66"/>
  <c r="AQ268" i="66"/>
  <c r="F283" i="66"/>
  <c r="F140" i="66"/>
  <c r="E140" i="66" s="1"/>
  <c r="C140" i="66" s="1"/>
  <c r="F144" i="66"/>
  <c r="E144" i="66" s="1"/>
  <c r="C144" i="66" s="1"/>
  <c r="F158" i="66"/>
  <c r="E158" i="66" s="1"/>
  <c r="C158" i="66" s="1"/>
  <c r="F164" i="66"/>
  <c r="E164" i="66" s="1"/>
  <c r="C164" i="66" s="1"/>
  <c r="E194" i="66"/>
  <c r="C194" i="66" s="1"/>
  <c r="E200" i="66"/>
  <c r="C200" i="66" s="1"/>
  <c r="F209" i="66"/>
  <c r="F214" i="66"/>
  <c r="E214" i="66" s="1"/>
  <c r="C214" i="66" s="1"/>
  <c r="AD218" i="66"/>
  <c r="E221" i="66"/>
  <c r="C221" i="66" s="1"/>
  <c r="E236" i="66"/>
  <c r="C236" i="66" s="1"/>
  <c r="F249" i="66"/>
  <c r="E249" i="66" s="1"/>
  <c r="C249" i="66" s="1"/>
  <c r="U249" i="66"/>
  <c r="F308" i="66"/>
  <c r="E308" i="66" s="1"/>
  <c r="C308" i="66" s="1"/>
  <c r="G307" i="66"/>
  <c r="F307" i="66" s="1"/>
  <c r="E307" i="66" s="1"/>
  <c r="C307" i="66" s="1"/>
  <c r="E263" i="66"/>
  <c r="C263" i="66" s="1"/>
  <c r="E277" i="66"/>
  <c r="C277" i="66" s="1"/>
  <c r="BH282" i="66"/>
  <c r="BG282" i="66" s="1"/>
  <c r="BG283" i="66"/>
  <c r="E288" i="66"/>
  <c r="C288" i="66" s="1"/>
  <c r="AD295" i="66"/>
  <c r="U295" i="66" s="1"/>
  <c r="E301" i="66"/>
  <c r="C301" i="66" s="1"/>
  <c r="M266" i="66"/>
  <c r="U269" i="66"/>
  <c r="E276" i="66"/>
  <c r="I282" i="66"/>
  <c r="AJ282" i="66"/>
  <c r="AJ268" i="66" s="1"/>
  <c r="AR282" i="66"/>
  <c r="AR268" i="66" s="1"/>
  <c r="AZ282" i="66"/>
  <c r="AZ268" i="66" s="1"/>
  <c r="E287" i="66"/>
  <c r="C287" i="66" s="1"/>
  <c r="G295" i="66"/>
  <c r="F295" i="66" s="1"/>
  <c r="E298" i="66"/>
  <c r="U229" i="66"/>
  <c r="F267" i="66"/>
  <c r="E267" i="66" s="1"/>
  <c r="C267" i="66" s="1"/>
  <c r="U271" i="66"/>
  <c r="AD271" i="66"/>
  <c r="U302" i="66"/>
  <c r="F306" i="66"/>
  <c r="E306" i="66" s="1"/>
  <c r="C306" i="66" s="1"/>
  <c r="C258" i="66"/>
  <c r="Z268" i="66"/>
  <c r="G282" i="66"/>
  <c r="E285" i="66"/>
  <c r="C285" i="66" s="1"/>
  <c r="E293" i="66"/>
  <c r="C293" i="66" s="1"/>
  <c r="E300" i="66"/>
  <c r="C300" i="66" s="1"/>
  <c r="E303" i="66"/>
  <c r="C303" i="66" s="1"/>
  <c r="E260" i="66"/>
  <c r="C260" i="66" s="1"/>
  <c r="E265" i="66"/>
  <c r="C265" i="66" s="1"/>
  <c r="M269" i="66"/>
  <c r="AG268" i="66"/>
  <c r="AO268" i="66"/>
  <c r="AO43" i="66" s="1"/>
  <c r="AO336" i="66" s="1"/>
  <c r="AW268" i="66"/>
  <c r="BE268" i="66"/>
  <c r="U275" i="66"/>
  <c r="E281" i="66"/>
  <c r="C281" i="66" s="1"/>
  <c r="AD283" i="66"/>
  <c r="AE282" i="66"/>
  <c r="AE268" i="66" s="1"/>
  <c r="AM282" i="66"/>
  <c r="AM268" i="66" s="1"/>
  <c r="AM43" i="66" s="1"/>
  <c r="AM336" i="66" s="1"/>
  <c r="AU282" i="66"/>
  <c r="AU268" i="66" s="1"/>
  <c r="AU43" i="66" s="1"/>
  <c r="AU336" i="66" s="1"/>
  <c r="BC282" i="66"/>
  <c r="BC268" i="66" s="1"/>
  <c r="BC43" i="66" s="1"/>
  <c r="BC336" i="66" s="1"/>
  <c r="E284" i="66"/>
  <c r="C284" i="66" s="1"/>
  <c r="E292" i="66"/>
  <c r="C292" i="66" s="1"/>
  <c r="BJ282" i="66"/>
  <c r="BJ268" i="66" s="1"/>
  <c r="U297" i="66"/>
  <c r="T321" i="66"/>
  <c r="M332" i="66"/>
  <c r="F333" i="66"/>
  <c r="AD258" i="66"/>
  <c r="Y268" i="66"/>
  <c r="Y43" i="66" s="1"/>
  <c r="Y336" i="66" s="1"/>
  <c r="F274" i="66"/>
  <c r="E274" i="66" s="1"/>
  <c r="C274" i="66" s="1"/>
  <c r="E280" i="66"/>
  <c r="C280" i="66" s="1"/>
  <c r="U283" i="66"/>
  <c r="W282" i="66"/>
  <c r="E291" i="66"/>
  <c r="C291" i="66" s="1"/>
  <c r="AL282" i="66"/>
  <c r="AL268" i="66" s="1"/>
  <c r="AT282" i="66"/>
  <c r="AT268" i="66" s="1"/>
  <c r="BB282" i="66"/>
  <c r="BB268" i="66" s="1"/>
  <c r="E296" i="66"/>
  <c r="C296" i="66" s="1"/>
  <c r="Z282" i="66"/>
  <c r="AH282" i="66"/>
  <c r="AH268" i="66" s="1"/>
  <c r="AP282" i="66"/>
  <c r="AP268" i="66" s="1"/>
  <c r="AX282" i="66"/>
  <c r="AX268" i="66" s="1"/>
  <c r="BF282" i="66"/>
  <c r="BF268" i="66" s="1"/>
  <c r="BG297" i="66"/>
  <c r="F305" i="66"/>
  <c r="E305" i="66" s="1"/>
  <c r="C305" i="66" s="1"/>
  <c r="U332" i="66"/>
  <c r="U321" i="66" s="1"/>
  <c r="D321" i="66"/>
  <c r="M330" i="66"/>
  <c r="M321" i="66" s="1"/>
  <c r="F275" i="66"/>
  <c r="U63" i="58"/>
  <c r="G63" i="58"/>
  <c r="BG63" i="58"/>
  <c r="M63" i="58"/>
  <c r="F71" i="58"/>
  <c r="E71" i="58" s="1"/>
  <c r="C71" i="58" s="1"/>
  <c r="CP71" i="58" s="1"/>
  <c r="F64" i="58"/>
  <c r="E64" i="58" s="1"/>
  <c r="F66" i="58"/>
  <c r="E66" i="58" s="1"/>
  <c r="C66" i="58" s="1"/>
  <c r="AD63" i="58"/>
  <c r="F68" i="58"/>
  <c r="E68" i="58" s="1"/>
  <c r="C68" i="58" s="1"/>
  <c r="F65" i="58"/>
  <c r="E65" i="58" s="1"/>
  <c r="C65" i="58" s="1"/>
  <c r="F67" i="58"/>
  <c r="E67" i="58" s="1"/>
  <c r="C67" i="58" s="1"/>
  <c r="F69" i="58"/>
  <c r="E69" i="58" s="1"/>
  <c r="C69" i="58" s="1"/>
  <c r="F70" i="58"/>
  <c r="E70" i="58" s="1"/>
  <c r="C70" i="58" s="1"/>
  <c r="CP70" i="58" s="1"/>
  <c r="BG62" i="58"/>
  <c r="AD62" i="58"/>
  <c r="U62" i="58" s="1"/>
  <c r="M62" i="58"/>
  <c r="G62" i="58"/>
  <c r="BG61" i="58"/>
  <c r="AD61" i="58"/>
  <c r="U61" i="58" s="1"/>
  <c r="M61" i="58"/>
  <c r="G61" i="58"/>
  <c r="BG60" i="58"/>
  <c r="AD60" i="58"/>
  <c r="U60" i="58" s="1"/>
  <c r="M60" i="58"/>
  <c r="G60" i="58"/>
  <c r="BG59" i="58"/>
  <c r="AD59" i="58"/>
  <c r="U59" i="58" s="1"/>
  <c r="M59" i="58"/>
  <c r="G59" i="58"/>
  <c r="G58" i="58"/>
  <c r="F58" i="58" s="1"/>
  <c r="E58" i="58" s="1"/>
  <c r="C58" i="58" s="1"/>
  <c r="BG57" i="58"/>
  <c r="U57" i="58"/>
  <c r="G57" i="58"/>
  <c r="F57" i="58" s="1"/>
  <c r="BG56" i="58"/>
  <c r="AD56" i="58"/>
  <c r="U56" i="58" s="1"/>
  <c r="M56" i="58"/>
  <c r="G56" i="58"/>
  <c r="U53" i="58"/>
  <c r="G53" i="58"/>
  <c r="F53" i="58" s="1"/>
  <c r="BG49" i="58"/>
  <c r="AD49" i="58"/>
  <c r="U49" i="58" s="1"/>
  <c r="M49" i="58"/>
  <c r="G49" i="58"/>
  <c r="BG52" i="58"/>
  <c r="AD52" i="58"/>
  <c r="U52" i="58" s="1"/>
  <c r="M52" i="58"/>
  <c r="G52" i="58"/>
  <c r="BL63" i="58"/>
  <c r="BK63" i="58"/>
  <c r="BL47" i="58"/>
  <c r="BK47" i="58"/>
  <c r="BJ47" i="58"/>
  <c r="BI47" i="58"/>
  <c r="BH47" i="58"/>
  <c r="BF47" i="58"/>
  <c r="BE47" i="58"/>
  <c r="BD47" i="58"/>
  <c r="BC47" i="58"/>
  <c r="BB47" i="58"/>
  <c r="BA47" i="58"/>
  <c r="AZ47" i="58"/>
  <c r="AY47" i="58"/>
  <c r="AX47" i="58"/>
  <c r="AW47" i="58"/>
  <c r="AV47" i="58"/>
  <c r="AU47" i="58"/>
  <c r="AT47" i="58"/>
  <c r="AS47" i="58"/>
  <c r="AR47" i="58"/>
  <c r="AQ47" i="58"/>
  <c r="AP47" i="58"/>
  <c r="AO47" i="58"/>
  <c r="AN47" i="58"/>
  <c r="AM47" i="58"/>
  <c r="AL47" i="58"/>
  <c r="AK47" i="58"/>
  <c r="AJ47" i="58"/>
  <c r="AI47" i="58"/>
  <c r="AH47" i="58"/>
  <c r="AG47" i="58"/>
  <c r="AF47" i="58"/>
  <c r="AE47" i="58"/>
  <c r="AC47" i="58"/>
  <c r="AB47" i="58"/>
  <c r="AA47" i="58"/>
  <c r="Z47" i="58"/>
  <c r="Y47" i="58"/>
  <c r="X47" i="58"/>
  <c r="W47" i="58"/>
  <c r="V47" i="58"/>
  <c r="T47" i="58"/>
  <c r="S47" i="58"/>
  <c r="R47" i="58"/>
  <c r="Q47" i="58"/>
  <c r="P47" i="58"/>
  <c r="O47" i="58"/>
  <c r="N47" i="58"/>
  <c r="L47" i="58"/>
  <c r="K47" i="58"/>
  <c r="J47" i="58"/>
  <c r="I47" i="58"/>
  <c r="H47" i="58"/>
  <c r="D47" i="58"/>
  <c r="M72" i="66" l="1"/>
  <c r="M44" i="66" s="1"/>
  <c r="N44" i="66"/>
  <c r="N43" i="66" s="1"/>
  <c r="N336" i="66" s="1"/>
  <c r="AZ43" i="66"/>
  <c r="AZ336" i="66" s="1"/>
  <c r="AR43" i="66"/>
  <c r="AR336" i="66" s="1"/>
  <c r="BF43" i="66"/>
  <c r="BF336" i="66" s="1"/>
  <c r="AP43" i="66"/>
  <c r="AP336" i="66" s="1"/>
  <c r="AJ43" i="66"/>
  <c r="AJ336" i="66" s="1"/>
  <c r="AD268" i="66"/>
  <c r="AE43" i="66"/>
  <c r="E275" i="66"/>
  <c r="C276" i="66"/>
  <c r="C275" i="66" s="1"/>
  <c r="D72" i="66"/>
  <c r="C282" i="66"/>
  <c r="F176" i="66"/>
  <c r="G82" i="66"/>
  <c r="F82" i="66" s="1"/>
  <c r="F83" i="66"/>
  <c r="E83" i="66" s="1"/>
  <c r="C83" i="66" s="1"/>
  <c r="M82" i="66"/>
  <c r="AL43" i="66"/>
  <c r="AL336" i="66" s="1"/>
  <c r="G10" i="66"/>
  <c r="E64" i="66"/>
  <c r="AG43" i="66"/>
  <c r="AG336" i="66" s="1"/>
  <c r="E322" i="66"/>
  <c r="BG82" i="66"/>
  <c r="M11" i="66"/>
  <c r="O10" i="66"/>
  <c r="AW43" i="66"/>
  <c r="AW336" i="66" s="1"/>
  <c r="E49" i="66"/>
  <c r="AE336" i="66"/>
  <c r="AD10" i="66"/>
  <c r="U10" i="66" s="1"/>
  <c r="T43" i="66"/>
  <c r="T336" i="66" s="1"/>
  <c r="E234" i="66"/>
  <c r="C234" i="66" s="1"/>
  <c r="C298" i="66"/>
  <c r="E297" i="66"/>
  <c r="C297" i="66" s="1"/>
  <c r="E295" i="66"/>
  <c r="C295" i="66" s="1"/>
  <c r="BG76" i="66"/>
  <c r="E266" i="66"/>
  <c r="C266" i="66" s="1"/>
  <c r="M268" i="66"/>
  <c r="U268" i="66"/>
  <c r="BG269" i="66"/>
  <c r="BH268" i="66"/>
  <c r="BG268" i="66" s="1"/>
  <c r="BG43" i="66" s="1"/>
  <c r="F330" i="66"/>
  <c r="E330" i="66" s="1"/>
  <c r="C330" i="66" s="1"/>
  <c r="I43" i="66"/>
  <c r="I336" i="66" s="1"/>
  <c r="AH43" i="66"/>
  <c r="AH336" i="66" s="1"/>
  <c r="E271" i="66"/>
  <c r="C271" i="66" s="1"/>
  <c r="U82" i="66"/>
  <c r="U76" i="66" s="1"/>
  <c r="BJ43" i="66"/>
  <c r="BJ336" i="66" s="1"/>
  <c r="G269" i="66"/>
  <c r="F269" i="66" s="1"/>
  <c r="E269" i="66" s="1"/>
  <c r="C269" i="66" s="1"/>
  <c r="H72" i="66"/>
  <c r="G76" i="66"/>
  <c r="M76" i="66"/>
  <c r="F73" i="66"/>
  <c r="E73" i="66" s="1"/>
  <c r="C73" i="66" s="1"/>
  <c r="E31" i="66"/>
  <c r="F28" i="66"/>
  <c r="AD82" i="66"/>
  <c r="BH336" i="66"/>
  <c r="BG10" i="66"/>
  <c r="V44" i="66"/>
  <c r="V43" i="66" s="1"/>
  <c r="V336" i="66" s="1"/>
  <c r="F47" i="66"/>
  <c r="E229" i="66"/>
  <c r="C229" i="66" s="1"/>
  <c r="U228" i="66"/>
  <c r="E228" i="66" s="1"/>
  <c r="C228" i="66" s="1"/>
  <c r="U176" i="66"/>
  <c r="F332" i="66"/>
  <c r="E333" i="66"/>
  <c r="E209" i="66"/>
  <c r="C209" i="66" s="1"/>
  <c r="E283" i="66"/>
  <c r="C283" i="66" s="1"/>
  <c r="E204" i="66"/>
  <c r="C204" i="66" s="1"/>
  <c r="AD282" i="66"/>
  <c r="U282" i="66" s="1"/>
  <c r="F282" i="66"/>
  <c r="E282" i="66" s="1"/>
  <c r="D268" i="66"/>
  <c r="E224" i="66"/>
  <c r="C224" i="66" s="1"/>
  <c r="G268" i="66"/>
  <c r="BH44" i="66"/>
  <c r="BH43" i="66" s="1"/>
  <c r="AD72" i="66"/>
  <c r="AD44" i="66" s="1"/>
  <c r="AD43" i="66" s="1"/>
  <c r="F11" i="66"/>
  <c r="E11" i="66" s="1"/>
  <c r="C11" i="66" s="1"/>
  <c r="BK44" i="58"/>
  <c r="BK43" i="58" s="1"/>
  <c r="BL44" i="58"/>
  <c r="BL43" i="58" s="1"/>
  <c r="C64" i="58"/>
  <c r="C63" i="58" s="1"/>
  <c r="E63" i="58"/>
  <c r="F63" i="58"/>
  <c r="F60" i="58"/>
  <c r="E60" i="58" s="1"/>
  <c r="C60" i="58" s="1"/>
  <c r="F62" i="58"/>
  <c r="E62" i="58" s="1"/>
  <c r="C62" i="58" s="1"/>
  <c r="F61" i="58"/>
  <c r="E61" i="58" s="1"/>
  <c r="C61" i="58" s="1"/>
  <c r="F59" i="58"/>
  <c r="E59" i="58" s="1"/>
  <c r="C59" i="58" s="1"/>
  <c r="G47" i="58"/>
  <c r="F56" i="58"/>
  <c r="E56" i="58" s="1"/>
  <c r="C56" i="58" s="1"/>
  <c r="E53" i="58"/>
  <c r="C53" i="58" s="1"/>
  <c r="F52" i="58"/>
  <c r="F49" i="58"/>
  <c r="E49" i="58" s="1"/>
  <c r="C49" i="58" s="1"/>
  <c r="E57" i="58"/>
  <c r="C57" i="58" s="1"/>
  <c r="M47" i="58"/>
  <c r="BG47" i="58"/>
  <c r="U47" i="58"/>
  <c r="AD47" i="58"/>
  <c r="BJ45" i="58"/>
  <c r="BI45" i="58"/>
  <c r="BH45" i="58"/>
  <c r="BF45" i="58"/>
  <c r="BE45" i="58"/>
  <c r="BD45" i="58"/>
  <c r="BC45" i="58"/>
  <c r="BB45" i="58"/>
  <c r="BA45" i="58"/>
  <c r="AZ45" i="58"/>
  <c r="AY45" i="58"/>
  <c r="AX45" i="58"/>
  <c r="AW45" i="58"/>
  <c r="AV45" i="58"/>
  <c r="AU45" i="58"/>
  <c r="AT45" i="58"/>
  <c r="AS45" i="58"/>
  <c r="AR45" i="58"/>
  <c r="AQ45" i="58"/>
  <c r="AP45" i="58"/>
  <c r="AO45" i="58"/>
  <c r="AN45" i="58"/>
  <c r="AM45" i="58"/>
  <c r="AL45" i="58"/>
  <c r="AK45" i="58"/>
  <c r="AJ45" i="58"/>
  <c r="AI45" i="58"/>
  <c r="AH45" i="58"/>
  <c r="AG45" i="58"/>
  <c r="AF45" i="58"/>
  <c r="AE45" i="58"/>
  <c r="AC45" i="58"/>
  <c r="AB45" i="58"/>
  <c r="AA45" i="58"/>
  <c r="Z45" i="58"/>
  <c r="Y45" i="58"/>
  <c r="X45" i="58"/>
  <c r="W45" i="58"/>
  <c r="V45" i="58"/>
  <c r="T45" i="58"/>
  <c r="S45" i="58"/>
  <c r="R45" i="58"/>
  <c r="Q45" i="58"/>
  <c r="P45" i="58"/>
  <c r="O45" i="58"/>
  <c r="N45" i="58"/>
  <c r="L45" i="58"/>
  <c r="K45" i="58"/>
  <c r="J45" i="58"/>
  <c r="I45" i="58"/>
  <c r="H45" i="58"/>
  <c r="D45" i="58"/>
  <c r="BG46" i="58"/>
  <c r="BG45" i="58" s="1"/>
  <c r="AD46" i="58"/>
  <c r="AD45" i="58" s="1"/>
  <c r="M46" i="58"/>
  <c r="M45" i="58" s="1"/>
  <c r="G46" i="58"/>
  <c r="G45" i="58" s="1"/>
  <c r="E52" i="58" l="1"/>
  <c r="C52" i="58" s="1"/>
  <c r="C47" i="58" s="1"/>
  <c r="E63" i="66"/>
  <c r="C64" i="66"/>
  <c r="C63" i="66" s="1"/>
  <c r="O336" i="66"/>
  <c r="M10" i="66"/>
  <c r="F10" i="66"/>
  <c r="D44" i="66"/>
  <c r="D43" i="66" s="1"/>
  <c r="D336" i="66" s="1"/>
  <c r="F76" i="66"/>
  <c r="E76" i="66" s="1"/>
  <c r="C76" i="66" s="1"/>
  <c r="F268" i="66"/>
  <c r="E268" i="66" s="1"/>
  <c r="E332" i="66"/>
  <c r="C333" i="66"/>
  <c r="C332" i="66" s="1"/>
  <c r="BG336" i="66"/>
  <c r="G72" i="66"/>
  <c r="H44" i="66"/>
  <c r="H43" i="66" s="1"/>
  <c r="H336" i="66" s="1"/>
  <c r="U72" i="66"/>
  <c r="U44" i="66" s="1"/>
  <c r="U43" i="66" s="1"/>
  <c r="U336" i="66" s="1"/>
  <c r="AD336" i="66"/>
  <c r="F321" i="66"/>
  <c r="E82" i="66"/>
  <c r="C82" i="66" s="1"/>
  <c r="C268" i="66"/>
  <c r="E321" i="66"/>
  <c r="C321" i="66" s="1"/>
  <c r="C322" i="66"/>
  <c r="C31" i="66"/>
  <c r="E28" i="66"/>
  <c r="C28" i="66" s="1"/>
  <c r="E47" i="66"/>
  <c r="C49" i="66"/>
  <c r="C47" i="66" s="1"/>
  <c r="E176" i="66"/>
  <c r="C176" i="66" s="1"/>
  <c r="M43" i="66"/>
  <c r="MT44" i="58"/>
  <c r="F47" i="58"/>
  <c r="E47" i="58"/>
  <c r="U46" i="58"/>
  <c r="U45" i="58" s="1"/>
  <c r="F46" i="58"/>
  <c r="F45" i="58" s="1"/>
  <c r="A7" i="65"/>
  <c r="A8" i="65" s="1"/>
  <c r="A9" i="65" s="1"/>
  <c r="A10" i="65" s="1"/>
  <c r="A11" i="65" s="1"/>
  <c r="A12" i="65" s="1"/>
  <c r="A13" i="65" s="1"/>
  <c r="E14" i="65"/>
  <c r="BG13" i="65"/>
  <c r="AR13" i="65"/>
  <c r="AC13" i="65"/>
  <c r="H13" i="65"/>
  <c r="G13" i="65" s="1"/>
  <c r="BG12" i="65"/>
  <c r="AR12" i="65"/>
  <c r="AC12" i="65"/>
  <c r="H12" i="65"/>
  <c r="BG11" i="65"/>
  <c r="AR11" i="65"/>
  <c r="AC11" i="65"/>
  <c r="H11" i="65"/>
  <c r="G11" i="65" s="1"/>
  <c r="BG10" i="65"/>
  <c r="AR10" i="65"/>
  <c r="AC10" i="65"/>
  <c r="H10" i="65"/>
  <c r="G10" i="65" s="1"/>
  <c r="BG9" i="65"/>
  <c r="AR9" i="65"/>
  <c r="AC9" i="65"/>
  <c r="H9" i="65"/>
  <c r="BG8" i="65"/>
  <c r="AR8" i="65"/>
  <c r="AC8" i="65"/>
  <c r="H8" i="65"/>
  <c r="G8" i="65" s="1"/>
  <c r="BG7" i="65"/>
  <c r="AR7" i="65"/>
  <c r="AC7" i="65"/>
  <c r="H7" i="65"/>
  <c r="G7" i="65" s="1"/>
  <c r="BG6" i="65"/>
  <c r="AR6" i="65"/>
  <c r="AC6" i="65"/>
  <c r="H6" i="65"/>
  <c r="G6" i="65" s="1"/>
  <c r="BC14" i="65"/>
  <c r="AU14" i="65"/>
  <c r="AM14" i="65"/>
  <c r="AE14" i="65"/>
  <c r="W14" i="65"/>
  <c r="AP14" i="65"/>
  <c r="AH14" i="65"/>
  <c r="Z14" i="65"/>
  <c r="R14" i="65"/>
  <c r="P14" i="65"/>
  <c r="BJ14" i="65"/>
  <c r="BH14" i="65"/>
  <c r="AZ14" i="65"/>
  <c r="AJ14" i="65"/>
  <c r="AB14" i="65"/>
  <c r="N14" i="65"/>
  <c r="L14" i="65"/>
  <c r="E10" i="66" l="1"/>
  <c r="F72" i="66"/>
  <c r="G44" i="66"/>
  <c r="G43" i="66" s="1"/>
  <c r="G336" i="66" s="1"/>
  <c r="G339" i="66" s="1"/>
  <c r="M336" i="66"/>
  <c r="E46" i="58"/>
  <c r="C46" i="58" s="1"/>
  <c r="C45" i="58" s="1"/>
  <c r="T6" i="65"/>
  <c r="F6" i="65" s="1"/>
  <c r="T7" i="65"/>
  <c r="F7" i="65" s="1"/>
  <c r="D7" i="65" s="1"/>
  <c r="T9" i="65"/>
  <c r="T13" i="65"/>
  <c r="F13" i="65" s="1"/>
  <c r="D13" i="65" s="1"/>
  <c r="T10" i="65"/>
  <c r="F10" i="65" s="1"/>
  <c r="D10" i="65" s="1"/>
  <c r="I14" i="65"/>
  <c r="G12" i="65"/>
  <c r="T8" i="65"/>
  <c r="F8" i="65" s="1"/>
  <c r="D8" i="65" s="1"/>
  <c r="V14" i="65"/>
  <c r="BI14" i="65"/>
  <c r="O14" i="65"/>
  <c r="Q14" i="65"/>
  <c r="AG14" i="65"/>
  <c r="AX14" i="65"/>
  <c r="BF14" i="65"/>
  <c r="J14" i="65"/>
  <c r="AA14" i="65"/>
  <c r="AI14" i="65"/>
  <c r="AQ14" i="65"/>
  <c r="M14" i="65"/>
  <c r="U14" i="65"/>
  <c r="G9" i="65"/>
  <c r="K14" i="65"/>
  <c r="S14" i="65"/>
  <c r="AT14" i="65"/>
  <c r="BB14" i="65"/>
  <c r="BG14" i="65"/>
  <c r="AD14" i="65"/>
  <c r="AL14" i="65"/>
  <c r="AV14" i="65"/>
  <c r="BD14" i="65"/>
  <c r="T11" i="65"/>
  <c r="F11" i="65" s="1"/>
  <c r="D11" i="65" s="1"/>
  <c r="X14" i="65"/>
  <c r="AF14" i="65"/>
  <c r="AN14" i="65"/>
  <c r="AY14" i="65"/>
  <c r="T12" i="65"/>
  <c r="E72" i="66" l="1"/>
  <c r="F44" i="66"/>
  <c r="F43" i="66" s="1"/>
  <c r="F336" i="66" s="1"/>
  <c r="C10" i="66"/>
  <c r="E45" i="58"/>
  <c r="D6" i="65"/>
  <c r="F12" i="65"/>
  <c r="AS14" i="65"/>
  <c r="AW14" i="65"/>
  <c r="AK14" i="65"/>
  <c r="BE14" i="65"/>
  <c r="F9" i="65"/>
  <c r="F14" i="65" s="1"/>
  <c r="AO14" i="65"/>
  <c r="BA14" i="65"/>
  <c r="Y14" i="65"/>
  <c r="H14" i="65"/>
  <c r="AR14" i="65"/>
  <c r="AC14" i="65"/>
  <c r="C72" i="66" l="1"/>
  <c r="C44" i="66" s="1"/>
  <c r="C43" i="66" s="1"/>
  <c r="E44" i="66"/>
  <c r="T14" i="65"/>
  <c r="D9" i="65"/>
  <c r="D12" i="65"/>
  <c r="G14" i="65"/>
  <c r="E43" i="66" l="1"/>
  <c r="E336" i="66" s="1"/>
  <c r="C336" i="66" s="1"/>
  <c r="MT45" i="66"/>
  <c r="D14" i="65"/>
  <c r="BF52" i="64"/>
  <c r="BE52" i="64"/>
  <c r="BD52" i="64"/>
  <c r="BC52" i="64"/>
  <c r="BB52" i="64"/>
  <c r="BA52" i="64"/>
  <c r="AZ52" i="64"/>
  <c r="AY52" i="64"/>
  <c r="AX52" i="64"/>
  <c r="AW52" i="64"/>
  <c r="AV52" i="64"/>
  <c r="AU52" i="64"/>
  <c r="AT52" i="64"/>
  <c r="AS52" i="64"/>
  <c r="AR52" i="64"/>
  <c r="AQ52" i="64"/>
  <c r="AP52" i="64"/>
  <c r="AO52" i="64"/>
  <c r="AN52" i="64"/>
  <c r="AM52" i="64"/>
  <c r="AL52" i="64"/>
  <c r="AK52" i="64"/>
  <c r="AJ52" i="64"/>
  <c r="AI52" i="64"/>
  <c r="AH52" i="64"/>
  <c r="AG52" i="64"/>
  <c r="AF52" i="64"/>
  <c r="AE52" i="64"/>
  <c r="AC52" i="64"/>
  <c r="AB52" i="64"/>
  <c r="AA52" i="64"/>
  <c r="Z52" i="64"/>
  <c r="Y52" i="64"/>
  <c r="X52" i="64"/>
  <c r="W52" i="64"/>
  <c r="V52" i="64"/>
  <c r="T52" i="64"/>
  <c r="S52" i="64"/>
  <c r="R52" i="64"/>
  <c r="Q52" i="64"/>
  <c r="P52" i="64"/>
  <c r="O52" i="64"/>
  <c r="N52" i="64"/>
  <c r="L52" i="64"/>
  <c r="K52" i="64"/>
  <c r="J52" i="64"/>
  <c r="I52" i="64"/>
  <c r="H52" i="64"/>
  <c r="D52" i="64"/>
  <c r="F51" i="64"/>
  <c r="E51" i="64" s="1"/>
  <c r="C51" i="64" s="1"/>
  <c r="BG50" i="64"/>
  <c r="AD50" i="64"/>
  <c r="M50" i="64"/>
  <c r="G50" i="64"/>
  <c r="BG49" i="64"/>
  <c r="AD49" i="64"/>
  <c r="U49" i="64" s="1"/>
  <c r="M49" i="64"/>
  <c r="G49" i="64"/>
  <c r="BG48" i="64"/>
  <c r="AD48" i="64"/>
  <c r="U48" i="64" s="1"/>
  <c r="M48" i="64"/>
  <c r="G48" i="64"/>
  <c r="BG47" i="64"/>
  <c r="AD47" i="64"/>
  <c r="U47" i="64" s="1"/>
  <c r="M47" i="64"/>
  <c r="G47" i="64"/>
  <c r="BG46" i="64"/>
  <c r="AD46" i="64"/>
  <c r="U46" i="64" s="1"/>
  <c r="M46" i="64"/>
  <c r="G46" i="64"/>
  <c r="BG45" i="64"/>
  <c r="AD45" i="64"/>
  <c r="U45" i="64" s="1"/>
  <c r="M45" i="64"/>
  <c r="G45" i="64"/>
  <c r="BG44" i="64"/>
  <c r="AD44" i="64"/>
  <c r="U44" i="64" s="1"/>
  <c r="M44" i="64"/>
  <c r="G44" i="64"/>
  <c r="BG43" i="64"/>
  <c r="AD43" i="64"/>
  <c r="U43" i="64" s="1"/>
  <c r="M43" i="64"/>
  <c r="G43" i="64"/>
  <c r="BG42" i="64"/>
  <c r="AD42" i="64"/>
  <c r="U42" i="64" s="1"/>
  <c r="M42" i="64"/>
  <c r="G42" i="64"/>
  <c r="BG41" i="64"/>
  <c r="AD41" i="64"/>
  <c r="U41" i="64" s="1"/>
  <c r="M41" i="64"/>
  <c r="G41" i="64"/>
  <c r="BG40" i="64"/>
  <c r="AD40" i="64"/>
  <c r="U40" i="64" s="1"/>
  <c r="M40" i="64"/>
  <c r="G40" i="64"/>
  <c r="BG39" i="64"/>
  <c r="AD39" i="64"/>
  <c r="U39" i="64" s="1"/>
  <c r="M39" i="64"/>
  <c r="G39" i="64"/>
  <c r="BG38" i="64"/>
  <c r="AD38" i="64"/>
  <c r="U38" i="64" s="1"/>
  <c r="M38" i="64"/>
  <c r="G38" i="64"/>
  <c r="BG37" i="64"/>
  <c r="AD37" i="64"/>
  <c r="M37" i="64"/>
  <c r="G37" i="64"/>
  <c r="BG36" i="64"/>
  <c r="AD36" i="64"/>
  <c r="U36" i="64" s="1"/>
  <c r="M36" i="64"/>
  <c r="G36" i="64"/>
  <c r="BG35" i="64"/>
  <c r="AD35" i="64"/>
  <c r="U35" i="64" s="1"/>
  <c r="M35" i="64"/>
  <c r="G35" i="64"/>
  <c r="BG34" i="64"/>
  <c r="AD34" i="64"/>
  <c r="U34" i="64" s="1"/>
  <c r="M34" i="64"/>
  <c r="G34" i="64"/>
  <c r="BG33" i="64"/>
  <c r="AD33" i="64"/>
  <c r="U33" i="64" s="1"/>
  <c r="M33" i="64"/>
  <c r="G33" i="64"/>
  <c r="F33" i="64" s="1"/>
  <c r="BG32" i="64"/>
  <c r="AD32" i="64"/>
  <c r="U32" i="64" s="1"/>
  <c r="M32" i="64"/>
  <c r="G32" i="64"/>
  <c r="BG31" i="64"/>
  <c r="AD31" i="64"/>
  <c r="U31" i="64" s="1"/>
  <c r="M31" i="64"/>
  <c r="G31" i="64"/>
  <c r="BG30" i="64"/>
  <c r="AD30" i="64"/>
  <c r="U30" i="64" s="1"/>
  <c r="M30" i="64"/>
  <c r="G30" i="64"/>
  <c r="BG29" i="64"/>
  <c r="AD29" i="64"/>
  <c r="U29" i="64" s="1"/>
  <c r="M29" i="64"/>
  <c r="G29" i="64"/>
  <c r="F29" i="64" s="1"/>
  <c r="BG28" i="64"/>
  <c r="AD28" i="64"/>
  <c r="U28" i="64" s="1"/>
  <c r="M28" i="64"/>
  <c r="G28" i="64"/>
  <c r="BG27" i="64"/>
  <c r="AD27" i="64"/>
  <c r="U27" i="64" s="1"/>
  <c r="M27" i="64"/>
  <c r="G27" i="64"/>
  <c r="F27" i="64" s="1"/>
  <c r="BG26" i="64"/>
  <c r="AD26" i="64"/>
  <c r="U26" i="64" s="1"/>
  <c r="M26" i="64"/>
  <c r="G26" i="64"/>
  <c r="BG25" i="64"/>
  <c r="AD25" i="64"/>
  <c r="U25" i="64" s="1"/>
  <c r="M25" i="64"/>
  <c r="G25" i="64"/>
  <c r="F25" i="64" s="1"/>
  <c r="BG24" i="64"/>
  <c r="AD24" i="64"/>
  <c r="U24" i="64" s="1"/>
  <c r="M24" i="64"/>
  <c r="G24" i="64"/>
  <c r="BG23" i="64"/>
  <c r="AD23" i="64"/>
  <c r="U23" i="64" s="1"/>
  <c r="M23" i="64"/>
  <c r="G23" i="64"/>
  <c r="BG22" i="64"/>
  <c r="AD22" i="64"/>
  <c r="U22" i="64" s="1"/>
  <c r="M22" i="64"/>
  <c r="G22" i="64"/>
  <c r="BG21" i="64"/>
  <c r="AD21" i="64"/>
  <c r="U21" i="64" s="1"/>
  <c r="M21" i="64"/>
  <c r="G21" i="64"/>
  <c r="BG20" i="64"/>
  <c r="AD20" i="64"/>
  <c r="U20" i="64" s="1"/>
  <c r="M20" i="64"/>
  <c r="G20" i="64"/>
  <c r="BG19" i="64"/>
  <c r="AD19" i="64"/>
  <c r="U19" i="64" s="1"/>
  <c r="M19" i="64"/>
  <c r="G19" i="64"/>
  <c r="F19" i="64" s="1"/>
  <c r="BG18" i="64"/>
  <c r="AD18" i="64"/>
  <c r="U18" i="64" s="1"/>
  <c r="M18" i="64"/>
  <c r="G18" i="64"/>
  <c r="BG17" i="64"/>
  <c r="AD17" i="64"/>
  <c r="U17" i="64" s="1"/>
  <c r="M17" i="64"/>
  <c r="G17" i="64"/>
  <c r="BG16" i="64"/>
  <c r="AD16" i="64"/>
  <c r="U16" i="64" s="1"/>
  <c r="M16" i="64"/>
  <c r="G16" i="64"/>
  <c r="BG15" i="64"/>
  <c r="AD15" i="64"/>
  <c r="U15" i="64" s="1"/>
  <c r="M15" i="64"/>
  <c r="G15" i="64"/>
  <c r="BG14" i="64"/>
  <c r="AD14" i="64"/>
  <c r="U14" i="64" s="1"/>
  <c r="M14" i="64"/>
  <c r="G14" i="64"/>
  <c r="BG13" i="64"/>
  <c r="AD13" i="64"/>
  <c r="U13" i="64" s="1"/>
  <c r="M13" i="64"/>
  <c r="G13" i="64"/>
  <c r="F13" i="64" s="1"/>
  <c r="BG12" i="64"/>
  <c r="AD12" i="64"/>
  <c r="U12" i="64" s="1"/>
  <c r="M12" i="64"/>
  <c r="G12" i="64"/>
  <c r="BG11" i="64"/>
  <c r="AD11" i="64"/>
  <c r="U11" i="64" s="1"/>
  <c r="M11" i="64"/>
  <c r="G11" i="64"/>
  <c r="F11" i="64" s="1"/>
  <c r="BG10" i="64"/>
  <c r="AD10" i="64"/>
  <c r="M10" i="64"/>
  <c r="G10" i="64"/>
  <c r="BJ52" i="64"/>
  <c r="G52" i="64" l="1"/>
  <c r="BG52" i="64"/>
  <c r="AD52" i="64"/>
  <c r="F47" i="64"/>
  <c r="F10" i="64"/>
  <c r="M52" i="64"/>
  <c r="F16" i="64"/>
  <c r="F18" i="64"/>
  <c r="E18" i="64" s="1"/>
  <c r="C18" i="64" s="1"/>
  <c r="F20" i="64"/>
  <c r="E20" i="64" s="1"/>
  <c r="C20" i="64" s="1"/>
  <c r="F22" i="64"/>
  <c r="F24" i="64"/>
  <c r="F26" i="64"/>
  <c r="E26" i="64" s="1"/>
  <c r="C26" i="64" s="1"/>
  <c r="F28" i="64"/>
  <c r="E28" i="64" s="1"/>
  <c r="C28" i="64" s="1"/>
  <c r="F30" i="64"/>
  <c r="E30" i="64" s="1"/>
  <c r="C30" i="64" s="1"/>
  <c r="F32" i="64"/>
  <c r="F34" i="64"/>
  <c r="E34" i="64" s="1"/>
  <c r="C34" i="64" s="1"/>
  <c r="F38" i="64"/>
  <c r="E38" i="64" s="1"/>
  <c r="C38" i="64" s="1"/>
  <c r="F50" i="64"/>
  <c r="F15" i="64"/>
  <c r="E15" i="64" s="1"/>
  <c r="C15" i="64" s="1"/>
  <c r="F21" i="64"/>
  <c r="E21" i="64" s="1"/>
  <c r="C21" i="64" s="1"/>
  <c r="F14" i="64"/>
  <c r="E14" i="64" s="1"/>
  <c r="C14" i="64" s="1"/>
  <c r="F48" i="64"/>
  <c r="E48" i="64" s="1"/>
  <c r="C48" i="64" s="1"/>
  <c r="F17" i="64"/>
  <c r="E17" i="64" s="1"/>
  <c r="C17" i="64" s="1"/>
  <c r="F31" i="64"/>
  <c r="E31" i="64" s="1"/>
  <c r="C31" i="64" s="1"/>
  <c r="F35" i="64"/>
  <c r="E35" i="64" s="1"/>
  <c r="C35" i="64" s="1"/>
  <c r="F12" i="64"/>
  <c r="E12" i="64" s="1"/>
  <c r="C12" i="64" s="1"/>
  <c r="F46" i="64"/>
  <c r="E46" i="64" s="1"/>
  <c r="C46" i="64" s="1"/>
  <c r="F39" i="64"/>
  <c r="E39" i="64" s="1"/>
  <c r="C39" i="64" s="1"/>
  <c r="F43" i="64"/>
  <c r="E43" i="64" s="1"/>
  <c r="C43" i="64" s="1"/>
  <c r="E11" i="64"/>
  <c r="C11" i="64" s="1"/>
  <c r="F49" i="64"/>
  <c r="E49" i="64" s="1"/>
  <c r="C49" i="64" s="1"/>
  <c r="E13" i="64"/>
  <c r="C13" i="64" s="1"/>
  <c r="E25" i="64"/>
  <c r="C25" i="64" s="1"/>
  <c r="E27" i="64"/>
  <c r="C27" i="64" s="1"/>
  <c r="E29" i="64"/>
  <c r="C29" i="64" s="1"/>
  <c r="E33" i="64"/>
  <c r="C33" i="64" s="1"/>
  <c r="U37" i="64"/>
  <c r="F40" i="64"/>
  <c r="E40" i="64" s="1"/>
  <c r="C40" i="64" s="1"/>
  <c r="E24" i="64"/>
  <c r="C24" i="64" s="1"/>
  <c r="E32" i="64"/>
  <c r="C32" i="64" s="1"/>
  <c r="E16" i="64"/>
  <c r="C16" i="64" s="1"/>
  <c r="E19" i="64"/>
  <c r="C19" i="64" s="1"/>
  <c r="F44" i="64"/>
  <c r="E44" i="64" s="1"/>
  <c r="C44" i="64" s="1"/>
  <c r="F36" i="64"/>
  <c r="E36" i="64" s="1"/>
  <c r="C36" i="64" s="1"/>
  <c r="F45" i="64"/>
  <c r="E45" i="64" s="1"/>
  <c r="C45" i="64" s="1"/>
  <c r="U10" i="64"/>
  <c r="F23" i="64"/>
  <c r="E22" i="64"/>
  <c r="C22" i="64" s="1"/>
  <c r="F37" i="64"/>
  <c r="F41" i="64"/>
  <c r="E41" i="64" s="1"/>
  <c r="C41" i="64" s="1"/>
  <c r="F42" i="64"/>
  <c r="E42" i="64" s="1"/>
  <c r="C42" i="64" s="1"/>
  <c r="BI52" i="64"/>
  <c r="E47" i="64"/>
  <c r="C47" i="64" s="1"/>
  <c r="U50" i="64"/>
  <c r="I83" i="58"/>
  <c r="F52" i="64" l="1"/>
  <c r="U52" i="64"/>
  <c r="E37" i="64"/>
  <c r="C37" i="64" s="1"/>
  <c r="E50" i="64"/>
  <c r="C50" i="64" s="1"/>
  <c r="E23" i="64"/>
  <c r="E10" i="64"/>
  <c r="D310" i="58"/>
  <c r="BJ300" i="58"/>
  <c r="BI300" i="58"/>
  <c r="BH300" i="58"/>
  <c r="BF300" i="58"/>
  <c r="BE300" i="58"/>
  <c r="BD300" i="58"/>
  <c r="BC300" i="58"/>
  <c r="BB300" i="58"/>
  <c r="BA300" i="58"/>
  <c r="AZ300" i="58"/>
  <c r="AY300" i="58"/>
  <c r="AX300" i="58"/>
  <c r="AW300" i="58"/>
  <c r="AV300" i="58"/>
  <c r="AU300" i="58"/>
  <c r="AT300" i="58"/>
  <c r="AS300" i="58"/>
  <c r="AR300" i="58"/>
  <c r="AQ300" i="58"/>
  <c r="AP300" i="58"/>
  <c r="AO300" i="58"/>
  <c r="AN300" i="58"/>
  <c r="AM300" i="58"/>
  <c r="AL300" i="58"/>
  <c r="AK300" i="58"/>
  <c r="AJ300" i="58"/>
  <c r="AI300" i="58"/>
  <c r="AH300" i="58"/>
  <c r="AG300" i="58"/>
  <c r="AF300" i="58"/>
  <c r="AE300" i="58"/>
  <c r="AC300" i="58"/>
  <c r="AB300" i="58"/>
  <c r="AA300" i="58"/>
  <c r="Z300" i="58"/>
  <c r="Y300" i="58"/>
  <c r="X300" i="58"/>
  <c r="W300" i="58"/>
  <c r="V300" i="58"/>
  <c r="T300" i="58"/>
  <c r="S300" i="58"/>
  <c r="R300" i="58"/>
  <c r="Q300" i="58"/>
  <c r="P300" i="58"/>
  <c r="O300" i="58"/>
  <c r="N300" i="58"/>
  <c r="L300" i="58"/>
  <c r="K300" i="58"/>
  <c r="J300" i="58"/>
  <c r="I300" i="58"/>
  <c r="H300" i="58"/>
  <c r="BJ28" i="58"/>
  <c r="BI28" i="58"/>
  <c r="BH28" i="58"/>
  <c r="BF28" i="58"/>
  <c r="BE28" i="58"/>
  <c r="BD28" i="58"/>
  <c r="BC28" i="58"/>
  <c r="BB28" i="58"/>
  <c r="BA28" i="58"/>
  <c r="AZ28" i="58"/>
  <c r="AY28" i="58"/>
  <c r="AX28" i="58"/>
  <c r="AW28" i="58"/>
  <c r="AV28" i="58"/>
  <c r="AU28" i="58"/>
  <c r="AT28" i="58"/>
  <c r="AS28" i="58"/>
  <c r="AR28" i="58"/>
  <c r="AQ28" i="58"/>
  <c r="AP28" i="58"/>
  <c r="AO28" i="58"/>
  <c r="AN28" i="58"/>
  <c r="AM28" i="58"/>
  <c r="AL28" i="58"/>
  <c r="AK28" i="58"/>
  <c r="AJ28" i="58"/>
  <c r="AI28" i="58"/>
  <c r="AH28" i="58"/>
  <c r="AG28" i="58"/>
  <c r="AF28" i="58"/>
  <c r="AE28" i="58"/>
  <c r="AC28" i="58"/>
  <c r="AB28" i="58"/>
  <c r="AA28" i="58"/>
  <c r="Z28" i="58"/>
  <c r="Y28" i="58"/>
  <c r="X28" i="58"/>
  <c r="W28" i="58"/>
  <c r="V28" i="58"/>
  <c r="T28" i="58"/>
  <c r="S28" i="58"/>
  <c r="R28" i="58"/>
  <c r="Q28" i="58"/>
  <c r="P28" i="58"/>
  <c r="O28" i="58"/>
  <c r="N28" i="58"/>
  <c r="L28" i="58"/>
  <c r="K28" i="58"/>
  <c r="J28" i="58"/>
  <c r="I28" i="58"/>
  <c r="H28" i="58"/>
  <c r="C10" i="64" l="1"/>
  <c r="E52" i="64"/>
  <c r="BH52" i="64"/>
  <c r="C23" i="64"/>
  <c r="BJ336" i="58"/>
  <c r="BI336" i="58"/>
  <c r="BH336" i="58"/>
  <c r="BF336" i="58"/>
  <c r="BE336" i="58"/>
  <c r="BD336" i="58"/>
  <c r="BC336" i="58"/>
  <c r="BB336" i="58"/>
  <c r="BA336" i="58"/>
  <c r="AZ336" i="58"/>
  <c r="AY336" i="58"/>
  <c r="AX336" i="58"/>
  <c r="AW336" i="58"/>
  <c r="AV336" i="58"/>
  <c r="AU336" i="58"/>
  <c r="AT336" i="58"/>
  <c r="AS336" i="58"/>
  <c r="AR336" i="58"/>
  <c r="AQ336" i="58"/>
  <c r="AP336" i="58"/>
  <c r="AO336" i="58"/>
  <c r="AN336" i="58"/>
  <c r="AM336" i="58"/>
  <c r="AL336" i="58"/>
  <c r="AK336" i="58"/>
  <c r="AJ336" i="58"/>
  <c r="AI336" i="58"/>
  <c r="AH336" i="58"/>
  <c r="AG336" i="58"/>
  <c r="AF336" i="58"/>
  <c r="AE336" i="58"/>
  <c r="AC336" i="58"/>
  <c r="AB336" i="58"/>
  <c r="AA336" i="58"/>
  <c r="Z336" i="58"/>
  <c r="Y336" i="58"/>
  <c r="X336" i="58"/>
  <c r="W336" i="58"/>
  <c r="V336" i="58"/>
  <c r="T336" i="58"/>
  <c r="S336" i="58"/>
  <c r="R336" i="58"/>
  <c r="Q336" i="58"/>
  <c r="P336" i="58"/>
  <c r="O336" i="58"/>
  <c r="N336" i="58"/>
  <c r="L336" i="58"/>
  <c r="K336" i="58"/>
  <c r="J336" i="58"/>
  <c r="I336" i="58"/>
  <c r="H336" i="58"/>
  <c r="D336" i="58"/>
  <c r="F339" i="58"/>
  <c r="E339" i="58" s="1"/>
  <c r="C339" i="58" s="1"/>
  <c r="BG338" i="58"/>
  <c r="AD338" i="58"/>
  <c r="U338" i="58" s="1"/>
  <c r="M338" i="58"/>
  <c r="G338" i="58"/>
  <c r="BG337" i="58"/>
  <c r="AD337" i="58"/>
  <c r="U337" i="58" s="1"/>
  <c r="M337" i="58"/>
  <c r="G337" i="58"/>
  <c r="BJ278" i="58"/>
  <c r="BI278" i="58"/>
  <c r="BH278" i="58"/>
  <c r="BF278" i="58"/>
  <c r="BE278" i="58"/>
  <c r="BD278" i="58"/>
  <c r="BC278" i="58"/>
  <c r="BB278" i="58"/>
  <c r="BA278" i="58"/>
  <c r="AZ278" i="58"/>
  <c r="AY278" i="58"/>
  <c r="AX278" i="58"/>
  <c r="AW278" i="58"/>
  <c r="AV278" i="58"/>
  <c r="AU278" i="58"/>
  <c r="AT278" i="58"/>
  <c r="AS278" i="58"/>
  <c r="AR278" i="58"/>
  <c r="AQ278" i="58"/>
  <c r="AP278" i="58"/>
  <c r="AO278" i="58"/>
  <c r="AN278" i="58"/>
  <c r="AM278" i="58"/>
  <c r="AL278" i="58"/>
  <c r="AK278" i="58"/>
  <c r="AJ278" i="58"/>
  <c r="AI278" i="58"/>
  <c r="AH278" i="58"/>
  <c r="AG278" i="58"/>
  <c r="AF278" i="58"/>
  <c r="AE278" i="58"/>
  <c r="AC278" i="58"/>
  <c r="AB278" i="58"/>
  <c r="AA278" i="58"/>
  <c r="Z278" i="58"/>
  <c r="Y278" i="58"/>
  <c r="X278" i="58"/>
  <c r="W278" i="58"/>
  <c r="V278" i="58"/>
  <c r="T278" i="58"/>
  <c r="S278" i="58"/>
  <c r="R278" i="58"/>
  <c r="Q278" i="58"/>
  <c r="P278" i="58"/>
  <c r="O278" i="58"/>
  <c r="N278" i="58"/>
  <c r="L278" i="58"/>
  <c r="K278" i="58"/>
  <c r="J278" i="58"/>
  <c r="I278" i="58"/>
  <c r="H278" i="58"/>
  <c r="D278" i="58"/>
  <c r="BG284" i="58"/>
  <c r="AD284" i="58"/>
  <c r="U284" i="58" s="1"/>
  <c r="M284" i="58"/>
  <c r="G284" i="58"/>
  <c r="BG283" i="58"/>
  <c r="AD283" i="58"/>
  <c r="U283" i="58" s="1"/>
  <c r="M283" i="58"/>
  <c r="G283" i="58"/>
  <c r="BG282" i="58"/>
  <c r="AD282" i="58"/>
  <c r="U282" i="58" s="1"/>
  <c r="M282" i="58"/>
  <c r="G282" i="58"/>
  <c r="BG281" i="58"/>
  <c r="AD281" i="58"/>
  <c r="U281" i="58" s="1"/>
  <c r="M281" i="58"/>
  <c r="G281" i="58"/>
  <c r="BG280" i="58"/>
  <c r="AD280" i="58"/>
  <c r="U280" i="58" s="1"/>
  <c r="M280" i="58"/>
  <c r="G280" i="58"/>
  <c r="BG279" i="58"/>
  <c r="AD279" i="58"/>
  <c r="U279" i="58" s="1"/>
  <c r="M279" i="58"/>
  <c r="G279" i="58"/>
  <c r="C52" i="64" l="1"/>
  <c r="G55" i="64"/>
  <c r="M336" i="58"/>
  <c r="F284" i="58"/>
  <c r="E284" i="58" s="1"/>
  <c r="C284" i="58" s="1"/>
  <c r="G336" i="58"/>
  <c r="BG336" i="58"/>
  <c r="F337" i="58"/>
  <c r="E337" i="58" s="1"/>
  <c r="AD336" i="58"/>
  <c r="U336" i="58"/>
  <c r="F279" i="58"/>
  <c r="E279" i="58" s="1"/>
  <c r="F338" i="58"/>
  <c r="AD278" i="58"/>
  <c r="F283" i="58"/>
  <c r="E283" i="58" s="1"/>
  <c r="C283" i="58" s="1"/>
  <c r="BG278" i="58"/>
  <c r="M278" i="58"/>
  <c r="U278" i="58"/>
  <c r="G278" i="58"/>
  <c r="F281" i="58"/>
  <c r="E281" i="58" s="1"/>
  <c r="C281" i="58" s="1"/>
  <c r="F280" i="58"/>
  <c r="E280" i="58" s="1"/>
  <c r="C280" i="58" s="1"/>
  <c r="F282" i="58"/>
  <c r="E282" i="58" s="1"/>
  <c r="C282" i="58" s="1"/>
  <c r="U213" i="58"/>
  <c r="G213" i="58"/>
  <c r="F213" i="58" s="1"/>
  <c r="BG304" i="58"/>
  <c r="AD304" i="58"/>
  <c r="U304" i="58" s="1"/>
  <c r="M304" i="58"/>
  <c r="G304" i="58"/>
  <c r="BG39" i="58"/>
  <c r="AD39" i="58"/>
  <c r="U39" i="58" s="1"/>
  <c r="M39" i="58"/>
  <c r="G39" i="58"/>
  <c r="E338" i="58" l="1"/>
  <c r="C338" i="58" s="1"/>
  <c r="F336" i="58"/>
  <c r="C337" i="58"/>
  <c r="F278" i="58"/>
  <c r="C279" i="58"/>
  <c r="C278" i="58" s="1"/>
  <c r="E278" i="58"/>
  <c r="E213" i="58"/>
  <c r="C213" i="58" s="1"/>
  <c r="F304" i="58"/>
  <c r="E304" i="58" s="1"/>
  <c r="C304" i="58" s="1"/>
  <c r="F39" i="58"/>
  <c r="E39" i="58" s="1"/>
  <c r="C39" i="58" s="1"/>
  <c r="E336" i="58" l="1"/>
  <c r="C336" i="58"/>
  <c r="BG316" i="58"/>
  <c r="AD316" i="58"/>
  <c r="U316" i="58" s="1"/>
  <c r="M316" i="58"/>
  <c r="G316" i="58"/>
  <c r="F316" i="58" l="1"/>
  <c r="E316" i="58" s="1"/>
  <c r="C316" i="58" s="1"/>
  <c r="H231" i="58" l="1"/>
  <c r="D286" i="58"/>
  <c r="D252" i="58"/>
  <c r="BG233" i="58"/>
  <c r="AD233" i="58"/>
  <c r="U233" i="58" s="1"/>
  <c r="M233" i="58"/>
  <c r="G233" i="58"/>
  <c r="F233" i="58" l="1"/>
  <c r="E233" i="58" s="1"/>
  <c r="C233" i="58" s="1"/>
  <c r="D221" i="58"/>
  <c r="D178" i="58"/>
  <c r="F276" i="58"/>
  <c r="E276" i="58" s="1"/>
  <c r="F192" i="58"/>
  <c r="E192" i="58" s="1"/>
  <c r="C192" i="58" s="1"/>
  <c r="F169" i="58"/>
  <c r="E169" i="58" s="1"/>
  <c r="C169" i="58" s="1"/>
  <c r="F168" i="58"/>
  <c r="E168" i="58" s="1"/>
  <c r="C168" i="58" s="1"/>
  <c r="F167" i="58"/>
  <c r="E167" i="58" s="1"/>
  <c r="C167" i="58" s="1"/>
  <c r="F165" i="58"/>
  <c r="E165" i="58" s="1"/>
  <c r="C165" i="58" s="1"/>
  <c r="F164" i="58"/>
  <c r="E164" i="58" s="1"/>
  <c r="C164" i="58" s="1"/>
  <c r="F163" i="58"/>
  <c r="E163" i="58" s="1"/>
  <c r="C163" i="58" s="1"/>
  <c r="F158" i="58"/>
  <c r="E158" i="58" s="1"/>
  <c r="C158" i="58" s="1"/>
  <c r="F137" i="58"/>
  <c r="E137" i="58" s="1"/>
  <c r="C137" i="58" s="1"/>
  <c r="F108" i="58"/>
  <c r="E108" i="58" s="1"/>
  <c r="C108" i="58" s="1"/>
  <c r="BJ310" i="58"/>
  <c r="BI310" i="58"/>
  <c r="BH310" i="58"/>
  <c r="BF310" i="58"/>
  <c r="BE310" i="58"/>
  <c r="BD310" i="58"/>
  <c r="BC310" i="58"/>
  <c r="BB310" i="58"/>
  <c r="BA310" i="58"/>
  <c r="AZ310" i="58"/>
  <c r="AY310" i="58"/>
  <c r="AX310" i="58"/>
  <c r="AW310" i="58"/>
  <c r="AV310" i="58"/>
  <c r="AU310" i="58"/>
  <c r="AT310" i="58"/>
  <c r="AS310" i="58"/>
  <c r="AR310" i="58"/>
  <c r="AQ310" i="58"/>
  <c r="AP310" i="58"/>
  <c r="AO310" i="58"/>
  <c r="AN310" i="58"/>
  <c r="AM310" i="58"/>
  <c r="AL310" i="58"/>
  <c r="AK310" i="58"/>
  <c r="AJ310" i="58"/>
  <c r="AI310" i="58"/>
  <c r="AH310" i="58"/>
  <c r="AG310" i="58"/>
  <c r="AF310" i="58"/>
  <c r="AE310" i="58"/>
  <c r="AC310" i="58"/>
  <c r="AB310" i="58"/>
  <c r="AA310" i="58"/>
  <c r="Z310" i="58"/>
  <c r="Y310" i="58"/>
  <c r="X310" i="58"/>
  <c r="W310" i="58"/>
  <c r="V310" i="58"/>
  <c r="T310" i="58"/>
  <c r="S310" i="58"/>
  <c r="R310" i="58"/>
  <c r="Q310" i="58"/>
  <c r="P310" i="58"/>
  <c r="O310" i="58"/>
  <c r="N310" i="58"/>
  <c r="L310" i="58"/>
  <c r="K310" i="58"/>
  <c r="J310" i="58"/>
  <c r="I310" i="58"/>
  <c r="H310" i="58"/>
  <c r="BJ261" i="58"/>
  <c r="BI261" i="58"/>
  <c r="BH261" i="58"/>
  <c r="BF261" i="58"/>
  <c r="BE261" i="58"/>
  <c r="BD261" i="58"/>
  <c r="BC261" i="58"/>
  <c r="BB261" i="58"/>
  <c r="BA261" i="58"/>
  <c r="AZ261" i="58"/>
  <c r="AY261" i="58"/>
  <c r="AX261" i="58"/>
  <c r="AW261" i="58"/>
  <c r="AV261" i="58"/>
  <c r="AU261" i="58"/>
  <c r="AT261" i="58"/>
  <c r="AS261" i="58"/>
  <c r="AR261" i="58"/>
  <c r="AQ261" i="58"/>
  <c r="AP261" i="58"/>
  <c r="AO261" i="58"/>
  <c r="AN261" i="58"/>
  <c r="AM261" i="58"/>
  <c r="AL261" i="58"/>
  <c r="AK261" i="58"/>
  <c r="AJ261" i="58"/>
  <c r="AI261" i="58"/>
  <c r="AH261" i="58"/>
  <c r="AG261" i="58"/>
  <c r="AF261" i="58"/>
  <c r="AE261" i="58"/>
  <c r="AC261" i="58"/>
  <c r="AB261" i="58"/>
  <c r="AA261" i="58"/>
  <c r="Z261" i="58"/>
  <c r="Y261" i="58"/>
  <c r="X261" i="58"/>
  <c r="W261" i="58"/>
  <c r="V261" i="58"/>
  <c r="T261" i="58"/>
  <c r="S261" i="58"/>
  <c r="R261" i="58"/>
  <c r="Q261" i="58"/>
  <c r="P261" i="58"/>
  <c r="O261" i="58"/>
  <c r="N261" i="58"/>
  <c r="L261" i="58"/>
  <c r="K261" i="58"/>
  <c r="J261" i="58"/>
  <c r="I261" i="58"/>
  <c r="H261" i="58"/>
  <c r="D261" i="58"/>
  <c r="BJ216" i="58"/>
  <c r="BI216" i="58"/>
  <c r="BH216" i="58"/>
  <c r="BF216" i="58"/>
  <c r="BE216" i="58"/>
  <c r="BD216" i="58"/>
  <c r="BC216" i="58"/>
  <c r="BB216" i="58"/>
  <c r="BA216" i="58"/>
  <c r="AZ216" i="58"/>
  <c r="AY216" i="58"/>
  <c r="AX216" i="58"/>
  <c r="AW216" i="58"/>
  <c r="AV216" i="58"/>
  <c r="AU216" i="58"/>
  <c r="AT216" i="58"/>
  <c r="AS216" i="58"/>
  <c r="AR216" i="58"/>
  <c r="AQ216" i="58"/>
  <c r="AP216" i="58"/>
  <c r="AO216" i="58"/>
  <c r="AN216" i="58"/>
  <c r="AM216" i="58"/>
  <c r="AL216" i="58"/>
  <c r="AK216" i="58"/>
  <c r="AJ216" i="58"/>
  <c r="AI216" i="58"/>
  <c r="AH216" i="58"/>
  <c r="AG216" i="58"/>
  <c r="AF216" i="58"/>
  <c r="AE216" i="58"/>
  <c r="AC216" i="58"/>
  <c r="AB216" i="58"/>
  <c r="AA216" i="58"/>
  <c r="Z216" i="58"/>
  <c r="Y216" i="58"/>
  <c r="X216" i="58"/>
  <c r="W216" i="58"/>
  <c r="V216" i="58"/>
  <c r="T216" i="58"/>
  <c r="S216" i="58"/>
  <c r="R216" i="58"/>
  <c r="Q216" i="58"/>
  <c r="P216" i="58"/>
  <c r="O216" i="58"/>
  <c r="N216" i="58"/>
  <c r="L216" i="58"/>
  <c r="K216" i="58"/>
  <c r="J216" i="58"/>
  <c r="I216" i="58"/>
  <c r="H216" i="58"/>
  <c r="BJ83" i="58"/>
  <c r="BI83" i="58"/>
  <c r="BH83" i="58"/>
  <c r="BF83" i="58"/>
  <c r="BE83" i="58"/>
  <c r="BD83" i="58"/>
  <c r="BC83" i="58"/>
  <c r="BB83" i="58"/>
  <c r="BA83" i="58"/>
  <c r="AZ83" i="58"/>
  <c r="AY83" i="58"/>
  <c r="AX83" i="58"/>
  <c r="AW83" i="58"/>
  <c r="AV83" i="58"/>
  <c r="AU83" i="58"/>
  <c r="AT83" i="58"/>
  <c r="AS83" i="58"/>
  <c r="AR83" i="58"/>
  <c r="AQ83" i="58"/>
  <c r="AP83" i="58"/>
  <c r="AO83" i="58"/>
  <c r="AN83" i="58"/>
  <c r="AM83" i="58"/>
  <c r="AL83" i="58"/>
  <c r="AK83" i="58"/>
  <c r="AJ83" i="58"/>
  <c r="AI83" i="58"/>
  <c r="AH83" i="58"/>
  <c r="AG83" i="58"/>
  <c r="AF83" i="58"/>
  <c r="AE83" i="58"/>
  <c r="AC83" i="58"/>
  <c r="AB83" i="58"/>
  <c r="AA83" i="58"/>
  <c r="Z83" i="58"/>
  <c r="Y83" i="58"/>
  <c r="X83" i="58"/>
  <c r="W83" i="58"/>
  <c r="V83" i="58"/>
  <c r="T83" i="58"/>
  <c r="S83" i="58"/>
  <c r="R83" i="58"/>
  <c r="Q83" i="58"/>
  <c r="P83" i="58"/>
  <c r="O83" i="58"/>
  <c r="N83" i="58"/>
  <c r="K83" i="58"/>
  <c r="H83" i="58"/>
  <c r="L83" i="58"/>
  <c r="BJ231" i="58"/>
  <c r="BI231" i="58"/>
  <c r="BH231" i="58"/>
  <c r="BF231" i="58"/>
  <c r="BE231" i="58"/>
  <c r="BD231" i="58"/>
  <c r="BC231" i="58"/>
  <c r="BB231" i="58"/>
  <c r="BA231" i="58"/>
  <c r="AZ231" i="58"/>
  <c r="AY231" i="58"/>
  <c r="AX231" i="58"/>
  <c r="AW231" i="58"/>
  <c r="AV231" i="58"/>
  <c r="AU231" i="58"/>
  <c r="AT231" i="58"/>
  <c r="AS231" i="58"/>
  <c r="AR231" i="58"/>
  <c r="AQ231" i="58"/>
  <c r="AP231" i="58"/>
  <c r="AO231" i="58"/>
  <c r="AN231" i="58"/>
  <c r="AM231" i="58"/>
  <c r="AL231" i="58"/>
  <c r="AK231" i="58"/>
  <c r="AJ231" i="58"/>
  <c r="AI231" i="58"/>
  <c r="AH231" i="58"/>
  <c r="AG231" i="58"/>
  <c r="AF231" i="58"/>
  <c r="AE231" i="58"/>
  <c r="AC231" i="58"/>
  <c r="AB231" i="58"/>
  <c r="AA231" i="58"/>
  <c r="Z231" i="58"/>
  <c r="Y231" i="58"/>
  <c r="X231" i="58"/>
  <c r="W231" i="58"/>
  <c r="V231" i="58"/>
  <c r="T231" i="58"/>
  <c r="S231" i="58"/>
  <c r="R231" i="58"/>
  <c r="Q231" i="58"/>
  <c r="P231" i="58"/>
  <c r="O231" i="58"/>
  <c r="N231" i="58"/>
  <c r="L231" i="58"/>
  <c r="K231" i="58"/>
  <c r="J231" i="58"/>
  <c r="I231" i="58"/>
  <c r="BJ252" i="58"/>
  <c r="BI252" i="58"/>
  <c r="BH252" i="58"/>
  <c r="BF252" i="58"/>
  <c r="BE252" i="58"/>
  <c r="BD252" i="58"/>
  <c r="BC252" i="58"/>
  <c r="BB252" i="58"/>
  <c r="BA252" i="58"/>
  <c r="AZ252" i="58"/>
  <c r="AY252" i="58"/>
  <c r="AX252" i="58"/>
  <c r="AW252" i="58"/>
  <c r="AV252" i="58"/>
  <c r="AU252" i="58"/>
  <c r="AT252" i="58"/>
  <c r="AS252" i="58"/>
  <c r="AR252" i="58"/>
  <c r="AQ252" i="58"/>
  <c r="AP252" i="58"/>
  <c r="AO252" i="58"/>
  <c r="AN252" i="58"/>
  <c r="AM252" i="58"/>
  <c r="AL252" i="58"/>
  <c r="AK252" i="58"/>
  <c r="AJ252" i="58"/>
  <c r="AI252" i="58"/>
  <c r="AH252" i="58"/>
  <c r="AG252" i="58"/>
  <c r="AF252" i="58"/>
  <c r="AE252" i="58"/>
  <c r="AC252" i="58"/>
  <c r="AB252" i="58"/>
  <c r="AA252" i="58"/>
  <c r="Z252" i="58"/>
  <c r="Y252" i="58"/>
  <c r="X252" i="58"/>
  <c r="W252" i="58"/>
  <c r="V252" i="58"/>
  <c r="T252" i="58"/>
  <c r="S252" i="58"/>
  <c r="R252" i="58"/>
  <c r="Q252" i="58"/>
  <c r="P252" i="58"/>
  <c r="O252" i="58"/>
  <c r="N252" i="58"/>
  <c r="L252" i="58"/>
  <c r="K252" i="58"/>
  <c r="J252" i="58"/>
  <c r="I252" i="58"/>
  <c r="H252" i="58"/>
  <c r="BJ221" i="58"/>
  <c r="BI221" i="58"/>
  <c r="BH221" i="58"/>
  <c r="BF221" i="58"/>
  <c r="BE221" i="58"/>
  <c r="BD221" i="58"/>
  <c r="BC221" i="58"/>
  <c r="BB221" i="58"/>
  <c r="BA221" i="58"/>
  <c r="AZ221" i="58"/>
  <c r="AY221" i="58"/>
  <c r="AX221" i="58"/>
  <c r="AW221" i="58"/>
  <c r="AV221" i="58"/>
  <c r="AU221" i="58"/>
  <c r="AT221" i="58"/>
  <c r="AS221" i="58"/>
  <c r="AR221" i="58"/>
  <c r="AQ221" i="58"/>
  <c r="AP221" i="58"/>
  <c r="AO221" i="58"/>
  <c r="AN221" i="58"/>
  <c r="AM221" i="58"/>
  <c r="AL221" i="58"/>
  <c r="AK221" i="58"/>
  <c r="AJ221" i="58"/>
  <c r="AI221" i="58"/>
  <c r="AH221" i="58"/>
  <c r="AG221" i="58"/>
  <c r="AF221" i="58"/>
  <c r="AE221" i="58"/>
  <c r="AC221" i="58"/>
  <c r="AB221" i="58"/>
  <c r="AA221" i="58"/>
  <c r="Z221" i="58"/>
  <c r="Y221" i="58"/>
  <c r="X221" i="58"/>
  <c r="W221" i="58"/>
  <c r="V221" i="58"/>
  <c r="T221" i="58"/>
  <c r="S221" i="58"/>
  <c r="R221" i="58"/>
  <c r="Q221" i="58"/>
  <c r="P221" i="58"/>
  <c r="O221" i="58"/>
  <c r="N221" i="58"/>
  <c r="L221" i="58"/>
  <c r="K221" i="58"/>
  <c r="J221" i="58"/>
  <c r="I221" i="58"/>
  <c r="H221" i="58"/>
  <c r="BJ12" i="58"/>
  <c r="BI12" i="58"/>
  <c r="BH12" i="58"/>
  <c r="BF12" i="58"/>
  <c r="BE12" i="58"/>
  <c r="BD12" i="58"/>
  <c r="BC12" i="58"/>
  <c r="BB12" i="58"/>
  <c r="BA12" i="58"/>
  <c r="AZ12" i="58"/>
  <c r="AY12" i="58"/>
  <c r="AX12" i="58"/>
  <c r="AW12" i="58"/>
  <c r="AV12" i="58"/>
  <c r="AU12" i="58"/>
  <c r="AT12" i="58"/>
  <c r="AS12" i="58"/>
  <c r="AR12" i="58"/>
  <c r="AQ12" i="58"/>
  <c r="AP12" i="58"/>
  <c r="AO12" i="58"/>
  <c r="AN12" i="58"/>
  <c r="AM12" i="58"/>
  <c r="AL12" i="58"/>
  <c r="AK12" i="58"/>
  <c r="AJ12" i="58"/>
  <c r="AI12" i="58"/>
  <c r="AH12" i="58"/>
  <c r="AG12" i="58"/>
  <c r="AF12" i="58"/>
  <c r="AE12" i="58"/>
  <c r="AC12" i="58"/>
  <c r="AB12" i="58"/>
  <c r="AA12" i="58"/>
  <c r="Z12" i="58"/>
  <c r="Y12" i="58"/>
  <c r="X12" i="58"/>
  <c r="W12" i="58"/>
  <c r="V12" i="58"/>
  <c r="T12" i="58"/>
  <c r="S12" i="58"/>
  <c r="R12" i="58"/>
  <c r="Q12" i="58"/>
  <c r="P12" i="58"/>
  <c r="O12" i="58"/>
  <c r="N12" i="58"/>
  <c r="L12" i="58"/>
  <c r="K12" i="58"/>
  <c r="J12" i="58"/>
  <c r="I12" i="58"/>
  <c r="H12" i="58"/>
  <c r="BG323" i="58" l="1"/>
  <c r="AD323" i="58"/>
  <c r="U323" i="58" s="1"/>
  <c r="M323" i="58"/>
  <c r="G323" i="58"/>
  <c r="F323" i="58" l="1"/>
  <c r="E323" i="58" s="1"/>
  <c r="C323" i="58" s="1"/>
  <c r="BG341" i="63" l="1"/>
  <c r="AD341" i="63"/>
  <c r="AD340" i="63" s="1"/>
  <c r="M341" i="63"/>
  <c r="M340" i="63" s="1"/>
  <c r="G341" i="63"/>
  <c r="BJ340" i="63"/>
  <c r="BI340" i="63"/>
  <c r="BH340" i="63"/>
  <c r="BG340" i="63"/>
  <c r="BF340" i="63"/>
  <c r="BE340" i="63"/>
  <c r="BD340" i="63"/>
  <c r="BC340" i="63"/>
  <c r="BB340" i="63"/>
  <c r="BA340" i="63"/>
  <c r="AZ340" i="63"/>
  <c r="AY340" i="63"/>
  <c r="AX340" i="63"/>
  <c r="AW340" i="63"/>
  <c r="AV340" i="63"/>
  <c r="AU340" i="63"/>
  <c r="AT340" i="63"/>
  <c r="AS340" i="63"/>
  <c r="AR340" i="63"/>
  <c r="AQ340" i="63"/>
  <c r="AP340" i="63"/>
  <c r="AO340" i="63"/>
  <c r="AN340" i="63"/>
  <c r="AM340" i="63"/>
  <c r="AL340" i="63"/>
  <c r="AK340" i="63"/>
  <c r="AJ340" i="63"/>
  <c r="AI340" i="63"/>
  <c r="AH340" i="63"/>
  <c r="AG340" i="63"/>
  <c r="AF340" i="63"/>
  <c r="AE340" i="63"/>
  <c r="AC340" i="63"/>
  <c r="AB340" i="63"/>
  <c r="AA340" i="63"/>
  <c r="Z340" i="63"/>
  <c r="Y340" i="63"/>
  <c r="X340" i="63"/>
  <c r="W340" i="63"/>
  <c r="V340" i="63"/>
  <c r="T340" i="63"/>
  <c r="S340" i="63"/>
  <c r="R340" i="63"/>
  <c r="Q340" i="63"/>
  <c r="P340" i="63"/>
  <c r="O340" i="63"/>
  <c r="N340" i="63"/>
  <c r="L340" i="63"/>
  <c r="K340" i="63"/>
  <c r="J340" i="63"/>
  <c r="I340" i="63"/>
  <c r="H340" i="63"/>
  <c r="BG339" i="63"/>
  <c r="AD339" i="63"/>
  <c r="U339" i="63" s="1"/>
  <c r="M339" i="63"/>
  <c r="G339" i="63"/>
  <c r="BG338" i="63"/>
  <c r="AD338" i="63"/>
  <c r="U338" i="63" s="1"/>
  <c r="M338" i="63"/>
  <c r="G338" i="63"/>
  <c r="BG337" i="63"/>
  <c r="AD337" i="63"/>
  <c r="U337" i="63" s="1"/>
  <c r="M337" i="63"/>
  <c r="G337" i="63"/>
  <c r="BG336" i="63"/>
  <c r="AD336" i="63"/>
  <c r="U336" i="63" s="1"/>
  <c r="M336" i="63"/>
  <c r="G336" i="63"/>
  <c r="BG335" i="63"/>
  <c r="AD335" i="63"/>
  <c r="U335" i="63" s="1"/>
  <c r="M335" i="63"/>
  <c r="G335" i="63"/>
  <c r="BG334" i="63"/>
  <c r="AD334" i="63"/>
  <c r="U334" i="63" s="1"/>
  <c r="M334" i="63"/>
  <c r="G334" i="63"/>
  <c r="BG333" i="63"/>
  <c r="AD333" i="63"/>
  <c r="U333" i="63" s="1"/>
  <c r="M333" i="63"/>
  <c r="G333" i="63"/>
  <c r="BJ332" i="63"/>
  <c r="BJ331" i="63" s="1"/>
  <c r="BI332" i="63"/>
  <c r="BH332" i="63"/>
  <c r="BF332" i="63"/>
  <c r="BF331" i="63" s="1"/>
  <c r="BE332" i="63"/>
  <c r="BD332" i="63"/>
  <c r="BC332" i="63"/>
  <c r="BB332" i="63"/>
  <c r="BB331" i="63" s="1"/>
  <c r="BA332" i="63"/>
  <c r="AZ332" i="63"/>
  <c r="AY332" i="63"/>
  <c r="AX332" i="63"/>
  <c r="AX331" i="63" s="1"/>
  <c r="AW332" i="63"/>
  <c r="AV332" i="63"/>
  <c r="AV331" i="63" s="1"/>
  <c r="AU332" i="63"/>
  <c r="AT332" i="63"/>
  <c r="AT331" i="63" s="1"/>
  <c r="AS332" i="63"/>
  <c r="AR332" i="63"/>
  <c r="AQ332" i="63"/>
  <c r="AP332" i="63"/>
  <c r="AP331" i="63" s="1"/>
  <c r="AO332" i="63"/>
  <c r="AN332" i="63"/>
  <c r="AM332" i="63"/>
  <c r="AL332" i="63"/>
  <c r="AL331" i="63" s="1"/>
  <c r="AK332" i="63"/>
  <c r="AJ332" i="63"/>
  <c r="AI332" i="63"/>
  <c r="AH332" i="63"/>
  <c r="AH331" i="63" s="1"/>
  <c r="AG332" i="63"/>
  <c r="AF332" i="63"/>
  <c r="AE332" i="63"/>
  <c r="AC332" i="63"/>
  <c r="AC331" i="63" s="1"/>
  <c r="AB332" i="63"/>
  <c r="AA332" i="63"/>
  <c r="Z332" i="63"/>
  <c r="Y332" i="63"/>
  <c r="X332" i="63"/>
  <c r="W332" i="63"/>
  <c r="V332" i="63"/>
  <c r="T332" i="63"/>
  <c r="T331" i="63" s="1"/>
  <c r="S332" i="63"/>
  <c r="R332" i="63"/>
  <c r="Q332" i="63"/>
  <c r="P332" i="63"/>
  <c r="P331" i="63" s="1"/>
  <c r="O332" i="63"/>
  <c r="N332" i="63"/>
  <c r="L332" i="63"/>
  <c r="K332" i="63"/>
  <c r="K331" i="63" s="1"/>
  <c r="J332" i="63"/>
  <c r="I332" i="63"/>
  <c r="H332" i="63"/>
  <c r="D332" i="63"/>
  <c r="D331" i="63" s="1"/>
  <c r="BG330" i="63"/>
  <c r="AD330" i="63"/>
  <c r="U330" i="63" s="1"/>
  <c r="M330" i="63"/>
  <c r="G330" i="63"/>
  <c r="BG329" i="63"/>
  <c r="AD329" i="63"/>
  <c r="U329" i="63" s="1"/>
  <c r="M329" i="63"/>
  <c r="G329" i="63"/>
  <c r="BG328" i="63"/>
  <c r="AD328" i="63"/>
  <c r="U328" i="63" s="1"/>
  <c r="M328" i="63"/>
  <c r="G328" i="63"/>
  <c r="BG327" i="63"/>
  <c r="AD327" i="63"/>
  <c r="U327" i="63" s="1"/>
  <c r="M327" i="63"/>
  <c r="G327" i="63"/>
  <c r="BG326" i="63"/>
  <c r="AD326" i="63"/>
  <c r="U326" i="63" s="1"/>
  <c r="M326" i="63"/>
  <c r="G326" i="63"/>
  <c r="BG325" i="63"/>
  <c r="AD325" i="63"/>
  <c r="U325" i="63" s="1"/>
  <c r="M325" i="63"/>
  <c r="G325" i="63"/>
  <c r="BG324" i="63"/>
  <c r="AD324" i="63"/>
  <c r="U324" i="63" s="1"/>
  <c r="M324" i="63"/>
  <c r="G324" i="63"/>
  <c r="F324" i="63" s="1"/>
  <c r="BG323" i="63"/>
  <c r="AD323" i="63"/>
  <c r="U323" i="63" s="1"/>
  <c r="M323" i="63"/>
  <c r="G323" i="63"/>
  <c r="BG322" i="63"/>
  <c r="AD322" i="63"/>
  <c r="U322" i="63" s="1"/>
  <c r="M322" i="63"/>
  <c r="G322" i="63"/>
  <c r="BG321" i="63"/>
  <c r="AD321" i="63"/>
  <c r="U321" i="63" s="1"/>
  <c r="M321" i="63"/>
  <c r="G321" i="63"/>
  <c r="BG320" i="63"/>
  <c r="AD320" i="63"/>
  <c r="U320" i="63" s="1"/>
  <c r="M320" i="63"/>
  <c r="G320" i="63"/>
  <c r="BJ319" i="63"/>
  <c r="BI319" i="63"/>
  <c r="BH319" i="63"/>
  <c r="BF319" i="63"/>
  <c r="BE319" i="63"/>
  <c r="BD319" i="63"/>
  <c r="BC319" i="63"/>
  <c r="BB319" i="63"/>
  <c r="BA319" i="63"/>
  <c r="AZ319" i="63"/>
  <c r="AY319" i="63"/>
  <c r="AX319" i="63"/>
  <c r="AW319" i="63"/>
  <c r="AV319" i="63"/>
  <c r="AU319" i="63"/>
  <c r="AT319" i="63"/>
  <c r="AS319" i="63"/>
  <c r="AR319" i="63"/>
  <c r="AQ319" i="63"/>
  <c r="AP319" i="63"/>
  <c r="AO319" i="63"/>
  <c r="AN319" i="63"/>
  <c r="AM319" i="63"/>
  <c r="AL319" i="63"/>
  <c r="AK319" i="63"/>
  <c r="AJ319" i="63"/>
  <c r="AI319" i="63"/>
  <c r="AH319" i="63"/>
  <c r="AG319" i="63"/>
  <c r="AF319" i="63"/>
  <c r="AE319" i="63"/>
  <c r="AC319" i="63"/>
  <c r="AB319" i="63"/>
  <c r="AA319" i="63"/>
  <c r="Z319" i="63"/>
  <c r="Y319" i="63"/>
  <c r="X319" i="63"/>
  <c r="W319" i="63"/>
  <c r="V319" i="63"/>
  <c r="T319" i="63"/>
  <c r="S319" i="63"/>
  <c r="R319" i="63"/>
  <c r="Q319" i="63"/>
  <c r="P319" i="63"/>
  <c r="O319" i="63"/>
  <c r="N319" i="63"/>
  <c r="L319" i="63"/>
  <c r="K319" i="63"/>
  <c r="J319" i="63"/>
  <c r="I319" i="63"/>
  <c r="H319" i="63"/>
  <c r="D319" i="63"/>
  <c r="BG318" i="63"/>
  <c r="AD318" i="63"/>
  <c r="U318" i="63" s="1"/>
  <c r="M318" i="63"/>
  <c r="G318" i="63"/>
  <c r="BG317" i="63"/>
  <c r="AD317" i="63"/>
  <c r="U317" i="63" s="1"/>
  <c r="M317" i="63"/>
  <c r="G317" i="63"/>
  <c r="BG316" i="63"/>
  <c r="AD316" i="63"/>
  <c r="U316" i="63" s="1"/>
  <c r="M316" i="63"/>
  <c r="G316" i="63"/>
  <c r="BG315" i="63"/>
  <c r="AD315" i="63"/>
  <c r="U315" i="63" s="1"/>
  <c r="M315" i="63"/>
  <c r="G315" i="63"/>
  <c r="BJ314" i="63"/>
  <c r="BI314" i="63"/>
  <c r="BH314" i="63"/>
  <c r="BF314" i="63"/>
  <c r="BE314" i="63"/>
  <c r="BD314" i="63"/>
  <c r="BC314" i="63"/>
  <c r="BB314" i="63"/>
  <c r="BA314" i="63"/>
  <c r="AZ314" i="63"/>
  <c r="AY314" i="63"/>
  <c r="AX314" i="63"/>
  <c r="AW314" i="63"/>
  <c r="AV314" i="63"/>
  <c r="AU314" i="63"/>
  <c r="AT314" i="63"/>
  <c r="AS314" i="63"/>
  <c r="AR314" i="63"/>
  <c r="AQ314" i="63"/>
  <c r="AP314" i="63"/>
  <c r="AO314" i="63"/>
  <c r="AN314" i="63"/>
  <c r="AM314" i="63"/>
  <c r="AL314" i="63"/>
  <c r="AK314" i="63"/>
  <c r="AJ314" i="63"/>
  <c r="AI314" i="63"/>
  <c r="AH314" i="63"/>
  <c r="AG314" i="63"/>
  <c r="AF314" i="63"/>
  <c r="AE314" i="63"/>
  <c r="AC314" i="63"/>
  <c r="AB314" i="63"/>
  <c r="AA314" i="63"/>
  <c r="Z314" i="63"/>
  <c r="Y314" i="63"/>
  <c r="X314" i="63"/>
  <c r="W314" i="63"/>
  <c r="V314" i="63"/>
  <c r="T314" i="63"/>
  <c r="S314" i="63"/>
  <c r="R314" i="63"/>
  <c r="Q314" i="63"/>
  <c r="P314" i="63"/>
  <c r="O314" i="63"/>
  <c r="N314" i="63"/>
  <c r="L314" i="63"/>
  <c r="K314" i="63"/>
  <c r="J314" i="63"/>
  <c r="I314" i="63"/>
  <c r="H314" i="63"/>
  <c r="BG313" i="63"/>
  <c r="AD313" i="63"/>
  <c r="U313" i="63" s="1"/>
  <c r="M313" i="63"/>
  <c r="G313" i="63"/>
  <c r="BG312" i="63"/>
  <c r="AD312" i="63"/>
  <c r="U312" i="63" s="1"/>
  <c r="M312" i="63"/>
  <c r="G312" i="63"/>
  <c r="BG311" i="63"/>
  <c r="AD311" i="63"/>
  <c r="U311" i="63" s="1"/>
  <c r="M311" i="63"/>
  <c r="G311" i="63"/>
  <c r="BJ310" i="63"/>
  <c r="BI310" i="63"/>
  <c r="BH310" i="63"/>
  <c r="BF310" i="63"/>
  <c r="BE310" i="63"/>
  <c r="BD310" i="63"/>
  <c r="BC310" i="63"/>
  <c r="BB310" i="63"/>
  <c r="BA310" i="63"/>
  <c r="AZ310" i="63"/>
  <c r="AY310" i="63"/>
  <c r="AX310" i="63"/>
  <c r="AW310" i="63"/>
  <c r="AV310" i="63"/>
  <c r="AU310" i="63"/>
  <c r="AT310" i="63"/>
  <c r="AS310" i="63"/>
  <c r="AR310" i="63"/>
  <c r="AQ310" i="63"/>
  <c r="AP310" i="63"/>
  <c r="AO310" i="63"/>
  <c r="AN310" i="63"/>
  <c r="AM310" i="63"/>
  <c r="AL310" i="63"/>
  <c r="AK310" i="63"/>
  <c r="AJ310" i="63"/>
  <c r="AI310" i="63"/>
  <c r="AH310" i="63"/>
  <c r="AG310" i="63"/>
  <c r="AF310" i="63"/>
  <c r="AE310" i="63"/>
  <c r="AC310" i="63"/>
  <c r="AB310" i="63"/>
  <c r="AA310" i="63"/>
  <c r="Z310" i="63"/>
  <c r="Y310" i="63"/>
  <c r="X310" i="63"/>
  <c r="W310" i="63"/>
  <c r="V310" i="63"/>
  <c r="T310" i="63"/>
  <c r="S310" i="63"/>
  <c r="R310" i="63"/>
  <c r="Q310" i="63"/>
  <c r="P310" i="63"/>
  <c r="O310" i="63"/>
  <c r="N310" i="63"/>
  <c r="L310" i="63"/>
  <c r="K310" i="63"/>
  <c r="J310" i="63"/>
  <c r="I310" i="63"/>
  <c r="H310" i="63"/>
  <c r="BG309" i="63"/>
  <c r="AD309" i="63"/>
  <c r="U309" i="63" s="1"/>
  <c r="M309" i="63"/>
  <c r="G309" i="63"/>
  <c r="BJ308" i="63"/>
  <c r="BI308" i="63"/>
  <c r="BH308" i="63"/>
  <c r="BF308" i="63"/>
  <c r="BE308" i="63"/>
  <c r="BD308" i="63"/>
  <c r="BC308" i="63"/>
  <c r="BB308" i="63"/>
  <c r="BA308" i="63"/>
  <c r="AZ308" i="63"/>
  <c r="AY308" i="63"/>
  <c r="AX308" i="63"/>
  <c r="AW308" i="63"/>
  <c r="AV308" i="63"/>
  <c r="AU308" i="63"/>
  <c r="AT308" i="63"/>
  <c r="AS308" i="63"/>
  <c r="AR308" i="63"/>
  <c r="AQ308" i="63"/>
  <c r="AP308" i="63"/>
  <c r="AO308" i="63"/>
  <c r="AN308" i="63"/>
  <c r="AM308" i="63"/>
  <c r="AL308" i="63"/>
  <c r="AK308" i="63"/>
  <c r="AJ308" i="63"/>
  <c r="AI308" i="63"/>
  <c r="AH308" i="63"/>
  <c r="AG308" i="63"/>
  <c r="AF308" i="63"/>
  <c r="AE308" i="63"/>
  <c r="AC308" i="63"/>
  <c r="AB308" i="63"/>
  <c r="AA308" i="63"/>
  <c r="Z308" i="63"/>
  <c r="Y308" i="63"/>
  <c r="X308" i="63"/>
  <c r="W308" i="63"/>
  <c r="V308" i="63"/>
  <c r="T308" i="63"/>
  <c r="S308" i="63"/>
  <c r="R308" i="63"/>
  <c r="Q308" i="63"/>
  <c r="P308" i="63"/>
  <c r="O308" i="63"/>
  <c r="N308" i="63"/>
  <c r="L308" i="63"/>
  <c r="K308" i="63"/>
  <c r="J308" i="63"/>
  <c r="I308" i="63"/>
  <c r="H308" i="63"/>
  <c r="BG307" i="63"/>
  <c r="AD307" i="63"/>
  <c r="U307" i="63" s="1"/>
  <c r="M307" i="63"/>
  <c r="G307" i="63"/>
  <c r="BG306" i="63"/>
  <c r="AD306" i="63"/>
  <c r="U306" i="63" s="1"/>
  <c r="M306" i="63"/>
  <c r="F306" i="63" s="1"/>
  <c r="G306" i="63"/>
  <c r="BG305" i="63"/>
  <c r="AD305" i="63"/>
  <c r="U305" i="63" s="1"/>
  <c r="M305" i="63"/>
  <c r="G305" i="63"/>
  <c r="BG304" i="63"/>
  <c r="AD304" i="63"/>
  <c r="U304" i="63" s="1"/>
  <c r="M304" i="63"/>
  <c r="G304" i="63"/>
  <c r="BG303" i="63"/>
  <c r="AD303" i="63"/>
  <c r="U303" i="63" s="1"/>
  <c r="M303" i="63"/>
  <c r="G303" i="63"/>
  <c r="BG302" i="63"/>
  <c r="AD302" i="63"/>
  <c r="U302" i="63" s="1"/>
  <c r="M302" i="63"/>
  <c r="G302" i="63"/>
  <c r="BG301" i="63"/>
  <c r="AD301" i="63"/>
  <c r="U301" i="63" s="1"/>
  <c r="M301" i="63"/>
  <c r="G301" i="63"/>
  <c r="BG300" i="63"/>
  <c r="AD300" i="63"/>
  <c r="U300" i="63" s="1"/>
  <c r="M300" i="63"/>
  <c r="G300" i="63"/>
  <c r="BG299" i="63"/>
  <c r="AD299" i="63"/>
  <c r="U299" i="63" s="1"/>
  <c r="M299" i="63"/>
  <c r="G299" i="63"/>
  <c r="BG298" i="63"/>
  <c r="AD298" i="63"/>
  <c r="U298" i="63" s="1"/>
  <c r="M298" i="63"/>
  <c r="G298" i="63"/>
  <c r="BG297" i="63"/>
  <c r="AD297" i="63"/>
  <c r="U297" i="63" s="1"/>
  <c r="M297" i="63"/>
  <c r="G297" i="63"/>
  <c r="BJ296" i="63"/>
  <c r="BI296" i="63"/>
  <c r="BH296" i="63"/>
  <c r="BF296" i="63"/>
  <c r="BE296" i="63"/>
  <c r="BD296" i="63"/>
  <c r="BC296" i="63"/>
  <c r="BB296" i="63"/>
  <c r="BA296" i="63"/>
  <c r="AZ296" i="63"/>
  <c r="AY296" i="63"/>
  <c r="AX296" i="63"/>
  <c r="AW296" i="63"/>
  <c r="AV296" i="63"/>
  <c r="AU296" i="63"/>
  <c r="AT296" i="63"/>
  <c r="AS296" i="63"/>
  <c r="AR296" i="63"/>
  <c r="AQ296" i="63"/>
  <c r="AP296" i="63"/>
  <c r="AO296" i="63"/>
  <c r="AN296" i="63"/>
  <c r="AM296" i="63"/>
  <c r="AL296" i="63"/>
  <c r="AK296" i="63"/>
  <c r="AJ296" i="63"/>
  <c r="AI296" i="63"/>
  <c r="AH296" i="63"/>
  <c r="AG296" i="63"/>
  <c r="AF296" i="63"/>
  <c r="AE296" i="63"/>
  <c r="AC296" i="63"/>
  <c r="AB296" i="63"/>
  <c r="AA296" i="63"/>
  <c r="Z296" i="63"/>
  <c r="Y296" i="63"/>
  <c r="X296" i="63"/>
  <c r="W296" i="63"/>
  <c r="V296" i="63"/>
  <c r="T296" i="63"/>
  <c r="S296" i="63"/>
  <c r="R296" i="63"/>
  <c r="Q296" i="63"/>
  <c r="P296" i="63"/>
  <c r="O296" i="63"/>
  <c r="N296" i="63"/>
  <c r="L296" i="63"/>
  <c r="K296" i="63"/>
  <c r="J296" i="63"/>
  <c r="I296" i="63"/>
  <c r="H296" i="63"/>
  <c r="D296" i="63"/>
  <c r="BG293" i="63"/>
  <c r="AD293" i="63"/>
  <c r="U293" i="63" s="1"/>
  <c r="M293" i="63"/>
  <c r="G293" i="63"/>
  <c r="D292" i="63"/>
  <c r="BG291" i="63"/>
  <c r="AD291" i="63"/>
  <c r="U291" i="63" s="1"/>
  <c r="M291" i="63"/>
  <c r="G291" i="63"/>
  <c r="BJ290" i="63"/>
  <c r="BJ288" i="63" s="1"/>
  <c r="BI290" i="63"/>
  <c r="BH290" i="63"/>
  <c r="BH288" i="63" s="1"/>
  <c r="BF290" i="63"/>
  <c r="BF288" i="63" s="1"/>
  <c r="BE290" i="63"/>
  <c r="BE288" i="63" s="1"/>
  <c r="BD290" i="63"/>
  <c r="BD288" i="63" s="1"/>
  <c r="BC290" i="63"/>
  <c r="BC288" i="63" s="1"/>
  <c r="BB290" i="63"/>
  <c r="BB288" i="63" s="1"/>
  <c r="BA290" i="63"/>
  <c r="BA288" i="63" s="1"/>
  <c r="AZ290" i="63"/>
  <c r="AZ288" i="63" s="1"/>
  <c r="AY290" i="63"/>
  <c r="AY288" i="63" s="1"/>
  <c r="AX290" i="63"/>
  <c r="AX288" i="63" s="1"/>
  <c r="AW290" i="63"/>
  <c r="AW288" i="63" s="1"/>
  <c r="AV290" i="63"/>
  <c r="AV288" i="63" s="1"/>
  <c r="AU290" i="63"/>
  <c r="AU288" i="63" s="1"/>
  <c r="AT290" i="63"/>
  <c r="AT288" i="63" s="1"/>
  <c r="AS290" i="63"/>
  <c r="AS288" i="63" s="1"/>
  <c r="AR290" i="63"/>
  <c r="AQ290" i="63"/>
  <c r="AQ288" i="63" s="1"/>
  <c r="AP290" i="63"/>
  <c r="AP288" i="63" s="1"/>
  <c r="AO290" i="63"/>
  <c r="AO288" i="63" s="1"/>
  <c r="AN290" i="63"/>
  <c r="AN288" i="63" s="1"/>
  <c r="AM290" i="63"/>
  <c r="AM288" i="63" s="1"/>
  <c r="AL290" i="63"/>
  <c r="AL288" i="63" s="1"/>
  <c r="AK290" i="63"/>
  <c r="AK288" i="63" s="1"/>
  <c r="AJ290" i="63"/>
  <c r="AJ288" i="63" s="1"/>
  <c r="AI290" i="63"/>
  <c r="AI288" i="63" s="1"/>
  <c r="AH290" i="63"/>
  <c r="AH288" i="63" s="1"/>
  <c r="AG290" i="63"/>
  <c r="AG288" i="63" s="1"/>
  <c r="AF290" i="63"/>
  <c r="AF288" i="63" s="1"/>
  <c r="AE290" i="63"/>
  <c r="AE288" i="63" s="1"/>
  <c r="AC290" i="63"/>
  <c r="AC288" i="63" s="1"/>
  <c r="AB290" i="63"/>
  <c r="AB288" i="63" s="1"/>
  <c r="AA290" i="63"/>
  <c r="Z290" i="63"/>
  <c r="Z288" i="63" s="1"/>
  <c r="Y290" i="63"/>
  <c r="Y288" i="63" s="1"/>
  <c r="X290" i="63"/>
  <c r="X288" i="63" s="1"/>
  <c r="W290" i="63"/>
  <c r="W288" i="63" s="1"/>
  <c r="V290" i="63"/>
  <c r="V288" i="63" s="1"/>
  <c r="T290" i="63"/>
  <c r="T288" i="63" s="1"/>
  <c r="S290" i="63"/>
  <c r="S288" i="63" s="1"/>
  <c r="R290" i="63"/>
  <c r="R288" i="63" s="1"/>
  <c r="Q290" i="63"/>
  <c r="Q288" i="63" s="1"/>
  <c r="P290" i="63"/>
  <c r="P288" i="63" s="1"/>
  <c r="O290" i="63"/>
  <c r="O288" i="63" s="1"/>
  <c r="N290" i="63"/>
  <c r="N288" i="63" s="1"/>
  <c r="L290" i="63"/>
  <c r="L288" i="63" s="1"/>
  <c r="K290" i="63"/>
  <c r="K288" i="63" s="1"/>
  <c r="J290" i="63"/>
  <c r="J288" i="63" s="1"/>
  <c r="I290" i="63"/>
  <c r="I288" i="63" s="1"/>
  <c r="H290" i="63"/>
  <c r="H288" i="63" s="1"/>
  <c r="BG289" i="63"/>
  <c r="AD289" i="63"/>
  <c r="U289" i="63" s="1"/>
  <c r="M289" i="63"/>
  <c r="G289" i="63"/>
  <c r="AR288" i="63"/>
  <c r="AA288" i="63"/>
  <c r="BG286" i="63"/>
  <c r="AD286" i="63"/>
  <c r="U286" i="63" s="1"/>
  <c r="M286" i="63"/>
  <c r="G286" i="63"/>
  <c r="BJ285" i="63"/>
  <c r="BI285" i="63"/>
  <c r="BH285" i="63"/>
  <c r="BF285" i="63"/>
  <c r="BE285" i="63"/>
  <c r="BD285" i="63"/>
  <c r="BC285" i="63"/>
  <c r="BB285" i="63"/>
  <c r="BA285" i="63"/>
  <c r="AZ285" i="63"/>
  <c r="AY285" i="63"/>
  <c r="AX285" i="63"/>
  <c r="AW285" i="63"/>
  <c r="AV285" i="63"/>
  <c r="AU285" i="63"/>
  <c r="AT285" i="63"/>
  <c r="AS285" i="63"/>
  <c r="AR285" i="63"/>
  <c r="AQ285" i="63"/>
  <c r="AP285" i="63"/>
  <c r="AO285" i="63"/>
  <c r="AN285" i="63"/>
  <c r="AM285" i="63"/>
  <c r="AL285" i="63"/>
  <c r="AK285" i="63"/>
  <c r="AJ285" i="63"/>
  <c r="AI285" i="63"/>
  <c r="AH285" i="63"/>
  <c r="AG285" i="63"/>
  <c r="AF285" i="63"/>
  <c r="AE285" i="63"/>
  <c r="AC285" i="63"/>
  <c r="AB285" i="63"/>
  <c r="AA285" i="63"/>
  <c r="Z285" i="63"/>
  <c r="Y285" i="63"/>
  <c r="X285" i="63"/>
  <c r="W285" i="63"/>
  <c r="V285" i="63"/>
  <c r="T285" i="63"/>
  <c r="S285" i="63"/>
  <c r="R285" i="63"/>
  <c r="Q285" i="63"/>
  <c r="P285" i="63"/>
  <c r="O285" i="63"/>
  <c r="N285" i="63"/>
  <c r="L285" i="63"/>
  <c r="K285" i="63"/>
  <c r="J285" i="63"/>
  <c r="I285" i="63"/>
  <c r="H285" i="63"/>
  <c r="BG284" i="63"/>
  <c r="AD284" i="63"/>
  <c r="U284" i="63" s="1"/>
  <c r="M284" i="63"/>
  <c r="G284" i="63"/>
  <c r="BG283" i="63"/>
  <c r="AD283" i="63"/>
  <c r="U283" i="63" s="1"/>
  <c r="M283" i="63"/>
  <c r="G283" i="63"/>
  <c r="BG282" i="63"/>
  <c r="AD282" i="63"/>
  <c r="U282" i="63" s="1"/>
  <c r="M282" i="63"/>
  <c r="G282" i="63"/>
  <c r="BG281" i="63"/>
  <c r="AD281" i="63"/>
  <c r="U281" i="63" s="1"/>
  <c r="M281" i="63"/>
  <c r="G281" i="63"/>
  <c r="BG280" i="63"/>
  <c r="AD280" i="63"/>
  <c r="U280" i="63" s="1"/>
  <c r="M280" i="63"/>
  <c r="G280" i="63"/>
  <c r="BG279" i="63"/>
  <c r="AD279" i="63"/>
  <c r="U279" i="63" s="1"/>
  <c r="M279" i="63"/>
  <c r="G279" i="63"/>
  <c r="BJ278" i="63"/>
  <c r="BI278" i="63"/>
  <c r="BH278" i="63"/>
  <c r="BF278" i="63"/>
  <c r="BE278" i="63"/>
  <c r="BD278" i="63"/>
  <c r="BC278" i="63"/>
  <c r="BB278" i="63"/>
  <c r="BA278" i="63"/>
  <c r="AZ278" i="63"/>
  <c r="AY278" i="63"/>
  <c r="AX278" i="63"/>
  <c r="AW278" i="63"/>
  <c r="AV278" i="63"/>
  <c r="AU278" i="63"/>
  <c r="AT278" i="63"/>
  <c r="AS278" i="63"/>
  <c r="AR278" i="63"/>
  <c r="AQ278" i="63"/>
  <c r="AP278" i="63"/>
  <c r="AO278" i="63"/>
  <c r="AN278" i="63"/>
  <c r="AM278" i="63"/>
  <c r="AL278" i="63"/>
  <c r="AK278" i="63"/>
  <c r="AJ278" i="63"/>
  <c r="AI278" i="63"/>
  <c r="AH278" i="63"/>
  <c r="AG278" i="63"/>
  <c r="AF278" i="63"/>
  <c r="AE278" i="63"/>
  <c r="AC278" i="63"/>
  <c r="AB278" i="63"/>
  <c r="AA278" i="63"/>
  <c r="Z278" i="63"/>
  <c r="Y278" i="63"/>
  <c r="X278" i="63"/>
  <c r="W278" i="63"/>
  <c r="V278" i="63"/>
  <c r="T278" i="63"/>
  <c r="S278" i="63"/>
  <c r="R278" i="63"/>
  <c r="Q278" i="63"/>
  <c r="P278" i="63"/>
  <c r="O278" i="63"/>
  <c r="N278" i="63"/>
  <c r="L278" i="63"/>
  <c r="K278" i="63"/>
  <c r="J278" i="63"/>
  <c r="I278" i="63"/>
  <c r="H278" i="63"/>
  <c r="U276" i="63"/>
  <c r="F276" i="63"/>
  <c r="BG275" i="63"/>
  <c r="AD275" i="63"/>
  <c r="U275" i="63" s="1"/>
  <c r="M275" i="63"/>
  <c r="G275" i="63"/>
  <c r="BG274" i="63"/>
  <c r="AD274" i="63"/>
  <c r="U274" i="63" s="1"/>
  <c r="M274" i="63"/>
  <c r="G274" i="63"/>
  <c r="BG273" i="63"/>
  <c r="AD273" i="63"/>
  <c r="U273" i="63" s="1"/>
  <c r="M273" i="63"/>
  <c r="G273" i="63"/>
  <c r="BG272" i="63"/>
  <c r="AD272" i="63"/>
  <c r="M272" i="63"/>
  <c r="G272" i="63"/>
  <c r="BJ271" i="63"/>
  <c r="BI271" i="63"/>
  <c r="BH271" i="63"/>
  <c r="BF271" i="63"/>
  <c r="BE271" i="63"/>
  <c r="BD271" i="63"/>
  <c r="BC271" i="63"/>
  <c r="BB271" i="63"/>
  <c r="BA271" i="63"/>
  <c r="AZ271" i="63"/>
  <c r="AY271" i="63"/>
  <c r="AX271" i="63"/>
  <c r="AW271" i="63"/>
  <c r="AV271" i="63"/>
  <c r="AU271" i="63"/>
  <c r="AT271" i="63"/>
  <c r="AS271" i="63"/>
  <c r="AR271" i="63"/>
  <c r="AQ271" i="63"/>
  <c r="AP271" i="63"/>
  <c r="AO271" i="63"/>
  <c r="AN271" i="63"/>
  <c r="AM271" i="63"/>
  <c r="AL271" i="63"/>
  <c r="AK271" i="63"/>
  <c r="AJ271" i="63"/>
  <c r="AI271" i="63"/>
  <c r="AH271" i="63"/>
  <c r="AG271" i="63"/>
  <c r="AF271" i="63"/>
  <c r="AE271" i="63"/>
  <c r="AC271" i="63"/>
  <c r="AB271" i="63"/>
  <c r="AA271" i="63"/>
  <c r="Z271" i="63"/>
  <c r="Y271" i="63"/>
  <c r="X271" i="63"/>
  <c r="W271" i="63"/>
  <c r="V271" i="63"/>
  <c r="T271" i="63"/>
  <c r="S271" i="63"/>
  <c r="R271" i="63"/>
  <c r="Q271" i="63"/>
  <c r="P271" i="63"/>
  <c r="O271" i="63"/>
  <c r="N271" i="63"/>
  <c r="L271" i="63"/>
  <c r="K271" i="63"/>
  <c r="J271" i="63"/>
  <c r="I271" i="63"/>
  <c r="H271" i="63"/>
  <c r="D271" i="63"/>
  <c r="BG270" i="63"/>
  <c r="AD270" i="63"/>
  <c r="U270" i="63" s="1"/>
  <c r="M270" i="63"/>
  <c r="G270" i="63"/>
  <c r="G269" i="63"/>
  <c r="F269" i="63" s="1"/>
  <c r="E269" i="63" s="1"/>
  <c r="C269" i="63" s="1"/>
  <c r="BG268" i="63"/>
  <c r="U268" i="63"/>
  <c r="G268" i="63"/>
  <c r="F268" i="63" s="1"/>
  <c r="U267" i="63"/>
  <c r="F267" i="63"/>
  <c r="BG266" i="63"/>
  <c r="AD266" i="63"/>
  <c r="U266" i="63" s="1"/>
  <c r="M266" i="63"/>
  <c r="G266" i="63"/>
  <c r="BG265" i="63"/>
  <c r="AD265" i="63"/>
  <c r="U265" i="63" s="1"/>
  <c r="M265" i="63"/>
  <c r="G265" i="63"/>
  <c r="BG264" i="63"/>
  <c r="AD264" i="63"/>
  <c r="U264" i="63" s="1"/>
  <c r="M264" i="63"/>
  <c r="G264" i="63"/>
  <c r="BG263" i="63"/>
  <c r="AD263" i="63"/>
  <c r="U263" i="63" s="1"/>
  <c r="M263" i="63"/>
  <c r="G263" i="63"/>
  <c r="U262" i="63"/>
  <c r="G262" i="63"/>
  <c r="F262" i="63" s="1"/>
  <c r="BG261" i="63"/>
  <c r="AD261" i="63"/>
  <c r="U261" i="63" s="1"/>
  <c r="M261" i="63"/>
  <c r="G261" i="63"/>
  <c r="BG260" i="63"/>
  <c r="AD260" i="63"/>
  <c r="U260" i="63" s="1"/>
  <c r="M260" i="63"/>
  <c r="G260" i="63"/>
  <c r="BG259" i="63"/>
  <c r="AD259" i="63"/>
  <c r="U259" i="63" s="1"/>
  <c r="M259" i="63"/>
  <c r="G259" i="63"/>
  <c r="BG258" i="63"/>
  <c r="AD258" i="63"/>
  <c r="U258" i="63" s="1"/>
  <c r="M258" i="63"/>
  <c r="G258" i="63"/>
  <c r="BG257" i="63"/>
  <c r="AD257" i="63"/>
  <c r="U257" i="63" s="1"/>
  <c r="M257" i="63"/>
  <c r="G257" i="63"/>
  <c r="BG256" i="63"/>
  <c r="AD256" i="63"/>
  <c r="U256" i="63" s="1"/>
  <c r="M256" i="63"/>
  <c r="G256" i="63"/>
  <c r="C256" i="63"/>
  <c r="BG255" i="63"/>
  <c r="AD255" i="63"/>
  <c r="U255" i="63" s="1"/>
  <c r="M255" i="63"/>
  <c r="G255" i="63"/>
  <c r="BG254" i="63"/>
  <c r="AD254" i="63"/>
  <c r="U254" i="63" s="1"/>
  <c r="M254" i="63"/>
  <c r="G254" i="63"/>
  <c r="BG253" i="63"/>
  <c r="AD253" i="63"/>
  <c r="U253" i="63" s="1"/>
  <c r="M253" i="63"/>
  <c r="G253" i="63"/>
  <c r="BJ252" i="63"/>
  <c r="BI252" i="63"/>
  <c r="BH252" i="63"/>
  <c r="BF252" i="63"/>
  <c r="BE252" i="63"/>
  <c r="BD252" i="63"/>
  <c r="BC252" i="63"/>
  <c r="BB252" i="63"/>
  <c r="BA252" i="63"/>
  <c r="AZ252" i="63"/>
  <c r="AY252" i="63"/>
  <c r="AX252" i="63"/>
  <c r="AW252" i="63"/>
  <c r="AV252" i="63"/>
  <c r="AU252" i="63"/>
  <c r="AT252" i="63"/>
  <c r="AS252" i="63"/>
  <c r="AR252" i="63"/>
  <c r="AQ252" i="63"/>
  <c r="AP252" i="63"/>
  <c r="AO252" i="63"/>
  <c r="AN252" i="63"/>
  <c r="AM252" i="63"/>
  <c r="AL252" i="63"/>
  <c r="AK252" i="63"/>
  <c r="AJ252" i="63"/>
  <c r="AI252" i="63"/>
  <c r="AH252" i="63"/>
  <c r="AG252" i="63"/>
  <c r="AF252" i="63"/>
  <c r="AE252" i="63"/>
  <c r="AC252" i="63"/>
  <c r="AB252" i="63"/>
  <c r="AA252" i="63"/>
  <c r="Z252" i="63"/>
  <c r="Y252" i="63"/>
  <c r="X252" i="63"/>
  <c r="W252" i="63"/>
  <c r="V252" i="63"/>
  <c r="T252" i="63"/>
  <c r="S252" i="63"/>
  <c r="R252" i="63"/>
  <c r="Q252" i="63"/>
  <c r="P252" i="63"/>
  <c r="O252" i="63"/>
  <c r="N252" i="63"/>
  <c r="L252" i="63"/>
  <c r="K252" i="63"/>
  <c r="J252" i="63"/>
  <c r="I252" i="63"/>
  <c r="H252" i="63"/>
  <c r="D252" i="63"/>
  <c r="BG251" i="63"/>
  <c r="AD251" i="63"/>
  <c r="U251" i="63" s="1"/>
  <c r="M251" i="63"/>
  <c r="G251" i="63"/>
  <c r="BG250" i="63"/>
  <c r="AD250" i="63"/>
  <c r="U250" i="63" s="1"/>
  <c r="M250" i="63"/>
  <c r="G250" i="63"/>
  <c r="BG249" i="63"/>
  <c r="AD249" i="63"/>
  <c r="U249" i="63" s="1"/>
  <c r="M249" i="63"/>
  <c r="G249" i="63"/>
  <c r="BG248" i="63"/>
  <c r="AD248" i="63"/>
  <c r="U248" i="63" s="1"/>
  <c r="M248" i="63"/>
  <c r="G248" i="63"/>
  <c r="BG247" i="63"/>
  <c r="AD247" i="63"/>
  <c r="U247" i="63" s="1"/>
  <c r="M247" i="63"/>
  <c r="G247" i="63"/>
  <c r="BG246" i="63"/>
  <c r="AD246" i="63"/>
  <c r="U246" i="63" s="1"/>
  <c r="M246" i="63"/>
  <c r="G246" i="63"/>
  <c r="BG245" i="63"/>
  <c r="AD245" i="63"/>
  <c r="U245" i="63" s="1"/>
  <c r="M245" i="63"/>
  <c r="G245" i="63"/>
  <c r="BJ244" i="63"/>
  <c r="BI244" i="63"/>
  <c r="BH244" i="63"/>
  <c r="BF244" i="63"/>
  <c r="BE244" i="63"/>
  <c r="BD244" i="63"/>
  <c r="BC244" i="63"/>
  <c r="BB244" i="63"/>
  <c r="BA244" i="63"/>
  <c r="AZ244" i="63"/>
  <c r="AY244" i="63"/>
  <c r="AX244" i="63"/>
  <c r="AW244" i="63"/>
  <c r="AV244" i="63"/>
  <c r="AU244" i="63"/>
  <c r="AT244" i="63"/>
  <c r="AS244" i="63"/>
  <c r="AR244" i="63"/>
  <c r="AQ244" i="63"/>
  <c r="AP244" i="63"/>
  <c r="AO244" i="63"/>
  <c r="AN244" i="63"/>
  <c r="AM244" i="63"/>
  <c r="AL244" i="63"/>
  <c r="AK244" i="63"/>
  <c r="AJ244" i="63"/>
  <c r="AI244" i="63"/>
  <c r="AH244" i="63"/>
  <c r="AG244" i="63"/>
  <c r="AF244" i="63"/>
  <c r="AE244" i="63"/>
  <c r="AC244" i="63"/>
  <c r="AB244" i="63"/>
  <c r="AA244" i="63"/>
  <c r="Z244" i="63"/>
  <c r="Y244" i="63"/>
  <c r="X244" i="63"/>
  <c r="W244" i="63"/>
  <c r="V244" i="63"/>
  <c r="T244" i="63"/>
  <c r="S244" i="63"/>
  <c r="R244" i="63"/>
  <c r="Q244" i="63"/>
  <c r="P244" i="63"/>
  <c r="O244" i="63"/>
  <c r="N244" i="63"/>
  <c r="L244" i="63"/>
  <c r="K244" i="63"/>
  <c r="J244" i="63"/>
  <c r="I244" i="63"/>
  <c r="H244" i="63"/>
  <c r="BG243" i="63"/>
  <c r="AD243" i="63"/>
  <c r="U243" i="63" s="1"/>
  <c r="M243" i="63"/>
  <c r="G243" i="63"/>
  <c r="BG242" i="63"/>
  <c r="AD242" i="63"/>
  <c r="U242" i="63" s="1"/>
  <c r="M242" i="63"/>
  <c r="G242" i="63"/>
  <c r="BG241" i="63"/>
  <c r="AD241" i="63"/>
  <c r="U241" i="63" s="1"/>
  <c r="M241" i="63"/>
  <c r="G241" i="63"/>
  <c r="BK240" i="63"/>
  <c r="BJ240" i="63"/>
  <c r="BI240" i="63"/>
  <c r="BH240" i="63"/>
  <c r="AD240" i="63"/>
  <c r="U240" i="63" s="1"/>
  <c r="M240" i="63"/>
  <c r="K240" i="63"/>
  <c r="G240" i="63"/>
  <c r="BG239" i="63"/>
  <c r="AD239" i="63"/>
  <c r="U239" i="63" s="1"/>
  <c r="M239" i="63"/>
  <c r="G239" i="63"/>
  <c r="BG238" i="63"/>
  <c r="AD238" i="63"/>
  <c r="U238" i="63" s="1"/>
  <c r="M238" i="63"/>
  <c r="G238" i="63"/>
  <c r="BG237" i="63"/>
  <c r="AD237" i="63"/>
  <c r="U237" i="63" s="1"/>
  <c r="M237" i="63"/>
  <c r="G237" i="63"/>
  <c r="BI236" i="63"/>
  <c r="BH236" i="63"/>
  <c r="BF236" i="63"/>
  <c r="BE236" i="63"/>
  <c r="BD236" i="63"/>
  <c r="BC236" i="63"/>
  <c r="BB236" i="63"/>
  <c r="BA236" i="63"/>
  <c r="AZ236" i="63"/>
  <c r="AY236" i="63"/>
  <c r="AX236" i="63"/>
  <c r="AW236" i="63"/>
  <c r="AV236" i="63"/>
  <c r="AU236" i="63"/>
  <c r="AT236" i="63"/>
  <c r="AS236" i="63"/>
  <c r="AR236" i="63"/>
  <c r="AQ236" i="63"/>
  <c r="AP236" i="63"/>
  <c r="AO236" i="63"/>
  <c r="AN236" i="63"/>
  <c r="AM236" i="63"/>
  <c r="AL236" i="63"/>
  <c r="AK236" i="63"/>
  <c r="AJ236" i="63"/>
  <c r="AI236" i="63"/>
  <c r="AH236" i="63"/>
  <c r="AG236" i="63"/>
  <c r="AF236" i="63"/>
  <c r="AE236" i="63"/>
  <c r="AC236" i="63"/>
  <c r="AB236" i="63"/>
  <c r="AA236" i="63"/>
  <c r="Z236" i="63"/>
  <c r="Y236" i="63"/>
  <c r="X236" i="63"/>
  <c r="W236" i="63"/>
  <c r="V236" i="63"/>
  <c r="T236" i="63"/>
  <c r="S236" i="63"/>
  <c r="R236" i="63"/>
  <c r="Q236" i="63"/>
  <c r="P236" i="63"/>
  <c r="O236" i="63"/>
  <c r="N236" i="63"/>
  <c r="L236" i="63"/>
  <c r="K236" i="63"/>
  <c r="J236" i="63"/>
  <c r="I236" i="63"/>
  <c r="H236" i="63"/>
  <c r="BG235" i="63"/>
  <c r="AD235" i="63"/>
  <c r="U235" i="63" s="1"/>
  <c r="M235" i="63"/>
  <c r="G235" i="63"/>
  <c r="BG234" i="63"/>
  <c r="AD234" i="63"/>
  <c r="U234" i="63" s="1"/>
  <c r="M234" i="63"/>
  <c r="G234" i="63"/>
  <c r="BJ233" i="63"/>
  <c r="BI233" i="63"/>
  <c r="BH233" i="63"/>
  <c r="BF233" i="63"/>
  <c r="BE233" i="63"/>
  <c r="BD233" i="63"/>
  <c r="BC233" i="63"/>
  <c r="BB233" i="63"/>
  <c r="BA233" i="63"/>
  <c r="AZ233" i="63"/>
  <c r="AY233" i="63"/>
  <c r="AX233" i="63"/>
  <c r="AW233" i="63"/>
  <c r="AV233" i="63"/>
  <c r="AU233" i="63"/>
  <c r="AT233" i="63"/>
  <c r="AS233" i="63"/>
  <c r="AR233" i="63"/>
  <c r="AQ233" i="63"/>
  <c r="AP233" i="63"/>
  <c r="AO233" i="63"/>
  <c r="AN233" i="63"/>
  <c r="AM233" i="63"/>
  <c r="AL233" i="63"/>
  <c r="AK233" i="63"/>
  <c r="AJ233" i="63"/>
  <c r="AI233" i="63"/>
  <c r="AH233" i="63"/>
  <c r="AG233" i="63"/>
  <c r="AF233" i="63"/>
  <c r="AE233" i="63"/>
  <c r="AC233" i="63"/>
  <c r="AB233" i="63"/>
  <c r="AA233" i="63"/>
  <c r="Z233" i="63"/>
  <c r="Y233" i="63"/>
  <c r="X233" i="63"/>
  <c r="W233" i="63"/>
  <c r="V233" i="63"/>
  <c r="T233" i="63"/>
  <c r="S233" i="63"/>
  <c r="R233" i="63"/>
  <c r="Q233" i="63"/>
  <c r="P233" i="63"/>
  <c r="O233" i="63"/>
  <c r="N233" i="63"/>
  <c r="L233" i="63"/>
  <c r="K233" i="63"/>
  <c r="J233" i="63"/>
  <c r="I233" i="63"/>
  <c r="H233" i="63"/>
  <c r="BG232" i="63"/>
  <c r="BG231" i="63" s="1"/>
  <c r="AD232" i="63"/>
  <c r="U232" i="63" s="1"/>
  <c r="U231" i="63" s="1"/>
  <c r="M232" i="63"/>
  <c r="M231" i="63" s="1"/>
  <c r="G232" i="63"/>
  <c r="G231" i="63" s="1"/>
  <c r="BJ231" i="63"/>
  <c r="BI231" i="63"/>
  <c r="BH231" i="63"/>
  <c r="BF231" i="63"/>
  <c r="BE231" i="63"/>
  <c r="BD231" i="63"/>
  <c r="BC231" i="63"/>
  <c r="BB231" i="63"/>
  <c r="BA231" i="63"/>
  <c r="AZ231" i="63"/>
  <c r="AY231" i="63"/>
  <c r="AX231" i="63"/>
  <c r="AW231" i="63"/>
  <c r="AV231" i="63"/>
  <c r="AU231" i="63"/>
  <c r="AT231" i="63"/>
  <c r="AS231" i="63"/>
  <c r="AR231" i="63"/>
  <c r="AQ231" i="63"/>
  <c r="AP231" i="63"/>
  <c r="AO231" i="63"/>
  <c r="AN231" i="63"/>
  <c r="AM231" i="63"/>
  <c r="AL231" i="63"/>
  <c r="AK231" i="63"/>
  <c r="AJ231" i="63"/>
  <c r="AI231" i="63"/>
  <c r="AH231" i="63"/>
  <c r="AG231" i="63"/>
  <c r="AF231" i="63"/>
  <c r="AE231" i="63"/>
  <c r="AC231" i="63"/>
  <c r="AB231" i="63"/>
  <c r="AA231" i="63"/>
  <c r="Z231" i="63"/>
  <c r="Y231" i="63"/>
  <c r="X231" i="63"/>
  <c r="W231" i="63"/>
  <c r="V231" i="63"/>
  <c r="T231" i="63"/>
  <c r="S231" i="63"/>
  <c r="R231" i="63"/>
  <c r="Q231" i="63"/>
  <c r="P231" i="63"/>
  <c r="O231" i="63"/>
  <c r="N231" i="63"/>
  <c r="L231" i="63"/>
  <c r="K231" i="63"/>
  <c r="J231" i="63"/>
  <c r="I231" i="63"/>
  <c r="H231" i="63"/>
  <c r="D231" i="63"/>
  <c r="BG229" i="63"/>
  <c r="AD229" i="63"/>
  <c r="U229" i="63" s="1"/>
  <c r="M229" i="63"/>
  <c r="G229" i="63"/>
  <c r="BG228" i="63"/>
  <c r="AD228" i="63"/>
  <c r="U228" i="63" s="1"/>
  <c r="M228" i="63"/>
  <c r="G228" i="63"/>
  <c r="BG227" i="63"/>
  <c r="AD227" i="63"/>
  <c r="M227" i="63"/>
  <c r="G227" i="63"/>
  <c r="U226" i="63"/>
  <c r="G226" i="63"/>
  <c r="F226" i="63" s="1"/>
  <c r="BG225" i="63"/>
  <c r="AD225" i="63"/>
  <c r="U225" i="63" s="1"/>
  <c r="M225" i="63"/>
  <c r="G225" i="63"/>
  <c r="BG224" i="63"/>
  <c r="AD224" i="63"/>
  <c r="U224" i="63" s="1"/>
  <c r="M224" i="63"/>
  <c r="G224" i="63"/>
  <c r="BJ223" i="63"/>
  <c r="BI223" i="63"/>
  <c r="BH223" i="63"/>
  <c r="BF223" i="63"/>
  <c r="BE223" i="63"/>
  <c r="BD223" i="63"/>
  <c r="BC223" i="63"/>
  <c r="BB223" i="63"/>
  <c r="BA223" i="63"/>
  <c r="AZ223" i="63"/>
  <c r="AY223" i="63"/>
  <c r="AX223" i="63"/>
  <c r="AW223" i="63"/>
  <c r="AV223" i="63"/>
  <c r="AU223" i="63"/>
  <c r="AT223" i="63"/>
  <c r="AS223" i="63"/>
  <c r="AR223" i="63"/>
  <c r="AQ223" i="63"/>
  <c r="AP223" i="63"/>
  <c r="AO223" i="63"/>
  <c r="AN223" i="63"/>
  <c r="AM223" i="63"/>
  <c r="AL223" i="63"/>
  <c r="AK223" i="63"/>
  <c r="AJ223" i="63"/>
  <c r="AI223" i="63"/>
  <c r="AH223" i="63"/>
  <c r="AG223" i="63"/>
  <c r="AF223" i="63"/>
  <c r="AE223" i="63"/>
  <c r="AC223" i="63"/>
  <c r="AB223" i="63"/>
  <c r="AA223" i="63"/>
  <c r="Z223" i="63"/>
  <c r="Y223" i="63"/>
  <c r="X223" i="63"/>
  <c r="W223" i="63"/>
  <c r="V223" i="63"/>
  <c r="T223" i="63"/>
  <c r="S223" i="63"/>
  <c r="R223" i="63"/>
  <c r="Q223" i="63"/>
  <c r="P223" i="63"/>
  <c r="O223" i="63"/>
  <c r="N223" i="63"/>
  <c r="L223" i="63"/>
  <c r="K223" i="63"/>
  <c r="J223" i="63"/>
  <c r="I223" i="63"/>
  <c r="H223" i="63"/>
  <c r="D223" i="63"/>
  <c r="BG222" i="63"/>
  <c r="AD222" i="63"/>
  <c r="U222" i="63" s="1"/>
  <c r="M222" i="63"/>
  <c r="G222" i="63"/>
  <c r="BG221" i="63"/>
  <c r="AD221" i="63"/>
  <c r="U221" i="63" s="1"/>
  <c r="M221" i="63"/>
  <c r="G221" i="63"/>
  <c r="BG220" i="63"/>
  <c r="AD220" i="63"/>
  <c r="U220" i="63" s="1"/>
  <c r="M220" i="63"/>
  <c r="G220" i="63"/>
  <c r="BG219" i="63"/>
  <c r="AD219" i="63"/>
  <c r="U219" i="63" s="1"/>
  <c r="M219" i="63"/>
  <c r="G219" i="63"/>
  <c r="BG218" i="63"/>
  <c r="AD218" i="63"/>
  <c r="U218" i="63" s="1"/>
  <c r="M218" i="63"/>
  <c r="G218" i="63"/>
  <c r="BG217" i="63"/>
  <c r="AD217" i="63"/>
  <c r="U217" i="63" s="1"/>
  <c r="M217" i="63"/>
  <c r="G217" i="63"/>
  <c r="BG216" i="63"/>
  <c r="AD216" i="63"/>
  <c r="M216" i="63"/>
  <c r="G216" i="63"/>
  <c r="BG215" i="63"/>
  <c r="AD215" i="63"/>
  <c r="U215" i="63" s="1"/>
  <c r="M215" i="63"/>
  <c r="G215" i="63"/>
  <c r="BG214" i="63"/>
  <c r="AD214" i="63"/>
  <c r="U214" i="63" s="1"/>
  <c r="M214" i="63"/>
  <c r="G214" i="63"/>
  <c r="BG213" i="63"/>
  <c r="AD213" i="63"/>
  <c r="U213" i="63" s="1"/>
  <c r="M213" i="63"/>
  <c r="G213" i="63"/>
  <c r="BG212" i="63"/>
  <c r="AD212" i="63"/>
  <c r="U212" i="63" s="1"/>
  <c r="M212" i="63"/>
  <c r="G212" i="63"/>
  <c r="BG211" i="63"/>
  <c r="AD211" i="63"/>
  <c r="U211" i="63" s="1"/>
  <c r="M211" i="63"/>
  <c r="G211" i="63"/>
  <c r="BJ210" i="63"/>
  <c r="BI210" i="63"/>
  <c r="BH210" i="63"/>
  <c r="BF210" i="63"/>
  <c r="BE210" i="63"/>
  <c r="BD210" i="63"/>
  <c r="BC210" i="63"/>
  <c r="BB210" i="63"/>
  <c r="BA210" i="63"/>
  <c r="AZ210" i="63"/>
  <c r="AY210" i="63"/>
  <c r="AX210" i="63"/>
  <c r="AW210" i="63"/>
  <c r="AV210" i="63"/>
  <c r="AU210" i="63"/>
  <c r="AT210" i="63"/>
  <c r="AS210" i="63"/>
  <c r="AR210" i="63"/>
  <c r="AQ210" i="63"/>
  <c r="AP210" i="63"/>
  <c r="AO210" i="63"/>
  <c r="AN210" i="63"/>
  <c r="AM210" i="63"/>
  <c r="AL210" i="63"/>
  <c r="AK210" i="63"/>
  <c r="AJ210" i="63"/>
  <c r="AI210" i="63"/>
  <c r="AH210" i="63"/>
  <c r="AG210" i="63"/>
  <c r="AF210" i="63"/>
  <c r="AE210" i="63"/>
  <c r="AC210" i="63"/>
  <c r="AB210" i="63"/>
  <c r="AA210" i="63"/>
  <c r="Z210" i="63"/>
  <c r="Y210" i="63"/>
  <c r="X210" i="63"/>
  <c r="W210" i="63"/>
  <c r="V210" i="63"/>
  <c r="T210" i="63"/>
  <c r="S210" i="63"/>
  <c r="R210" i="63"/>
  <c r="Q210" i="63"/>
  <c r="P210" i="63"/>
  <c r="O210" i="63"/>
  <c r="N210" i="63"/>
  <c r="L210" i="63"/>
  <c r="K210" i="63"/>
  <c r="J210" i="63"/>
  <c r="I210" i="63"/>
  <c r="H210" i="63"/>
  <c r="D210" i="63"/>
  <c r="BG209" i="63"/>
  <c r="AD209" i="63"/>
  <c r="U209" i="63" s="1"/>
  <c r="M209" i="63"/>
  <c r="G209" i="63"/>
  <c r="A209" i="63"/>
  <c r="M208" i="63"/>
  <c r="G208" i="63"/>
  <c r="BG207" i="63"/>
  <c r="AD207" i="63"/>
  <c r="U207" i="63" s="1"/>
  <c r="M207" i="63"/>
  <c r="G207" i="63"/>
  <c r="BG206" i="63"/>
  <c r="AD206" i="63"/>
  <c r="U206" i="63" s="1"/>
  <c r="M206" i="63"/>
  <c r="G206" i="63"/>
  <c r="BJ205" i="63"/>
  <c r="BI205" i="63"/>
  <c r="BH205" i="63"/>
  <c r="BF205" i="63"/>
  <c r="BE205" i="63"/>
  <c r="BD205" i="63"/>
  <c r="BC205" i="63"/>
  <c r="BB205" i="63"/>
  <c r="BA205" i="63"/>
  <c r="AZ205" i="63"/>
  <c r="AY205" i="63"/>
  <c r="AX205" i="63"/>
  <c r="AW205" i="63"/>
  <c r="AV205" i="63"/>
  <c r="AU205" i="63"/>
  <c r="AT205" i="63"/>
  <c r="AS205" i="63"/>
  <c r="AR205" i="63"/>
  <c r="AQ205" i="63"/>
  <c r="AP205" i="63"/>
  <c r="AO205" i="63"/>
  <c r="AN205" i="63"/>
  <c r="AM205" i="63"/>
  <c r="AL205" i="63"/>
  <c r="AK205" i="63"/>
  <c r="AJ205" i="63"/>
  <c r="AI205" i="63"/>
  <c r="AH205" i="63"/>
  <c r="AG205" i="63"/>
  <c r="AF205" i="63"/>
  <c r="AE205" i="63"/>
  <c r="AC205" i="63"/>
  <c r="AB205" i="63"/>
  <c r="AA205" i="63"/>
  <c r="Z205" i="63"/>
  <c r="Y205" i="63"/>
  <c r="X205" i="63"/>
  <c r="W205" i="63"/>
  <c r="V205" i="63"/>
  <c r="T205" i="63"/>
  <c r="S205" i="63"/>
  <c r="R205" i="63"/>
  <c r="Q205" i="63"/>
  <c r="P205" i="63"/>
  <c r="O205" i="63"/>
  <c r="N205" i="63"/>
  <c r="L205" i="63"/>
  <c r="K205" i="63"/>
  <c r="J205" i="63"/>
  <c r="I205" i="63"/>
  <c r="H205" i="63"/>
  <c r="BG204" i="63"/>
  <c r="AD204" i="63"/>
  <c r="U204" i="63" s="1"/>
  <c r="M204" i="63"/>
  <c r="G204" i="63"/>
  <c r="U203" i="63"/>
  <c r="G203" i="63"/>
  <c r="F203" i="63" s="1"/>
  <c r="C203" i="63"/>
  <c r="BJ202" i="63"/>
  <c r="BI202" i="63"/>
  <c r="BH202" i="63"/>
  <c r="BF202" i="63"/>
  <c r="BE202" i="63"/>
  <c r="BD202" i="63"/>
  <c r="BC202" i="63"/>
  <c r="BB202" i="63"/>
  <c r="BA202" i="63"/>
  <c r="AZ202" i="63"/>
  <c r="AY202" i="63"/>
  <c r="AX202" i="63"/>
  <c r="AW202" i="63"/>
  <c r="AV202" i="63"/>
  <c r="AU202" i="63"/>
  <c r="AT202" i="63"/>
  <c r="AS202" i="63"/>
  <c r="AR202" i="63"/>
  <c r="AQ202" i="63"/>
  <c r="AP202" i="63"/>
  <c r="AO202" i="63"/>
  <c r="AN202" i="63"/>
  <c r="AM202" i="63"/>
  <c r="AL202" i="63"/>
  <c r="AK202" i="63"/>
  <c r="AJ202" i="63"/>
  <c r="AI202" i="63"/>
  <c r="AH202" i="63"/>
  <c r="AG202" i="63"/>
  <c r="AF202" i="63"/>
  <c r="AE202" i="63"/>
  <c r="AC202" i="63"/>
  <c r="AB202" i="63"/>
  <c r="AA202" i="63"/>
  <c r="Z202" i="63"/>
  <c r="Y202" i="63"/>
  <c r="X202" i="63"/>
  <c r="W202" i="63"/>
  <c r="V202" i="63"/>
  <c r="T202" i="63"/>
  <c r="S202" i="63"/>
  <c r="R202" i="63"/>
  <c r="Q202" i="63"/>
  <c r="P202" i="63"/>
  <c r="O202" i="63"/>
  <c r="N202" i="63"/>
  <c r="L202" i="63"/>
  <c r="K202" i="63"/>
  <c r="J202" i="63"/>
  <c r="I202" i="63"/>
  <c r="H202" i="63"/>
  <c r="D202" i="63"/>
  <c r="BG201" i="63"/>
  <c r="AD201" i="63"/>
  <c r="U201" i="63" s="1"/>
  <c r="M201" i="63"/>
  <c r="G201" i="63"/>
  <c r="BG200" i="63"/>
  <c r="AD200" i="63"/>
  <c r="U200" i="63" s="1"/>
  <c r="M200" i="63"/>
  <c r="G200" i="63"/>
  <c r="BG199" i="63"/>
  <c r="AD199" i="63"/>
  <c r="U199" i="63" s="1"/>
  <c r="M199" i="63"/>
  <c r="G199" i="63"/>
  <c r="C199" i="63"/>
  <c r="BG198" i="63"/>
  <c r="AD198" i="63"/>
  <c r="U198" i="63" s="1"/>
  <c r="M198" i="63"/>
  <c r="G198" i="63"/>
  <c r="BG197" i="63"/>
  <c r="AD197" i="63"/>
  <c r="U197" i="63" s="1"/>
  <c r="M197" i="63"/>
  <c r="G197" i="63"/>
  <c r="BJ196" i="63"/>
  <c r="BI196" i="63"/>
  <c r="BH196" i="63"/>
  <c r="BF196" i="63"/>
  <c r="BE196" i="63"/>
  <c r="BD196" i="63"/>
  <c r="BC196" i="63"/>
  <c r="BB196" i="63"/>
  <c r="BA196" i="63"/>
  <c r="AZ196" i="63"/>
  <c r="AY196" i="63"/>
  <c r="AX196" i="63"/>
  <c r="AW196" i="63"/>
  <c r="AV196" i="63"/>
  <c r="AU196" i="63"/>
  <c r="AT196" i="63"/>
  <c r="AS196" i="63"/>
  <c r="AR196" i="63"/>
  <c r="AQ196" i="63"/>
  <c r="AP196" i="63"/>
  <c r="AO196" i="63"/>
  <c r="AN196" i="63"/>
  <c r="AM196" i="63"/>
  <c r="AL196" i="63"/>
  <c r="AK196" i="63"/>
  <c r="AJ196" i="63"/>
  <c r="AI196" i="63"/>
  <c r="AH196" i="63"/>
  <c r="AG196" i="63"/>
  <c r="AF196" i="63"/>
  <c r="AE196" i="63"/>
  <c r="AC196" i="63"/>
  <c r="AB196" i="63"/>
  <c r="AA196" i="63"/>
  <c r="Z196" i="63"/>
  <c r="Y196" i="63"/>
  <c r="X196" i="63"/>
  <c r="W196" i="63"/>
  <c r="V196" i="63"/>
  <c r="T196" i="63"/>
  <c r="S196" i="63"/>
  <c r="R196" i="63"/>
  <c r="Q196" i="63"/>
  <c r="P196" i="63"/>
  <c r="O196" i="63"/>
  <c r="N196" i="63"/>
  <c r="L196" i="63"/>
  <c r="K196" i="63"/>
  <c r="J196" i="63"/>
  <c r="I196" i="63"/>
  <c r="H196" i="63"/>
  <c r="D196" i="63"/>
  <c r="BG195" i="63"/>
  <c r="AD195" i="63"/>
  <c r="U195" i="63" s="1"/>
  <c r="M195" i="63"/>
  <c r="G195" i="63"/>
  <c r="BG194" i="63"/>
  <c r="AD194" i="63"/>
  <c r="U194" i="63" s="1"/>
  <c r="M194" i="63"/>
  <c r="G194" i="63"/>
  <c r="BG193" i="63"/>
  <c r="AD193" i="63"/>
  <c r="U193" i="63" s="1"/>
  <c r="M193" i="63"/>
  <c r="G193" i="63"/>
  <c r="BG192" i="63"/>
  <c r="AD192" i="63"/>
  <c r="U192" i="63" s="1"/>
  <c r="M192" i="63"/>
  <c r="G192" i="63"/>
  <c r="BG191" i="63"/>
  <c r="AD191" i="63"/>
  <c r="U191" i="63" s="1"/>
  <c r="M191" i="63"/>
  <c r="G191" i="63"/>
  <c r="BG190" i="63"/>
  <c r="AD190" i="63"/>
  <c r="U190" i="63" s="1"/>
  <c r="M190" i="63"/>
  <c r="G190" i="63"/>
  <c r="BG189" i="63"/>
  <c r="AD189" i="63"/>
  <c r="U189" i="63" s="1"/>
  <c r="M189" i="63"/>
  <c r="G189" i="63"/>
  <c r="BG188" i="63"/>
  <c r="AD188" i="63"/>
  <c r="U188" i="63" s="1"/>
  <c r="M188" i="63"/>
  <c r="G188" i="63"/>
  <c r="BG187" i="63"/>
  <c r="AD187" i="63"/>
  <c r="U187" i="63" s="1"/>
  <c r="M187" i="63"/>
  <c r="G187" i="63"/>
  <c r="BG186" i="63"/>
  <c r="AD186" i="63"/>
  <c r="U186" i="63" s="1"/>
  <c r="M186" i="63"/>
  <c r="G186" i="63"/>
  <c r="BG185" i="63"/>
  <c r="AD185" i="63"/>
  <c r="U185" i="63" s="1"/>
  <c r="M185" i="63"/>
  <c r="G185" i="63"/>
  <c r="BG184" i="63"/>
  <c r="AD184" i="63"/>
  <c r="U184" i="63" s="1"/>
  <c r="M184" i="63"/>
  <c r="G184" i="63"/>
  <c r="BG183" i="63"/>
  <c r="AD183" i="63"/>
  <c r="U183" i="63" s="1"/>
  <c r="M183" i="63"/>
  <c r="G183" i="63"/>
  <c r="BG181" i="63"/>
  <c r="AD181" i="63"/>
  <c r="M181" i="63"/>
  <c r="G181" i="63"/>
  <c r="BG180" i="63"/>
  <c r="AD180" i="63"/>
  <c r="U180" i="63" s="1"/>
  <c r="M180" i="63"/>
  <c r="G180" i="63"/>
  <c r="BG179" i="63"/>
  <c r="AD179" i="63"/>
  <c r="U179" i="63" s="1"/>
  <c r="M179" i="63"/>
  <c r="G179" i="63"/>
  <c r="M178" i="63"/>
  <c r="G178" i="63"/>
  <c r="BG177" i="63"/>
  <c r="AD177" i="63"/>
  <c r="U177" i="63" s="1"/>
  <c r="M177" i="63"/>
  <c r="G177" i="63"/>
  <c r="BG176" i="63"/>
  <c r="AD176" i="63"/>
  <c r="U176" i="63" s="1"/>
  <c r="M176" i="63"/>
  <c r="G176" i="63"/>
  <c r="AD175" i="63"/>
  <c r="U175" i="63" s="1"/>
  <c r="G175" i="63"/>
  <c r="F175" i="63" s="1"/>
  <c r="C175" i="63"/>
  <c r="BG174" i="63"/>
  <c r="AD174" i="63"/>
  <c r="U174" i="63" s="1"/>
  <c r="M174" i="63"/>
  <c r="G174" i="63"/>
  <c r="BG173" i="63"/>
  <c r="AD173" i="63"/>
  <c r="U173" i="63" s="1"/>
  <c r="M173" i="63"/>
  <c r="G173" i="63"/>
  <c r="BG172" i="63"/>
  <c r="AD172" i="63"/>
  <c r="U172" i="63" s="1"/>
  <c r="M172" i="63"/>
  <c r="G172" i="63"/>
  <c r="BG171" i="63"/>
  <c r="AD171" i="63"/>
  <c r="U171" i="63" s="1"/>
  <c r="M171" i="63"/>
  <c r="G171" i="63"/>
  <c r="BG170" i="63"/>
  <c r="AD170" i="63"/>
  <c r="U170" i="63" s="1"/>
  <c r="M170" i="63"/>
  <c r="G170" i="63"/>
  <c r="A170" i="63"/>
  <c r="A171" i="63" s="1"/>
  <c r="A172" i="63" s="1"/>
  <c r="A173" i="63" s="1"/>
  <c r="A174" i="63" s="1"/>
  <c r="A175" i="63" s="1"/>
  <c r="A176" i="63" s="1"/>
  <c r="A177" i="63" s="1"/>
  <c r="A178" i="63" s="1"/>
  <c r="A179" i="63" s="1"/>
  <c r="A180" i="63" s="1"/>
  <c r="A181" i="63" s="1"/>
  <c r="A182" i="63" s="1"/>
  <c r="A183" i="63" s="1"/>
  <c r="A184" i="63" s="1"/>
  <c r="A185" i="63" s="1"/>
  <c r="A186" i="63" s="1"/>
  <c r="A187" i="63" s="1"/>
  <c r="A188" i="63" s="1"/>
  <c r="A189" i="63" s="1"/>
  <c r="A190" i="63" s="1"/>
  <c r="A191" i="63" s="1"/>
  <c r="A192" i="63" s="1"/>
  <c r="A193" i="63" s="1"/>
  <c r="A194" i="63" s="1"/>
  <c r="A195" i="63" s="1"/>
  <c r="BG169" i="63"/>
  <c r="AD169" i="63"/>
  <c r="U169" i="63" s="1"/>
  <c r="M169" i="63"/>
  <c r="G169" i="63"/>
  <c r="BJ168" i="63"/>
  <c r="BI168" i="63"/>
  <c r="BH168" i="63"/>
  <c r="BF168" i="63"/>
  <c r="BE168" i="63"/>
  <c r="BD168" i="63"/>
  <c r="BC168" i="63"/>
  <c r="BB168" i="63"/>
  <c r="BA168" i="63"/>
  <c r="AZ168" i="63"/>
  <c r="AY168" i="63"/>
  <c r="AX168" i="63"/>
  <c r="AW168" i="63"/>
  <c r="AV168" i="63"/>
  <c r="AU168" i="63"/>
  <c r="AT168" i="63"/>
  <c r="AS168" i="63"/>
  <c r="AR168" i="63"/>
  <c r="AQ168" i="63"/>
  <c r="AP168" i="63"/>
  <c r="AO168" i="63"/>
  <c r="AN168" i="63"/>
  <c r="AM168" i="63"/>
  <c r="AL168" i="63"/>
  <c r="AK168" i="63"/>
  <c r="AJ168" i="63"/>
  <c r="AI168" i="63"/>
  <c r="AH168" i="63"/>
  <c r="AG168" i="63"/>
  <c r="AF168" i="63"/>
  <c r="AE168" i="63"/>
  <c r="AC168" i="63"/>
  <c r="AB168" i="63"/>
  <c r="AA168" i="63"/>
  <c r="Z168" i="63"/>
  <c r="Y168" i="63"/>
  <c r="X168" i="63"/>
  <c r="W168" i="63"/>
  <c r="V168" i="63"/>
  <c r="T168" i="63"/>
  <c r="S168" i="63"/>
  <c r="R168" i="63"/>
  <c r="Q168" i="63"/>
  <c r="P168" i="63"/>
  <c r="O168" i="63"/>
  <c r="N168" i="63"/>
  <c r="L168" i="63"/>
  <c r="K168" i="63"/>
  <c r="J168" i="63"/>
  <c r="I168" i="63"/>
  <c r="H168" i="63"/>
  <c r="D168" i="63"/>
  <c r="BG167" i="63"/>
  <c r="AD167" i="63"/>
  <c r="U167" i="63" s="1"/>
  <c r="M167" i="63"/>
  <c r="G167" i="63"/>
  <c r="BG166" i="63"/>
  <c r="AD166" i="63"/>
  <c r="U166" i="63" s="1"/>
  <c r="M166" i="63"/>
  <c r="G166" i="63"/>
  <c r="BG165" i="63"/>
  <c r="AD165" i="63"/>
  <c r="U165" i="63" s="1"/>
  <c r="M165" i="63"/>
  <c r="G165" i="63"/>
  <c r="BG164" i="63"/>
  <c r="AD164" i="63"/>
  <c r="U164" i="63" s="1"/>
  <c r="M164" i="63"/>
  <c r="G164" i="63"/>
  <c r="BG163" i="63"/>
  <c r="AD163" i="63"/>
  <c r="U163" i="63" s="1"/>
  <c r="M163" i="63"/>
  <c r="G163" i="63"/>
  <c r="BG162" i="63"/>
  <c r="AD162" i="63"/>
  <c r="U162" i="63" s="1"/>
  <c r="M162" i="63"/>
  <c r="G162" i="63"/>
  <c r="BG161" i="63"/>
  <c r="AD161" i="63"/>
  <c r="U161" i="63" s="1"/>
  <c r="M161" i="63"/>
  <c r="G161" i="63"/>
  <c r="F161" i="63" s="1"/>
  <c r="M160" i="63"/>
  <c r="G160" i="63"/>
  <c r="M159" i="63"/>
  <c r="G159" i="63"/>
  <c r="M158" i="63"/>
  <c r="G158" i="63"/>
  <c r="M154" i="63"/>
  <c r="G154" i="63"/>
  <c r="C153" i="63"/>
  <c r="M150" i="63"/>
  <c r="G150" i="63"/>
  <c r="M149" i="63"/>
  <c r="G149" i="63"/>
  <c r="M148" i="63"/>
  <c r="G148" i="63"/>
  <c r="M147" i="63"/>
  <c r="G147" i="63"/>
  <c r="M145" i="63"/>
  <c r="G145" i="63"/>
  <c r="M144" i="63"/>
  <c r="G144" i="63"/>
  <c r="C144" i="63"/>
  <c r="M143" i="63"/>
  <c r="G143" i="63"/>
  <c r="M142" i="63"/>
  <c r="G142" i="63"/>
  <c r="M141" i="63"/>
  <c r="G141" i="63"/>
  <c r="M140" i="63"/>
  <c r="G140" i="63"/>
  <c r="M139" i="63"/>
  <c r="G139" i="63"/>
  <c r="M138" i="63"/>
  <c r="G138" i="63"/>
  <c r="BG137" i="63"/>
  <c r="AD137" i="63"/>
  <c r="U137" i="63" s="1"/>
  <c r="M137" i="63"/>
  <c r="G137" i="63"/>
  <c r="BG136" i="63"/>
  <c r="AD136" i="63"/>
  <c r="U136" i="63" s="1"/>
  <c r="M136" i="63"/>
  <c r="G136" i="63"/>
  <c r="BG135" i="63"/>
  <c r="AD135" i="63"/>
  <c r="U135" i="63" s="1"/>
  <c r="M135" i="63"/>
  <c r="G135" i="63"/>
  <c r="BG134" i="63"/>
  <c r="AD134" i="63"/>
  <c r="U134" i="63" s="1"/>
  <c r="M134" i="63"/>
  <c r="G134" i="63"/>
  <c r="BG133" i="63"/>
  <c r="AD133" i="63"/>
  <c r="U133" i="63" s="1"/>
  <c r="M133" i="63"/>
  <c r="G133" i="63"/>
  <c r="BG132" i="63"/>
  <c r="AD132" i="63"/>
  <c r="U132" i="63" s="1"/>
  <c r="M132" i="63"/>
  <c r="G132" i="63"/>
  <c r="BG131" i="63"/>
  <c r="AD131" i="63"/>
  <c r="U131" i="63" s="1"/>
  <c r="M131" i="63"/>
  <c r="G131" i="63"/>
  <c r="BG130" i="63"/>
  <c r="AD130" i="63"/>
  <c r="U130" i="63" s="1"/>
  <c r="M130" i="63"/>
  <c r="G130" i="63"/>
  <c r="BG128" i="63"/>
  <c r="AD128" i="63"/>
  <c r="U128" i="63" s="1"/>
  <c r="M128" i="63"/>
  <c r="G128" i="63"/>
  <c r="BG127" i="63"/>
  <c r="AD127" i="63"/>
  <c r="U127" i="63" s="1"/>
  <c r="M127" i="63"/>
  <c r="G127" i="63"/>
  <c r="BG126" i="63"/>
  <c r="AD126" i="63"/>
  <c r="U126" i="63" s="1"/>
  <c r="M126" i="63"/>
  <c r="G126" i="63"/>
  <c r="BG125" i="63"/>
  <c r="AD125" i="63"/>
  <c r="U125" i="63" s="1"/>
  <c r="M125" i="63"/>
  <c r="G125" i="63"/>
  <c r="BG124" i="63"/>
  <c r="AD124" i="63"/>
  <c r="U124" i="63" s="1"/>
  <c r="M124" i="63"/>
  <c r="G124" i="63"/>
  <c r="M122" i="63"/>
  <c r="G122" i="63"/>
  <c r="M121" i="63"/>
  <c r="G121" i="63"/>
  <c r="C121" i="63"/>
  <c r="M120" i="63"/>
  <c r="G120" i="63"/>
  <c r="C120" i="63"/>
  <c r="BG119" i="63"/>
  <c r="AD119" i="63"/>
  <c r="U119" i="63" s="1"/>
  <c r="M119" i="63"/>
  <c r="G119" i="63"/>
  <c r="BG118" i="63"/>
  <c r="AD118" i="63"/>
  <c r="U118" i="63" s="1"/>
  <c r="M118" i="63"/>
  <c r="G118" i="63"/>
  <c r="BG117" i="63"/>
  <c r="AD117" i="63"/>
  <c r="U117" i="63" s="1"/>
  <c r="M117" i="63"/>
  <c r="G117" i="63"/>
  <c r="BG116" i="63"/>
  <c r="AD116" i="63"/>
  <c r="U116" i="63" s="1"/>
  <c r="M116" i="63"/>
  <c r="G116" i="63"/>
  <c r="BG115" i="63"/>
  <c r="AD115" i="63"/>
  <c r="U115" i="63" s="1"/>
  <c r="M115" i="63"/>
  <c r="G115" i="63"/>
  <c r="BG114" i="63"/>
  <c r="AD114" i="63"/>
  <c r="U114" i="63" s="1"/>
  <c r="M114" i="63"/>
  <c r="G114" i="63"/>
  <c r="BG113" i="63"/>
  <c r="AD113" i="63"/>
  <c r="U113" i="63" s="1"/>
  <c r="M113" i="63"/>
  <c r="G113" i="63"/>
  <c r="BG112" i="63"/>
  <c r="AD112" i="63"/>
  <c r="U112" i="63" s="1"/>
  <c r="M112" i="63"/>
  <c r="G112" i="63"/>
  <c r="BG111" i="63"/>
  <c r="AD111" i="63"/>
  <c r="U111" i="63" s="1"/>
  <c r="M111" i="63"/>
  <c r="G111" i="63"/>
  <c r="BG110" i="63"/>
  <c r="AD110" i="63"/>
  <c r="U110" i="63" s="1"/>
  <c r="M110" i="63"/>
  <c r="G110" i="63"/>
  <c r="BG109" i="63"/>
  <c r="AD109" i="63"/>
  <c r="U109" i="63" s="1"/>
  <c r="M109" i="63"/>
  <c r="G109" i="63"/>
  <c r="BG108" i="63"/>
  <c r="AD108" i="63"/>
  <c r="U108" i="63" s="1"/>
  <c r="M108" i="63"/>
  <c r="G108" i="63"/>
  <c r="M107" i="63"/>
  <c r="G107" i="63"/>
  <c r="M106" i="63"/>
  <c r="G106" i="63"/>
  <c r="BG103" i="63"/>
  <c r="AD103" i="63"/>
  <c r="U103" i="63" s="1"/>
  <c r="M103" i="63"/>
  <c r="G103" i="63"/>
  <c r="BG102" i="63"/>
  <c r="AD102" i="63"/>
  <c r="U102" i="63" s="1"/>
  <c r="M102" i="63"/>
  <c r="G102" i="63"/>
  <c r="C102" i="63"/>
  <c r="BG101" i="63"/>
  <c r="AD101" i="63"/>
  <c r="U101" i="63" s="1"/>
  <c r="M101" i="63"/>
  <c r="G101" i="63"/>
  <c r="BG100" i="63"/>
  <c r="AD100" i="63"/>
  <c r="U100" i="63" s="1"/>
  <c r="M100" i="63"/>
  <c r="G100" i="63"/>
  <c r="BG99" i="63"/>
  <c r="AD99" i="63"/>
  <c r="U99" i="63" s="1"/>
  <c r="M99" i="63"/>
  <c r="G99" i="63"/>
  <c r="BG98" i="63"/>
  <c r="AD98" i="63"/>
  <c r="U98" i="63" s="1"/>
  <c r="M98" i="63"/>
  <c r="G98" i="63"/>
  <c r="BG97" i="63"/>
  <c r="AD97" i="63"/>
  <c r="U97" i="63" s="1"/>
  <c r="M97" i="63"/>
  <c r="G97" i="63"/>
  <c r="BG96" i="63"/>
  <c r="AD96" i="63"/>
  <c r="U96" i="63" s="1"/>
  <c r="M96" i="63"/>
  <c r="G96" i="63"/>
  <c r="BG95" i="63"/>
  <c r="AD95" i="63"/>
  <c r="U95" i="63" s="1"/>
  <c r="M95" i="63"/>
  <c r="G95" i="63"/>
  <c r="BG94" i="63"/>
  <c r="AD94" i="63"/>
  <c r="U94" i="63" s="1"/>
  <c r="M94" i="63"/>
  <c r="G94" i="63"/>
  <c r="BG93" i="63"/>
  <c r="AD93" i="63"/>
  <c r="U93" i="63" s="1"/>
  <c r="M93" i="63"/>
  <c r="G93" i="63"/>
  <c r="BG92" i="63"/>
  <c r="AD92" i="63"/>
  <c r="U92" i="63" s="1"/>
  <c r="M92" i="63"/>
  <c r="G92" i="63"/>
  <c r="BG91" i="63"/>
  <c r="AD91" i="63"/>
  <c r="U91" i="63" s="1"/>
  <c r="M91" i="63"/>
  <c r="G91" i="63"/>
  <c r="F90" i="63"/>
  <c r="E90" i="63" s="1"/>
  <c r="C90" i="63" s="1"/>
  <c r="F89" i="63"/>
  <c r="E89" i="63" s="1"/>
  <c r="C89" i="63" s="1"/>
  <c r="F88" i="63"/>
  <c r="E88" i="63" s="1"/>
  <c r="C88" i="63" s="1"/>
  <c r="BG87" i="63"/>
  <c r="AD87" i="63"/>
  <c r="U87" i="63" s="1"/>
  <c r="M87" i="63"/>
  <c r="G87" i="63"/>
  <c r="BG86" i="63"/>
  <c r="AD86" i="63"/>
  <c r="U86" i="63" s="1"/>
  <c r="M86" i="63"/>
  <c r="G86" i="63"/>
  <c r="BG85" i="63"/>
  <c r="AD85" i="63"/>
  <c r="U85" i="63" s="1"/>
  <c r="M85" i="63"/>
  <c r="G85" i="63"/>
  <c r="BG84" i="63"/>
  <c r="AD84" i="63"/>
  <c r="U84" i="63" s="1"/>
  <c r="M84" i="63"/>
  <c r="G84" i="63"/>
  <c r="BG83" i="63"/>
  <c r="AD83" i="63"/>
  <c r="U83" i="63" s="1"/>
  <c r="M83" i="63"/>
  <c r="G83" i="63"/>
  <c r="BG82" i="63"/>
  <c r="AD82" i="63"/>
  <c r="U82" i="63" s="1"/>
  <c r="M82" i="63"/>
  <c r="G82" i="63"/>
  <c r="U81" i="63"/>
  <c r="M81" i="63"/>
  <c r="G81" i="63"/>
  <c r="BG80" i="63"/>
  <c r="AD80" i="63"/>
  <c r="U80" i="63" s="1"/>
  <c r="M80" i="63"/>
  <c r="G80" i="63"/>
  <c r="BG79" i="63"/>
  <c r="AD79" i="63"/>
  <c r="U79" i="63" s="1"/>
  <c r="M79" i="63"/>
  <c r="G79" i="63"/>
  <c r="BG78" i="63"/>
  <c r="AD78" i="63"/>
  <c r="U78" i="63" s="1"/>
  <c r="M78" i="63"/>
  <c r="G78" i="63"/>
  <c r="BG77" i="63"/>
  <c r="AD77" i="63"/>
  <c r="U77" i="63" s="1"/>
  <c r="M77" i="63"/>
  <c r="G77" i="63"/>
  <c r="BG76" i="63"/>
  <c r="AD76" i="63"/>
  <c r="U76" i="63" s="1"/>
  <c r="M76" i="63"/>
  <c r="G76" i="63"/>
  <c r="BG75" i="63"/>
  <c r="AD75" i="63"/>
  <c r="U75" i="63" s="1"/>
  <c r="M75" i="63"/>
  <c r="G75" i="63"/>
  <c r="BG74" i="63"/>
  <c r="AD74" i="63"/>
  <c r="U74" i="63" s="1"/>
  <c r="M74" i="63"/>
  <c r="G74" i="63"/>
  <c r="BG73" i="63"/>
  <c r="AD73" i="63"/>
  <c r="U73" i="63" s="1"/>
  <c r="M73" i="63"/>
  <c r="G73" i="63"/>
  <c r="BG72" i="63"/>
  <c r="AD72" i="63"/>
  <c r="U72" i="63" s="1"/>
  <c r="M72" i="63"/>
  <c r="G72" i="63"/>
  <c r="BG71" i="63"/>
  <c r="AD71" i="63"/>
  <c r="U71" i="63" s="1"/>
  <c r="M71" i="63"/>
  <c r="G71" i="63"/>
  <c r="BG70" i="63"/>
  <c r="AD70" i="63"/>
  <c r="U70" i="63" s="1"/>
  <c r="M70" i="63"/>
  <c r="G70" i="63"/>
  <c r="BG69" i="63"/>
  <c r="AD69" i="63"/>
  <c r="U69" i="63" s="1"/>
  <c r="M69" i="63"/>
  <c r="G69" i="63"/>
  <c r="BG68" i="63"/>
  <c r="AD68" i="63"/>
  <c r="U68" i="63" s="1"/>
  <c r="M68" i="63"/>
  <c r="G68" i="63"/>
  <c r="BG67" i="63"/>
  <c r="AD67" i="63"/>
  <c r="U67" i="63" s="1"/>
  <c r="M67" i="63"/>
  <c r="G67" i="63"/>
  <c r="BG66" i="63"/>
  <c r="AD66" i="63"/>
  <c r="U66" i="63" s="1"/>
  <c r="M66" i="63"/>
  <c r="G66" i="63"/>
  <c r="BG65" i="63"/>
  <c r="AD65" i="63"/>
  <c r="U65" i="63" s="1"/>
  <c r="M65" i="63"/>
  <c r="G65" i="63"/>
  <c r="BG64" i="63"/>
  <c r="AD64" i="63"/>
  <c r="U64" i="63" s="1"/>
  <c r="M64" i="63"/>
  <c r="G64" i="63"/>
  <c r="BG63" i="63"/>
  <c r="AD63" i="63"/>
  <c r="U63" i="63" s="1"/>
  <c r="M63" i="63"/>
  <c r="G63" i="63"/>
  <c r="BG62" i="63"/>
  <c r="AD62" i="63"/>
  <c r="U62" i="63" s="1"/>
  <c r="M62" i="63"/>
  <c r="G62" i="63"/>
  <c r="BG61" i="63"/>
  <c r="AD61" i="63"/>
  <c r="M61" i="63"/>
  <c r="G61" i="63"/>
  <c r="BI60" i="63"/>
  <c r="BH60" i="63"/>
  <c r="BF60" i="63"/>
  <c r="BE60" i="63"/>
  <c r="BD60" i="63"/>
  <c r="BC60" i="63"/>
  <c r="BB60" i="63"/>
  <c r="BA60" i="63"/>
  <c r="AZ60" i="63"/>
  <c r="AY60" i="63"/>
  <c r="AX60" i="63"/>
  <c r="AW60" i="63"/>
  <c r="AV60" i="63"/>
  <c r="AU60" i="63"/>
  <c r="AT60" i="63"/>
  <c r="AS60" i="63"/>
  <c r="AR60" i="63"/>
  <c r="AQ60" i="63"/>
  <c r="AP60" i="63"/>
  <c r="AO60" i="63"/>
  <c r="AN60" i="63"/>
  <c r="AM60" i="63"/>
  <c r="AL60" i="63"/>
  <c r="AK60" i="63"/>
  <c r="AJ60" i="63"/>
  <c r="AI60" i="63"/>
  <c r="AH60" i="63"/>
  <c r="AG60" i="63"/>
  <c r="AF60" i="63"/>
  <c r="AE60" i="63"/>
  <c r="AC60" i="63"/>
  <c r="AB60" i="63"/>
  <c r="AA60" i="63"/>
  <c r="Z60" i="63"/>
  <c r="Y60" i="63"/>
  <c r="X60" i="63"/>
  <c r="W60" i="63"/>
  <c r="V60" i="63"/>
  <c r="T60" i="63"/>
  <c r="S60" i="63"/>
  <c r="R60" i="63"/>
  <c r="Q60" i="63"/>
  <c r="P60" i="63"/>
  <c r="O60" i="63"/>
  <c r="N60" i="63"/>
  <c r="L60" i="63"/>
  <c r="K60" i="63"/>
  <c r="J60" i="63"/>
  <c r="I60" i="63"/>
  <c r="H60" i="63"/>
  <c r="D60" i="63"/>
  <c r="BG58" i="63"/>
  <c r="AD58" i="63"/>
  <c r="U58" i="63" s="1"/>
  <c r="M58" i="63"/>
  <c r="G58" i="63"/>
  <c r="BG57" i="63"/>
  <c r="AD57" i="63"/>
  <c r="U57" i="63" s="1"/>
  <c r="M57" i="63"/>
  <c r="G57" i="63"/>
  <c r="BG56" i="63"/>
  <c r="BF56" i="63"/>
  <c r="BE56" i="63"/>
  <c r="BD56" i="63"/>
  <c r="BC56" i="63"/>
  <c r="BB56" i="63"/>
  <c r="BA56" i="63"/>
  <c r="AZ56" i="63"/>
  <c r="AY56" i="63"/>
  <c r="AX56" i="63"/>
  <c r="AW56" i="63"/>
  <c r="AV56" i="63"/>
  <c r="AU56" i="63"/>
  <c r="AT56" i="63"/>
  <c r="AS56" i="63"/>
  <c r="AR56" i="63"/>
  <c r="AQ56" i="63"/>
  <c r="AP56" i="63"/>
  <c r="AO56" i="63"/>
  <c r="AN56" i="63"/>
  <c r="AM56" i="63"/>
  <c r="AL56" i="63"/>
  <c r="AK56" i="63"/>
  <c r="AJ56" i="63"/>
  <c r="AI56" i="63"/>
  <c r="AH56" i="63"/>
  <c r="AG56" i="63"/>
  <c r="AF56" i="63"/>
  <c r="AE56" i="63"/>
  <c r="AC56" i="63"/>
  <c r="AB56" i="63"/>
  <c r="AA56" i="63"/>
  <c r="Z56" i="63"/>
  <c r="Y56" i="63"/>
  <c r="X56" i="63"/>
  <c r="W56" i="63"/>
  <c r="V56" i="63"/>
  <c r="T56" i="63"/>
  <c r="S56" i="63"/>
  <c r="R56" i="63"/>
  <c r="Q56" i="63"/>
  <c r="P56" i="63"/>
  <c r="O56" i="63"/>
  <c r="N56" i="63"/>
  <c r="L56" i="63"/>
  <c r="K56" i="63"/>
  <c r="J56" i="63"/>
  <c r="I56" i="63"/>
  <c r="H56" i="63"/>
  <c r="BG55" i="63"/>
  <c r="AD55" i="63"/>
  <c r="U55" i="63" s="1"/>
  <c r="M55" i="63"/>
  <c r="G55" i="63"/>
  <c r="BJ54" i="63"/>
  <c r="BI54" i="63"/>
  <c r="BH54" i="63"/>
  <c r="BF54" i="63"/>
  <c r="BE54" i="63"/>
  <c r="BD54" i="63"/>
  <c r="BC54" i="63"/>
  <c r="BB54" i="63"/>
  <c r="BA54" i="63"/>
  <c r="AZ54" i="63"/>
  <c r="AY54" i="63"/>
  <c r="AX54" i="63"/>
  <c r="AW54" i="63"/>
  <c r="AV54" i="63"/>
  <c r="AU54" i="63"/>
  <c r="AT54" i="63"/>
  <c r="AS54" i="63"/>
  <c r="AR54" i="63"/>
  <c r="AQ54" i="63"/>
  <c r="AP54" i="63"/>
  <c r="AO54" i="63"/>
  <c r="AN54" i="63"/>
  <c r="AM54" i="63"/>
  <c r="AL54" i="63"/>
  <c r="AK54" i="63"/>
  <c r="AJ54" i="63"/>
  <c r="AI54" i="63"/>
  <c r="AH54" i="63"/>
  <c r="AG54" i="63"/>
  <c r="AF54" i="63"/>
  <c r="AE54" i="63"/>
  <c r="AC54" i="63"/>
  <c r="AB54" i="63"/>
  <c r="AA54" i="63"/>
  <c r="Z54" i="63"/>
  <c r="Y54" i="63"/>
  <c r="X54" i="63"/>
  <c r="W54" i="63"/>
  <c r="V54" i="63"/>
  <c r="T54" i="63"/>
  <c r="S54" i="63"/>
  <c r="R54" i="63"/>
  <c r="Q54" i="63"/>
  <c r="P54" i="63"/>
  <c r="O54" i="63"/>
  <c r="N54" i="63"/>
  <c r="L54" i="63"/>
  <c r="K54" i="63"/>
  <c r="J54" i="63"/>
  <c r="I54" i="63"/>
  <c r="H54" i="63"/>
  <c r="BG52" i="63"/>
  <c r="AD52" i="63"/>
  <c r="U52" i="63" s="1"/>
  <c r="M52" i="63"/>
  <c r="G52" i="63"/>
  <c r="BG51" i="63"/>
  <c r="AD51" i="63"/>
  <c r="U51" i="63" s="1"/>
  <c r="M51" i="63"/>
  <c r="G51" i="63"/>
  <c r="BG50" i="63"/>
  <c r="AD50" i="63"/>
  <c r="U50" i="63" s="1"/>
  <c r="M50" i="63"/>
  <c r="G50" i="63"/>
  <c r="BG49" i="63"/>
  <c r="AD49" i="63"/>
  <c r="U49" i="63" s="1"/>
  <c r="M49" i="63"/>
  <c r="G49" i="63"/>
  <c r="BG48" i="63"/>
  <c r="AD48" i="63"/>
  <c r="U48" i="63" s="1"/>
  <c r="M48" i="63"/>
  <c r="G48" i="63"/>
  <c r="BG47" i="63"/>
  <c r="AD47" i="63"/>
  <c r="U47" i="63" s="1"/>
  <c r="M47" i="63"/>
  <c r="G47" i="63"/>
  <c r="BK46" i="63"/>
  <c r="BJ46" i="63"/>
  <c r="BJ44" i="63" s="1"/>
  <c r="BI46" i="63"/>
  <c r="BI44" i="63" s="1"/>
  <c r="BH46" i="63"/>
  <c r="BH44" i="63" s="1"/>
  <c r="BF46" i="63"/>
  <c r="BF44" i="63" s="1"/>
  <c r="BE46" i="63"/>
  <c r="BE44" i="63" s="1"/>
  <c r="BD46" i="63"/>
  <c r="BD44" i="63" s="1"/>
  <c r="BC46" i="63"/>
  <c r="BC44" i="63" s="1"/>
  <c r="BB46" i="63"/>
  <c r="BB44" i="63" s="1"/>
  <c r="BA46" i="63"/>
  <c r="BA44" i="63" s="1"/>
  <c r="AZ46" i="63"/>
  <c r="AZ44" i="63" s="1"/>
  <c r="AY46" i="63"/>
  <c r="AY44" i="63" s="1"/>
  <c r="AX46" i="63"/>
  <c r="AX44" i="63" s="1"/>
  <c r="AW46" i="63"/>
  <c r="AW44" i="63" s="1"/>
  <c r="AV46" i="63"/>
  <c r="AV44" i="63" s="1"/>
  <c r="AU46" i="63"/>
  <c r="AU44" i="63" s="1"/>
  <c r="AT46" i="63"/>
  <c r="AT44" i="63" s="1"/>
  <c r="AS46" i="63"/>
  <c r="AS44" i="63" s="1"/>
  <c r="AR46" i="63"/>
  <c r="AR44" i="63" s="1"/>
  <c r="AQ46" i="63"/>
  <c r="AQ44" i="63" s="1"/>
  <c r="AP46" i="63"/>
  <c r="AP44" i="63" s="1"/>
  <c r="AO46" i="63"/>
  <c r="AO44" i="63" s="1"/>
  <c r="AN46" i="63"/>
  <c r="AN44" i="63" s="1"/>
  <c r="AM46" i="63"/>
  <c r="AM44" i="63" s="1"/>
  <c r="AL46" i="63"/>
  <c r="AL44" i="63" s="1"/>
  <c r="AK46" i="63"/>
  <c r="AK44" i="63" s="1"/>
  <c r="AJ46" i="63"/>
  <c r="AJ44" i="63" s="1"/>
  <c r="AI46" i="63"/>
  <c r="AI44" i="63" s="1"/>
  <c r="AH46" i="63"/>
  <c r="AH44" i="63" s="1"/>
  <c r="AG46" i="63"/>
  <c r="AG44" i="63" s="1"/>
  <c r="AF46" i="63"/>
  <c r="AE46" i="63"/>
  <c r="AE44" i="63" s="1"/>
  <c r="AC46" i="63"/>
  <c r="AC44" i="63" s="1"/>
  <c r="AB46" i="63"/>
  <c r="AB44" i="63" s="1"/>
  <c r="AA46" i="63"/>
  <c r="AA44" i="63" s="1"/>
  <c r="Z46" i="63"/>
  <c r="Z44" i="63" s="1"/>
  <c r="Y46" i="63"/>
  <c r="Y44" i="63" s="1"/>
  <c r="X46" i="63"/>
  <c r="X44" i="63" s="1"/>
  <c r="W46" i="63"/>
  <c r="W44" i="63" s="1"/>
  <c r="V46" i="63"/>
  <c r="V44" i="63" s="1"/>
  <c r="T46" i="63"/>
  <c r="T44" i="63" s="1"/>
  <c r="S46" i="63"/>
  <c r="S44" i="63" s="1"/>
  <c r="R46" i="63"/>
  <c r="R44" i="63" s="1"/>
  <c r="Q46" i="63"/>
  <c r="Q44" i="63" s="1"/>
  <c r="P46" i="63"/>
  <c r="P44" i="63" s="1"/>
  <c r="O46" i="63"/>
  <c r="O44" i="63" s="1"/>
  <c r="N46" i="63"/>
  <c r="N44" i="63" s="1"/>
  <c r="L46" i="63"/>
  <c r="L44" i="63" s="1"/>
  <c r="K46" i="63"/>
  <c r="K44" i="63" s="1"/>
  <c r="J46" i="63"/>
  <c r="J44" i="63" s="1"/>
  <c r="I46" i="63"/>
  <c r="I44" i="63" s="1"/>
  <c r="H46" i="63"/>
  <c r="H44" i="63" s="1"/>
  <c r="BG45" i="63"/>
  <c r="AD45" i="63"/>
  <c r="U45" i="63" s="1"/>
  <c r="M45" i="63"/>
  <c r="G45" i="63"/>
  <c r="BG41" i="63"/>
  <c r="AD41" i="63"/>
  <c r="U41" i="63" s="1"/>
  <c r="M41" i="63"/>
  <c r="G41" i="63"/>
  <c r="BG40" i="63"/>
  <c r="AD40" i="63"/>
  <c r="U40" i="63" s="1"/>
  <c r="M40" i="63"/>
  <c r="G40" i="63"/>
  <c r="BJ39" i="63"/>
  <c r="BI39" i="63"/>
  <c r="BH39" i="63"/>
  <c r="AD39" i="63"/>
  <c r="U39" i="63" s="1"/>
  <c r="M39" i="63"/>
  <c r="G39" i="63"/>
  <c r="BG38" i="63"/>
  <c r="AD38" i="63"/>
  <c r="U38" i="63" s="1"/>
  <c r="M38" i="63"/>
  <c r="G38" i="63"/>
  <c r="BG37" i="63"/>
  <c r="AD37" i="63"/>
  <c r="U37" i="63" s="1"/>
  <c r="M37" i="63"/>
  <c r="G37" i="63"/>
  <c r="BG36" i="63"/>
  <c r="AD36" i="63"/>
  <c r="U36" i="63" s="1"/>
  <c r="M36" i="63"/>
  <c r="G36" i="63"/>
  <c r="BG35" i="63"/>
  <c r="AD35" i="63"/>
  <c r="U35" i="63" s="1"/>
  <c r="M35" i="63"/>
  <c r="G35" i="63"/>
  <c r="BG34" i="63"/>
  <c r="AD34" i="63"/>
  <c r="U34" i="63" s="1"/>
  <c r="M34" i="63"/>
  <c r="G34" i="63"/>
  <c r="BG33" i="63"/>
  <c r="AD33" i="63"/>
  <c r="U33" i="63" s="1"/>
  <c r="M33" i="63"/>
  <c r="G33" i="63"/>
  <c r="BG32" i="63"/>
  <c r="AD32" i="63"/>
  <c r="U32" i="63" s="1"/>
  <c r="M32" i="63"/>
  <c r="G32" i="63"/>
  <c r="BG31" i="63"/>
  <c r="AD31" i="63"/>
  <c r="U31" i="63" s="1"/>
  <c r="M31" i="63"/>
  <c r="G31" i="63"/>
  <c r="BG30" i="63"/>
  <c r="AD30" i="63"/>
  <c r="U30" i="63" s="1"/>
  <c r="M30" i="63"/>
  <c r="G30" i="63"/>
  <c r="BG29" i="63"/>
  <c r="AD29" i="63"/>
  <c r="U29" i="63" s="1"/>
  <c r="M29" i="63"/>
  <c r="G29" i="63"/>
  <c r="BJ28" i="63"/>
  <c r="BI28" i="63"/>
  <c r="BH28" i="63"/>
  <c r="BF28" i="63"/>
  <c r="BE28" i="63"/>
  <c r="BD28" i="63"/>
  <c r="BC28" i="63"/>
  <c r="BB28" i="63"/>
  <c r="BA28" i="63"/>
  <c r="AZ28" i="63"/>
  <c r="AY28" i="63"/>
  <c r="AX28" i="63"/>
  <c r="AW28" i="63"/>
  <c r="AV28" i="63"/>
  <c r="AU28" i="63"/>
  <c r="AT28" i="63"/>
  <c r="AS28" i="63"/>
  <c r="AR28" i="63"/>
  <c r="AQ28" i="63"/>
  <c r="AP28" i="63"/>
  <c r="AO28" i="63"/>
  <c r="AN28" i="63"/>
  <c r="AM28" i="63"/>
  <c r="AL28" i="63"/>
  <c r="AK28" i="63"/>
  <c r="AJ28" i="63"/>
  <c r="AI28" i="63"/>
  <c r="AH28" i="63"/>
  <c r="AG28" i="63"/>
  <c r="AF28" i="63"/>
  <c r="AE28" i="63"/>
  <c r="AC28" i="63"/>
  <c r="AB28" i="63"/>
  <c r="AA28" i="63"/>
  <c r="Z28" i="63"/>
  <c r="Y28" i="63"/>
  <c r="X28" i="63"/>
  <c r="W28" i="63"/>
  <c r="V28" i="63"/>
  <c r="T28" i="63"/>
  <c r="S28" i="63"/>
  <c r="R28" i="63"/>
  <c r="Q28" i="63"/>
  <c r="P28" i="63"/>
  <c r="O28" i="63"/>
  <c r="N28" i="63"/>
  <c r="L28" i="63"/>
  <c r="K28" i="63"/>
  <c r="J28" i="63"/>
  <c r="I28" i="63"/>
  <c r="H28" i="63"/>
  <c r="BG27" i="63"/>
  <c r="AD27" i="63"/>
  <c r="U27" i="63" s="1"/>
  <c r="M27" i="63"/>
  <c r="G27" i="63"/>
  <c r="BG26" i="63"/>
  <c r="AD26" i="63"/>
  <c r="U26" i="63" s="1"/>
  <c r="M26" i="63"/>
  <c r="G26" i="63"/>
  <c r="BG25" i="63"/>
  <c r="AD25" i="63"/>
  <c r="U25" i="63" s="1"/>
  <c r="M25" i="63"/>
  <c r="G25" i="63"/>
  <c r="BG24" i="63"/>
  <c r="AD24" i="63"/>
  <c r="U24" i="63" s="1"/>
  <c r="M24" i="63"/>
  <c r="G24" i="63"/>
  <c r="BG23" i="63"/>
  <c r="AD23" i="63"/>
  <c r="U23" i="63" s="1"/>
  <c r="M23" i="63"/>
  <c r="G23" i="63"/>
  <c r="C23" i="63"/>
  <c r="BG22" i="63"/>
  <c r="AD22" i="63"/>
  <c r="U22" i="63" s="1"/>
  <c r="M22" i="63"/>
  <c r="G22" i="63"/>
  <c r="BG21" i="63"/>
  <c r="AD21" i="63"/>
  <c r="U21" i="63" s="1"/>
  <c r="M21" i="63"/>
  <c r="G21" i="63"/>
  <c r="BG20" i="63"/>
  <c r="AD20" i="63"/>
  <c r="U20" i="63" s="1"/>
  <c r="M20" i="63"/>
  <c r="G20" i="63"/>
  <c r="BG19" i="63"/>
  <c r="AD19" i="63"/>
  <c r="U19" i="63" s="1"/>
  <c r="M19" i="63"/>
  <c r="G19" i="63"/>
  <c r="BG18" i="63"/>
  <c r="AD18" i="63"/>
  <c r="U18" i="63" s="1"/>
  <c r="M18" i="63"/>
  <c r="G18" i="63"/>
  <c r="C18" i="63"/>
  <c r="BG17" i="63"/>
  <c r="AD17" i="63"/>
  <c r="U17" i="63" s="1"/>
  <c r="M17" i="63"/>
  <c r="G17" i="63"/>
  <c r="BG16" i="63"/>
  <c r="AD16" i="63"/>
  <c r="M16" i="63"/>
  <c r="G16" i="63"/>
  <c r="BG15" i="63"/>
  <c r="AD15" i="63"/>
  <c r="U15" i="63" s="1"/>
  <c r="M15" i="63"/>
  <c r="G15" i="63"/>
  <c r="BG14" i="63"/>
  <c r="AD14" i="63"/>
  <c r="U14" i="63" s="1"/>
  <c r="M14" i="63"/>
  <c r="G14" i="63"/>
  <c r="BG13" i="63"/>
  <c r="AD13" i="63"/>
  <c r="U13" i="63" s="1"/>
  <c r="M13" i="63"/>
  <c r="G13" i="63"/>
  <c r="BJ12" i="63"/>
  <c r="BJ11" i="63" s="1"/>
  <c r="BI12" i="63"/>
  <c r="BH12" i="63"/>
  <c r="BF12" i="63"/>
  <c r="BE12" i="63"/>
  <c r="BD12" i="63"/>
  <c r="BC12" i="63"/>
  <c r="BB12" i="63"/>
  <c r="BA12" i="63"/>
  <c r="BA11" i="63" s="1"/>
  <c r="BA10" i="63" s="1"/>
  <c r="AZ12" i="63"/>
  <c r="AY12" i="63"/>
  <c r="AX12" i="63"/>
  <c r="AW12" i="63"/>
  <c r="AV12" i="63"/>
  <c r="AU12" i="63"/>
  <c r="AT12" i="63"/>
  <c r="AS12" i="63"/>
  <c r="AS11" i="63" s="1"/>
  <c r="AS10" i="63" s="1"/>
  <c r="AR12" i="63"/>
  <c r="AQ12" i="63"/>
  <c r="AP12" i="63"/>
  <c r="AO12" i="63"/>
  <c r="AN12" i="63"/>
  <c r="AM12" i="63"/>
  <c r="AL12" i="63"/>
  <c r="AK12" i="63"/>
  <c r="AK11" i="63" s="1"/>
  <c r="AK10" i="63" s="1"/>
  <c r="AJ12" i="63"/>
  <c r="AI12" i="63"/>
  <c r="AH12" i="63"/>
  <c r="AG12" i="63"/>
  <c r="AF12" i="63"/>
  <c r="AE12" i="63"/>
  <c r="AC12" i="63"/>
  <c r="AB12" i="63"/>
  <c r="AB11" i="63" s="1"/>
  <c r="AB10" i="63" s="1"/>
  <c r="AA12" i="63"/>
  <c r="Z12" i="63"/>
  <c r="Y12" i="63"/>
  <c r="X12" i="63"/>
  <c r="X11" i="63" s="1"/>
  <c r="X10" i="63" s="1"/>
  <c r="W12" i="63"/>
  <c r="V12" i="63"/>
  <c r="T12" i="63"/>
  <c r="S12" i="63"/>
  <c r="R12" i="63"/>
  <c r="Q12" i="63"/>
  <c r="P12" i="63"/>
  <c r="O12" i="63"/>
  <c r="O11" i="63" s="1"/>
  <c r="O10" i="63" s="1"/>
  <c r="N12" i="63"/>
  <c r="L12" i="63"/>
  <c r="K12" i="63"/>
  <c r="J12" i="63"/>
  <c r="I12" i="63"/>
  <c r="H12" i="63"/>
  <c r="BG31" i="59"/>
  <c r="AD31" i="59"/>
  <c r="U31" i="59" s="1"/>
  <c r="M31" i="59"/>
  <c r="G31" i="59"/>
  <c r="BG30" i="59"/>
  <c r="AD30" i="59"/>
  <c r="U30" i="59" s="1"/>
  <c r="M30" i="59"/>
  <c r="G30" i="59"/>
  <c r="BG19" i="59"/>
  <c r="AD19" i="59"/>
  <c r="U19" i="59" s="1"/>
  <c r="M19" i="59"/>
  <c r="G19" i="59"/>
  <c r="BG18" i="59"/>
  <c r="AD18" i="59"/>
  <c r="U18" i="59" s="1"/>
  <c r="M18" i="59"/>
  <c r="G18" i="59"/>
  <c r="BG37" i="59"/>
  <c r="AD37" i="59"/>
  <c r="U37" i="59" s="1"/>
  <c r="M37" i="59"/>
  <c r="G37" i="59"/>
  <c r="BG37" i="60"/>
  <c r="AD37" i="60"/>
  <c r="U37" i="60" s="1"/>
  <c r="M37" i="60"/>
  <c r="G37" i="60"/>
  <c r="BG36" i="60"/>
  <c r="AD36" i="60"/>
  <c r="U36" i="60" s="1"/>
  <c r="M36" i="60"/>
  <c r="G36" i="60"/>
  <c r="N17" i="62"/>
  <c r="H17" i="62"/>
  <c r="D17" i="62"/>
  <c r="F216" i="63" l="1"/>
  <c r="E216" i="63" s="1"/>
  <c r="C216" i="63" s="1"/>
  <c r="F220" i="63"/>
  <c r="F186" i="63"/>
  <c r="F192" i="63"/>
  <c r="F194" i="63"/>
  <c r="F204" i="63"/>
  <c r="F213" i="63"/>
  <c r="E213" i="63" s="1"/>
  <c r="C213" i="63" s="1"/>
  <c r="F256" i="63"/>
  <c r="F18" i="63"/>
  <c r="F99" i="63"/>
  <c r="F101" i="63"/>
  <c r="F140" i="63"/>
  <c r="E140" i="63" s="1"/>
  <c r="C140" i="63" s="1"/>
  <c r="F211" i="63"/>
  <c r="F293" i="63"/>
  <c r="E293" i="63" s="1"/>
  <c r="C293" i="63" s="1"/>
  <c r="F307" i="63"/>
  <c r="E307" i="63" s="1"/>
  <c r="C307" i="63" s="1"/>
  <c r="F180" i="63"/>
  <c r="E180" i="63" s="1"/>
  <c r="C180" i="63" s="1"/>
  <c r="F185" i="63"/>
  <c r="AF331" i="63"/>
  <c r="F51" i="63"/>
  <c r="AT11" i="63"/>
  <c r="AT10" i="63" s="1"/>
  <c r="AZ11" i="63"/>
  <c r="AZ10" i="63" s="1"/>
  <c r="V59" i="63"/>
  <c r="AM59" i="63"/>
  <c r="AM53" i="63" s="1"/>
  <c r="AM43" i="63" s="1"/>
  <c r="F208" i="63"/>
  <c r="E208" i="63" s="1"/>
  <c r="C208" i="63" s="1"/>
  <c r="F212" i="63"/>
  <c r="F19" i="63"/>
  <c r="E19" i="63" s="1"/>
  <c r="C19" i="63" s="1"/>
  <c r="AS59" i="63"/>
  <c r="F251" i="63"/>
  <c r="E251" i="63" s="1"/>
  <c r="C251" i="63" s="1"/>
  <c r="BG271" i="63"/>
  <c r="F322" i="63"/>
  <c r="E322" i="63" s="1"/>
  <c r="C322" i="63" s="1"/>
  <c r="Z331" i="63"/>
  <c r="AI331" i="63"/>
  <c r="AQ331" i="63"/>
  <c r="S331" i="63"/>
  <c r="AB331" i="63"/>
  <c r="AK331" i="63"/>
  <c r="AS331" i="63"/>
  <c r="BA331" i="63"/>
  <c r="F259" i="63"/>
  <c r="E259" i="63" s="1"/>
  <c r="C259" i="63" s="1"/>
  <c r="F266" i="63"/>
  <c r="E266" i="63" s="1"/>
  <c r="C266" i="63" s="1"/>
  <c r="F341" i="63"/>
  <c r="F340" i="63" s="1"/>
  <c r="G12" i="63"/>
  <c r="Q11" i="63"/>
  <c r="Q10" i="63" s="1"/>
  <c r="Z11" i="63"/>
  <c r="Z10" i="63" s="1"/>
  <c r="AI11" i="63"/>
  <c r="AI10" i="63" s="1"/>
  <c r="AQ11" i="63"/>
  <c r="AQ10" i="63" s="1"/>
  <c r="AY11" i="63"/>
  <c r="AY10" i="63" s="1"/>
  <c r="BH11" i="63"/>
  <c r="BH10" i="63" s="1"/>
  <c r="F127" i="63"/>
  <c r="F132" i="63"/>
  <c r="F37" i="63"/>
  <c r="E37" i="63" s="1"/>
  <c r="C37" i="63" s="1"/>
  <c r="AE59" i="63"/>
  <c r="AU59" i="63"/>
  <c r="AU53" i="63" s="1"/>
  <c r="AU43" i="63" s="1"/>
  <c r="F30" i="63"/>
  <c r="E30" i="63" s="1"/>
  <c r="C30" i="63" s="1"/>
  <c r="F122" i="63"/>
  <c r="E122" i="63" s="1"/>
  <c r="C122" i="63" s="1"/>
  <c r="F172" i="63"/>
  <c r="E172" i="63" s="1"/>
  <c r="C172" i="63" s="1"/>
  <c r="F174" i="63"/>
  <c r="W331" i="63"/>
  <c r="BC59" i="63"/>
  <c r="F249" i="63"/>
  <c r="F260" i="63"/>
  <c r="E260" i="63" s="1"/>
  <c r="C260" i="63" s="1"/>
  <c r="AK295" i="63"/>
  <c r="AK287" i="63" s="1"/>
  <c r="E249" i="63"/>
  <c r="C249" i="63" s="1"/>
  <c r="BG252" i="63"/>
  <c r="P11" i="63"/>
  <c r="P10" i="63" s="1"/>
  <c r="E51" i="63"/>
  <c r="C51" i="63" s="1"/>
  <c r="F84" i="63"/>
  <c r="F86" i="63"/>
  <c r="E86" i="63" s="1"/>
  <c r="C86" i="63" s="1"/>
  <c r="F106" i="63"/>
  <c r="E106" i="63" s="1"/>
  <c r="C106" i="63" s="1"/>
  <c r="F109" i="63"/>
  <c r="E109" i="63" s="1"/>
  <c r="C109" i="63" s="1"/>
  <c r="F111" i="63"/>
  <c r="E111" i="63" s="1"/>
  <c r="C111" i="63" s="1"/>
  <c r="F113" i="63"/>
  <c r="E113" i="63" s="1"/>
  <c r="C113" i="63" s="1"/>
  <c r="F115" i="63"/>
  <c r="F117" i="63"/>
  <c r="F119" i="63"/>
  <c r="F121" i="63"/>
  <c r="F133" i="63"/>
  <c r="E133" i="63" s="1"/>
  <c r="C133" i="63" s="1"/>
  <c r="D295" i="63"/>
  <c r="BI331" i="63"/>
  <c r="BG223" i="63"/>
  <c r="F234" i="63"/>
  <c r="BG236" i="63"/>
  <c r="J331" i="63"/>
  <c r="V53" i="63"/>
  <c r="V43" i="63" s="1"/>
  <c r="F39" i="63"/>
  <c r="F160" i="63"/>
  <c r="E160" i="63" s="1"/>
  <c r="C160" i="63" s="1"/>
  <c r="F193" i="63"/>
  <c r="E193" i="63" s="1"/>
  <c r="C193" i="63" s="1"/>
  <c r="F197" i="63"/>
  <c r="E197" i="63" s="1"/>
  <c r="C197" i="63" s="1"/>
  <c r="F207" i="63"/>
  <c r="E207" i="63" s="1"/>
  <c r="C207" i="63" s="1"/>
  <c r="F215" i="63"/>
  <c r="BI295" i="63"/>
  <c r="F309" i="63"/>
  <c r="F147" i="63"/>
  <c r="E147" i="63" s="1"/>
  <c r="C147" i="63" s="1"/>
  <c r="BG240" i="63"/>
  <c r="X331" i="63"/>
  <c r="I11" i="63"/>
  <c r="I10" i="63" s="1"/>
  <c r="R11" i="63"/>
  <c r="R10" i="63" s="1"/>
  <c r="AA11" i="63"/>
  <c r="AA10" i="63" s="1"/>
  <c r="AJ11" i="63"/>
  <c r="AJ10" i="63" s="1"/>
  <c r="AR11" i="63"/>
  <c r="AR10" i="63" s="1"/>
  <c r="BI11" i="63"/>
  <c r="BI10" i="63" s="1"/>
  <c r="F41" i="63"/>
  <c r="E41" i="63" s="1"/>
  <c r="C41" i="63" s="1"/>
  <c r="F57" i="63"/>
  <c r="E57" i="63" s="1"/>
  <c r="C57" i="63" s="1"/>
  <c r="F163" i="63"/>
  <c r="E163" i="63" s="1"/>
  <c r="C163" i="63" s="1"/>
  <c r="E262" i="63"/>
  <c r="C262" i="63" s="1"/>
  <c r="F270" i="63"/>
  <c r="F272" i="63"/>
  <c r="F274" i="63"/>
  <c r="E274" i="63" s="1"/>
  <c r="C274" i="63" s="1"/>
  <c r="G314" i="63"/>
  <c r="BG314" i="63"/>
  <c r="AU295" i="63"/>
  <c r="AU287" i="63" s="1"/>
  <c r="F85" i="63"/>
  <c r="E85" i="63" s="1"/>
  <c r="C85" i="63" s="1"/>
  <c r="F87" i="63"/>
  <c r="F91" i="63"/>
  <c r="E91" i="63" s="1"/>
  <c r="C91" i="63" s="1"/>
  <c r="F93" i="63"/>
  <c r="E93" i="63" s="1"/>
  <c r="C93" i="63" s="1"/>
  <c r="F130" i="63"/>
  <c r="E130" i="63" s="1"/>
  <c r="C130" i="63" s="1"/>
  <c r="F144" i="63"/>
  <c r="F165" i="63"/>
  <c r="E165" i="63" s="1"/>
  <c r="C165" i="63" s="1"/>
  <c r="BJ59" i="63"/>
  <c r="BJ53" i="63" s="1"/>
  <c r="BJ43" i="63" s="1"/>
  <c r="F176" i="63"/>
  <c r="E176" i="63" s="1"/>
  <c r="C176" i="63" s="1"/>
  <c r="F201" i="63"/>
  <c r="BG205" i="63"/>
  <c r="E276" i="63"/>
  <c r="C276" i="63" s="1"/>
  <c r="AY331" i="63"/>
  <c r="AD46" i="63"/>
  <c r="E212" i="63"/>
  <c r="C212" i="63" s="1"/>
  <c r="AD308" i="63"/>
  <c r="U308" i="63" s="1"/>
  <c r="M310" i="63"/>
  <c r="AD310" i="63"/>
  <c r="U310" i="63" s="1"/>
  <c r="AP295" i="63"/>
  <c r="AP287" i="63" s="1"/>
  <c r="AX295" i="63"/>
  <c r="AX287" i="63" s="1"/>
  <c r="BF295" i="63"/>
  <c r="BF287" i="63" s="1"/>
  <c r="BG319" i="63"/>
  <c r="BJ10" i="63"/>
  <c r="K11" i="63"/>
  <c r="K10" i="63" s="1"/>
  <c r="T11" i="63"/>
  <c r="T10" i="63" s="1"/>
  <c r="AC11" i="63"/>
  <c r="AC10" i="63" s="1"/>
  <c r="AL11" i="63"/>
  <c r="AL10" i="63" s="1"/>
  <c r="BB11" i="63"/>
  <c r="BB10" i="63" s="1"/>
  <c r="F32" i="63"/>
  <c r="E32" i="63" s="1"/>
  <c r="C32" i="63" s="1"/>
  <c r="AF44" i="63"/>
  <c r="AC59" i="63"/>
  <c r="AC53" i="63" s="1"/>
  <c r="AC43" i="63" s="1"/>
  <c r="F103" i="63"/>
  <c r="E103" i="63" s="1"/>
  <c r="C103" i="63" s="1"/>
  <c r="F118" i="63"/>
  <c r="E118" i="63" s="1"/>
  <c r="C118" i="63" s="1"/>
  <c r="F134" i="63"/>
  <c r="E134" i="63" s="1"/>
  <c r="C134" i="63" s="1"/>
  <c r="F136" i="63"/>
  <c r="E136" i="63" s="1"/>
  <c r="C136" i="63" s="1"/>
  <c r="F141" i="63"/>
  <c r="E141" i="63" s="1"/>
  <c r="C141" i="63" s="1"/>
  <c r="F145" i="63"/>
  <c r="E145" i="63" s="1"/>
  <c r="C145" i="63" s="1"/>
  <c r="F150" i="63"/>
  <c r="E150" i="63" s="1"/>
  <c r="C150" i="63" s="1"/>
  <c r="F171" i="63"/>
  <c r="E171" i="63" s="1"/>
  <c r="C171" i="63" s="1"/>
  <c r="F179" i="63"/>
  <c r="E179" i="63" s="1"/>
  <c r="C179" i="63" s="1"/>
  <c r="F188" i="63"/>
  <c r="E188" i="63" s="1"/>
  <c r="C188" i="63" s="1"/>
  <c r="M196" i="63"/>
  <c r="F206" i="63"/>
  <c r="E206" i="63" s="1"/>
  <c r="C206" i="63" s="1"/>
  <c r="F221" i="63"/>
  <c r="E221" i="63" s="1"/>
  <c r="C221" i="63" s="1"/>
  <c r="CP221" i="63" s="1"/>
  <c r="M244" i="63"/>
  <c r="F257" i="63"/>
  <c r="F265" i="63"/>
  <c r="E265" i="63" s="1"/>
  <c r="C265" i="63" s="1"/>
  <c r="F36" i="63"/>
  <c r="E36" i="63" s="1"/>
  <c r="C36" i="63" s="1"/>
  <c r="AS53" i="63"/>
  <c r="AS43" i="63" s="1"/>
  <c r="BG210" i="63"/>
  <c r="F37" i="59"/>
  <c r="E37" i="59" s="1"/>
  <c r="C37" i="59" s="1"/>
  <c r="F31" i="59"/>
  <c r="E31" i="59" s="1"/>
  <c r="C31" i="59" s="1"/>
  <c r="CP31" i="59" s="1"/>
  <c r="N11" i="63"/>
  <c r="M11" i="63" s="1"/>
  <c r="W11" i="63"/>
  <c r="W10" i="63" s="1"/>
  <c r="AF11" i="63"/>
  <c r="AF10" i="63" s="1"/>
  <c r="AN11" i="63"/>
  <c r="AN10" i="63" s="1"/>
  <c r="AV11" i="63"/>
  <c r="AV10" i="63" s="1"/>
  <c r="BD11" i="63"/>
  <c r="BD10" i="63" s="1"/>
  <c r="F50" i="63"/>
  <c r="E50" i="63" s="1"/>
  <c r="C50" i="63" s="1"/>
  <c r="F55" i="63"/>
  <c r="E55" i="63" s="1"/>
  <c r="C55" i="63" s="1"/>
  <c r="AE53" i="63"/>
  <c r="AE43" i="63" s="1"/>
  <c r="BC53" i="63"/>
  <c r="N59" i="63"/>
  <c r="N53" i="63" s="1"/>
  <c r="N43" i="63" s="1"/>
  <c r="W59" i="63"/>
  <c r="W53" i="63" s="1"/>
  <c r="W43" i="63" s="1"/>
  <c r="AF59" i="63"/>
  <c r="AF53" i="63" s="1"/>
  <c r="AN59" i="63"/>
  <c r="AV59" i="63"/>
  <c r="AV53" i="63" s="1"/>
  <c r="AV43" i="63" s="1"/>
  <c r="BD59" i="63"/>
  <c r="BD53" i="63" s="1"/>
  <c r="BD43" i="63" s="1"/>
  <c r="F82" i="63"/>
  <c r="E82" i="63" s="1"/>
  <c r="C82" i="63" s="1"/>
  <c r="F131" i="63"/>
  <c r="F164" i="63"/>
  <c r="E164" i="63" s="1"/>
  <c r="C164" i="63" s="1"/>
  <c r="BG196" i="63"/>
  <c r="F200" i="63"/>
  <c r="E200" i="63" s="1"/>
  <c r="C200" i="63" s="1"/>
  <c r="M202" i="63"/>
  <c r="F214" i="63"/>
  <c r="E214" i="63" s="1"/>
  <c r="C214" i="63" s="1"/>
  <c r="S59" i="63"/>
  <c r="S53" i="63" s="1"/>
  <c r="S43" i="63" s="1"/>
  <c r="AK59" i="63"/>
  <c r="AK53" i="63" s="1"/>
  <c r="AK43" i="63" s="1"/>
  <c r="BA59" i="63"/>
  <c r="BI59" i="63"/>
  <c r="BI53" i="63" s="1"/>
  <c r="BI43" i="63" s="1"/>
  <c r="F250" i="63"/>
  <c r="E250" i="63" s="1"/>
  <c r="C250" i="63" s="1"/>
  <c r="F281" i="63"/>
  <c r="E281" i="63" s="1"/>
  <c r="C281" i="63" s="1"/>
  <c r="O59" i="63"/>
  <c r="O53" i="63" s="1"/>
  <c r="O43" i="63" s="1"/>
  <c r="X59" i="63"/>
  <c r="X53" i="63" s="1"/>
  <c r="X43" i="63" s="1"/>
  <c r="E211" i="63"/>
  <c r="C211" i="63" s="1"/>
  <c r="AB295" i="63"/>
  <c r="AB287" i="63" s="1"/>
  <c r="BA295" i="63"/>
  <c r="BA287" i="63" s="1"/>
  <c r="F337" i="63"/>
  <c r="E337" i="63" s="1"/>
  <c r="C337" i="63" s="1"/>
  <c r="AE331" i="63"/>
  <c r="AM331" i="63"/>
  <c r="AU331" i="63"/>
  <c r="BC331" i="63"/>
  <c r="L11" i="63"/>
  <c r="L10" i="63" s="1"/>
  <c r="V11" i="63"/>
  <c r="V10" i="63" s="1"/>
  <c r="AE11" i="63"/>
  <c r="AE10" i="63" s="1"/>
  <c r="AM11" i="63"/>
  <c r="AM10" i="63" s="1"/>
  <c r="F35" i="63"/>
  <c r="E35" i="63" s="1"/>
  <c r="C35" i="63" s="1"/>
  <c r="P59" i="63"/>
  <c r="P53" i="63" s="1"/>
  <c r="P43" i="63" s="1"/>
  <c r="Y59" i="63"/>
  <c r="Y53" i="63" s="1"/>
  <c r="Y43" i="63" s="1"/>
  <c r="AH59" i="63"/>
  <c r="AH53" i="63" s="1"/>
  <c r="AH43" i="63" s="1"/>
  <c r="AP59" i="63"/>
  <c r="AP53" i="63" s="1"/>
  <c r="AP43" i="63" s="1"/>
  <c r="AX59" i="63"/>
  <c r="AX53" i="63" s="1"/>
  <c r="AX43" i="63" s="1"/>
  <c r="BF59" i="63"/>
  <c r="BF53" i="63" s="1"/>
  <c r="BF43" i="63" s="1"/>
  <c r="F135" i="63"/>
  <c r="E135" i="63" s="1"/>
  <c r="C135" i="63" s="1"/>
  <c r="F148" i="63"/>
  <c r="E148" i="63" s="1"/>
  <c r="C148" i="63" s="1"/>
  <c r="AI59" i="63"/>
  <c r="AI53" i="63" s="1"/>
  <c r="AI43" i="63" s="1"/>
  <c r="AQ59" i="63"/>
  <c r="AQ53" i="63" s="1"/>
  <c r="AQ43" i="63" s="1"/>
  <c r="AY59" i="63"/>
  <c r="AY53" i="63" s="1"/>
  <c r="AY43" i="63" s="1"/>
  <c r="M210" i="63"/>
  <c r="F218" i="63"/>
  <c r="E218" i="63" s="1"/>
  <c r="C218" i="63" s="1"/>
  <c r="M236" i="63"/>
  <c r="F238" i="63"/>
  <c r="E238" i="63" s="1"/>
  <c r="C238" i="63" s="1"/>
  <c r="F299" i="63"/>
  <c r="E299" i="63" s="1"/>
  <c r="C299" i="63" s="1"/>
  <c r="O331" i="63"/>
  <c r="BG332" i="63"/>
  <c r="BG331" i="63" s="1"/>
  <c r="U210" i="63"/>
  <c r="E215" i="63"/>
  <c r="C215" i="63" s="1"/>
  <c r="M46" i="63"/>
  <c r="H11" i="63"/>
  <c r="H10" i="63" s="1"/>
  <c r="F38" i="63"/>
  <c r="E38" i="63" s="1"/>
  <c r="C38" i="63" s="1"/>
  <c r="BC43" i="63"/>
  <c r="H59" i="63"/>
  <c r="H53" i="63" s="1"/>
  <c r="H43" i="63" s="1"/>
  <c r="Q59" i="63"/>
  <c r="Q53" i="63" s="1"/>
  <c r="Q43" i="63" s="1"/>
  <c r="Z59" i="63"/>
  <c r="Z53" i="63" s="1"/>
  <c r="Z43" i="63" s="1"/>
  <c r="BH59" i="63"/>
  <c r="BH53" i="63" s="1"/>
  <c r="BH43" i="63" s="1"/>
  <c r="F138" i="63"/>
  <c r="E138" i="63" s="1"/>
  <c r="C138" i="63" s="1"/>
  <c r="F142" i="63"/>
  <c r="E142" i="63" s="1"/>
  <c r="C142" i="63" s="1"/>
  <c r="F162" i="63"/>
  <c r="E162" i="63" s="1"/>
  <c r="C162" i="63" s="1"/>
  <c r="F177" i="63"/>
  <c r="E177" i="63" s="1"/>
  <c r="C177" i="63" s="1"/>
  <c r="F222" i="63"/>
  <c r="E222" i="63" s="1"/>
  <c r="C222" i="63" s="1"/>
  <c r="CP222" i="63" s="1"/>
  <c r="F242" i="63"/>
  <c r="E242" i="63" s="1"/>
  <c r="C242" i="63" s="1"/>
  <c r="F246" i="63"/>
  <c r="AD252" i="63"/>
  <c r="F280" i="63"/>
  <c r="E280" i="63" s="1"/>
  <c r="C280" i="63" s="1"/>
  <c r="F284" i="63"/>
  <c r="E284" i="63" s="1"/>
  <c r="C284" i="63" s="1"/>
  <c r="BG290" i="63"/>
  <c r="F297" i="63"/>
  <c r="E297" i="63" s="1"/>
  <c r="C297" i="63" s="1"/>
  <c r="F300" i="63"/>
  <c r="E300" i="63" s="1"/>
  <c r="C300" i="63" s="1"/>
  <c r="F302" i="63"/>
  <c r="E302" i="63" s="1"/>
  <c r="C302" i="63" s="1"/>
  <c r="BG310" i="63"/>
  <c r="F323" i="63"/>
  <c r="E323" i="63" s="1"/>
  <c r="C323" i="63" s="1"/>
  <c r="L331" i="63"/>
  <c r="V331" i="63"/>
  <c r="BG28" i="63"/>
  <c r="F33" i="63"/>
  <c r="E33" i="63" s="1"/>
  <c r="C33" i="63" s="1"/>
  <c r="BG39" i="63"/>
  <c r="G44" i="63"/>
  <c r="BA53" i="63"/>
  <c r="BA43" i="63" s="1"/>
  <c r="R59" i="63"/>
  <c r="R53" i="63" s="1"/>
  <c r="R43" i="63" s="1"/>
  <c r="AA59" i="63"/>
  <c r="AJ59" i="63"/>
  <c r="AJ53" i="63" s="1"/>
  <c r="AJ43" i="63" s="1"/>
  <c r="AR59" i="63"/>
  <c r="AR53" i="63" s="1"/>
  <c r="AR43" i="63" s="1"/>
  <c r="AZ59" i="63"/>
  <c r="F83" i="63"/>
  <c r="E83" i="63" s="1"/>
  <c r="C83" i="63" s="1"/>
  <c r="F102" i="63"/>
  <c r="F139" i="63"/>
  <c r="E139" i="63" s="1"/>
  <c r="C139" i="63" s="1"/>
  <c r="F167" i="63"/>
  <c r="E167" i="63" s="1"/>
  <c r="C167" i="63" s="1"/>
  <c r="F190" i="63"/>
  <c r="E190" i="63" s="1"/>
  <c r="C190" i="63" s="1"/>
  <c r="F195" i="63"/>
  <c r="E195" i="63" s="1"/>
  <c r="C195" i="63" s="1"/>
  <c r="M205" i="63"/>
  <c r="F217" i="63"/>
  <c r="E217" i="63" s="1"/>
  <c r="C217" i="63" s="1"/>
  <c r="G233" i="63"/>
  <c r="G244" i="63"/>
  <c r="F273" i="63"/>
  <c r="E273" i="63" s="1"/>
  <c r="C273" i="63" s="1"/>
  <c r="F275" i="63"/>
  <c r="E275" i="63" s="1"/>
  <c r="C275" i="63" s="1"/>
  <c r="W295" i="63"/>
  <c r="W287" i="63" s="1"/>
  <c r="AN295" i="63"/>
  <c r="AN287" i="63" s="1"/>
  <c r="AV295" i="63"/>
  <c r="AV287" i="63" s="1"/>
  <c r="BD295" i="63"/>
  <c r="BD287" i="63" s="1"/>
  <c r="N331" i="63"/>
  <c r="AN331" i="63"/>
  <c r="BD331" i="63"/>
  <c r="AG295" i="63"/>
  <c r="AG287" i="63" s="1"/>
  <c r="AW295" i="63"/>
  <c r="AW287" i="63" s="1"/>
  <c r="AU11" i="63"/>
  <c r="AU10" i="63" s="1"/>
  <c r="BC11" i="63"/>
  <c r="BC10" i="63" s="1"/>
  <c r="G28" i="63"/>
  <c r="F48" i="63"/>
  <c r="E48" i="63" s="1"/>
  <c r="C48" i="63" s="1"/>
  <c r="K59" i="63"/>
  <c r="K53" i="63" s="1"/>
  <c r="K43" i="63" s="1"/>
  <c r="T59" i="63"/>
  <c r="T53" i="63" s="1"/>
  <c r="T43" i="63" s="1"/>
  <c r="AL59" i="63"/>
  <c r="AL53" i="63" s="1"/>
  <c r="AL43" i="63" s="1"/>
  <c r="AT59" i="63"/>
  <c r="AT53" i="63" s="1"/>
  <c r="AT43" i="63" s="1"/>
  <c r="BB59" i="63"/>
  <c r="M60" i="63"/>
  <c r="F95" i="63"/>
  <c r="E95" i="63" s="1"/>
  <c r="C95" i="63" s="1"/>
  <c r="F128" i="63"/>
  <c r="E128" i="63" s="1"/>
  <c r="C128" i="63" s="1"/>
  <c r="E131" i="63"/>
  <c r="C131" i="63" s="1"/>
  <c r="F137" i="63"/>
  <c r="E137" i="63" s="1"/>
  <c r="C137" i="63" s="1"/>
  <c r="E201" i="63"/>
  <c r="C201" i="63" s="1"/>
  <c r="G210" i="63"/>
  <c r="F219" i="63"/>
  <c r="E219" i="63" s="1"/>
  <c r="C219" i="63" s="1"/>
  <c r="BG233" i="63"/>
  <c r="F240" i="63"/>
  <c r="E240" i="63" s="1"/>
  <c r="C240" i="63" s="1"/>
  <c r="E185" i="63"/>
  <c r="C185" i="63" s="1"/>
  <c r="AD285" i="63"/>
  <c r="U285" i="63" s="1"/>
  <c r="AO295" i="63"/>
  <c r="AO287" i="63" s="1"/>
  <c r="BE295" i="63"/>
  <c r="BE287" i="63" s="1"/>
  <c r="F40" i="63"/>
  <c r="E40" i="63" s="1"/>
  <c r="C40" i="63" s="1"/>
  <c r="F45" i="63"/>
  <c r="E45" i="63" s="1"/>
  <c r="C45" i="63" s="1"/>
  <c r="F58" i="63"/>
  <c r="E58" i="63" s="1"/>
  <c r="C58" i="63" s="1"/>
  <c r="L59" i="63"/>
  <c r="L53" i="63" s="1"/>
  <c r="L43" i="63" s="1"/>
  <c r="F97" i="63"/>
  <c r="E97" i="63" s="1"/>
  <c r="C97" i="63" s="1"/>
  <c r="F107" i="63"/>
  <c r="E107" i="63" s="1"/>
  <c r="C107" i="63" s="1"/>
  <c r="F166" i="63"/>
  <c r="E166" i="63" s="1"/>
  <c r="C166" i="63" s="1"/>
  <c r="F178" i="63"/>
  <c r="E178" i="63" s="1"/>
  <c r="C178" i="63" s="1"/>
  <c r="F187" i="63"/>
  <c r="F199" i="63"/>
  <c r="AD231" i="63"/>
  <c r="F241" i="63"/>
  <c r="E241" i="63" s="1"/>
  <c r="C241" i="63" s="1"/>
  <c r="F243" i="63"/>
  <c r="E243" i="63" s="1"/>
  <c r="C243" i="63" s="1"/>
  <c r="F247" i="63"/>
  <c r="E247" i="63" s="1"/>
  <c r="C247" i="63" s="1"/>
  <c r="F263" i="63"/>
  <c r="E263" i="63" s="1"/>
  <c r="C263" i="63" s="1"/>
  <c r="F283" i="63"/>
  <c r="E283" i="63" s="1"/>
  <c r="C283" i="63" s="1"/>
  <c r="Q295" i="63"/>
  <c r="Q287" i="63" s="1"/>
  <c r="AI295" i="63"/>
  <c r="AI287" i="63" s="1"/>
  <c r="AQ295" i="63"/>
  <c r="AQ287" i="63" s="1"/>
  <c r="AY295" i="63"/>
  <c r="AY287" i="63" s="1"/>
  <c r="BH295" i="63"/>
  <c r="BH287" i="63" s="1"/>
  <c r="F301" i="63"/>
  <c r="AE295" i="63"/>
  <c r="AE287" i="63" s="1"/>
  <c r="AM295" i="63"/>
  <c r="AM287" i="63" s="1"/>
  <c r="BC295" i="63"/>
  <c r="BC287" i="63" s="1"/>
  <c r="AB59" i="63"/>
  <c r="AB53" i="63" s="1"/>
  <c r="AB43" i="63" s="1"/>
  <c r="AD233" i="63"/>
  <c r="U233" i="63" s="1"/>
  <c r="I295" i="63"/>
  <c r="I287" i="63" s="1"/>
  <c r="AA295" i="63"/>
  <c r="AA287" i="63" s="1"/>
  <c r="AJ295" i="63"/>
  <c r="AJ287" i="63" s="1"/>
  <c r="AR295" i="63"/>
  <c r="AR287" i="63" s="1"/>
  <c r="AZ295" i="63"/>
  <c r="AZ287" i="63" s="1"/>
  <c r="E309" i="63"/>
  <c r="C309" i="63" s="1"/>
  <c r="R331" i="63"/>
  <c r="AA331" i="63"/>
  <c r="E194" i="63"/>
  <c r="C194" i="63" s="1"/>
  <c r="J59" i="63"/>
  <c r="J53" i="63" s="1"/>
  <c r="J43" i="63" s="1"/>
  <c r="AG11" i="63"/>
  <c r="AG10" i="63" s="1"/>
  <c r="AO11" i="63"/>
  <c r="AO10" i="63" s="1"/>
  <c r="AW11" i="63"/>
  <c r="AW10" i="63" s="1"/>
  <c r="BE11" i="63"/>
  <c r="BE10" i="63" s="1"/>
  <c r="BG46" i="63"/>
  <c r="F30" i="59"/>
  <c r="F29" i="63"/>
  <c r="E29" i="63" s="1"/>
  <c r="C29" i="63" s="1"/>
  <c r="F31" i="63"/>
  <c r="E31" i="63" s="1"/>
  <c r="C31" i="63" s="1"/>
  <c r="G56" i="63"/>
  <c r="AG59" i="63"/>
  <c r="AG53" i="63" s="1"/>
  <c r="AG43" i="63" s="1"/>
  <c r="AO59" i="63"/>
  <c r="AO53" i="63" s="1"/>
  <c r="AO43" i="63" s="1"/>
  <c r="AW59" i="63"/>
  <c r="AW53" i="63" s="1"/>
  <c r="AW43" i="63" s="1"/>
  <c r="BE59" i="63"/>
  <c r="BE53" i="63" s="1"/>
  <c r="BE43" i="63" s="1"/>
  <c r="F94" i="63"/>
  <c r="E94" i="63" s="1"/>
  <c r="C94" i="63" s="1"/>
  <c r="F159" i="63"/>
  <c r="E159" i="63" s="1"/>
  <c r="C159" i="63" s="1"/>
  <c r="F173" i="63"/>
  <c r="E173" i="63" s="1"/>
  <c r="C173" i="63" s="1"/>
  <c r="F184" i="63"/>
  <c r="E184" i="63" s="1"/>
  <c r="C184" i="63" s="1"/>
  <c r="M233" i="63"/>
  <c r="F258" i="63"/>
  <c r="E258" i="63" s="1"/>
  <c r="C258" i="63" s="1"/>
  <c r="F261" i="63"/>
  <c r="M271" i="63"/>
  <c r="M290" i="63"/>
  <c r="F305" i="63"/>
  <c r="E305" i="63" s="1"/>
  <c r="C305" i="63" s="1"/>
  <c r="G319" i="63"/>
  <c r="F338" i="63"/>
  <c r="E338" i="63" s="1"/>
  <c r="C338" i="63" s="1"/>
  <c r="AD12" i="63"/>
  <c r="M44" i="63"/>
  <c r="M12" i="63"/>
  <c r="G17" i="62"/>
  <c r="J11" i="63"/>
  <c r="J10" i="63" s="1"/>
  <c r="S11" i="63"/>
  <c r="S10" i="63" s="1"/>
  <c r="F20" i="63"/>
  <c r="E20" i="63" s="1"/>
  <c r="C20" i="63" s="1"/>
  <c r="F23" i="63"/>
  <c r="F13" i="63"/>
  <c r="E13" i="63" s="1"/>
  <c r="C13" i="63" s="1"/>
  <c r="F15" i="63"/>
  <c r="E15" i="63" s="1"/>
  <c r="C15" i="63" s="1"/>
  <c r="F17" i="63"/>
  <c r="E17" i="63" s="1"/>
  <c r="C17" i="63" s="1"/>
  <c r="BG12" i="63"/>
  <c r="F22" i="63"/>
  <c r="E22" i="63" s="1"/>
  <c r="C22" i="63" s="1"/>
  <c r="F27" i="63"/>
  <c r="E27" i="63" s="1"/>
  <c r="C27" i="63" s="1"/>
  <c r="E257" i="63"/>
  <c r="C257" i="63" s="1"/>
  <c r="AD28" i="63"/>
  <c r="F24" i="63"/>
  <c r="E24" i="63" s="1"/>
  <c r="C24" i="63" s="1"/>
  <c r="M28" i="63"/>
  <c r="E187" i="63"/>
  <c r="C187" i="63" s="1"/>
  <c r="E301" i="63"/>
  <c r="C301" i="63" s="1"/>
  <c r="Y11" i="63"/>
  <c r="Y10" i="63" s="1"/>
  <c r="AH11" i="63"/>
  <c r="AH10" i="63" s="1"/>
  <c r="AP11" i="63"/>
  <c r="AP10" i="63" s="1"/>
  <c r="AX11" i="63"/>
  <c r="AX10" i="63" s="1"/>
  <c r="BF11" i="63"/>
  <c r="BF10" i="63" s="1"/>
  <c r="F14" i="63"/>
  <c r="E14" i="63" s="1"/>
  <c r="C14" i="63" s="1"/>
  <c r="F16" i="63"/>
  <c r="F21" i="63"/>
  <c r="E21" i="63" s="1"/>
  <c r="C21" i="63" s="1"/>
  <c r="U28" i="63"/>
  <c r="F34" i="63"/>
  <c r="E34" i="63" s="1"/>
  <c r="C34" i="63" s="1"/>
  <c r="E161" i="63"/>
  <c r="C161" i="63" s="1"/>
  <c r="E84" i="63"/>
  <c r="C84" i="63" s="1"/>
  <c r="E99" i="63"/>
  <c r="C99" i="63" s="1"/>
  <c r="E127" i="63"/>
  <c r="C127" i="63" s="1"/>
  <c r="F149" i="63"/>
  <c r="E149" i="63" s="1"/>
  <c r="C149" i="63" s="1"/>
  <c r="F158" i="63"/>
  <c r="E158" i="63" s="1"/>
  <c r="C158" i="63" s="1"/>
  <c r="E174" i="63"/>
  <c r="C174" i="63" s="1"/>
  <c r="AD205" i="63"/>
  <c r="U205" i="63" s="1"/>
  <c r="F232" i="63"/>
  <c r="E232" i="63" s="1"/>
  <c r="F235" i="63"/>
  <c r="F237" i="63"/>
  <c r="E237" i="63" s="1"/>
  <c r="C237" i="63" s="1"/>
  <c r="AD278" i="63"/>
  <c r="U278" i="63" s="1"/>
  <c r="E306" i="63"/>
  <c r="C306" i="63" s="1"/>
  <c r="I331" i="63"/>
  <c r="F52" i="63"/>
  <c r="E52" i="63" s="1"/>
  <c r="C52" i="63" s="1"/>
  <c r="F96" i="63"/>
  <c r="E96" i="63" s="1"/>
  <c r="C96" i="63" s="1"/>
  <c r="F120" i="63"/>
  <c r="F124" i="63"/>
  <c r="E124" i="63" s="1"/>
  <c r="C124" i="63" s="1"/>
  <c r="F189" i="63"/>
  <c r="E189" i="63" s="1"/>
  <c r="C189" i="63" s="1"/>
  <c r="F224" i="63"/>
  <c r="E224" i="63" s="1"/>
  <c r="F228" i="63"/>
  <c r="E228" i="63" s="1"/>
  <c r="C228" i="63" s="1"/>
  <c r="AD236" i="63"/>
  <c r="F239" i="63"/>
  <c r="E239" i="63" s="1"/>
  <c r="C239" i="63" s="1"/>
  <c r="F245" i="63"/>
  <c r="E245" i="63" s="1"/>
  <c r="C245" i="63" s="1"/>
  <c r="F248" i="63"/>
  <c r="E248" i="63" s="1"/>
  <c r="C248" i="63" s="1"/>
  <c r="F253" i="63"/>
  <c r="E253" i="63" s="1"/>
  <c r="C253" i="63" s="1"/>
  <c r="F255" i="63"/>
  <c r="E255" i="63" s="1"/>
  <c r="C255" i="63" s="1"/>
  <c r="M285" i="63"/>
  <c r="Y295" i="63"/>
  <c r="Y287" i="63" s="1"/>
  <c r="F303" i="63"/>
  <c r="E303" i="63" s="1"/>
  <c r="C303" i="63" s="1"/>
  <c r="G308" i="63"/>
  <c r="F315" i="63"/>
  <c r="E315" i="63" s="1"/>
  <c r="C315" i="63" s="1"/>
  <c r="F318" i="63"/>
  <c r="E318" i="63" s="1"/>
  <c r="C318" i="63" s="1"/>
  <c r="AJ331" i="63"/>
  <c r="AR331" i="63"/>
  <c r="AZ331" i="63"/>
  <c r="BH331" i="63"/>
  <c r="E101" i="63"/>
  <c r="C101" i="63" s="1"/>
  <c r="E186" i="63"/>
  <c r="C186" i="63" s="1"/>
  <c r="G196" i="63"/>
  <c r="F196" i="63" s="1"/>
  <c r="AD202" i="63"/>
  <c r="U202" i="63" s="1"/>
  <c r="AD210" i="63"/>
  <c r="M223" i="63"/>
  <c r="F264" i="63"/>
  <c r="E264" i="63" s="1"/>
  <c r="C264" i="63" s="1"/>
  <c r="G271" i="63"/>
  <c r="G278" i="63"/>
  <c r="F286" i="63"/>
  <c r="E286" i="63" s="1"/>
  <c r="C286" i="63" s="1"/>
  <c r="BG296" i="63"/>
  <c r="T295" i="63"/>
  <c r="T287" i="63" s="1"/>
  <c r="F326" i="63"/>
  <c r="E326" i="63" s="1"/>
  <c r="C326" i="63" s="1"/>
  <c r="F26" i="63"/>
  <c r="E26" i="63" s="1"/>
  <c r="C26" i="63" s="1"/>
  <c r="F49" i="63"/>
  <c r="E49" i="63" s="1"/>
  <c r="C49" i="63" s="1"/>
  <c r="M54" i="63"/>
  <c r="F61" i="63"/>
  <c r="F63" i="63"/>
  <c r="E63" i="63" s="1"/>
  <c r="C63" i="63" s="1"/>
  <c r="F65" i="63"/>
  <c r="E65" i="63" s="1"/>
  <c r="C65" i="63" s="1"/>
  <c r="F67" i="63"/>
  <c r="F69" i="63"/>
  <c r="E69" i="63" s="1"/>
  <c r="C69" i="63" s="1"/>
  <c r="F71" i="63"/>
  <c r="E71" i="63" s="1"/>
  <c r="C71" i="63" s="1"/>
  <c r="F73" i="63"/>
  <c r="E73" i="63" s="1"/>
  <c r="C73" i="63" s="1"/>
  <c r="F75" i="63"/>
  <c r="E75" i="63" s="1"/>
  <c r="C75" i="63" s="1"/>
  <c r="F77" i="63"/>
  <c r="E77" i="63" s="1"/>
  <c r="C77" i="63" s="1"/>
  <c r="F79" i="63"/>
  <c r="E79" i="63" s="1"/>
  <c r="C79" i="63" s="1"/>
  <c r="F81" i="63"/>
  <c r="E81" i="63" s="1"/>
  <c r="C81" i="63" s="1"/>
  <c r="BG60" i="63"/>
  <c r="F98" i="63"/>
  <c r="E98" i="63" s="1"/>
  <c r="C98" i="63" s="1"/>
  <c r="F126" i="63"/>
  <c r="E126" i="63" s="1"/>
  <c r="C126" i="63" s="1"/>
  <c r="F143" i="63"/>
  <c r="E143" i="63" s="1"/>
  <c r="C143" i="63" s="1"/>
  <c r="F181" i="63"/>
  <c r="G236" i="63"/>
  <c r="G252" i="63"/>
  <c r="O295" i="63"/>
  <c r="O287" i="63" s="1"/>
  <c r="L295" i="63"/>
  <c r="L287" i="63" s="1"/>
  <c r="AD319" i="63"/>
  <c r="AD332" i="63"/>
  <c r="AD331" i="63" s="1"/>
  <c r="E234" i="63"/>
  <c r="C234" i="63" s="1"/>
  <c r="BG278" i="63"/>
  <c r="G285" i="63"/>
  <c r="S295" i="63"/>
  <c r="S287" i="63" s="1"/>
  <c r="F298" i="63"/>
  <c r="E298" i="63" s="1"/>
  <c r="C298" i="63" s="1"/>
  <c r="AC295" i="63"/>
  <c r="AC287" i="63" s="1"/>
  <c r="AS295" i="63"/>
  <c r="AS287" i="63" s="1"/>
  <c r="BJ295" i="63"/>
  <c r="F312" i="63"/>
  <c r="E312" i="63" s="1"/>
  <c r="C312" i="63" s="1"/>
  <c r="F317" i="63"/>
  <c r="E317" i="63" s="1"/>
  <c r="C317" i="63" s="1"/>
  <c r="AD60" i="63"/>
  <c r="F92" i="63"/>
  <c r="E92" i="63" s="1"/>
  <c r="C92" i="63" s="1"/>
  <c r="F100" i="63"/>
  <c r="E100" i="63" s="1"/>
  <c r="C100" i="63" s="1"/>
  <c r="G202" i="63"/>
  <c r="E220" i="63"/>
  <c r="C220" i="63" s="1"/>
  <c r="F227" i="63"/>
  <c r="F229" i="63"/>
  <c r="E229" i="63" s="1"/>
  <c r="C229" i="63" s="1"/>
  <c r="F254" i="63"/>
  <c r="E254" i="63" s="1"/>
  <c r="C254" i="63" s="1"/>
  <c r="AL295" i="63"/>
  <c r="AL287" i="63" s="1"/>
  <c r="AT295" i="63"/>
  <c r="AT287" i="63" s="1"/>
  <c r="BB295" i="63"/>
  <c r="BB287" i="63" s="1"/>
  <c r="G310" i="63"/>
  <c r="R295" i="63"/>
  <c r="R287" i="63" s="1"/>
  <c r="AG331" i="63"/>
  <c r="AO331" i="63"/>
  <c r="AW331" i="63"/>
  <c r="BE331" i="63"/>
  <c r="F25" i="63"/>
  <c r="E25" i="63" s="1"/>
  <c r="C25" i="63" s="1"/>
  <c r="G46" i="63"/>
  <c r="BG54" i="63"/>
  <c r="F108" i="63"/>
  <c r="E108" i="63" s="1"/>
  <c r="C108" i="63" s="1"/>
  <c r="F110" i="63"/>
  <c r="E110" i="63" s="1"/>
  <c r="C110" i="63" s="1"/>
  <c r="F112" i="63"/>
  <c r="E112" i="63" s="1"/>
  <c r="C112" i="63" s="1"/>
  <c r="F114" i="63"/>
  <c r="E114" i="63" s="1"/>
  <c r="C114" i="63" s="1"/>
  <c r="F116" i="63"/>
  <c r="E116" i="63" s="1"/>
  <c r="C116" i="63" s="1"/>
  <c r="F125" i="63"/>
  <c r="E125" i="63" s="1"/>
  <c r="C125" i="63" s="1"/>
  <c r="BG202" i="63"/>
  <c r="F225" i="63"/>
  <c r="E225" i="63" s="1"/>
  <c r="C225" i="63" s="1"/>
  <c r="BG244" i="63"/>
  <c r="U252" i="63"/>
  <c r="E268" i="63"/>
  <c r="C268" i="63" s="1"/>
  <c r="F279" i="63"/>
  <c r="E279" i="63" s="1"/>
  <c r="C279" i="63" s="1"/>
  <c r="F282" i="63"/>
  <c r="E282" i="63" s="1"/>
  <c r="C282" i="63" s="1"/>
  <c r="M288" i="63"/>
  <c r="F304" i="63"/>
  <c r="E304" i="63" s="1"/>
  <c r="C304" i="63" s="1"/>
  <c r="M308" i="63"/>
  <c r="Y331" i="63"/>
  <c r="G54" i="63"/>
  <c r="F54" i="63" s="1"/>
  <c r="AA53" i="63"/>
  <c r="AA43" i="63" s="1"/>
  <c r="AZ53" i="63"/>
  <c r="AZ43" i="63" s="1"/>
  <c r="F62" i="63"/>
  <c r="E62" i="63" s="1"/>
  <c r="C62" i="63" s="1"/>
  <c r="F64" i="63"/>
  <c r="E64" i="63" s="1"/>
  <c r="C64" i="63" s="1"/>
  <c r="F66" i="63"/>
  <c r="E66" i="63" s="1"/>
  <c r="C66" i="63" s="1"/>
  <c r="F68" i="63"/>
  <c r="E68" i="63" s="1"/>
  <c r="C68" i="63" s="1"/>
  <c r="F70" i="63"/>
  <c r="E70" i="63" s="1"/>
  <c r="C70" i="63" s="1"/>
  <c r="F72" i="63"/>
  <c r="E72" i="63" s="1"/>
  <c r="C72" i="63" s="1"/>
  <c r="F74" i="63"/>
  <c r="E74" i="63" s="1"/>
  <c r="C74" i="63" s="1"/>
  <c r="F76" i="63"/>
  <c r="E76" i="63" s="1"/>
  <c r="C76" i="63" s="1"/>
  <c r="F78" i="63"/>
  <c r="E78" i="63" s="1"/>
  <c r="C78" i="63" s="1"/>
  <c r="F80" i="63"/>
  <c r="E80" i="63" s="1"/>
  <c r="C80" i="63" s="1"/>
  <c r="E132" i="63"/>
  <c r="C132" i="63" s="1"/>
  <c r="BG285" i="63"/>
  <c r="F291" i="63"/>
  <c r="E291" i="63" s="1"/>
  <c r="C291" i="63" s="1"/>
  <c r="F316" i="63"/>
  <c r="E316" i="63" s="1"/>
  <c r="C316" i="63" s="1"/>
  <c r="G332" i="63"/>
  <c r="G340" i="63"/>
  <c r="Q331" i="63"/>
  <c r="F37" i="60"/>
  <c r="E37" i="60" s="1"/>
  <c r="C37" i="60" s="1"/>
  <c r="AD44" i="63"/>
  <c r="U44" i="63" s="1"/>
  <c r="AD54" i="63"/>
  <c r="U54" i="63" s="1"/>
  <c r="D59" i="63"/>
  <c r="U46" i="63"/>
  <c r="AD56" i="63"/>
  <c r="U56" i="63" s="1"/>
  <c r="BG44" i="63"/>
  <c r="M56" i="63"/>
  <c r="AN53" i="63"/>
  <c r="AN43" i="63" s="1"/>
  <c r="G60" i="63"/>
  <c r="E115" i="63"/>
  <c r="C115" i="63" s="1"/>
  <c r="E117" i="63"/>
  <c r="C117" i="63" s="1"/>
  <c r="U16" i="63"/>
  <c r="U12" i="63" s="1"/>
  <c r="BB53" i="63"/>
  <c r="BB43" i="63" s="1"/>
  <c r="E67" i="63"/>
  <c r="C67" i="63" s="1"/>
  <c r="F47" i="63"/>
  <c r="E87" i="63"/>
  <c r="C87" i="63" s="1"/>
  <c r="U61" i="63"/>
  <c r="U60" i="63" s="1"/>
  <c r="F154" i="63"/>
  <c r="E154" i="63" s="1"/>
  <c r="C154" i="63" s="1"/>
  <c r="F183" i="63"/>
  <c r="E183" i="63" s="1"/>
  <c r="C183" i="63" s="1"/>
  <c r="F198" i="63"/>
  <c r="E198" i="63" s="1"/>
  <c r="C198" i="63" s="1"/>
  <c r="E204" i="63"/>
  <c r="C204" i="63" s="1"/>
  <c r="C232" i="63"/>
  <c r="E231" i="63"/>
  <c r="C231" i="63" s="1"/>
  <c r="E235" i="63"/>
  <c r="C235" i="63" s="1"/>
  <c r="I59" i="63"/>
  <c r="I53" i="63" s="1"/>
  <c r="F169" i="63"/>
  <c r="M168" i="63"/>
  <c r="F209" i="63"/>
  <c r="E209" i="63" s="1"/>
  <c r="C209" i="63" s="1"/>
  <c r="E119" i="63"/>
  <c r="C119" i="63" s="1"/>
  <c r="AD196" i="63"/>
  <c r="U196" i="63" s="1"/>
  <c r="E226" i="63"/>
  <c r="C226" i="63" s="1"/>
  <c r="BG168" i="63"/>
  <c r="U236" i="63"/>
  <c r="U181" i="63"/>
  <c r="E181" i="63" s="1"/>
  <c r="C181" i="63" s="1"/>
  <c r="AD168" i="63"/>
  <c r="F191" i="63"/>
  <c r="E191" i="63" s="1"/>
  <c r="C191" i="63" s="1"/>
  <c r="G205" i="63"/>
  <c r="G223" i="63"/>
  <c r="AD288" i="63"/>
  <c r="U288" i="63" s="1"/>
  <c r="F170" i="63"/>
  <c r="E170" i="63" s="1"/>
  <c r="C170" i="63" s="1"/>
  <c r="G168" i="63"/>
  <c r="E192" i="63"/>
  <c r="C192" i="63" s="1"/>
  <c r="U227" i="63"/>
  <c r="U223" i="63" s="1"/>
  <c r="AD223" i="63"/>
  <c r="AD271" i="63"/>
  <c r="U272" i="63"/>
  <c r="G296" i="63"/>
  <c r="H295" i="63"/>
  <c r="H287" i="63" s="1"/>
  <c r="J295" i="63"/>
  <c r="J287" i="63" s="1"/>
  <c r="Z295" i="63"/>
  <c r="Z287" i="63" s="1"/>
  <c r="F320" i="63"/>
  <c r="F328" i="63"/>
  <c r="E328" i="63" s="1"/>
  <c r="C328" i="63" s="1"/>
  <c r="H331" i="63"/>
  <c r="F334" i="63"/>
  <c r="E334" i="63" s="1"/>
  <c r="C334" i="63" s="1"/>
  <c r="E267" i="63"/>
  <c r="C267" i="63" s="1"/>
  <c r="AD290" i="63"/>
  <c r="U290" i="63" s="1"/>
  <c r="K295" i="63"/>
  <c r="K287" i="63" s="1"/>
  <c r="M319" i="63"/>
  <c r="F325" i="63"/>
  <c r="E325" i="63" s="1"/>
  <c r="C325" i="63" s="1"/>
  <c r="F339" i="63"/>
  <c r="E339" i="63" s="1"/>
  <c r="C339" i="63" s="1"/>
  <c r="E261" i="63"/>
  <c r="C261" i="63" s="1"/>
  <c r="BI288" i="63"/>
  <c r="G290" i="63"/>
  <c r="V295" i="63"/>
  <c r="V287" i="63" s="1"/>
  <c r="U319" i="63"/>
  <c r="F330" i="63"/>
  <c r="E330" i="63" s="1"/>
  <c r="C330" i="63" s="1"/>
  <c r="F336" i="63"/>
  <c r="E336" i="63" s="1"/>
  <c r="C336" i="63" s="1"/>
  <c r="F231" i="63"/>
  <c r="E246" i="63"/>
  <c r="C246" i="63" s="1"/>
  <c r="E270" i="63"/>
  <c r="C270" i="63" s="1"/>
  <c r="M296" i="63"/>
  <c r="N295" i="63"/>
  <c r="N287" i="63" s="1"/>
  <c r="AD296" i="63"/>
  <c r="U296" i="63" s="1"/>
  <c r="AF295" i="63"/>
  <c r="AF287" i="63" s="1"/>
  <c r="BG308" i="63"/>
  <c r="F311" i="63"/>
  <c r="E311" i="63" s="1"/>
  <c r="C311" i="63" s="1"/>
  <c r="F313" i="63"/>
  <c r="E313" i="63" s="1"/>
  <c r="C313" i="63" s="1"/>
  <c r="F327" i="63"/>
  <c r="E327" i="63" s="1"/>
  <c r="C327" i="63" s="1"/>
  <c r="F333" i="63"/>
  <c r="AD244" i="63"/>
  <c r="U244" i="63" s="1"/>
  <c r="M278" i="63"/>
  <c r="G288" i="63"/>
  <c r="AH295" i="63"/>
  <c r="AH287" i="63" s="1"/>
  <c r="X295" i="63"/>
  <c r="X287" i="63" s="1"/>
  <c r="AD314" i="63"/>
  <c r="U314" i="63" s="1"/>
  <c r="E324" i="63"/>
  <c r="C324" i="63" s="1"/>
  <c r="M332" i="63"/>
  <c r="M331" i="63" s="1"/>
  <c r="M252" i="63"/>
  <c r="F289" i="63"/>
  <c r="E289" i="63" s="1"/>
  <c r="C289" i="63" s="1"/>
  <c r="D288" i="63"/>
  <c r="C292" i="63"/>
  <c r="P295" i="63"/>
  <c r="P287" i="63" s="1"/>
  <c r="M314" i="63"/>
  <c r="F321" i="63"/>
  <c r="E321" i="63" s="1"/>
  <c r="C321" i="63" s="1"/>
  <c r="F329" i="63"/>
  <c r="E329" i="63" s="1"/>
  <c r="C329" i="63" s="1"/>
  <c r="U332" i="63"/>
  <c r="F335" i="63"/>
  <c r="E335" i="63" s="1"/>
  <c r="C335" i="63" s="1"/>
  <c r="U341" i="63"/>
  <c r="E30" i="59"/>
  <c r="C30" i="59" s="1"/>
  <c r="CP30" i="59" s="1"/>
  <c r="F18" i="59"/>
  <c r="E18" i="59" s="1"/>
  <c r="C18" i="59" s="1"/>
  <c r="F19" i="59"/>
  <c r="E19" i="59" s="1"/>
  <c r="C19" i="59" s="1"/>
  <c r="F36" i="60"/>
  <c r="E36" i="60" s="1"/>
  <c r="C36" i="60" s="1"/>
  <c r="F310" i="63" l="1"/>
  <c r="F290" i="63"/>
  <c r="E39" i="63"/>
  <c r="C39" i="63" s="1"/>
  <c r="AU42" i="63"/>
  <c r="AU342" i="63" s="1"/>
  <c r="BC42" i="63"/>
  <c r="BC342" i="63" s="1"/>
  <c r="F44" i="63"/>
  <c r="F233" i="63"/>
  <c r="E233" i="63" s="1"/>
  <c r="C233" i="63" s="1"/>
  <c r="F202" i="63"/>
  <c r="E202" i="63" s="1"/>
  <c r="C202" i="63" s="1"/>
  <c r="F271" i="63"/>
  <c r="G11" i="63"/>
  <c r="G10" i="63"/>
  <c r="BG10" i="63"/>
  <c r="F11" i="63"/>
  <c r="BG11" i="63"/>
  <c r="N10" i="63"/>
  <c r="M10" i="63" s="1"/>
  <c r="F10" i="63" s="1"/>
  <c r="F205" i="63"/>
  <c r="E205" i="63" s="1"/>
  <c r="C205" i="63" s="1"/>
  <c r="F244" i="63"/>
  <c r="E244" i="63" s="1"/>
  <c r="C244" i="63" s="1"/>
  <c r="AQ42" i="63"/>
  <c r="AQ342" i="63" s="1"/>
  <c r="F210" i="63"/>
  <c r="F314" i="63"/>
  <c r="E310" i="63"/>
  <c r="C310" i="63" s="1"/>
  <c r="W42" i="63"/>
  <c r="W342" i="63" s="1"/>
  <c r="AB42" i="63"/>
  <c r="AB342" i="63" s="1"/>
  <c r="BA42" i="63"/>
  <c r="BA342" i="63" s="1"/>
  <c r="BG295" i="63"/>
  <c r="AS42" i="63"/>
  <c r="AS342" i="63" s="1"/>
  <c r="AC42" i="63"/>
  <c r="AC342" i="63" s="1"/>
  <c r="F236" i="63"/>
  <c r="E236" i="63" s="1"/>
  <c r="C236" i="63" s="1"/>
  <c r="S42" i="63"/>
  <c r="S342" i="63" s="1"/>
  <c r="F308" i="63"/>
  <c r="E227" i="63"/>
  <c r="C227" i="63" s="1"/>
  <c r="BG59" i="63"/>
  <c r="BG53" i="63" s="1"/>
  <c r="X42" i="63"/>
  <c r="X342" i="63" s="1"/>
  <c r="AK42" i="63"/>
  <c r="AK342" i="63" s="1"/>
  <c r="R42" i="63"/>
  <c r="R342" i="63" s="1"/>
  <c r="AJ42" i="63"/>
  <c r="AJ342" i="63" s="1"/>
  <c r="J42" i="63"/>
  <c r="J342" i="63" s="1"/>
  <c r="E290" i="63"/>
  <c r="C290" i="63" s="1"/>
  <c r="AZ42" i="63"/>
  <c r="AZ342" i="63" s="1"/>
  <c r="AH42" i="63"/>
  <c r="AH342" i="63" s="1"/>
  <c r="F28" i="63"/>
  <c r="AR42" i="63"/>
  <c r="AR342" i="63" s="1"/>
  <c r="BJ287" i="63"/>
  <c r="BJ42" i="63" s="1"/>
  <c r="BJ342" i="63" s="1"/>
  <c r="BD42" i="63"/>
  <c r="BD342" i="63" s="1"/>
  <c r="AY42" i="63"/>
  <c r="AY342" i="63" s="1"/>
  <c r="F288" i="63"/>
  <c r="E210" i="63"/>
  <c r="C210" i="63" s="1"/>
  <c r="AV42" i="63"/>
  <c r="AV342" i="63" s="1"/>
  <c r="AD11" i="63"/>
  <c r="U11" i="63" s="1"/>
  <c r="AG42" i="63"/>
  <c r="AG342" i="63" s="1"/>
  <c r="L42" i="63"/>
  <c r="L342" i="63" s="1"/>
  <c r="E314" i="63"/>
  <c r="C314" i="63" s="1"/>
  <c r="F278" i="63"/>
  <c r="E278" i="63" s="1"/>
  <c r="C278" i="63" s="1"/>
  <c r="E308" i="63"/>
  <c r="C308" i="63" s="1"/>
  <c r="AN42" i="63"/>
  <c r="AN342" i="63" s="1"/>
  <c r="T42" i="63"/>
  <c r="T342" i="63" s="1"/>
  <c r="AW42" i="63"/>
  <c r="AW342" i="63" s="1"/>
  <c r="AD53" i="63"/>
  <c r="E28" i="63"/>
  <c r="C28" i="63" s="1"/>
  <c r="BF42" i="63"/>
  <c r="BE42" i="63"/>
  <c r="BE342" i="63" s="1"/>
  <c r="AX42" i="63"/>
  <c r="AX342" i="63" s="1"/>
  <c r="Q42" i="63"/>
  <c r="Q342" i="63" s="1"/>
  <c r="AP42" i="63"/>
  <c r="AP342" i="63" s="1"/>
  <c r="O42" i="63"/>
  <c r="O342" i="63" s="1"/>
  <c r="M43" i="63"/>
  <c r="AL42" i="63"/>
  <c r="AL342" i="63" s="1"/>
  <c r="K42" i="63"/>
  <c r="K342" i="63" s="1"/>
  <c r="Z42" i="63"/>
  <c r="Z342" i="63" s="1"/>
  <c r="G287" i="63"/>
  <c r="E196" i="63"/>
  <c r="C196" i="63" s="1"/>
  <c r="U168" i="63"/>
  <c r="U59" i="63" s="1"/>
  <c r="F60" i="63"/>
  <c r="Y42" i="63"/>
  <c r="Y342" i="63" s="1"/>
  <c r="AD287" i="63"/>
  <c r="U287" i="63" s="1"/>
  <c r="F285" i="63"/>
  <c r="E285" i="63" s="1"/>
  <c r="C285" i="63" s="1"/>
  <c r="AD59" i="63"/>
  <c r="BB42" i="63"/>
  <c r="BB342" i="63" s="1"/>
  <c r="BF342" i="63"/>
  <c r="AD295" i="63"/>
  <c r="U295" i="63" s="1"/>
  <c r="F223" i="63"/>
  <c r="AT42" i="63"/>
  <c r="AT342" i="63" s="1"/>
  <c r="AO42" i="63"/>
  <c r="AO342" i="63" s="1"/>
  <c r="AA42" i="63"/>
  <c r="AA342" i="63" s="1"/>
  <c r="AI42" i="63"/>
  <c r="AI342" i="63" s="1"/>
  <c r="F252" i="63"/>
  <c r="AM42" i="63"/>
  <c r="AM342" i="63" s="1"/>
  <c r="P42" i="63"/>
  <c r="P342" i="63" s="1"/>
  <c r="M59" i="63"/>
  <c r="M53" i="63" s="1"/>
  <c r="AD10" i="63"/>
  <c r="U10" i="63" s="1"/>
  <c r="F12" i="63"/>
  <c r="G331" i="63"/>
  <c r="I43" i="63"/>
  <c r="I42" i="63" s="1"/>
  <c r="I342" i="63" s="1"/>
  <c r="G53" i="63"/>
  <c r="M287" i="63"/>
  <c r="N42" i="63"/>
  <c r="N342" i="63" s="1"/>
  <c r="E333" i="63"/>
  <c r="F332" i="63"/>
  <c r="F331" i="63" s="1"/>
  <c r="E16" i="63"/>
  <c r="E272" i="63"/>
  <c r="U271" i="63"/>
  <c r="U340" i="63"/>
  <c r="U331" i="63" s="1"/>
  <c r="E341" i="63"/>
  <c r="BI287" i="63"/>
  <c r="BG288" i="63"/>
  <c r="E320" i="63"/>
  <c r="F319" i="63"/>
  <c r="E169" i="63"/>
  <c r="F168" i="63"/>
  <c r="F56" i="63"/>
  <c r="D287" i="63"/>
  <c r="E47" i="63"/>
  <c r="F46" i="63"/>
  <c r="H42" i="63"/>
  <c r="H342" i="63" s="1"/>
  <c r="E61" i="63"/>
  <c r="AF43" i="63"/>
  <c r="AF42" i="63" s="1"/>
  <c r="AF342" i="63" s="1"/>
  <c r="E54" i="63"/>
  <c r="G59" i="63"/>
  <c r="E44" i="63"/>
  <c r="C44" i="63" s="1"/>
  <c r="G295" i="63"/>
  <c r="E252" i="63"/>
  <c r="C252" i="63" s="1"/>
  <c r="F296" i="63"/>
  <c r="E296" i="63" s="1"/>
  <c r="C296" i="63" s="1"/>
  <c r="AE42" i="63"/>
  <c r="AE342" i="63" s="1"/>
  <c r="V42" i="63"/>
  <c r="V342" i="63" s="1"/>
  <c r="M295" i="63"/>
  <c r="C224" i="63"/>
  <c r="E223" i="63"/>
  <c r="C223" i="63" s="1"/>
  <c r="BH42" i="63"/>
  <c r="BH342" i="63" s="1"/>
  <c r="BG43" i="63"/>
  <c r="D53" i="63"/>
  <c r="E11" i="63" l="1"/>
  <c r="C11" i="63" s="1"/>
  <c r="E288" i="63"/>
  <c r="C288" i="63" s="1"/>
  <c r="F287" i="63"/>
  <c r="F59" i="63"/>
  <c r="F53" i="63" s="1"/>
  <c r="U53" i="63"/>
  <c r="G43" i="63"/>
  <c r="F43" i="63" s="1"/>
  <c r="M42" i="63"/>
  <c r="M342" i="63" s="1"/>
  <c r="AD43" i="63"/>
  <c r="AD42" i="63" s="1"/>
  <c r="AD342" i="63" s="1"/>
  <c r="C320" i="63"/>
  <c r="E319" i="63"/>
  <c r="C319" i="63" s="1"/>
  <c r="E12" i="63"/>
  <c r="C12" i="63" s="1"/>
  <c r="C16" i="63"/>
  <c r="E56" i="63"/>
  <c r="C56" i="63" s="1"/>
  <c r="BG287" i="63"/>
  <c r="E287" i="63" s="1"/>
  <c r="C287" i="63" s="1"/>
  <c r="BI42" i="63"/>
  <c r="BI342" i="63" s="1"/>
  <c r="C333" i="63"/>
  <c r="E332" i="63"/>
  <c r="C341" i="63"/>
  <c r="E340" i="63"/>
  <c r="C340" i="63" s="1"/>
  <c r="D43" i="63"/>
  <c r="E10" i="63"/>
  <c r="C10" i="63" s="1"/>
  <c r="C47" i="63"/>
  <c r="E46" i="63"/>
  <c r="C46" i="63" s="1"/>
  <c r="C169" i="63"/>
  <c r="E168" i="63"/>
  <c r="C168" i="63" s="1"/>
  <c r="C54" i="63"/>
  <c r="F295" i="63"/>
  <c r="E295" i="63" s="1"/>
  <c r="C295" i="63" s="1"/>
  <c r="C61" i="63"/>
  <c r="E60" i="63"/>
  <c r="C272" i="63"/>
  <c r="E271" i="63"/>
  <c r="C271" i="63" s="1"/>
  <c r="G42" i="63" l="1"/>
  <c r="G342" i="63" s="1"/>
  <c r="BG42" i="63"/>
  <c r="BG342" i="63" s="1"/>
  <c r="U43" i="63"/>
  <c r="U42" i="63" s="1"/>
  <c r="U342" i="63" s="1"/>
  <c r="E59" i="63"/>
  <c r="C59" i="63" s="1"/>
  <c r="C60" i="63"/>
  <c r="F42" i="63"/>
  <c r="F342" i="63" s="1"/>
  <c r="E331" i="63"/>
  <c r="C332" i="63"/>
  <c r="C331" i="63" s="1"/>
  <c r="D42" i="63"/>
  <c r="C42" i="63" s="1"/>
  <c r="E43" i="63" l="1"/>
  <c r="E53" i="63"/>
  <c r="C53" i="63" s="1"/>
  <c r="E42" i="63"/>
  <c r="C43" i="63"/>
  <c r="BG35" i="60" l="1"/>
  <c r="AD35" i="60"/>
  <c r="U35" i="60" s="1"/>
  <c r="M35" i="60"/>
  <c r="G35" i="60"/>
  <c r="F20" i="60"/>
  <c r="E20" i="60" s="1"/>
  <c r="C20" i="60" s="1"/>
  <c r="V32" i="62"/>
  <c r="G32" i="62"/>
  <c r="BH31" i="62"/>
  <c r="AE31" i="62"/>
  <c r="V31" i="62" s="1"/>
  <c r="N31" i="62"/>
  <c r="H31" i="62"/>
  <c r="BH30" i="62"/>
  <c r="AE30" i="62"/>
  <c r="V30" i="62" s="1"/>
  <c r="N30" i="62"/>
  <c r="H30" i="62"/>
  <c r="BH29" i="62"/>
  <c r="AE29" i="62"/>
  <c r="V29" i="62" s="1"/>
  <c r="N29" i="62"/>
  <c r="H29" i="62"/>
  <c r="BH28" i="62"/>
  <c r="AE28" i="62"/>
  <c r="V28" i="62" s="1"/>
  <c r="N28" i="62"/>
  <c r="H28" i="62"/>
  <c r="N27" i="62"/>
  <c r="H27" i="62"/>
  <c r="BH26" i="62"/>
  <c r="AE26" i="62"/>
  <c r="V26" i="62" s="1"/>
  <c r="N26" i="62"/>
  <c r="H26" i="62"/>
  <c r="BH25" i="62"/>
  <c r="AE25" i="62"/>
  <c r="V25" i="62" s="1"/>
  <c r="N25" i="62"/>
  <c r="H25" i="62"/>
  <c r="BH24" i="62"/>
  <c r="AE24" i="62"/>
  <c r="V24" i="62" s="1"/>
  <c r="N24" i="62"/>
  <c r="H24" i="62"/>
  <c r="N23" i="62"/>
  <c r="H23" i="62"/>
  <c r="N22" i="62"/>
  <c r="H22" i="62"/>
  <c r="N21" i="62"/>
  <c r="H21" i="62"/>
  <c r="N20" i="62"/>
  <c r="H20" i="62"/>
  <c r="BH19" i="62"/>
  <c r="AE19" i="62"/>
  <c r="V19" i="62" s="1"/>
  <c r="N19" i="62"/>
  <c r="H19" i="62"/>
  <c r="BH16" i="62"/>
  <c r="AE16" i="62"/>
  <c r="V16" i="62" s="1"/>
  <c r="N16" i="62"/>
  <c r="H16" i="62"/>
  <c r="N15" i="62"/>
  <c r="H15" i="62"/>
  <c r="N14" i="62"/>
  <c r="H14" i="62"/>
  <c r="BH13" i="62"/>
  <c r="AE13" i="62"/>
  <c r="V13" i="62" s="1"/>
  <c r="N13" i="62"/>
  <c r="H13" i="62"/>
  <c r="BH12" i="62"/>
  <c r="AE12" i="62"/>
  <c r="V12" i="62" s="1"/>
  <c r="N12" i="62"/>
  <c r="H12" i="62"/>
  <c r="BH11" i="62"/>
  <c r="AE11" i="62"/>
  <c r="V11" i="62" s="1"/>
  <c r="N11" i="62"/>
  <c r="H11" i="62"/>
  <c r="BH10" i="62"/>
  <c r="AE10" i="62"/>
  <c r="V10" i="62" s="1"/>
  <c r="N10" i="62"/>
  <c r="H10" i="62"/>
  <c r="BG28" i="60"/>
  <c r="AD28" i="60"/>
  <c r="U28" i="60" s="1"/>
  <c r="M28" i="60"/>
  <c r="G28" i="60"/>
  <c r="F35" i="60" l="1"/>
  <c r="E35" i="60" s="1"/>
  <c r="C35" i="60" s="1"/>
  <c r="F28" i="60"/>
  <c r="E28" i="60" s="1"/>
  <c r="C28" i="60" s="1"/>
  <c r="G29" i="62"/>
  <c r="F29" i="62" s="1"/>
  <c r="D29" i="62" s="1"/>
  <c r="BU29" i="62" s="1"/>
  <c r="G28" i="62"/>
  <c r="F28" i="62" s="1"/>
  <c r="D28" i="62" s="1"/>
  <c r="BU28" i="62" s="1"/>
  <c r="G11" i="62"/>
  <c r="F11" i="62" s="1"/>
  <c r="D11" i="62" s="1"/>
  <c r="G30" i="62"/>
  <c r="F30" i="62" s="1"/>
  <c r="D30" i="62" s="1"/>
  <c r="G20" i="62"/>
  <c r="F20" i="62" s="1"/>
  <c r="D20" i="62" s="1"/>
  <c r="G25" i="62"/>
  <c r="F25" i="62" s="1"/>
  <c r="D25" i="62" s="1"/>
  <c r="G19" i="62"/>
  <c r="F19" i="62" s="1"/>
  <c r="D19" i="62" s="1"/>
  <c r="G13" i="62"/>
  <c r="F13" i="62" s="1"/>
  <c r="D13" i="62" s="1"/>
  <c r="G22" i="62"/>
  <c r="F22" i="62" s="1"/>
  <c r="D22" i="62" s="1"/>
  <c r="G14" i="62"/>
  <c r="F14" i="62" s="1"/>
  <c r="D14" i="62" s="1"/>
  <c r="G16" i="62"/>
  <c r="F16" i="62" s="1"/>
  <c r="D16" i="62" s="1"/>
  <c r="G24" i="62"/>
  <c r="F24" i="62" s="1"/>
  <c r="D24" i="62" s="1"/>
  <c r="G26" i="62"/>
  <c r="F26" i="62" s="1"/>
  <c r="D26" i="62" s="1"/>
  <c r="G12" i="62"/>
  <c r="F12" i="62" s="1"/>
  <c r="D12" i="62" s="1"/>
  <c r="G27" i="62"/>
  <c r="F27" i="62" s="1"/>
  <c r="D27" i="62" s="1"/>
  <c r="F32" i="62"/>
  <c r="D32" i="62" s="1"/>
  <c r="G10" i="62"/>
  <c r="F10" i="62" s="1"/>
  <c r="D10" i="62" s="1"/>
  <c r="G23" i="62"/>
  <c r="F23" i="62" s="1"/>
  <c r="D23" i="62" s="1"/>
  <c r="G21" i="62"/>
  <c r="F21" i="62" s="1"/>
  <c r="D21" i="62" s="1"/>
  <c r="G31" i="62"/>
  <c r="F31" i="62" s="1"/>
  <c r="D31" i="62" s="1"/>
  <c r="G15" i="62"/>
  <c r="F15" i="62" s="1"/>
  <c r="D15" i="62" s="1"/>
  <c r="BG30" i="60" l="1"/>
  <c r="AD30" i="60"/>
  <c r="U30" i="60" s="1"/>
  <c r="M30" i="60"/>
  <c r="G30" i="60"/>
  <c r="BG32" i="60"/>
  <c r="AD32" i="60"/>
  <c r="U32" i="60" s="1"/>
  <c r="M32" i="60"/>
  <c r="G32" i="60"/>
  <c r="M18" i="60"/>
  <c r="G18" i="60"/>
  <c r="M17" i="60"/>
  <c r="G17" i="60"/>
  <c r="F17" i="60" l="1"/>
  <c r="E17" i="60" s="1"/>
  <c r="C17" i="60" s="1"/>
  <c r="F30" i="60"/>
  <c r="E30" i="60" s="1"/>
  <c r="C30" i="60" s="1"/>
  <c r="F32" i="60"/>
  <c r="E32" i="60" s="1"/>
  <c r="C32" i="60" s="1"/>
  <c r="F18" i="60"/>
  <c r="E18" i="60" s="1"/>
  <c r="C18" i="60" s="1"/>
  <c r="BG220" i="58" l="1"/>
  <c r="AD220" i="58"/>
  <c r="U220" i="58" s="1"/>
  <c r="M220" i="58"/>
  <c r="G220" i="58"/>
  <c r="A220" i="58"/>
  <c r="BG104" i="58"/>
  <c r="AD104" i="58"/>
  <c r="U104" i="58" s="1"/>
  <c r="M104" i="58"/>
  <c r="G104" i="58"/>
  <c r="BG103" i="58"/>
  <c r="AD103" i="58"/>
  <c r="U103" i="58" s="1"/>
  <c r="M103" i="58"/>
  <c r="G103" i="58"/>
  <c r="G27" i="58"/>
  <c r="M27" i="58"/>
  <c r="AD27" i="58"/>
  <c r="U27" i="58" s="1"/>
  <c r="BG27" i="58"/>
  <c r="F27" i="58" l="1"/>
  <c r="E27" i="58" s="1"/>
  <c r="C27" i="58" s="1"/>
  <c r="F220" i="58"/>
  <c r="E220" i="58" s="1"/>
  <c r="C220" i="58" s="1"/>
  <c r="F104" i="58"/>
  <c r="E104" i="58" s="1"/>
  <c r="C104" i="58" s="1"/>
  <c r="F103" i="58"/>
  <c r="E103" i="58" s="1"/>
  <c r="C103" i="58" s="1"/>
  <c r="BG34" i="60" l="1"/>
  <c r="AD34" i="60"/>
  <c r="U34" i="60" s="1"/>
  <c r="M34" i="60"/>
  <c r="G34" i="60"/>
  <c r="BG33" i="60"/>
  <c r="AD33" i="60"/>
  <c r="U33" i="60" s="1"/>
  <c r="M33" i="60"/>
  <c r="G33" i="60"/>
  <c r="BG31" i="60"/>
  <c r="AD31" i="60"/>
  <c r="U31" i="60" s="1"/>
  <c r="M31" i="60"/>
  <c r="G31" i="60"/>
  <c r="BG29" i="60"/>
  <c r="AD29" i="60"/>
  <c r="U29" i="60" s="1"/>
  <c r="M29" i="60"/>
  <c r="G29" i="60"/>
  <c r="BG27" i="60"/>
  <c r="AD27" i="60"/>
  <c r="U27" i="60" s="1"/>
  <c r="M27" i="60"/>
  <c r="G27" i="60"/>
  <c r="BG26" i="60"/>
  <c r="AD26" i="60"/>
  <c r="U26" i="60" s="1"/>
  <c r="M26" i="60"/>
  <c r="G26" i="60"/>
  <c r="F26" i="60" s="1"/>
  <c r="BG25" i="60"/>
  <c r="AD25" i="60"/>
  <c r="U25" i="60" s="1"/>
  <c r="M25" i="60"/>
  <c r="G25" i="60"/>
  <c r="BG24" i="60"/>
  <c r="AD24" i="60"/>
  <c r="U24" i="60" s="1"/>
  <c r="M24" i="60"/>
  <c r="G24" i="60"/>
  <c r="BG23" i="60"/>
  <c r="AD23" i="60"/>
  <c r="U23" i="60" s="1"/>
  <c r="M23" i="60"/>
  <c r="G23" i="60"/>
  <c r="BG22" i="60"/>
  <c r="AD22" i="60"/>
  <c r="U22" i="60" s="1"/>
  <c r="M22" i="60"/>
  <c r="G22" i="60"/>
  <c r="M21" i="60"/>
  <c r="BG21" i="60"/>
  <c r="AD21" i="60"/>
  <c r="U21" i="60" s="1"/>
  <c r="G21" i="60"/>
  <c r="F33" i="60" l="1"/>
  <c r="E33" i="60" s="1"/>
  <c r="C33" i="60" s="1"/>
  <c r="F31" i="60"/>
  <c r="E31" i="60" s="1"/>
  <c r="C31" i="60" s="1"/>
  <c r="F22" i="60"/>
  <c r="E22" i="60" s="1"/>
  <c r="C22" i="60" s="1"/>
  <c r="F24" i="60"/>
  <c r="E24" i="60" s="1"/>
  <c r="C24" i="60" s="1"/>
  <c r="F34" i="60"/>
  <c r="E34" i="60" s="1"/>
  <c r="C34" i="60" s="1"/>
  <c r="F25" i="60"/>
  <c r="E25" i="60" s="1"/>
  <c r="C25" i="60" s="1"/>
  <c r="F27" i="60"/>
  <c r="E27" i="60" s="1"/>
  <c r="C27" i="60" s="1"/>
  <c r="F23" i="60"/>
  <c r="E23" i="60" s="1"/>
  <c r="C23" i="60" s="1"/>
  <c r="E26" i="60"/>
  <c r="C26" i="60" s="1"/>
  <c r="F29" i="60"/>
  <c r="E29" i="60" s="1"/>
  <c r="C29" i="60" s="1"/>
  <c r="F21" i="60"/>
  <c r="E21" i="60" s="1"/>
  <c r="C21" i="60" s="1"/>
  <c r="F27" i="61" l="1"/>
  <c r="G27" i="61"/>
  <c r="H27" i="61"/>
  <c r="I27" i="61"/>
  <c r="J27" i="61"/>
  <c r="K27" i="61"/>
  <c r="L27" i="61"/>
  <c r="M27" i="61"/>
  <c r="N27" i="61"/>
  <c r="E18" i="61"/>
  <c r="E17" i="61"/>
  <c r="E16" i="61"/>
  <c r="E15" i="61"/>
  <c r="E27" i="61" s="1"/>
  <c r="BG19" i="60" l="1"/>
  <c r="AD19" i="60"/>
  <c r="U19" i="60" s="1"/>
  <c r="M19" i="60"/>
  <c r="G19" i="60"/>
  <c r="M16" i="60"/>
  <c r="G16" i="60"/>
  <c r="BG14" i="60"/>
  <c r="AD14" i="60"/>
  <c r="U14" i="60" s="1"/>
  <c r="M14" i="60"/>
  <c r="G14" i="60"/>
  <c r="G9" i="60"/>
  <c r="F9" i="60" s="1"/>
  <c r="E9" i="60" s="1"/>
  <c r="C9" i="60" s="1"/>
  <c r="F11" i="60"/>
  <c r="E11" i="60" s="1"/>
  <c r="C11" i="60" s="1"/>
  <c r="F10" i="60"/>
  <c r="E10" i="60" s="1"/>
  <c r="C10" i="60" s="1"/>
  <c r="BG8" i="60"/>
  <c r="U8" i="60"/>
  <c r="G8" i="60"/>
  <c r="F8" i="60" s="1"/>
  <c r="U7" i="60"/>
  <c r="M7" i="60"/>
  <c r="G7" i="60"/>
  <c r="BG40" i="59"/>
  <c r="AD40" i="59"/>
  <c r="U40" i="59" s="1"/>
  <c r="M40" i="59"/>
  <c r="G40" i="59"/>
  <c r="BG39" i="59"/>
  <c r="AD39" i="59"/>
  <c r="U39" i="59" s="1"/>
  <c r="M39" i="59"/>
  <c r="G39" i="59"/>
  <c r="U38" i="59"/>
  <c r="F38" i="59"/>
  <c r="BG36" i="59"/>
  <c r="AD36" i="59"/>
  <c r="U36" i="59" s="1"/>
  <c r="M36" i="59"/>
  <c r="G36" i="59"/>
  <c r="BG35" i="59"/>
  <c r="AD35" i="59"/>
  <c r="U35" i="59" s="1"/>
  <c r="M35" i="59"/>
  <c r="G35" i="59"/>
  <c r="U34" i="59"/>
  <c r="F34" i="59"/>
  <c r="BG33" i="59"/>
  <c r="AD33" i="59"/>
  <c r="U33" i="59" s="1"/>
  <c r="M33" i="59"/>
  <c r="G33" i="59"/>
  <c r="BG32" i="59"/>
  <c r="AD32" i="59"/>
  <c r="U32" i="59" s="1"/>
  <c r="M32" i="59"/>
  <c r="G32" i="59"/>
  <c r="BG29" i="59"/>
  <c r="AD29" i="59"/>
  <c r="U29" i="59" s="1"/>
  <c r="M29" i="59"/>
  <c r="G29" i="59"/>
  <c r="BG28" i="59"/>
  <c r="AD28" i="59"/>
  <c r="U28" i="59" s="1"/>
  <c r="M28" i="59"/>
  <c r="G28" i="59"/>
  <c r="BG27" i="59"/>
  <c r="AD27" i="59"/>
  <c r="U27" i="59" s="1"/>
  <c r="M27" i="59"/>
  <c r="G27" i="59"/>
  <c r="BG26" i="59"/>
  <c r="AD26" i="59"/>
  <c r="M26" i="59"/>
  <c r="G26" i="59"/>
  <c r="BG25" i="59"/>
  <c r="AD25" i="59"/>
  <c r="U25" i="59" s="1"/>
  <c r="M25" i="59"/>
  <c r="G25" i="59"/>
  <c r="BG24" i="59"/>
  <c r="AD24" i="59"/>
  <c r="U24" i="59" s="1"/>
  <c r="M24" i="59"/>
  <c r="G24" i="59"/>
  <c r="BG23" i="59"/>
  <c r="AD23" i="59"/>
  <c r="U23" i="59" s="1"/>
  <c r="M23" i="59"/>
  <c r="G23" i="59"/>
  <c r="BG22" i="59"/>
  <c r="AD22" i="59"/>
  <c r="U22" i="59" s="1"/>
  <c r="M22" i="59"/>
  <c r="G22" i="59"/>
  <c r="G21" i="59"/>
  <c r="F21" i="59" s="1"/>
  <c r="BG20" i="59"/>
  <c r="U20" i="59"/>
  <c r="G20" i="59"/>
  <c r="F20" i="59" s="1"/>
  <c r="BG17" i="59"/>
  <c r="AD17" i="59"/>
  <c r="U17" i="59" s="1"/>
  <c r="M17" i="59"/>
  <c r="G17" i="59"/>
  <c r="BG16" i="59"/>
  <c r="AD16" i="59"/>
  <c r="U16" i="59" s="1"/>
  <c r="M16" i="59"/>
  <c r="G16" i="59"/>
  <c r="BG15" i="59"/>
  <c r="AD15" i="59"/>
  <c r="U15" i="59" s="1"/>
  <c r="M15" i="59"/>
  <c r="G15" i="59"/>
  <c r="BG14" i="59"/>
  <c r="AB14" i="59"/>
  <c r="F14" i="59"/>
  <c r="BG13" i="59"/>
  <c r="F13" i="59"/>
  <c r="BG12" i="59"/>
  <c r="AD12" i="59"/>
  <c r="U12" i="59" s="1"/>
  <c r="M12" i="59"/>
  <c r="G12" i="59"/>
  <c r="BG11" i="59"/>
  <c r="AD11" i="59"/>
  <c r="U11" i="59" s="1"/>
  <c r="M11" i="59"/>
  <c r="G11" i="59"/>
  <c r="BG10" i="59"/>
  <c r="AD10" i="59"/>
  <c r="U10" i="59" s="1"/>
  <c r="M10" i="59"/>
  <c r="G10" i="59"/>
  <c r="BG9" i="59"/>
  <c r="AD9" i="59"/>
  <c r="U9" i="59" s="1"/>
  <c r="M9" i="59"/>
  <c r="G9" i="59"/>
  <c r="BG8" i="59"/>
  <c r="AD8" i="59"/>
  <c r="U8" i="59" s="1"/>
  <c r="M8" i="59"/>
  <c r="G8" i="59"/>
  <c r="BG334" i="58"/>
  <c r="BG333" i="58" s="1"/>
  <c r="AD334" i="58"/>
  <c r="AD333" i="58" s="1"/>
  <c r="M334" i="58"/>
  <c r="M333" i="58" s="1"/>
  <c r="G334" i="58"/>
  <c r="BG332" i="58"/>
  <c r="AD332" i="58"/>
  <c r="U332" i="58" s="1"/>
  <c r="M332" i="58"/>
  <c r="G332" i="58"/>
  <c r="BG331" i="58"/>
  <c r="AD331" i="58"/>
  <c r="U331" i="58" s="1"/>
  <c r="M331" i="58"/>
  <c r="G331" i="58"/>
  <c r="BG330" i="58"/>
  <c r="AD330" i="58"/>
  <c r="U330" i="58" s="1"/>
  <c r="M330" i="58"/>
  <c r="G330" i="58"/>
  <c r="BG329" i="58"/>
  <c r="AD329" i="58"/>
  <c r="U329" i="58" s="1"/>
  <c r="M329" i="58"/>
  <c r="G329" i="58"/>
  <c r="BG328" i="58"/>
  <c r="AD328" i="58"/>
  <c r="U328" i="58" s="1"/>
  <c r="M328" i="58"/>
  <c r="G328" i="58"/>
  <c r="BG327" i="58"/>
  <c r="AD327" i="58"/>
  <c r="U327" i="58" s="1"/>
  <c r="M327" i="58"/>
  <c r="G327" i="58"/>
  <c r="BG326" i="58"/>
  <c r="AD326" i="58"/>
  <c r="M326" i="58"/>
  <c r="G326" i="58"/>
  <c r="BJ325" i="58"/>
  <c r="BI325" i="58"/>
  <c r="BH325" i="58"/>
  <c r="BF325" i="58"/>
  <c r="BE325" i="58"/>
  <c r="BD325" i="58"/>
  <c r="BC325" i="58"/>
  <c r="BB325" i="58"/>
  <c r="BA325" i="58"/>
  <c r="AZ325" i="58"/>
  <c r="AY325" i="58"/>
  <c r="AX325" i="58"/>
  <c r="AW325" i="58"/>
  <c r="AV325" i="58"/>
  <c r="AU325" i="58"/>
  <c r="AT325" i="58"/>
  <c r="AS325" i="58"/>
  <c r="AR325" i="58"/>
  <c r="AQ325" i="58"/>
  <c r="AP325" i="58"/>
  <c r="AO325" i="58"/>
  <c r="AN325" i="58"/>
  <c r="AM325" i="58"/>
  <c r="AL325" i="58"/>
  <c r="AK325" i="58"/>
  <c r="AJ325" i="58"/>
  <c r="AI325" i="58"/>
  <c r="AH325" i="58"/>
  <c r="AG325" i="58"/>
  <c r="AF325" i="58"/>
  <c r="AE325" i="58"/>
  <c r="AC325" i="58"/>
  <c r="AB325" i="58"/>
  <c r="AA325" i="58"/>
  <c r="Z325" i="58"/>
  <c r="Y325" i="58"/>
  <c r="X325" i="58"/>
  <c r="W325" i="58"/>
  <c r="V325" i="58"/>
  <c r="T325" i="58"/>
  <c r="S325" i="58"/>
  <c r="R325" i="58"/>
  <c r="Q325" i="58"/>
  <c r="P325" i="58"/>
  <c r="O325" i="58"/>
  <c r="N325" i="58"/>
  <c r="L325" i="58"/>
  <c r="K325" i="58"/>
  <c r="J325" i="58"/>
  <c r="I325" i="58"/>
  <c r="H325" i="58"/>
  <c r="D325" i="58"/>
  <c r="D324" i="58" s="1"/>
  <c r="BG322" i="58"/>
  <c r="AD322" i="58"/>
  <c r="U322" i="58" s="1"/>
  <c r="M322" i="58"/>
  <c r="G322" i="58"/>
  <c r="BG321" i="58"/>
  <c r="AD321" i="58"/>
  <c r="U321" i="58" s="1"/>
  <c r="M321" i="58"/>
  <c r="G321" i="58"/>
  <c r="BG320" i="58"/>
  <c r="AD320" i="58"/>
  <c r="U320" i="58" s="1"/>
  <c r="M320" i="58"/>
  <c r="G320" i="58"/>
  <c r="BG319" i="58"/>
  <c r="AD319" i="58"/>
  <c r="U319" i="58" s="1"/>
  <c r="M319" i="58"/>
  <c r="G319" i="58"/>
  <c r="BG318" i="58"/>
  <c r="AD318" i="58"/>
  <c r="U318" i="58" s="1"/>
  <c r="M318" i="58"/>
  <c r="G318" i="58"/>
  <c r="BG317" i="58"/>
  <c r="AD317" i="58"/>
  <c r="U317" i="58" s="1"/>
  <c r="M317" i="58"/>
  <c r="G317" i="58"/>
  <c r="BG315" i="58"/>
  <c r="AD315" i="58"/>
  <c r="U315" i="58" s="1"/>
  <c r="M315" i="58"/>
  <c r="G315" i="58"/>
  <c r="BG314" i="58"/>
  <c r="AD314" i="58"/>
  <c r="U314" i="58" s="1"/>
  <c r="M314" i="58"/>
  <c r="G314" i="58"/>
  <c r="BG313" i="58"/>
  <c r="AD313" i="58"/>
  <c r="U313" i="58" s="1"/>
  <c r="M313" i="58"/>
  <c r="G313" i="58"/>
  <c r="BG312" i="58"/>
  <c r="AD312" i="58"/>
  <c r="U312" i="58" s="1"/>
  <c r="M312" i="58"/>
  <c r="G312" i="58"/>
  <c r="BG311" i="58"/>
  <c r="AD311" i="58"/>
  <c r="M311" i="58"/>
  <c r="G311" i="58"/>
  <c r="BG309" i="58"/>
  <c r="AD309" i="58"/>
  <c r="U309" i="58" s="1"/>
  <c r="M309" i="58"/>
  <c r="G309" i="58"/>
  <c r="BG308" i="58"/>
  <c r="AD308" i="58"/>
  <c r="U308" i="58" s="1"/>
  <c r="M308" i="58"/>
  <c r="G308" i="58"/>
  <c r="BG307" i="58"/>
  <c r="AD307" i="58"/>
  <c r="U307" i="58" s="1"/>
  <c r="M307" i="58"/>
  <c r="G307" i="58"/>
  <c r="BG306" i="58"/>
  <c r="AD306" i="58"/>
  <c r="U306" i="58" s="1"/>
  <c r="M306" i="58"/>
  <c r="G306" i="58"/>
  <c r="BJ305" i="58"/>
  <c r="BI305" i="58"/>
  <c r="BH305" i="58"/>
  <c r="BF305" i="58"/>
  <c r="BE305" i="58"/>
  <c r="BD305" i="58"/>
  <c r="BC305" i="58"/>
  <c r="BB305" i="58"/>
  <c r="BA305" i="58"/>
  <c r="AZ305" i="58"/>
  <c r="AY305" i="58"/>
  <c r="AX305" i="58"/>
  <c r="AW305" i="58"/>
  <c r="AV305" i="58"/>
  <c r="AU305" i="58"/>
  <c r="AT305" i="58"/>
  <c r="AS305" i="58"/>
  <c r="AR305" i="58"/>
  <c r="AQ305" i="58"/>
  <c r="AP305" i="58"/>
  <c r="AO305" i="58"/>
  <c r="AN305" i="58"/>
  <c r="AM305" i="58"/>
  <c r="AL305" i="58"/>
  <c r="AK305" i="58"/>
  <c r="AJ305" i="58"/>
  <c r="AI305" i="58"/>
  <c r="AH305" i="58"/>
  <c r="AG305" i="58"/>
  <c r="AF305" i="58"/>
  <c r="AE305" i="58"/>
  <c r="AC305" i="58"/>
  <c r="AB305" i="58"/>
  <c r="AA305" i="58"/>
  <c r="Z305" i="58"/>
  <c r="Y305" i="58"/>
  <c r="X305" i="58"/>
  <c r="W305" i="58"/>
  <c r="V305" i="58"/>
  <c r="T305" i="58"/>
  <c r="S305" i="58"/>
  <c r="R305" i="58"/>
  <c r="Q305" i="58"/>
  <c r="P305" i="58"/>
  <c r="O305" i="58"/>
  <c r="N305" i="58"/>
  <c r="L305" i="58"/>
  <c r="K305" i="58"/>
  <c r="J305" i="58"/>
  <c r="I305" i="58"/>
  <c r="H305" i="58"/>
  <c r="BG303" i="58"/>
  <c r="AD303" i="58"/>
  <c r="U303" i="58" s="1"/>
  <c r="M303" i="58"/>
  <c r="G303" i="58"/>
  <c r="BG302" i="58"/>
  <c r="AD302" i="58"/>
  <c r="U302" i="58" s="1"/>
  <c r="M302" i="58"/>
  <c r="G302" i="58"/>
  <c r="BG301" i="58"/>
  <c r="AD301" i="58"/>
  <c r="M301" i="58"/>
  <c r="G301" i="58"/>
  <c r="BG299" i="58"/>
  <c r="AD299" i="58"/>
  <c r="U299" i="58" s="1"/>
  <c r="M299" i="58"/>
  <c r="G299" i="58"/>
  <c r="BJ298" i="58"/>
  <c r="BI298" i="58"/>
  <c r="BH298" i="58"/>
  <c r="BF298" i="58"/>
  <c r="BE298" i="58"/>
  <c r="BD298" i="58"/>
  <c r="BC298" i="58"/>
  <c r="BB298" i="58"/>
  <c r="BA298" i="58"/>
  <c r="AZ298" i="58"/>
  <c r="AY298" i="58"/>
  <c r="AX298" i="58"/>
  <c r="AW298" i="58"/>
  <c r="AV298" i="58"/>
  <c r="AU298" i="58"/>
  <c r="AT298" i="58"/>
  <c r="AS298" i="58"/>
  <c r="AR298" i="58"/>
  <c r="AQ298" i="58"/>
  <c r="AP298" i="58"/>
  <c r="AO298" i="58"/>
  <c r="AN298" i="58"/>
  <c r="AM298" i="58"/>
  <c r="AL298" i="58"/>
  <c r="AK298" i="58"/>
  <c r="AJ298" i="58"/>
  <c r="AI298" i="58"/>
  <c r="AH298" i="58"/>
  <c r="AG298" i="58"/>
  <c r="AF298" i="58"/>
  <c r="AE298" i="58"/>
  <c r="AC298" i="58"/>
  <c r="AB298" i="58"/>
  <c r="AA298" i="58"/>
  <c r="Z298" i="58"/>
  <c r="Y298" i="58"/>
  <c r="X298" i="58"/>
  <c r="W298" i="58"/>
  <c r="V298" i="58"/>
  <c r="T298" i="58"/>
  <c r="S298" i="58"/>
  <c r="R298" i="58"/>
  <c r="Q298" i="58"/>
  <c r="P298" i="58"/>
  <c r="O298" i="58"/>
  <c r="N298" i="58"/>
  <c r="L298" i="58"/>
  <c r="K298" i="58"/>
  <c r="J298" i="58"/>
  <c r="I298" i="58"/>
  <c r="H298" i="58"/>
  <c r="BG297" i="58"/>
  <c r="AD297" i="58"/>
  <c r="U297" i="58" s="1"/>
  <c r="M297" i="58"/>
  <c r="G297" i="58"/>
  <c r="BG296" i="58"/>
  <c r="AD296" i="58"/>
  <c r="U296" i="58" s="1"/>
  <c r="M296" i="58"/>
  <c r="G296" i="58"/>
  <c r="BG295" i="58"/>
  <c r="AD295" i="58"/>
  <c r="U295" i="58" s="1"/>
  <c r="M295" i="58"/>
  <c r="G295" i="58"/>
  <c r="BG294" i="58"/>
  <c r="AD294" i="58"/>
  <c r="U294" i="58" s="1"/>
  <c r="M294" i="58"/>
  <c r="G294" i="58"/>
  <c r="BG293" i="58"/>
  <c r="AD293" i="58"/>
  <c r="U293" i="58" s="1"/>
  <c r="M293" i="58"/>
  <c r="G293" i="58"/>
  <c r="BG292" i="58"/>
  <c r="AD292" i="58"/>
  <c r="U292" i="58" s="1"/>
  <c r="M292" i="58"/>
  <c r="G292" i="58"/>
  <c r="BG291" i="58"/>
  <c r="AD291" i="58"/>
  <c r="U291" i="58" s="1"/>
  <c r="M291" i="58"/>
  <c r="G291" i="58"/>
  <c r="BG290" i="58"/>
  <c r="AD290" i="58"/>
  <c r="U290" i="58" s="1"/>
  <c r="M290" i="58"/>
  <c r="G290" i="58"/>
  <c r="BG289" i="58"/>
  <c r="AD289" i="58"/>
  <c r="U289" i="58" s="1"/>
  <c r="M289" i="58"/>
  <c r="G289" i="58"/>
  <c r="BG288" i="58"/>
  <c r="AD288" i="58"/>
  <c r="U288" i="58" s="1"/>
  <c r="M288" i="58"/>
  <c r="G288" i="58"/>
  <c r="BG287" i="58"/>
  <c r="AD287" i="58"/>
  <c r="U287" i="58" s="1"/>
  <c r="M287" i="58"/>
  <c r="G287" i="58"/>
  <c r="BJ286" i="58"/>
  <c r="BI286" i="58"/>
  <c r="BH286" i="58"/>
  <c r="BF286" i="58"/>
  <c r="BE286" i="58"/>
  <c r="BD286" i="58"/>
  <c r="BC286" i="58"/>
  <c r="BB286" i="58"/>
  <c r="BA286" i="58"/>
  <c r="AZ286" i="58"/>
  <c r="AY286" i="58"/>
  <c r="AX286" i="58"/>
  <c r="AW286" i="58"/>
  <c r="AV286" i="58"/>
  <c r="AU286" i="58"/>
  <c r="AT286" i="58"/>
  <c r="AS286" i="58"/>
  <c r="AR286" i="58"/>
  <c r="AQ286" i="58"/>
  <c r="AP286" i="58"/>
  <c r="AO286" i="58"/>
  <c r="AN286" i="58"/>
  <c r="AM286" i="58"/>
  <c r="AL286" i="58"/>
  <c r="AK286" i="58"/>
  <c r="AJ286" i="58"/>
  <c r="AI286" i="58"/>
  <c r="AH286" i="58"/>
  <c r="AG286" i="58"/>
  <c r="AF286" i="58"/>
  <c r="AE286" i="58"/>
  <c r="AC286" i="58"/>
  <c r="AB286" i="58"/>
  <c r="AA286" i="58"/>
  <c r="Z286" i="58"/>
  <c r="Y286" i="58"/>
  <c r="X286" i="58"/>
  <c r="W286" i="58"/>
  <c r="V286" i="58"/>
  <c r="T286" i="58"/>
  <c r="S286" i="58"/>
  <c r="R286" i="58"/>
  <c r="Q286" i="58"/>
  <c r="P286" i="58"/>
  <c r="O286" i="58"/>
  <c r="N286" i="58"/>
  <c r="L286" i="58"/>
  <c r="K286" i="58"/>
  <c r="J286" i="58"/>
  <c r="I286" i="58"/>
  <c r="H286" i="58"/>
  <c r="BG277" i="58"/>
  <c r="AD277" i="58"/>
  <c r="U277" i="58" s="1"/>
  <c r="M277" i="58"/>
  <c r="G277" i="58"/>
  <c r="D276" i="58"/>
  <c r="C276" i="58" s="1"/>
  <c r="BG275" i="58"/>
  <c r="AD275" i="58"/>
  <c r="U275" i="58" s="1"/>
  <c r="M275" i="58"/>
  <c r="G275" i="58"/>
  <c r="BJ274" i="58"/>
  <c r="BJ272" i="58" s="1"/>
  <c r="BI274" i="58"/>
  <c r="BI272" i="58" s="1"/>
  <c r="BH274" i="58"/>
  <c r="BF274" i="58"/>
  <c r="BF272" i="58" s="1"/>
  <c r="BE274" i="58"/>
  <c r="BE272" i="58" s="1"/>
  <c r="BD274" i="58"/>
  <c r="BD272" i="58" s="1"/>
  <c r="BC274" i="58"/>
  <c r="BC272" i="58" s="1"/>
  <c r="BB274" i="58"/>
  <c r="BB272" i="58" s="1"/>
  <c r="BA274" i="58"/>
  <c r="BA272" i="58" s="1"/>
  <c r="AZ274" i="58"/>
  <c r="AZ272" i="58" s="1"/>
  <c r="AY274" i="58"/>
  <c r="AY272" i="58" s="1"/>
  <c r="AX274" i="58"/>
  <c r="AX272" i="58" s="1"/>
  <c r="AW274" i="58"/>
  <c r="AW272" i="58" s="1"/>
  <c r="AV274" i="58"/>
  <c r="AV272" i="58" s="1"/>
  <c r="AU274" i="58"/>
  <c r="AU272" i="58" s="1"/>
  <c r="AT274" i="58"/>
  <c r="AT272" i="58" s="1"/>
  <c r="AS274" i="58"/>
  <c r="AS272" i="58" s="1"/>
  <c r="AR274" i="58"/>
  <c r="AR272" i="58" s="1"/>
  <c r="AQ274" i="58"/>
  <c r="AQ272" i="58" s="1"/>
  <c r="AP274" i="58"/>
  <c r="AP272" i="58" s="1"/>
  <c r="AO274" i="58"/>
  <c r="AO272" i="58" s="1"/>
  <c r="AN274" i="58"/>
  <c r="AN272" i="58" s="1"/>
  <c r="AM274" i="58"/>
  <c r="AM272" i="58" s="1"/>
  <c r="AL274" i="58"/>
  <c r="AL272" i="58" s="1"/>
  <c r="AK274" i="58"/>
  <c r="AK272" i="58" s="1"/>
  <c r="AJ274" i="58"/>
  <c r="AJ272" i="58" s="1"/>
  <c r="AI274" i="58"/>
  <c r="AI272" i="58" s="1"/>
  <c r="AH274" i="58"/>
  <c r="AH272" i="58" s="1"/>
  <c r="AG274" i="58"/>
  <c r="AG272" i="58" s="1"/>
  <c r="AF274" i="58"/>
  <c r="AF272" i="58" s="1"/>
  <c r="AE274" i="58"/>
  <c r="AC274" i="58"/>
  <c r="AC272" i="58" s="1"/>
  <c r="AB274" i="58"/>
  <c r="AB272" i="58" s="1"/>
  <c r="AA274" i="58"/>
  <c r="AA272" i="58" s="1"/>
  <c r="Z274" i="58"/>
  <c r="Z272" i="58" s="1"/>
  <c r="Y274" i="58"/>
  <c r="Y272" i="58" s="1"/>
  <c r="X274" i="58"/>
  <c r="X272" i="58" s="1"/>
  <c r="W274" i="58"/>
  <c r="W272" i="58" s="1"/>
  <c r="V274" i="58"/>
  <c r="V272" i="58" s="1"/>
  <c r="T274" i="58"/>
  <c r="T272" i="58" s="1"/>
  <c r="S274" i="58"/>
  <c r="S272" i="58" s="1"/>
  <c r="R274" i="58"/>
  <c r="R272" i="58" s="1"/>
  <c r="Q274" i="58"/>
  <c r="Q272" i="58" s="1"/>
  <c r="P274" i="58"/>
  <c r="P272" i="58" s="1"/>
  <c r="O274" i="58"/>
  <c r="O272" i="58" s="1"/>
  <c r="N274" i="58"/>
  <c r="N272" i="58" s="1"/>
  <c r="L274" i="58"/>
  <c r="L272" i="58" s="1"/>
  <c r="K274" i="58"/>
  <c r="K272" i="58" s="1"/>
  <c r="J274" i="58"/>
  <c r="I274" i="58"/>
  <c r="I272" i="58" s="1"/>
  <c r="H274" i="58"/>
  <c r="H272" i="58" s="1"/>
  <c r="BG273" i="58"/>
  <c r="AD273" i="58"/>
  <c r="U273" i="58" s="1"/>
  <c r="M273" i="58"/>
  <c r="G273" i="58"/>
  <c r="BG270" i="58"/>
  <c r="AD270" i="58"/>
  <c r="U270" i="58" s="1"/>
  <c r="M270" i="58"/>
  <c r="G270" i="58"/>
  <c r="BJ269" i="58"/>
  <c r="BI269" i="58"/>
  <c r="BH269" i="58"/>
  <c r="BF269" i="58"/>
  <c r="BE269" i="58"/>
  <c r="BD269" i="58"/>
  <c r="BC269" i="58"/>
  <c r="BB269" i="58"/>
  <c r="BA269" i="58"/>
  <c r="AZ269" i="58"/>
  <c r="AY269" i="58"/>
  <c r="AX269" i="58"/>
  <c r="AW269" i="58"/>
  <c r="AV269" i="58"/>
  <c r="AU269" i="58"/>
  <c r="AT269" i="58"/>
  <c r="AS269" i="58"/>
  <c r="AR269" i="58"/>
  <c r="AQ269" i="58"/>
  <c r="AP269" i="58"/>
  <c r="AO269" i="58"/>
  <c r="AN269" i="58"/>
  <c r="AM269" i="58"/>
  <c r="AL269" i="58"/>
  <c r="AK269" i="58"/>
  <c r="AJ269" i="58"/>
  <c r="AI269" i="58"/>
  <c r="AH269" i="58"/>
  <c r="AG269" i="58"/>
  <c r="AF269" i="58"/>
  <c r="AE269" i="58"/>
  <c r="AC269" i="58"/>
  <c r="AB269" i="58"/>
  <c r="AA269" i="58"/>
  <c r="Z269" i="58"/>
  <c r="Y269" i="58"/>
  <c r="X269" i="58"/>
  <c r="W269" i="58"/>
  <c r="V269" i="58"/>
  <c r="T269" i="58"/>
  <c r="S269" i="58"/>
  <c r="R269" i="58"/>
  <c r="Q269" i="58"/>
  <c r="P269" i="58"/>
  <c r="O269" i="58"/>
  <c r="N269" i="58"/>
  <c r="L269" i="58"/>
  <c r="K269" i="58"/>
  <c r="J269" i="58"/>
  <c r="I269" i="58"/>
  <c r="H269" i="58"/>
  <c r="BG268" i="58"/>
  <c r="AD268" i="58"/>
  <c r="U268" i="58" s="1"/>
  <c r="M268" i="58"/>
  <c r="G268" i="58"/>
  <c r="BG267" i="58"/>
  <c r="AD267" i="58"/>
  <c r="U267" i="58" s="1"/>
  <c r="M267" i="58"/>
  <c r="G267" i="58"/>
  <c r="BG266" i="58"/>
  <c r="AD266" i="58"/>
  <c r="U266" i="58" s="1"/>
  <c r="M266" i="58"/>
  <c r="G266" i="58"/>
  <c r="BG265" i="58"/>
  <c r="AD265" i="58"/>
  <c r="U265" i="58" s="1"/>
  <c r="M265" i="58"/>
  <c r="G265" i="58"/>
  <c r="BG263" i="58"/>
  <c r="AD263" i="58"/>
  <c r="U263" i="58" s="1"/>
  <c r="M263" i="58"/>
  <c r="G263" i="58"/>
  <c r="BG262" i="58"/>
  <c r="AD262" i="58"/>
  <c r="M262" i="58"/>
  <c r="G262" i="58"/>
  <c r="BG259" i="58"/>
  <c r="AD259" i="58"/>
  <c r="U259" i="58" s="1"/>
  <c r="M259" i="58"/>
  <c r="G259" i="58"/>
  <c r="BG260" i="58"/>
  <c r="AD260" i="58"/>
  <c r="U260" i="58" s="1"/>
  <c r="M260" i="58"/>
  <c r="G260" i="58"/>
  <c r="BG258" i="58"/>
  <c r="AD258" i="58"/>
  <c r="U258" i="58" s="1"/>
  <c r="M258" i="58"/>
  <c r="G258" i="58"/>
  <c r="BG257" i="58"/>
  <c r="AD257" i="58"/>
  <c r="M257" i="58"/>
  <c r="G257" i="58"/>
  <c r="BG256" i="58"/>
  <c r="AD256" i="58"/>
  <c r="U256" i="58" s="1"/>
  <c r="M256" i="58"/>
  <c r="G256" i="58"/>
  <c r="BG255" i="58"/>
  <c r="AD255" i="58"/>
  <c r="U255" i="58" s="1"/>
  <c r="M255" i="58"/>
  <c r="G255" i="58"/>
  <c r="BG254" i="58"/>
  <c r="AD254" i="58"/>
  <c r="U254" i="58" s="1"/>
  <c r="M254" i="58"/>
  <c r="G254" i="58"/>
  <c r="BG253" i="58"/>
  <c r="AD253" i="58"/>
  <c r="U253" i="58" s="1"/>
  <c r="M253" i="58"/>
  <c r="G253" i="58"/>
  <c r="BG251" i="58"/>
  <c r="AD251" i="58"/>
  <c r="U251" i="58" s="1"/>
  <c r="M251" i="58"/>
  <c r="G251" i="58"/>
  <c r="BG250" i="58"/>
  <c r="AD250" i="58"/>
  <c r="U250" i="58" s="1"/>
  <c r="M250" i="58"/>
  <c r="G250" i="58"/>
  <c r="BG249" i="58"/>
  <c r="AD249" i="58"/>
  <c r="U249" i="58" s="1"/>
  <c r="M249" i="58"/>
  <c r="G249" i="58"/>
  <c r="BG248" i="58"/>
  <c r="AD248" i="58"/>
  <c r="U248" i="58" s="1"/>
  <c r="M248" i="58"/>
  <c r="G248" i="58"/>
  <c r="BG247" i="58"/>
  <c r="AD247" i="58"/>
  <c r="U247" i="58" s="1"/>
  <c r="M247" i="58"/>
  <c r="G247" i="58"/>
  <c r="BG246" i="58"/>
  <c r="AD246" i="58"/>
  <c r="U246" i="58" s="1"/>
  <c r="M246" i="58"/>
  <c r="G246" i="58"/>
  <c r="BJ245" i="58"/>
  <c r="BI245" i="58"/>
  <c r="BH245" i="58"/>
  <c r="BF245" i="58"/>
  <c r="BE245" i="58"/>
  <c r="BD245" i="58"/>
  <c r="BC245" i="58"/>
  <c r="BB245" i="58"/>
  <c r="BA245" i="58"/>
  <c r="AZ245" i="58"/>
  <c r="AY245" i="58"/>
  <c r="AX245" i="58"/>
  <c r="AW245" i="58"/>
  <c r="AV245" i="58"/>
  <c r="AU245" i="58"/>
  <c r="AT245" i="58"/>
  <c r="AS245" i="58"/>
  <c r="AR245" i="58"/>
  <c r="AQ245" i="58"/>
  <c r="AP245" i="58"/>
  <c r="AO245" i="58"/>
  <c r="AN245" i="58"/>
  <c r="AM245" i="58"/>
  <c r="AL245" i="58"/>
  <c r="AK245" i="58"/>
  <c r="AJ245" i="58"/>
  <c r="AI245" i="58"/>
  <c r="AH245" i="58"/>
  <c r="AG245" i="58"/>
  <c r="AF245" i="58"/>
  <c r="AE245" i="58"/>
  <c r="AC245" i="58"/>
  <c r="AB245" i="58"/>
  <c r="AA245" i="58"/>
  <c r="Z245" i="58"/>
  <c r="Y245" i="58"/>
  <c r="X245" i="58"/>
  <c r="W245" i="58"/>
  <c r="V245" i="58"/>
  <c r="T245" i="58"/>
  <c r="S245" i="58"/>
  <c r="R245" i="58"/>
  <c r="Q245" i="58"/>
  <c r="P245" i="58"/>
  <c r="O245" i="58"/>
  <c r="N245" i="58"/>
  <c r="L245" i="58"/>
  <c r="K245" i="58"/>
  <c r="J245" i="58"/>
  <c r="I245" i="58"/>
  <c r="H245" i="58"/>
  <c r="BG244" i="58"/>
  <c r="AD244" i="58"/>
  <c r="U244" i="58" s="1"/>
  <c r="M244" i="58"/>
  <c r="G244" i="58"/>
  <c r="BG243" i="58"/>
  <c r="AD243" i="58"/>
  <c r="U243" i="58" s="1"/>
  <c r="M243" i="58"/>
  <c r="G243" i="58"/>
  <c r="BG242" i="58"/>
  <c r="AD242" i="58"/>
  <c r="U242" i="58" s="1"/>
  <c r="M242" i="58"/>
  <c r="G242" i="58"/>
  <c r="BK241" i="58"/>
  <c r="BJ241" i="58"/>
  <c r="BI241" i="58"/>
  <c r="BH241" i="58"/>
  <c r="AD241" i="58"/>
  <c r="U241" i="58" s="1"/>
  <c r="M241" i="58"/>
  <c r="K241" i="58"/>
  <c r="G241" i="58"/>
  <c r="BG240" i="58"/>
  <c r="AD240" i="58"/>
  <c r="U240" i="58" s="1"/>
  <c r="M240" i="58"/>
  <c r="G240" i="58"/>
  <c r="BG239" i="58"/>
  <c r="AD239" i="58"/>
  <c r="U239" i="58" s="1"/>
  <c r="M239" i="58"/>
  <c r="G239" i="58"/>
  <c r="BG238" i="58"/>
  <c r="AD238" i="58"/>
  <c r="U238" i="58" s="1"/>
  <c r="M238" i="58"/>
  <c r="G238" i="58"/>
  <c r="BI237" i="58"/>
  <c r="BH237" i="58"/>
  <c r="BF237" i="58"/>
  <c r="BE237" i="58"/>
  <c r="BD237" i="58"/>
  <c r="BC237" i="58"/>
  <c r="BB237" i="58"/>
  <c r="BA237" i="58"/>
  <c r="AZ237" i="58"/>
  <c r="AY237" i="58"/>
  <c r="AX237" i="58"/>
  <c r="AW237" i="58"/>
  <c r="AV237" i="58"/>
  <c r="AU237" i="58"/>
  <c r="AT237" i="58"/>
  <c r="AS237" i="58"/>
  <c r="AR237" i="58"/>
  <c r="AQ237" i="58"/>
  <c r="AP237" i="58"/>
  <c r="AO237" i="58"/>
  <c r="AN237" i="58"/>
  <c r="AM237" i="58"/>
  <c r="AL237" i="58"/>
  <c r="AK237" i="58"/>
  <c r="AJ237" i="58"/>
  <c r="AI237" i="58"/>
  <c r="AH237" i="58"/>
  <c r="AG237" i="58"/>
  <c r="AF237" i="58"/>
  <c r="AE237" i="58"/>
  <c r="AC237" i="58"/>
  <c r="AB237" i="58"/>
  <c r="AA237" i="58"/>
  <c r="Z237" i="58"/>
  <c r="Y237" i="58"/>
  <c r="X237" i="58"/>
  <c r="W237" i="58"/>
  <c r="V237" i="58"/>
  <c r="T237" i="58"/>
  <c r="S237" i="58"/>
  <c r="R237" i="58"/>
  <c r="Q237" i="58"/>
  <c r="P237" i="58"/>
  <c r="O237" i="58"/>
  <c r="N237" i="58"/>
  <c r="L237" i="58"/>
  <c r="K237" i="58"/>
  <c r="J237" i="58"/>
  <c r="I237" i="58"/>
  <c r="H237" i="58"/>
  <c r="BG236" i="58"/>
  <c r="AD236" i="58"/>
  <c r="U236" i="58" s="1"/>
  <c r="M236" i="58"/>
  <c r="G236" i="58"/>
  <c r="BJ235" i="58"/>
  <c r="BI235" i="58"/>
  <c r="BH235" i="58"/>
  <c r="BF235" i="58"/>
  <c r="BE235" i="58"/>
  <c r="BD235" i="58"/>
  <c r="BC235" i="58"/>
  <c r="BB235" i="58"/>
  <c r="BA235" i="58"/>
  <c r="AZ235" i="58"/>
  <c r="AY235" i="58"/>
  <c r="AX235" i="58"/>
  <c r="AW235" i="58"/>
  <c r="AV235" i="58"/>
  <c r="AU235" i="58"/>
  <c r="AT235" i="58"/>
  <c r="AS235" i="58"/>
  <c r="AR235" i="58"/>
  <c r="AQ235" i="58"/>
  <c r="AP235" i="58"/>
  <c r="AO235" i="58"/>
  <c r="AN235" i="58"/>
  <c r="AM235" i="58"/>
  <c r="AL235" i="58"/>
  <c r="AK235" i="58"/>
  <c r="AJ235" i="58"/>
  <c r="AI235" i="58"/>
  <c r="AH235" i="58"/>
  <c r="AG235" i="58"/>
  <c r="AF235" i="58"/>
  <c r="AE235" i="58"/>
  <c r="AC235" i="58"/>
  <c r="AB235" i="58"/>
  <c r="AA235" i="58"/>
  <c r="Z235" i="58"/>
  <c r="Y235" i="58"/>
  <c r="X235" i="58"/>
  <c r="W235" i="58"/>
  <c r="V235" i="58"/>
  <c r="T235" i="58"/>
  <c r="S235" i="58"/>
  <c r="R235" i="58"/>
  <c r="Q235" i="58"/>
  <c r="P235" i="58"/>
  <c r="O235" i="58"/>
  <c r="N235" i="58"/>
  <c r="L235" i="58"/>
  <c r="K235" i="58"/>
  <c r="J235" i="58"/>
  <c r="I235" i="58"/>
  <c r="H235" i="58"/>
  <c r="BG232" i="58"/>
  <c r="BG231" i="58" s="1"/>
  <c r="AD232" i="58"/>
  <c r="M232" i="58"/>
  <c r="M231" i="58" s="1"/>
  <c r="G232" i="58"/>
  <c r="BG230" i="58"/>
  <c r="AD230" i="58"/>
  <c r="U230" i="58" s="1"/>
  <c r="M230" i="58"/>
  <c r="G230" i="58"/>
  <c r="U229" i="58"/>
  <c r="G229" i="58"/>
  <c r="F229" i="58" s="1"/>
  <c r="BG228" i="58"/>
  <c r="AD228" i="58"/>
  <c r="U228" i="58" s="1"/>
  <c r="M228" i="58"/>
  <c r="G228" i="58"/>
  <c r="BG227" i="58"/>
  <c r="AD227" i="58"/>
  <c r="M227" i="58"/>
  <c r="G227" i="58"/>
  <c r="BJ226" i="58"/>
  <c r="BI226" i="58"/>
  <c r="BH226" i="58"/>
  <c r="BF226" i="58"/>
  <c r="BE226" i="58"/>
  <c r="BD226" i="58"/>
  <c r="BC226" i="58"/>
  <c r="BB226" i="58"/>
  <c r="BA226" i="58"/>
  <c r="AZ226" i="58"/>
  <c r="AY226" i="58"/>
  <c r="AX226" i="58"/>
  <c r="AW226" i="58"/>
  <c r="AV226" i="58"/>
  <c r="AU226" i="58"/>
  <c r="AT226" i="58"/>
  <c r="AS226" i="58"/>
  <c r="AR226" i="58"/>
  <c r="AQ226" i="58"/>
  <c r="AP226" i="58"/>
  <c r="AO226" i="58"/>
  <c r="AN226" i="58"/>
  <c r="AM226" i="58"/>
  <c r="AL226" i="58"/>
  <c r="AK226" i="58"/>
  <c r="AJ226" i="58"/>
  <c r="AI226" i="58"/>
  <c r="AH226" i="58"/>
  <c r="AG226" i="58"/>
  <c r="AF226" i="58"/>
  <c r="AE226" i="58"/>
  <c r="AC226" i="58"/>
  <c r="AB226" i="58"/>
  <c r="AA226" i="58"/>
  <c r="Z226" i="58"/>
  <c r="Y226" i="58"/>
  <c r="X226" i="58"/>
  <c r="W226" i="58"/>
  <c r="V226" i="58"/>
  <c r="T226" i="58"/>
  <c r="S226" i="58"/>
  <c r="R226" i="58"/>
  <c r="Q226" i="58"/>
  <c r="P226" i="58"/>
  <c r="O226" i="58"/>
  <c r="N226" i="58"/>
  <c r="L226" i="58"/>
  <c r="K226" i="58"/>
  <c r="J226" i="58"/>
  <c r="I226" i="58"/>
  <c r="H226" i="58"/>
  <c r="D226" i="58"/>
  <c r="BG225" i="58"/>
  <c r="AD225" i="58"/>
  <c r="U225" i="58" s="1"/>
  <c r="M225" i="58"/>
  <c r="G225" i="58"/>
  <c r="BG224" i="58"/>
  <c r="AD224" i="58"/>
  <c r="U224" i="58" s="1"/>
  <c r="M224" i="58"/>
  <c r="G224" i="58"/>
  <c r="BG223" i="58"/>
  <c r="AD223" i="58"/>
  <c r="U223" i="58" s="1"/>
  <c r="M223" i="58"/>
  <c r="G223" i="58"/>
  <c r="BG222" i="58"/>
  <c r="AD222" i="58"/>
  <c r="M222" i="58"/>
  <c r="G222" i="58"/>
  <c r="M219" i="58"/>
  <c r="G219" i="58"/>
  <c r="BG218" i="58"/>
  <c r="AD218" i="58"/>
  <c r="U218" i="58" s="1"/>
  <c r="M218" i="58"/>
  <c r="G218" i="58"/>
  <c r="BG217" i="58"/>
  <c r="AD217" i="58"/>
  <c r="M217" i="58"/>
  <c r="G217" i="58"/>
  <c r="BG215" i="58"/>
  <c r="AD215" i="58"/>
  <c r="U215" i="58" s="1"/>
  <c r="M215" i="58"/>
  <c r="G215" i="58"/>
  <c r="U212" i="58"/>
  <c r="G212" i="58"/>
  <c r="F212" i="58" s="1"/>
  <c r="BJ211" i="58"/>
  <c r="BI211" i="58"/>
  <c r="BH211" i="58"/>
  <c r="BF211" i="58"/>
  <c r="BE211" i="58"/>
  <c r="BD211" i="58"/>
  <c r="BC211" i="58"/>
  <c r="BB211" i="58"/>
  <c r="BA211" i="58"/>
  <c r="AZ211" i="58"/>
  <c r="AY211" i="58"/>
  <c r="AX211" i="58"/>
  <c r="AW211" i="58"/>
  <c r="AV211" i="58"/>
  <c r="AU211" i="58"/>
  <c r="AT211" i="58"/>
  <c r="AS211" i="58"/>
  <c r="AR211" i="58"/>
  <c r="AQ211" i="58"/>
  <c r="AP211" i="58"/>
  <c r="AO211" i="58"/>
  <c r="AN211" i="58"/>
  <c r="AM211" i="58"/>
  <c r="AL211" i="58"/>
  <c r="AK211" i="58"/>
  <c r="AJ211" i="58"/>
  <c r="AI211" i="58"/>
  <c r="AH211" i="58"/>
  <c r="AG211" i="58"/>
  <c r="AF211" i="58"/>
  <c r="AE211" i="58"/>
  <c r="AC211" i="58"/>
  <c r="AB211" i="58"/>
  <c r="AA211" i="58"/>
  <c r="Z211" i="58"/>
  <c r="Y211" i="58"/>
  <c r="X211" i="58"/>
  <c r="W211" i="58"/>
  <c r="V211" i="58"/>
  <c r="T211" i="58"/>
  <c r="S211" i="58"/>
  <c r="R211" i="58"/>
  <c r="Q211" i="58"/>
  <c r="P211" i="58"/>
  <c r="O211" i="58"/>
  <c r="N211" i="58"/>
  <c r="L211" i="58"/>
  <c r="K211" i="58"/>
  <c r="J211" i="58"/>
  <c r="I211" i="58"/>
  <c r="H211" i="58"/>
  <c r="D211" i="58"/>
  <c r="BG210" i="58"/>
  <c r="AD210" i="58"/>
  <c r="U210" i="58" s="1"/>
  <c r="M210" i="58"/>
  <c r="G210" i="58"/>
  <c r="BG209" i="58"/>
  <c r="AD209" i="58"/>
  <c r="U209" i="58" s="1"/>
  <c r="M209" i="58"/>
  <c r="G209" i="58"/>
  <c r="BG208" i="58"/>
  <c r="AD208" i="58"/>
  <c r="U208" i="58" s="1"/>
  <c r="M208" i="58"/>
  <c r="G208" i="58"/>
  <c r="BG207" i="58"/>
  <c r="AD207" i="58"/>
  <c r="U207" i="58" s="1"/>
  <c r="M207" i="58"/>
  <c r="G207" i="58"/>
  <c r="BJ206" i="58"/>
  <c r="BI206" i="58"/>
  <c r="BH206" i="58"/>
  <c r="BF206" i="58"/>
  <c r="BE206" i="58"/>
  <c r="BD206" i="58"/>
  <c r="BC206" i="58"/>
  <c r="BB206" i="58"/>
  <c r="BA206" i="58"/>
  <c r="AZ206" i="58"/>
  <c r="AY206" i="58"/>
  <c r="AX206" i="58"/>
  <c r="AW206" i="58"/>
  <c r="AV206" i="58"/>
  <c r="AU206" i="58"/>
  <c r="AT206" i="58"/>
  <c r="AS206" i="58"/>
  <c r="AR206" i="58"/>
  <c r="AQ206" i="58"/>
  <c r="AP206" i="58"/>
  <c r="AO206" i="58"/>
  <c r="AN206" i="58"/>
  <c r="AM206" i="58"/>
  <c r="AL206" i="58"/>
  <c r="AK206" i="58"/>
  <c r="AJ206" i="58"/>
  <c r="AI206" i="58"/>
  <c r="AH206" i="58"/>
  <c r="AG206" i="58"/>
  <c r="AF206" i="58"/>
  <c r="AE206" i="58"/>
  <c r="AC206" i="58"/>
  <c r="AB206" i="58"/>
  <c r="AA206" i="58"/>
  <c r="Z206" i="58"/>
  <c r="Y206" i="58"/>
  <c r="X206" i="58"/>
  <c r="W206" i="58"/>
  <c r="V206" i="58"/>
  <c r="T206" i="58"/>
  <c r="S206" i="58"/>
  <c r="R206" i="58"/>
  <c r="Q206" i="58"/>
  <c r="P206" i="58"/>
  <c r="O206" i="58"/>
  <c r="N206" i="58"/>
  <c r="L206" i="58"/>
  <c r="K206" i="58"/>
  <c r="J206" i="58"/>
  <c r="I206" i="58"/>
  <c r="H206" i="58"/>
  <c r="D206" i="58"/>
  <c r="BG205" i="58"/>
  <c r="AD205" i="58"/>
  <c r="U205" i="58" s="1"/>
  <c r="M205" i="58"/>
  <c r="G205" i="58"/>
  <c r="BG204" i="58"/>
  <c r="AD204" i="58"/>
  <c r="U204" i="58" s="1"/>
  <c r="M204" i="58"/>
  <c r="G204" i="58"/>
  <c r="BG203" i="58"/>
  <c r="AD203" i="58"/>
  <c r="U203" i="58" s="1"/>
  <c r="M203" i="58"/>
  <c r="G203" i="58"/>
  <c r="BG202" i="58"/>
  <c r="AD202" i="58"/>
  <c r="U202" i="58" s="1"/>
  <c r="M202" i="58"/>
  <c r="G202" i="58"/>
  <c r="BG201" i="58"/>
  <c r="AD201" i="58"/>
  <c r="U201" i="58" s="1"/>
  <c r="M201" i="58"/>
  <c r="G201" i="58"/>
  <c r="BG200" i="58"/>
  <c r="AD200" i="58"/>
  <c r="U200" i="58" s="1"/>
  <c r="M200" i="58"/>
  <c r="G200" i="58"/>
  <c r="BG199" i="58"/>
  <c r="AD199" i="58"/>
  <c r="U199" i="58" s="1"/>
  <c r="M199" i="58"/>
  <c r="G199" i="58"/>
  <c r="BG198" i="58"/>
  <c r="AD198" i="58"/>
  <c r="U198" i="58" s="1"/>
  <c r="M198" i="58"/>
  <c r="G198" i="58"/>
  <c r="BG197" i="58"/>
  <c r="AD197" i="58"/>
  <c r="U197" i="58" s="1"/>
  <c r="M197" i="58"/>
  <c r="G197" i="58"/>
  <c r="BG196" i="58"/>
  <c r="AD196" i="58"/>
  <c r="U196" i="58" s="1"/>
  <c r="M196" i="58"/>
  <c r="G196" i="58"/>
  <c r="BG195" i="58"/>
  <c r="AD195" i="58"/>
  <c r="U195" i="58" s="1"/>
  <c r="M195" i="58"/>
  <c r="G195" i="58"/>
  <c r="BG194" i="58"/>
  <c r="AD194" i="58"/>
  <c r="U194" i="58" s="1"/>
  <c r="M194" i="58"/>
  <c r="G194" i="58"/>
  <c r="BG193" i="58"/>
  <c r="AD193" i="58"/>
  <c r="U193" i="58" s="1"/>
  <c r="M193" i="58"/>
  <c r="G193" i="58"/>
  <c r="BG191" i="58"/>
  <c r="AD191" i="58"/>
  <c r="U191" i="58" s="1"/>
  <c r="M191" i="58"/>
  <c r="G191" i="58"/>
  <c r="BG190" i="58"/>
  <c r="AD190" i="58"/>
  <c r="U190" i="58" s="1"/>
  <c r="M190" i="58"/>
  <c r="G190" i="58"/>
  <c r="BG189" i="58"/>
  <c r="AD189" i="58"/>
  <c r="U189" i="58" s="1"/>
  <c r="M189" i="58"/>
  <c r="G189" i="58"/>
  <c r="M188" i="58"/>
  <c r="G188" i="58"/>
  <c r="BG187" i="58"/>
  <c r="AD187" i="58"/>
  <c r="U187" i="58" s="1"/>
  <c r="M187" i="58"/>
  <c r="G187" i="58"/>
  <c r="BG186" i="58"/>
  <c r="AD186" i="58"/>
  <c r="U186" i="58" s="1"/>
  <c r="M186" i="58"/>
  <c r="G186" i="58"/>
  <c r="AD185" i="58"/>
  <c r="U185" i="58" s="1"/>
  <c r="G185" i="58"/>
  <c r="F185" i="58" s="1"/>
  <c r="BG184" i="58"/>
  <c r="AD184" i="58"/>
  <c r="U184" i="58" s="1"/>
  <c r="M184" i="58"/>
  <c r="G184" i="58"/>
  <c r="BG183" i="58"/>
  <c r="AD183" i="58"/>
  <c r="U183" i="58" s="1"/>
  <c r="M183" i="58"/>
  <c r="G183" i="58"/>
  <c r="BG182" i="58"/>
  <c r="AD182" i="58"/>
  <c r="U182" i="58" s="1"/>
  <c r="M182" i="58"/>
  <c r="G182" i="58"/>
  <c r="BG181" i="58"/>
  <c r="AD181" i="58"/>
  <c r="U181" i="58" s="1"/>
  <c r="M181" i="58"/>
  <c r="G181" i="58"/>
  <c r="BG180" i="58"/>
  <c r="AD180" i="58"/>
  <c r="U180" i="58" s="1"/>
  <c r="M180" i="58"/>
  <c r="G180" i="58"/>
  <c r="A180" i="58"/>
  <c r="A181" i="58" s="1"/>
  <c r="A182" i="58" s="1"/>
  <c r="A183" i="58" s="1"/>
  <c r="A184" i="58" s="1"/>
  <c r="A185" i="58" s="1"/>
  <c r="A186" i="58" s="1"/>
  <c r="A187" i="58" s="1"/>
  <c r="A188" i="58" s="1"/>
  <c r="A189" i="58" s="1"/>
  <c r="A190" i="58" s="1"/>
  <c r="A191" i="58" s="1"/>
  <c r="A192" i="58" s="1"/>
  <c r="A193" i="58" s="1"/>
  <c r="A194" i="58" s="1"/>
  <c r="A195" i="58" s="1"/>
  <c r="A196" i="58" s="1"/>
  <c r="A197" i="58" s="1"/>
  <c r="A198" i="58" s="1"/>
  <c r="A199" i="58" s="1"/>
  <c r="A200" i="58" s="1"/>
  <c r="A201" i="58" s="1"/>
  <c r="A202" i="58" s="1"/>
  <c r="A203" i="58" s="1"/>
  <c r="A204" i="58" s="1"/>
  <c r="A205" i="58" s="1"/>
  <c r="BG179" i="58"/>
  <c r="AD179" i="58"/>
  <c r="M179" i="58"/>
  <c r="G179" i="58"/>
  <c r="BJ178" i="58"/>
  <c r="BI178" i="58"/>
  <c r="BH178" i="58"/>
  <c r="BF178" i="58"/>
  <c r="BE178" i="58"/>
  <c r="BD178" i="58"/>
  <c r="BC178" i="58"/>
  <c r="BB178" i="58"/>
  <c r="BA178" i="58"/>
  <c r="AZ178" i="58"/>
  <c r="AY178" i="58"/>
  <c r="AX178" i="58"/>
  <c r="AW178" i="58"/>
  <c r="AV178" i="58"/>
  <c r="AU178" i="58"/>
  <c r="AT178" i="58"/>
  <c r="AS178" i="58"/>
  <c r="AR178" i="58"/>
  <c r="AQ178" i="58"/>
  <c r="AP178" i="58"/>
  <c r="AO178" i="58"/>
  <c r="AN178" i="58"/>
  <c r="AM178" i="58"/>
  <c r="AL178" i="58"/>
  <c r="AK178" i="58"/>
  <c r="AJ178" i="58"/>
  <c r="AI178" i="58"/>
  <c r="AH178" i="58"/>
  <c r="AG178" i="58"/>
  <c r="AF178" i="58"/>
  <c r="AE178" i="58"/>
  <c r="AC178" i="58"/>
  <c r="AB178" i="58"/>
  <c r="AA178" i="58"/>
  <c r="Z178" i="58"/>
  <c r="Y178" i="58"/>
  <c r="X178" i="58"/>
  <c r="W178" i="58"/>
  <c r="V178" i="58"/>
  <c r="T178" i="58"/>
  <c r="S178" i="58"/>
  <c r="R178" i="58"/>
  <c r="Q178" i="58"/>
  <c r="P178" i="58"/>
  <c r="O178" i="58"/>
  <c r="N178" i="58"/>
  <c r="L178" i="58"/>
  <c r="K178" i="58"/>
  <c r="J178" i="58"/>
  <c r="I178" i="58"/>
  <c r="H178" i="58"/>
  <c r="BG177" i="58"/>
  <c r="AD177" i="58"/>
  <c r="U177" i="58" s="1"/>
  <c r="M177" i="58"/>
  <c r="G177" i="58"/>
  <c r="BG176" i="58"/>
  <c r="AD176" i="58"/>
  <c r="U176" i="58" s="1"/>
  <c r="M176" i="58"/>
  <c r="G176" i="58"/>
  <c r="BG175" i="58"/>
  <c r="AD175" i="58"/>
  <c r="U175" i="58" s="1"/>
  <c r="M175" i="58"/>
  <c r="G175" i="58"/>
  <c r="BG174" i="58"/>
  <c r="AD174" i="58"/>
  <c r="U174" i="58" s="1"/>
  <c r="M174" i="58"/>
  <c r="G174" i="58"/>
  <c r="BG173" i="58"/>
  <c r="AD173" i="58"/>
  <c r="U173" i="58" s="1"/>
  <c r="M173" i="58"/>
  <c r="G173" i="58"/>
  <c r="BG172" i="58"/>
  <c r="AD172" i="58"/>
  <c r="U172" i="58" s="1"/>
  <c r="M172" i="58"/>
  <c r="G172" i="58"/>
  <c r="BG171" i="58"/>
  <c r="AD171" i="58"/>
  <c r="U171" i="58" s="1"/>
  <c r="M171" i="58"/>
  <c r="G171" i="58"/>
  <c r="M170" i="58"/>
  <c r="G170" i="58"/>
  <c r="M166" i="58"/>
  <c r="G166" i="58"/>
  <c r="M162" i="58"/>
  <c r="G162" i="58"/>
  <c r="M161" i="58"/>
  <c r="G161" i="58"/>
  <c r="M160" i="58"/>
  <c r="G160" i="58"/>
  <c r="M159" i="58"/>
  <c r="G159" i="58"/>
  <c r="M157" i="58"/>
  <c r="G157" i="58"/>
  <c r="M156" i="58"/>
  <c r="G156" i="58"/>
  <c r="M155" i="58"/>
  <c r="G155" i="58"/>
  <c r="M154" i="58"/>
  <c r="G154" i="58"/>
  <c r="M153" i="58"/>
  <c r="G153" i="58"/>
  <c r="M152" i="58"/>
  <c r="G152" i="58"/>
  <c r="M151" i="58"/>
  <c r="G151" i="58"/>
  <c r="BG150" i="58"/>
  <c r="AD150" i="58"/>
  <c r="U150" i="58" s="1"/>
  <c r="M150" i="58"/>
  <c r="G150" i="58"/>
  <c r="BG149" i="58"/>
  <c r="AD149" i="58"/>
  <c r="U149" i="58" s="1"/>
  <c r="M149" i="58"/>
  <c r="G149" i="58"/>
  <c r="BG148" i="58"/>
  <c r="AD148" i="58"/>
  <c r="U148" i="58" s="1"/>
  <c r="M148" i="58"/>
  <c r="G148" i="58"/>
  <c r="BG147" i="58"/>
  <c r="AD147" i="58"/>
  <c r="U147" i="58" s="1"/>
  <c r="M147" i="58"/>
  <c r="G147" i="58"/>
  <c r="BG146" i="58"/>
  <c r="AD146" i="58"/>
  <c r="U146" i="58" s="1"/>
  <c r="M146" i="58"/>
  <c r="G146" i="58"/>
  <c r="BG145" i="58"/>
  <c r="AD145" i="58"/>
  <c r="U145" i="58" s="1"/>
  <c r="M145" i="58"/>
  <c r="G145" i="58"/>
  <c r="BG144" i="58"/>
  <c r="AD144" i="58"/>
  <c r="U144" i="58" s="1"/>
  <c r="M144" i="58"/>
  <c r="G144" i="58"/>
  <c r="BG143" i="58"/>
  <c r="AD143" i="58"/>
  <c r="U143" i="58" s="1"/>
  <c r="M143" i="58"/>
  <c r="G143" i="58"/>
  <c r="BG142" i="58"/>
  <c r="AD142" i="58"/>
  <c r="U142" i="58" s="1"/>
  <c r="M142" i="58"/>
  <c r="G142" i="58"/>
  <c r="BG141" i="58"/>
  <c r="AD141" i="58"/>
  <c r="U141" i="58" s="1"/>
  <c r="M141" i="58"/>
  <c r="G141" i="58"/>
  <c r="BG140" i="58"/>
  <c r="AD140" i="58"/>
  <c r="U140" i="58" s="1"/>
  <c r="M140" i="58"/>
  <c r="G140" i="58"/>
  <c r="BG139" i="58"/>
  <c r="AD139" i="58"/>
  <c r="U139" i="58" s="1"/>
  <c r="M139" i="58"/>
  <c r="G139" i="58"/>
  <c r="BG138" i="58"/>
  <c r="AD138" i="58"/>
  <c r="U138" i="58" s="1"/>
  <c r="M138" i="58"/>
  <c r="G138" i="58"/>
  <c r="M136" i="58"/>
  <c r="G136" i="58"/>
  <c r="M135" i="58"/>
  <c r="G135" i="58"/>
  <c r="M134" i="58"/>
  <c r="G134" i="58"/>
  <c r="BG133" i="58"/>
  <c r="AD133" i="58"/>
  <c r="U133" i="58" s="1"/>
  <c r="M133" i="58"/>
  <c r="G133" i="58"/>
  <c r="BG132" i="58"/>
  <c r="AD132" i="58"/>
  <c r="U132" i="58" s="1"/>
  <c r="M132" i="58"/>
  <c r="G132" i="58"/>
  <c r="BG131" i="58"/>
  <c r="AD131" i="58"/>
  <c r="U131" i="58" s="1"/>
  <c r="M131" i="58"/>
  <c r="G131" i="58"/>
  <c r="BG130" i="58"/>
  <c r="AD130" i="58"/>
  <c r="U130" i="58" s="1"/>
  <c r="M130" i="58"/>
  <c r="G130" i="58"/>
  <c r="BG129" i="58"/>
  <c r="AD129" i="58"/>
  <c r="U129" i="58" s="1"/>
  <c r="M129" i="58"/>
  <c r="G129" i="58"/>
  <c r="BG128" i="58"/>
  <c r="AD128" i="58"/>
  <c r="U128" i="58" s="1"/>
  <c r="M128" i="58"/>
  <c r="G128" i="58"/>
  <c r="BG127" i="58"/>
  <c r="AD127" i="58"/>
  <c r="U127" i="58" s="1"/>
  <c r="M127" i="58"/>
  <c r="G127" i="58"/>
  <c r="BG126" i="58"/>
  <c r="AD126" i="58"/>
  <c r="U126" i="58" s="1"/>
  <c r="M126" i="58"/>
  <c r="G126" i="58"/>
  <c r="BG125" i="58"/>
  <c r="AD125" i="58"/>
  <c r="U125" i="58" s="1"/>
  <c r="M125" i="58"/>
  <c r="G125" i="58"/>
  <c r="BG124" i="58"/>
  <c r="AD124" i="58"/>
  <c r="U124" i="58" s="1"/>
  <c r="M124" i="58"/>
  <c r="G124" i="58"/>
  <c r="M123" i="58"/>
  <c r="G123" i="58"/>
  <c r="M122" i="58"/>
  <c r="G122" i="58"/>
  <c r="BG121" i="58"/>
  <c r="AD121" i="58"/>
  <c r="U121" i="58" s="1"/>
  <c r="M121" i="58"/>
  <c r="G121" i="58"/>
  <c r="BG120" i="58"/>
  <c r="AD120" i="58"/>
  <c r="U120" i="58" s="1"/>
  <c r="M120" i="58"/>
  <c r="G120" i="58"/>
  <c r="BG119" i="58"/>
  <c r="AD119" i="58"/>
  <c r="U119" i="58" s="1"/>
  <c r="M119" i="58"/>
  <c r="G119" i="58"/>
  <c r="BG118" i="58"/>
  <c r="AD118" i="58"/>
  <c r="U118" i="58" s="1"/>
  <c r="M118" i="58"/>
  <c r="G118" i="58"/>
  <c r="BG117" i="58"/>
  <c r="AD117" i="58"/>
  <c r="U117" i="58" s="1"/>
  <c r="M117" i="58"/>
  <c r="G117" i="58"/>
  <c r="BG116" i="58"/>
  <c r="AD116" i="58"/>
  <c r="U116" i="58" s="1"/>
  <c r="M116" i="58"/>
  <c r="G116" i="58"/>
  <c r="BG115" i="58"/>
  <c r="AD115" i="58"/>
  <c r="U115" i="58" s="1"/>
  <c r="M115" i="58"/>
  <c r="G115" i="58"/>
  <c r="BG114" i="58"/>
  <c r="AD114" i="58"/>
  <c r="U114" i="58" s="1"/>
  <c r="M114" i="58"/>
  <c r="G114" i="58"/>
  <c r="BG113" i="58"/>
  <c r="AD113" i="58"/>
  <c r="U113" i="58" s="1"/>
  <c r="M113" i="58"/>
  <c r="G113" i="58"/>
  <c r="BG112" i="58"/>
  <c r="AD112" i="58"/>
  <c r="U112" i="58" s="1"/>
  <c r="M112" i="58"/>
  <c r="G112" i="58"/>
  <c r="BG111" i="58"/>
  <c r="AD111" i="58"/>
  <c r="U111" i="58" s="1"/>
  <c r="M111" i="58"/>
  <c r="G111" i="58"/>
  <c r="BG110" i="58"/>
  <c r="AD110" i="58"/>
  <c r="U110" i="58" s="1"/>
  <c r="M110" i="58"/>
  <c r="G110" i="58"/>
  <c r="BG109" i="58"/>
  <c r="AD109" i="58"/>
  <c r="U109" i="58" s="1"/>
  <c r="M109" i="58"/>
  <c r="G109" i="58"/>
  <c r="BG107" i="58"/>
  <c r="AD107" i="58"/>
  <c r="U107" i="58" s="1"/>
  <c r="M107" i="58"/>
  <c r="G107" i="58"/>
  <c r="BG106" i="58"/>
  <c r="AD106" i="58"/>
  <c r="U106" i="58" s="1"/>
  <c r="M106" i="58"/>
  <c r="G106" i="58"/>
  <c r="BG105" i="58"/>
  <c r="AD105" i="58"/>
  <c r="U105" i="58" s="1"/>
  <c r="M105" i="58"/>
  <c r="G105" i="58"/>
  <c r="BG102" i="58"/>
  <c r="AD102" i="58"/>
  <c r="U102" i="58" s="1"/>
  <c r="M102" i="58"/>
  <c r="G102" i="58"/>
  <c r="BG101" i="58"/>
  <c r="AD101" i="58"/>
  <c r="U101" i="58" s="1"/>
  <c r="M101" i="58"/>
  <c r="G101" i="58"/>
  <c r="BG100" i="58"/>
  <c r="AD100" i="58"/>
  <c r="U100" i="58" s="1"/>
  <c r="M100" i="58"/>
  <c r="G100" i="58"/>
  <c r="BG99" i="58"/>
  <c r="AD99" i="58"/>
  <c r="U99" i="58" s="1"/>
  <c r="M99" i="58"/>
  <c r="G99" i="58"/>
  <c r="BG98" i="58"/>
  <c r="AD98" i="58"/>
  <c r="U98" i="58" s="1"/>
  <c r="M98" i="58"/>
  <c r="G98" i="58"/>
  <c r="BG97" i="58"/>
  <c r="AD97" i="58"/>
  <c r="U97" i="58" s="1"/>
  <c r="M97" i="58"/>
  <c r="G97" i="58"/>
  <c r="BG96" i="58"/>
  <c r="AD96" i="58"/>
  <c r="U96" i="58" s="1"/>
  <c r="M96" i="58"/>
  <c r="G96" i="58"/>
  <c r="BG95" i="58"/>
  <c r="AD95" i="58"/>
  <c r="U95" i="58" s="1"/>
  <c r="M95" i="58"/>
  <c r="G95" i="58"/>
  <c r="BG94" i="58"/>
  <c r="AD94" i="58"/>
  <c r="U94" i="58" s="1"/>
  <c r="M94" i="58"/>
  <c r="G94" i="58"/>
  <c r="BG93" i="58"/>
  <c r="AD93" i="58"/>
  <c r="U93" i="58" s="1"/>
  <c r="M93" i="58"/>
  <c r="G93" i="58"/>
  <c r="BG92" i="58"/>
  <c r="AD92" i="58"/>
  <c r="U92" i="58" s="1"/>
  <c r="M92" i="58"/>
  <c r="G92" i="58"/>
  <c r="AD91" i="58"/>
  <c r="U91" i="58" s="1"/>
  <c r="M91" i="58"/>
  <c r="G91" i="58"/>
  <c r="BG90" i="58"/>
  <c r="AD90" i="58"/>
  <c r="U90" i="58" s="1"/>
  <c r="M90" i="58"/>
  <c r="BG87" i="58"/>
  <c r="AD87" i="58"/>
  <c r="U87" i="58" s="1"/>
  <c r="M87" i="58"/>
  <c r="G87" i="58"/>
  <c r="BG86" i="58"/>
  <c r="AD86" i="58"/>
  <c r="U86" i="58" s="1"/>
  <c r="M86" i="58"/>
  <c r="G86" i="58"/>
  <c r="BG85" i="58"/>
  <c r="AD85" i="58"/>
  <c r="U85" i="58" s="1"/>
  <c r="M85" i="58"/>
  <c r="G85" i="58"/>
  <c r="BG84" i="58"/>
  <c r="AD84" i="58"/>
  <c r="M84" i="58"/>
  <c r="G84" i="58"/>
  <c r="BG81" i="58"/>
  <c r="AD81" i="58"/>
  <c r="U81" i="58" s="1"/>
  <c r="M81" i="58"/>
  <c r="G81" i="58"/>
  <c r="BG80" i="58"/>
  <c r="AD80" i="58"/>
  <c r="U80" i="58" s="1"/>
  <c r="M80" i="58"/>
  <c r="G80" i="58"/>
  <c r="BG79" i="58"/>
  <c r="BF79" i="58"/>
  <c r="BE79" i="58"/>
  <c r="BD79" i="58"/>
  <c r="BC79" i="58"/>
  <c r="BB79" i="58"/>
  <c r="BA79" i="58"/>
  <c r="AZ79" i="58"/>
  <c r="AY79" i="58"/>
  <c r="AX79" i="58"/>
  <c r="AW79" i="58"/>
  <c r="AV79" i="58"/>
  <c r="AU79" i="58"/>
  <c r="AT79" i="58"/>
  <c r="AS79" i="58"/>
  <c r="AR79" i="58"/>
  <c r="AQ79" i="58"/>
  <c r="AP79" i="58"/>
  <c r="AO79" i="58"/>
  <c r="AN79" i="58"/>
  <c r="AM79" i="58"/>
  <c r="AL79" i="58"/>
  <c r="AK79" i="58"/>
  <c r="AJ79" i="58"/>
  <c r="AI79" i="58"/>
  <c r="AH79" i="58"/>
  <c r="AG79" i="58"/>
  <c r="AF79" i="58"/>
  <c r="AE79" i="58"/>
  <c r="AC79" i="58"/>
  <c r="AB79" i="58"/>
  <c r="AA79" i="58"/>
  <c r="Z79" i="58"/>
  <c r="Y79" i="58"/>
  <c r="X79" i="58"/>
  <c r="W79" i="58"/>
  <c r="V79" i="58"/>
  <c r="T79" i="58"/>
  <c r="S79" i="58"/>
  <c r="R79" i="58"/>
  <c r="Q79" i="58"/>
  <c r="P79" i="58"/>
  <c r="O79" i="58"/>
  <c r="N79" i="58"/>
  <c r="L79" i="58"/>
  <c r="K79" i="58"/>
  <c r="J79" i="58"/>
  <c r="I79" i="58"/>
  <c r="H79" i="58"/>
  <c r="BG78" i="58"/>
  <c r="AD78" i="58"/>
  <c r="U78" i="58" s="1"/>
  <c r="M78" i="58"/>
  <c r="G78" i="58"/>
  <c r="BJ77" i="58"/>
  <c r="BI77" i="58"/>
  <c r="BH77" i="58"/>
  <c r="BF77" i="58"/>
  <c r="BE77" i="58"/>
  <c r="BD77" i="58"/>
  <c r="BC77" i="58"/>
  <c r="BB77" i="58"/>
  <c r="BA77" i="58"/>
  <c r="AZ77" i="58"/>
  <c r="AY77" i="58"/>
  <c r="AX77" i="58"/>
  <c r="AW77" i="58"/>
  <c r="AV77" i="58"/>
  <c r="AU77" i="58"/>
  <c r="AT77" i="58"/>
  <c r="AS77" i="58"/>
  <c r="AR77" i="58"/>
  <c r="AQ77" i="58"/>
  <c r="AP77" i="58"/>
  <c r="AO77" i="58"/>
  <c r="AN77" i="58"/>
  <c r="AM77" i="58"/>
  <c r="AL77" i="58"/>
  <c r="AK77" i="58"/>
  <c r="AJ77" i="58"/>
  <c r="AI77" i="58"/>
  <c r="AH77" i="58"/>
  <c r="AG77" i="58"/>
  <c r="AF77" i="58"/>
  <c r="AE77" i="58"/>
  <c r="AC77" i="58"/>
  <c r="AB77" i="58"/>
  <c r="AA77" i="58"/>
  <c r="Z77" i="58"/>
  <c r="Y77" i="58"/>
  <c r="X77" i="58"/>
  <c r="W77" i="58"/>
  <c r="V77" i="58"/>
  <c r="T77" i="58"/>
  <c r="S77" i="58"/>
  <c r="R77" i="58"/>
  <c r="Q77" i="58"/>
  <c r="P77" i="58"/>
  <c r="O77" i="58"/>
  <c r="N77" i="58"/>
  <c r="L77" i="58"/>
  <c r="K77" i="58"/>
  <c r="J77" i="58"/>
  <c r="I77" i="58"/>
  <c r="H77" i="58"/>
  <c r="BK75" i="58"/>
  <c r="BJ73" i="58"/>
  <c r="BI73" i="58"/>
  <c r="BH73" i="58"/>
  <c r="BF73" i="58"/>
  <c r="BE73" i="58"/>
  <c r="BD73" i="58"/>
  <c r="BC73" i="58"/>
  <c r="BB73" i="58"/>
  <c r="BA73" i="58"/>
  <c r="AZ73" i="58"/>
  <c r="AY73" i="58"/>
  <c r="AX73" i="58"/>
  <c r="AW73" i="58"/>
  <c r="AV73" i="58"/>
  <c r="AU73" i="58"/>
  <c r="AT73" i="58"/>
  <c r="AS73" i="58"/>
  <c r="AR73" i="58"/>
  <c r="AQ73" i="58"/>
  <c r="AP73" i="58"/>
  <c r="AO73" i="58"/>
  <c r="AN73" i="58"/>
  <c r="AM73" i="58"/>
  <c r="AL73" i="58"/>
  <c r="AK73" i="58"/>
  <c r="AJ73" i="58"/>
  <c r="AI73" i="58"/>
  <c r="AH73" i="58"/>
  <c r="AG73" i="58"/>
  <c r="AE73" i="58"/>
  <c r="AC73" i="58"/>
  <c r="AB73" i="58"/>
  <c r="AA73" i="58"/>
  <c r="Z73" i="58"/>
  <c r="Y73" i="58"/>
  <c r="X73" i="58"/>
  <c r="W73" i="58"/>
  <c r="V73" i="58"/>
  <c r="T73" i="58"/>
  <c r="S73" i="58"/>
  <c r="R73" i="58"/>
  <c r="Q73" i="58"/>
  <c r="P73" i="58"/>
  <c r="O73" i="58"/>
  <c r="N73" i="58"/>
  <c r="L73" i="58"/>
  <c r="K73" i="58"/>
  <c r="J73" i="58"/>
  <c r="I73" i="58"/>
  <c r="H73" i="58"/>
  <c r="BG74" i="58"/>
  <c r="AD74" i="58"/>
  <c r="U74" i="58" s="1"/>
  <c r="M74" i="58"/>
  <c r="G74" i="58"/>
  <c r="BG42" i="58"/>
  <c r="AD42" i="58"/>
  <c r="U42" i="58" s="1"/>
  <c r="M42" i="58"/>
  <c r="G42" i="58"/>
  <c r="BG41" i="58"/>
  <c r="AD41" i="58"/>
  <c r="U41" i="58" s="1"/>
  <c r="M41" i="58"/>
  <c r="G41" i="58"/>
  <c r="BJ40" i="58"/>
  <c r="BI40" i="58"/>
  <c r="BH40" i="58"/>
  <c r="AD40" i="58"/>
  <c r="U40" i="58" s="1"/>
  <c r="M40" i="58"/>
  <c r="G40" i="58"/>
  <c r="BG38" i="58"/>
  <c r="AD38" i="58"/>
  <c r="U38" i="58" s="1"/>
  <c r="M38" i="58"/>
  <c r="G38" i="58"/>
  <c r="BG37" i="58"/>
  <c r="AD37" i="58"/>
  <c r="U37" i="58" s="1"/>
  <c r="M37" i="58"/>
  <c r="G37" i="58"/>
  <c r="BG36" i="58"/>
  <c r="AD36" i="58"/>
  <c r="U36" i="58" s="1"/>
  <c r="M36" i="58"/>
  <c r="G36" i="58"/>
  <c r="BG35" i="58"/>
  <c r="AD35" i="58"/>
  <c r="U35" i="58" s="1"/>
  <c r="M35" i="58"/>
  <c r="G35" i="58"/>
  <c r="BG34" i="58"/>
  <c r="AD34" i="58"/>
  <c r="U34" i="58" s="1"/>
  <c r="M34" i="58"/>
  <c r="G34" i="58"/>
  <c r="BG33" i="58"/>
  <c r="AD33" i="58"/>
  <c r="U33" i="58" s="1"/>
  <c r="M33" i="58"/>
  <c r="G33" i="58"/>
  <c r="BG32" i="58"/>
  <c r="AD32" i="58"/>
  <c r="U32" i="58" s="1"/>
  <c r="M32" i="58"/>
  <c r="G32" i="58"/>
  <c r="BG31" i="58"/>
  <c r="AD31" i="58"/>
  <c r="U31" i="58" s="1"/>
  <c r="M31" i="58"/>
  <c r="G31" i="58"/>
  <c r="BG30" i="58"/>
  <c r="AD30" i="58"/>
  <c r="U30" i="58" s="1"/>
  <c r="M30" i="58"/>
  <c r="G30" i="58"/>
  <c r="BG29" i="58"/>
  <c r="AD29" i="58"/>
  <c r="M29" i="58"/>
  <c r="G29" i="58"/>
  <c r="BG26" i="58"/>
  <c r="AD26" i="58"/>
  <c r="U26" i="58" s="1"/>
  <c r="M26" i="58"/>
  <c r="G26" i="58"/>
  <c r="BG25" i="58"/>
  <c r="AD25" i="58"/>
  <c r="U25" i="58" s="1"/>
  <c r="M25" i="58"/>
  <c r="G25" i="58"/>
  <c r="BG24" i="58"/>
  <c r="AD24" i="58"/>
  <c r="U24" i="58" s="1"/>
  <c r="M24" i="58"/>
  <c r="G24" i="58"/>
  <c r="BG23" i="58"/>
  <c r="AD23" i="58"/>
  <c r="U23" i="58" s="1"/>
  <c r="M23" i="58"/>
  <c r="G23" i="58"/>
  <c r="BG22" i="58"/>
  <c r="AD22" i="58"/>
  <c r="U22" i="58" s="1"/>
  <c r="M22" i="58"/>
  <c r="G22" i="58"/>
  <c r="BG21" i="58"/>
  <c r="AD21" i="58"/>
  <c r="U21" i="58" s="1"/>
  <c r="M21" i="58"/>
  <c r="G21" i="58"/>
  <c r="BG20" i="58"/>
  <c r="AD20" i="58"/>
  <c r="U20" i="58" s="1"/>
  <c r="M20" i="58"/>
  <c r="G20" i="58"/>
  <c r="BG19" i="58"/>
  <c r="AD19" i="58"/>
  <c r="U19" i="58" s="1"/>
  <c r="M19" i="58"/>
  <c r="G19" i="58"/>
  <c r="BG18" i="58"/>
  <c r="AD18" i="58"/>
  <c r="U18" i="58" s="1"/>
  <c r="M18" i="58"/>
  <c r="G18" i="58"/>
  <c r="BG17" i="58"/>
  <c r="AD17" i="58"/>
  <c r="U17" i="58" s="1"/>
  <c r="M17" i="58"/>
  <c r="G17" i="58"/>
  <c r="BG16" i="58"/>
  <c r="AD16" i="58"/>
  <c r="M16" i="58"/>
  <c r="G16" i="58"/>
  <c r="BG15" i="58"/>
  <c r="AD15" i="58"/>
  <c r="U15" i="58" s="1"/>
  <c r="M15" i="58"/>
  <c r="G15" i="58"/>
  <c r="BG14" i="58"/>
  <c r="AD14" i="58"/>
  <c r="U14" i="58" s="1"/>
  <c r="M14" i="58"/>
  <c r="G14" i="58"/>
  <c r="BG13" i="58"/>
  <c r="AD13" i="58"/>
  <c r="M13" i="58"/>
  <c r="G13" i="58"/>
  <c r="O324" i="58" l="1"/>
  <c r="X324" i="58"/>
  <c r="AG324" i="58"/>
  <c r="AO324" i="58"/>
  <c r="AW324" i="58"/>
  <c r="BE324" i="58"/>
  <c r="E38" i="59"/>
  <c r="E34" i="59"/>
  <c r="C34" i="59" s="1"/>
  <c r="N324" i="58"/>
  <c r="W324" i="58"/>
  <c r="AF324" i="58"/>
  <c r="AN324" i="58"/>
  <c r="AV324" i="58"/>
  <c r="BD324" i="58"/>
  <c r="I324" i="58"/>
  <c r="R324" i="58"/>
  <c r="AA324" i="58"/>
  <c r="AJ324" i="58"/>
  <c r="AR324" i="58"/>
  <c r="AZ324" i="58"/>
  <c r="BI324" i="58"/>
  <c r="L324" i="58"/>
  <c r="V324" i="58"/>
  <c r="AE324" i="58"/>
  <c r="AM324" i="58"/>
  <c r="AU324" i="58"/>
  <c r="BC324" i="58"/>
  <c r="J324" i="58"/>
  <c r="S324" i="58"/>
  <c r="AB324" i="58"/>
  <c r="AK324" i="58"/>
  <c r="AS324" i="58"/>
  <c r="BA324" i="58"/>
  <c r="BJ324" i="58"/>
  <c r="BG300" i="58"/>
  <c r="H324" i="58"/>
  <c r="Q324" i="58"/>
  <c r="Z324" i="58"/>
  <c r="AI324" i="58"/>
  <c r="AQ324" i="58"/>
  <c r="AY324" i="58"/>
  <c r="BH324" i="58"/>
  <c r="K324" i="58"/>
  <c r="T324" i="58"/>
  <c r="AC324" i="58"/>
  <c r="AL324" i="58"/>
  <c r="AT324" i="58"/>
  <c r="BB324" i="58"/>
  <c r="G300" i="58"/>
  <c r="G28" i="58"/>
  <c r="P324" i="58"/>
  <c r="Y324" i="58"/>
  <c r="AH324" i="58"/>
  <c r="AP324" i="58"/>
  <c r="AX324" i="58"/>
  <c r="BF324" i="58"/>
  <c r="BG28" i="58"/>
  <c r="M300" i="58"/>
  <c r="U301" i="58"/>
  <c r="U300" i="58" s="1"/>
  <c r="AD300" i="58"/>
  <c r="M28" i="58"/>
  <c r="U29" i="58"/>
  <c r="U28" i="58" s="1"/>
  <c r="AD28" i="58"/>
  <c r="F275" i="58"/>
  <c r="E275" i="58" s="1"/>
  <c r="C275" i="58" s="1"/>
  <c r="F288" i="58"/>
  <c r="E288" i="58" s="1"/>
  <c r="C288" i="58" s="1"/>
  <c r="F290" i="58"/>
  <c r="E290" i="58" s="1"/>
  <c r="C290" i="58" s="1"/>
  <c r="F292" i="58"/>
  <c r="E292" i="58" s="1"/>
  <c r="C292" i="58" s="1"/>
  <c r="AD310" i="58"/>
  <c r="F287" i="58"/>
  <c r="E287" i="58" s="1"/>
  <c r="C287" i="58" s="1"/>
  <c r="F289" i="58"/>
  <c r="E289" i="58" s="1"/>
  <c r="C289" i="58" s="1"/>
  <c r="F291" i="58"/>
  <c r="E291" i="58" s="1"/>
  <c r="C291" i="58" s="1"/>
  <c r="F293" i="58"/>
  <c r="E293" i="58" s="1"/>
  <c r="C293" i="58" s="1"/>
  <c r="F294" i="58"/>
  <c r="E294" i="58" s="1"/>
  <c r="C294" i="58" s="1"/>
  <c r="F334" i="58"/>
  <c r="M310" i="58"/>
  <c r="F166" i="58"/>
  <c r="E166" i="58" s="1"/>
  <c r="C166" i="58" s="1"/>
  <c r="F172" i="58"/>
  <c r="E172" i="58" s="1"/>
  <c r="C172" i="58" s="1"/>
  <c r="F174" i="58"/>
  <c r="E174" i="58" s="1"/>
  <c r="C174" i="58" s="1"/>
  <c r="F176" i="58"/>
  <c r="E176" i="58" s="1"/>
  <c r="C176" i="58" s="1"/>
  <c r="F180" i="58"/>
  <c r="E180" i="58" s="1"/>
  <c r="C180" i="58" s="1"/>
  <c r="F307" i="58"/>
  <c r="E307" i="58" s="1"/>
  <c r="C307" i="58" s="1"/>
  <c r="F309" i="58"/>
  <c r="E309" i="58" s="1"/>
  <c r="C309" i="58" s="1"/>
  <c r="F312" i="58"/>
  <c r="E312" i="58" s="1"/>
  <c r="C312" i="58" s="1"/>
  <c r="F314" i="58"/>
  <c r="E314" i="58" s="1"/>
  <c r="C314" i="58" s="1"/>
  <c r="F317" i="58"/>
  <c r="E317" i="58" s="1"/>
  <c r="C317" i="58" s="1"/>
  <c r="F319" i="58"/>
  <c r="E319" i="58" s="1"/>
  <c r="C319" i="58" s="1"/>
  <c r="F321" i="58"/>
  <c r="E321" i="58" s="1"/>
  <c r="C321" i="58" s="1"/>
  <c r="F136" i="58"/>
  <c r="E136" i="58" s="1"/>
  <c r="C136" i="58" s="1"/>
  <c r="F171" i="58"/>
  <c r="E171" i="58" s="1"/>
  <c r="C171" i="58" s="1"/>
  <c r="F173" i="58"/>
  <c r="E173" i="58" s="1"/>
  <c r="C173" i="58" s="1"/>
  <c r="F175" i="58"/>
  <c r="E175" i="58" s="1"/>
  <c r="C175" i="58" s="1"/>
  <c r="F177" i="58"/>
  <c r="E177" i="58" s="1"/>
  <c r="C177" i="58" s="1"/>
  <c r="F181" i="58"/>
  <c r="E181" i="58" s="1"/>
  <c r="C181" i="58" s="1"/>
  <c r="F295" i="58"/>
  <c r="E295" i="58" s="1"/>
  <c r="C295" i="58" s="1"/>
  <c r="F30" i="58"/>
  <c r="E30" i="58" s="1"/>
  <c r="C30" i="58" s="1"/>
  <c r="F32" i="58"/>
  <c r="E32" i="58" s="1"/>
  <c r="C32" i="58" s="1"/>
  <c r="F34" i="58"/>
  <c r="E34" i="58" s="1"/>
  <c r="C34" i="58" s="1"/>
  <c r="F36" i="58"/>
  <c r="E36" i="58" s="1"/>
  <c r="C36" i="58" s="1"/>
  <c r="F38" i="58"/>
  <c r="E38" i="58" s="1"/>
  <c r="C38" i="58" s="1"/>
  <c r="F159" i="58"/>
  <c r="E159" i="58" s="1"/>
  <c r="C159" i="58" s="1"/>
  <c r="F297" i="58"/>
  <c r="E297" i="58" s="1"/>
  <c r="C297" i="58" s="1"/>
  <c r="F327" i="58"/>
  <c r="E327" i="58" s="1"/>
  <c r="C327" i="58" s="1"/>
  <c r="F86" i="58"/>
  <c r="E86" i="58" s="1"/>
  <c r="C86" i="58" s="1"/>
  <c r="F152" i="58"/>
  <c r="E152" i="58" s="1"/>
  <c r="C152" i="58" s="1"/>
  <c r="F306" i="58"/>
  <c r="E306" i="58" s="1"/>
  <c r="C306" i="58" s="1"/>
  <c r="F308" i="58"/>
  <c r="E308" i="58" s="1"/>
  <c r="C308" i="58" s="1"/>
  <c r="F313" i="58"/>
  <c r="E313" i="58" s="1"/>
  <c r="C313" i="58" s="1"/>
  <c r="F315" i="58"/>
  <c r="E315" i="58" s="1"/>
  <c r="C315" i="58" s="1"/>
  <c r="F318" i="58"/>
  <c r="E318" i="58" s="1"/>
  <c r="C318" i="58" s="1"/>
  <c r="F320" i="58"/>
  <c r="E320" i="58" s="1"/>
  <c r="C320" i="58" s="1"/>
  <c r="F259" i="58"/>
  <c r="E259" i="58" s="1"/>
  <c r="C259" i="58" s="1"/>
  <c r="F270" i="58"/>
  <c r="E270" i="58" s="1"/>
  <c r="C270" i="58" s="1"/>
  <c r="F277" i="58"/>
  <c r="E277" i="58" s="1"/>
  <c r="C277" i="58" s="1"/>
  <c r="F329" i="58"/>
  <c r="E329" i="58" s="1"/>
  <c r="C329" i="58" s="1"/>
  <c r="F187" i="58"/>
  <c r="E187" i="58" s="1"/>
  <c r="C187" i="58" s="1"/>
  <c r="F254" i="58"/>
  <c r="E254" i="58" s="1"/>
  <c r="C254" i="58" s="1"/>
  <c r="M261" i="58"/>
  <c r="BG221" i="58"/>
  <c r="F260" i="58"/>
  <c r="E260" i="58" s="1"/>
  <c r="C260" i="58" s="1"/>
  <c r="F273" i="58"/>
  <c r="E273" i="58" s="1"/>
  <c r="C273" i="58" s="1"/>
  <c r="F322" i="58"/>
  <c r="E322" i="58" s="1"/>
  <c r="C322" i="58" s="1"/>
  <c r="F85" i="58"/>
  <c r="E85" i="58" s="1"/>
  <c r="C85" i="58" s="1"/>
  <c r="F87" i="58"/>
  <c r="E87" i="58" s="1"/>
  <c r="C87" i="58" s="1"/>
  <c r="F236" i="58"/>
  <c r="E236" i="58" s="1"/>
  <c r="C236" i="58" s="1"/>
  <c r="F186" i="58"/>
  <c r="E186" i="58" s="1"/>
  <c r="C186" i="58" s="1"/>
  <c r="F188" i="58"/>
  <c r="E188" i="58" s="1"/>
  <c r="C188" i="58" s="1"/>
  <c r="F179" i="58"/>
  <c r="F247" i="58"/>
  <c r="E247" i="58" s="1"/>
  <c r="C247" i="58" s="1"/>
  <c r="F249" i="58"/>
  <c r="E249" i="58" s="1"/>
  <c r="C249" i="58" s="1"/>
  <c r="F251" i="58"/>
  <c r="E251" i="58" s="1"/>
  <c r="C251" i="58" s="1"/>
  <c r="F331" i="58"/>
  <c r="E331" i="58" s="1"/>
  <c r="C331" i="58" s="1"/>
  <c r="F102" i="58"/>
  <c r="E102" i="58" s="1"/>
  <c r="C102" i="58" s="1"/>
  <c r="F138" i="58"/>
  <c r="E138" i="58" s="1"/>
  <c r="C138" i="58" s="1"/>
  <c r="F140" i="58"/>
  <c r="E140" i="58" s="1"/>
  <c r="C140" i="58" s="1"/>
  <c r="F142" i="58"/>
  <c r="E142" i="58" s="1"/>
  <c r="C142" i="58" s="1"/>
  <c r="F144" i="58"/>
  <c r="E144" i="58" s="1"/>
  <c r="C144" i="58" s="1"/>
  <c r="F146" i="58"/>
  <c r="E146" i="58" s="1"/>
  <c r="C146" i="58" s="1"/>
  <c r="F148" i="58"/>
  <c r="E148" i="58" s="1"/>
  <c r="C148" i="58" s="1"/>
  <c r="F150" i="58"/>
  <c r="E150" i="58" s="1"/>
  <c r="C150" i="58" s="1"/>
  <c r="F153" i="58"/>
  <c r="E153" i="58" s="1"/>
  <c r="C153" i="58" s="1"/>
  <c r="F209" i="58"/>
  <c r="E209" i="58" s="1"/>
  <c r="C209" i="58" s="1"/>
  <c r="F255" i="58"/>
  <c r="E255" i="58" s="1"/>
  <c r="C255" i="58" s="1"/>
  <c r="F257" i="58"/>
  <c r="F19" i="58"/>
  <c r="E19" i="58" s="1"/>
  <c r="C19" i="58" s="1"/>
  <c r="F21" i="58"/>
  <c r="E21" i="58" s="1"/>
  <c r="C21" i="58" s="1"/>
  <c r="F120" i="58"/>
  <c r="E120" i="58" s="1"/>
  <c r="C120" i="58" s="1"/>
  <c r="F122" i="58"/>
  <c r="E122" i="58" s="1"/>
  <c r="C122" i="58" s="1"/>
  <c r="F124" i="58"/>
  <c r="E124" i="58" s="1"/>
  <c r="C124" i="58" s="1"/>
  <c r="F126" i="58"/>
  <c r="E126" i="58" s="1"/>
  <c r="C126" i="58" s="1"/>
  <c r="F128" i="58"/>
  <c r="E128" i="58" s="1"/>
  <c r="C128" i="58" s="1"/>
  <c r="F130" i="58"/>
  <c r="E130" i="58" s="1"/>
  <c r="C130" i="58" s="1"/>
  <c r="F132" i="58"/>
  <c r="E132" i="58" s="1"/>
  <c r="C132" i="58" s="1"/>
  <c r="F223" i="58"/>
  <c r="E223" i="58" s="1"/>
  <c r="C223" i="58" s="1"/>
  <c r="F225" i="58"/>
  <c r="E225" i="58" s="1"/>
  <c r="C225" i="58" s="1"/>
  <c r="F41" i="58"/>
  <c r="E41" i="58" s="1"/>
  <c r="C41" i="58" s="1"/>
  <c r="F74" i="58"/>
  <c r="E74" i="58" s="1"/>
  <c r="C74" i="58" s="1"/>
  <c r="BG310" i="58"/>
  <c r="F230" i="58"/>
  <c r="E230" i="58" s="1"/>
  <c r="C230" i="58" s="1"/>
  <c r="F246" i="58"/>
  <c r="E246" i="58" s="1"/>
  <c r="C246" i="58" s="1"/>
  <c r="F248" i="58"/>
  <c r="E248" i="58" s="1"/>
  <c r="C248" i="58" s="1"/>
  <c r="F250" i="58"/>
  <c r="E250" i="58" s="1"/>
  <c r="C250" i="58" s="1"/>
  <c r="F263" i="58"/>
  <c r="E263" i="58" s="1"/>
  <c r="C263" i="58" s="1"/>
  <c r="F326" i="58"/>
  <c r="F328" i="58"/>
  <c r="E328" i="58" s="1"/>
  <c r="C328" i="58" s="1"/>
  <c r="F135" i="58"/>
  <c r="E135" i="58" s="1"/>
  <c r="C135" i="58" s="1"/>
  <c r="F139" i="58"/>
  <c r="E139" i="58" s="1"/>
  <c r="C139" i="58" s="1"/>
  <c r="F141" i="58"/>
  <c r="E141" i="58" s="1"/>
  <c r="C141" i="58" s="1"/>
  <c r="F143" i="58"/>
  <c r="E143" i="58" s="1"/>
  <c r="C143" i="58" s="1"/>
  <c r="F145" i="58"/>
  <c r="E145" i="58" s="1"/>
  <c r="C145" i="58" s="1"/>
  <c r="F147" i="58"/>
  <c r="E147" i="58" s="1"/>
  <c r="C147" i="58" s="1"/>
  <c r="F149" i="58"/>
  <c r="E149" i="58" s="1"/>
  <c r="C149" i="58" s="1"/>
  <c r="F151" i="58"/>
  <c r="E151" i="58" s="1"/>
  <c r="C151" i="58" s="1"/>
  <c r="F155" i="58"/>
  <c r="E155" i="58" s="1"/>
  <c r="C155" i="58" s="1"/>
  <c r="F189" i="58"/>
  <c r="E189" i="58" s="1"/>
  <c r="C189" i="58" s="1"/>
  <c r="F191" i="58"/>
  <c r="E191" i="58" s="1"/>
  <c r="C191" i="58" s="1"/>
  <c r="F194" i="58"/>
  <c r="E194" i="58" s="1"/>
  <c r="C194" i="58" s="1"/>
  <c r="F196" i="58"/>
  <c r="E196" i="58" s="1"/>
  <c r="C196" i="58" s="1"/>
  <c r="F210" i="58"/>
  <c r="E210" i="58" s="1"/>
  <c r="C210" i="58" s="1"/>
  <c r="F24" i="58"/>
  <c r="E24" i="58" s="1"/>
  <c r="C24" i="58" s="1"/>
  <c r="F26" i="58"/>
  <c r="E26" i="58" s="1"/>
  <c r="C26" i="58" s="1"/>
  <c r="F78" i="58"/>
  <c r="E78" i="58" s="1"/>
  <c r="C78" i="58" s="1"/>
  <c r="F92" i="58"/>
  <c r="E92" i="58" s="1"/>
  <c r="C92" i="58" s="1"/>
  <c r="F94" i="58"/>
  <c r="E94" i="58" s="1"/>
  <c r="C94" i="58" s="1"/>
  <c r="F96" i="58"/>
  <c r="E96" i="58" s="1"/>
  <c r="C96" i="58" s="1"/>
  <c r="F98" i="58"/>
  <c r="E98" i="58" s="1"/>
  <c r="C98" i="58" s="1"/>
  <c r="F100" i="58"/>
  <c r="E100" i="58" s="1"/>
  <c r="C100" i="58" s="1"/>
  <c r="F109" i="58"/>
  <c r="E109" i="58" s="1"/>
  <c r="C109" i="58" s="1"/>
  <c r="F111" i="58"/>
  <c r="E111" i="58" s="1"/>
  <c r="C111" i="58" s="1"/>
  <c r="F113" i="58"/>
  <c r="E113" i="58" s="1"/>
  <c r="C113" i="58" s="1"/>
  <c r="F115" i="58"/>
  <c r="E115" i="58" s="1"/>
  <c r="C115" i="58" s="1"/>
  <c r="F117" i="58"/>
  <c r="E117" i="58" s="1"/>
  <c r="C117" i="58" s="1"/>
  <c r="F119" i="58"/>
  <c r="E119" i="58" s="1"/>
  <c r="C119" i="58" s="1"/>
  <c r="F121" i="58"/>
  <c r="E121" i="58" s="1"/>
  <c r="C121" i="58" s="1"/>
  <c r="F125" i="58"/>
  <c r="E125" i="58" s="1"/>
  <c r="C125" i="58" s="1"/>
  <c r="F127" i="58"/>
  <c r="E127" i="58" s="1"/>
  <c r="C127" i="58" s="1"/>
  <c r="F129" i="58"/>
  <c r="E129" i="58" s="1"/>
  <c r="C129" i="58" s="1"/>
  <c r="F131" i="58"/>
  <c r="E131" i="58" s="1"/>
  <c r="C131" i="58" s="1"/>
  <c r="F133" i="58"/>
  <c r="E133" i="58" s="1"/>
  <c r="C133" i="58" s="1"/>
  <c r="F170" i="58"/>
  <c r="E170" i="58" s="1"/>
  <c r="C170" i="58" s="1"/>
  <c r="F222" i="58"/>
  <c r="F224" i="58"/>
  <c r="E224" i="58" s="1"/>
  <c r="C224" i="58" s="1"/>
  <c r="F42" i="58"/>
  <c r="E42" i="58" s="1"/>
  <c r="C42" i="58" s="1"/>
  <c r="F81" i="58"/>
  <c r="E81" i="58" s="1"/>
  <c r="C81" i="58" s="1"/>
  <c r="BG83" i="58"/>
  <c r="F238" i="58"/>
  <c r="E238" i="58" s="1"/>
  <c r="C238" i="58" s="1"/>
  <c r="F240" i="58"/>
  <c r="E240" i="58" s="1"/>
  <c r="C240" i="58" s="1"/>
  <c r="F243" i="58"/>
  <c r="E243" i="58" s="1"/>
  <c r="C243" i="58" s="1"/>
  <c r="F253" i="58"/>
  <c r="E253" i="58" s="1"/>
  <c r="C253" i="58" s="1"/>
  <c r="G261" i="58"/>
  <c r="F262" i="58"/>
  <c r="F266" i="58"/>
  <c r="E266" i="58" s="1"/>
  <c r="C266" i="58" s="1"/>
  <c r="F268" i="58"/>
  <c r="E268" i="58" s="1"/>
  <c r="C268" i="58" s="1"/>
  <c r="F13" i="58"/>
  <c r="F15" i="58"/>
  <c r="E15" i="58" s="1"/>
  <c r="C15" i="58" s="1"/>
  <c r="F17" i="58"/>
  <c r="E17" i="58" s="1"/>
  <c r="C17" i="58" s="1"/>
  <c r="F105" i="58"/>
  <c r="E105" i="58" s="1"/>
  <c r="C105" i="58" s="1"/>
  <c r="F107" i="58"/>
  <c r="E107" i="58" s="1"/>
  <c r="C107" i="58" s="1"/>
  <c r="F160" i="58"/>
  <c r="E160" i="58" s="1"/>
  <c r="C160" i="58" s="1"/>
  <c r="F182" i="58"/>
  <c r="E182" i="58" s="1"/>
  <c r="C182" i="58" s="1"/>
  <c r="F184" i="58"/>
  <c r="E184" i="58" s="1"/>
  <c r="C184" i="58" s="1"/>
  <c r="F227" i="58"/>
  <c r="E229" i="58"/>
  <c r="C229" i="58" s="1"/>
  <c r="F302" i="58"/>
  <c r="E302" i="58" s="1"/>
  <c r="C302" i="58" s="1"/>
  <c r="F198" i="58"/>
  <c r="E198" i="58" s="1"/>
  <c r="C198" i="58" s="1"/>
  <c r="F200" i="58"/>
  <c r="E200" i="58" s="1"/>
  <c r="C200" i="58" s="1"/>
  <c r="F202" i="58"/>
  <c r="E202" i="58" s="1"/>
  <c r="C202" i="58" s="1"/>
  <c r="F204" i="58"/>
  <c r="E204" i="58" s="1"/>
  <c r="C204" i="58" s="1"/>
  <c r="F208" i="58"/>
  <c r="E208" i="58" s="1"/>
  <c r="C208" i="58" s="1"/>
  <c r="F217" i="58"/>
  <c r="G216" i="58"/>
  <c r="F219" i="58"/>
  <c r="E219" i="58" s="1"/>
  <c r="C219" i="58" s="1"/>
  <c r="U262" i="58"/>
  <c r="U261" i="58" s="1"/>
  <c r="AD261" i="58"/>
  <c r="F23" i="58"/>
  <c r="E23" i="58" s="1"/>
  <c r="C23" i="58" s="1"/>
  <c r="F25" i="58"/>
  <c r="E25" i="58" s="1"/>
  <c r="C25" i="58" s="1"/>
  <c r="F91" i="58"/>
  <c r="E91" i="58" s="1"/>
  <c r="C91" i="58" s="1"/>
  <c r="F93" i="58"/>
  <c r="E93" i="58" s="1"/>
  <c r="C93" i="58" s="1"/>
  <c r="F95" i="58"/>
  <c r="E95" i="58" s="1"/>
  <c r="C95" i="58" s="1"/>
  <c r="F97" i="58"/>
  <c r="E97" i="58" s="1"/>
  <c r="C97" i="58" s="1"/>
  <c r="F99" i="58"/>
  <c r="E99" i="58" s="1"/>
  <c r="C99" i="58" s="1"/>
  <c r="F101" i="58"/>
  <c r="E101" i="58" s="1"/>
  <c r="C101" i="58" s="1"/>
  <c r="F110" i="58"/>
  <c r="E110" i="58" s="1"/>
  <c r="C110" i="58" s="1"/>
  <c r="F112" i="58"/>
  <c r="E112" i="58" s="1"/>
  <c r="C112" i="58" s="1"/>
  <c r="F114" i="58"/>
  <c r="E114" i="58" s="1"/>
  <c r="C114" i="58" s="1"/>
  <c r="F116" i="58"/>
  <c r="E116" i="58" s="1"/>
  <c r="C116" i="58" s="1"/>
  <c r="F118" i="58"/>
  <c r="E118" i="58" s="1"/>
  <c r="C118" i="58" s="1"/>
  <c r="F156" i="58"/>
  <c r="E156" i="58" s="1"/>
  <c r="C156" i="58" s="1"/>
  <c r="F161" i="58"/>
  <c r="E161" i="58" s="1"/>
  <c r="C161" i="58" s="1"/>
  <c r="M216" i="58"/>
  <c r="BG261" i="58"/>
  <c r="F296" i="58"/>
  <c r="E296" i="58" s="1"/>
  <c r="C296" i="58" s="1"/>
  <c r="F80" i="58"/>
  <c r="E80" i="58" s="1"/>
  <c r="C80" i="58" s="1"/>
  <c r="E212" i="58"/>
  <c r="C212" i="58" s="1"/>
  <c r="U217" i="58"/>
  <c r="U216" i="58" s="1"/>
  <c r="AD216" i="58"/>
  <c r="F239" i="58"/>
  <c r="E239" i="58" s="1"/>
  <c r="C239" i="58" s="1"/>
  <c r="F241" i="58"/>
  <c r="F242" i="58"/>
  <c r="E242" i="58" s="1"/>
  <c r="C242" i="58" s="1"/>
  <c r="F244" i="58"/>
  <c r="E244" i="58" s="1"/>
  <c r="C244" i="58" s="1"/>
  <c r="F265" i="58"/>
  <c r="E265" i="58" s="1"/>
  <c r="C265" i="58" s="1"/>
  <c r="F267" i="58"/>
  <c r="E267" i="58" s="1"/>
  <c r="C267" i="58" s="1"/>
  <c r="G310" i="58"/>
  <c r="F311" i="58"/>
  <c r="F330" i="58"/>
  <c r="E330" i="58" s="1"/>
  <c r="C330" i="58" s="1"/>
  <c r="F332" i="58"/>
  <c r="E332" i="58" s="1"/>
  <c r="C332" i="58" s="1"/>
  <c r="G231" i="58"/>
  <c r="F231" i="58" s="1"/>
  <c r="F232" i="58"/>
  <c r="F14" i="58"/>
  <c r="E14" i="58" s="1"/>
  <c r="C14" i="58" s="1"/>
  <c r="F16" i="58"/>
  <c r="F84" i="58"/>
  <c r="F106" i="58"/>
  <c r="E106" i="58" s="1"/>
  <c r="C106" i="58" s="1"/>
  <c r="F134" i="58"/>
  <c r="E134" i="58" s="1"/>
  <c r="C134" i="58" s="1"/>
  <c r="F157" i="58"/>
  <c r="E157" i="58" s="1"/>
  <c r="C157" i="58" s="1"/>
  <c r="F162" i="58"/>
  <c r="E162" i="58" s="1"/>
  <c r="C162" i="58" s="1"/>
  <c r="F183" i="58"/>
  <c r="E183" i="58" s="1"/>
  <c r="C183" i="58" s="1"/>
  <c r="BG216" i="58"/>
  <c r="F228" i="58"/>
  <c r="E228" i="58" s="1"/>
  <c r="C228" i="58" s="1"/>
  <c r="F256" i="58"/>
  <c r="E256" i="58" s="1"/>
  <c r="C256" i="58" s="1"/>
  <c r="F258" i="58"/>
  <c r="E258" i="58" s="1"/>
  <c r="C258" i="58" s="1"/>
  <c r="F301" i="58"/>
  <c r="F303" i="58"/>
  <c r="E303" i="58" s="1"/>
  <c r="C303" i="58" s="1"/>
  <c r="U84" i="58"/>
  <c r="U83" i="58" s="1"/>
  <c r="AD83" i="58"/>
  <c r="F18" i="58"/>
  <c r="E18" i="58" s="1"/>
  <c r="C18" i="58" s="1"/>
  <c r="F20" i="58"/>
  <c r="E20" i="58" s="1"/>
  <c r="C20" i="58" s="1"/>
  <c r="F22" i="58"/>
  <c r="E22" i="58" s="1"/>
  <c r="C22" i="58" s="1"/>
  <c r="F29" i="58"/>
  <c r="F31" i="58"/>
  <c r="E31" i="58" s="1"/>
  <c r="C31" i="58" s="1"/>
  <c r="F33" i="58"/>
  <c r="E33" i="58" s="1"/>
  <c r="C33" i="58" s="1"/>
  <c r="F35" i="58"/>
  <c r="E35" i="58" s="1"/>
  <c r="C35" i="58" s="1"/>
  <c r="F37" i="58"/>
  <c r="E37" i="58" s="1"/>
  <c r="C37" i="58" s="1"/>
  <c r="F40" i="58"/>
  <c r="M83" i="58"/>
  <c r="F123" i="58"/>
  <c r="E123" i="58" s="1"/>
  <c r="C123" i="58" s="1"/>
  <c r="F154" i="58"/>
  <c r="E154" i="58" s="1"/>
  <c r="C154" i="58" s="1"/>
  <c r="E185" i="58"/>
  <c r="C185" i="58" s="1"/>
  <c r="F190" i="58"/>
  <c r="E190" i="58" s="1"/>
  <c r="C190" i="58" s="1"/>
  <c r="F193" i="58"/>
  <c r="E193" i="58" s="1"/>
  <c r="C193" i="58" s="1"/>
  <c r="F195" i="58"/>
  <c r="E195" i="58" s="1"/>
  <c r="C195" i="58" s="1"/>
  <c r="F197" i="58"/>
  <c r="E197" i="58" s="1"/>
  <c r="C197" i="58" s="1"/>
  <c r="F199" i="58"/>
  <c r="E199" i="58" s="1"/>
  <c r="C199" i="58" s="1"/>
  <c r="F201" i="58"/>
  <c r="E201" i="58" s="1"/>
  <c r="C201" i="58" s="1"/>
  <c r="F203" i="58"/>
  <c r="E203" i="58" s="1"/>
  <c r="C203" i="58" s="1"/>
  <c r="F205" i="58"/>
  <c r="E205" i="58" s="1"/>
  <c r="C205" i="58" s="1"/>
  <c r="F207" i="58"/>
  <c r="E207" i="58" s="1"/>
  <c r="C207" i="58" s="1"/>
  <c r="F215" i="58"/>
  <c r="E215" i="58" s="1"/>
  <c r="C215" i="58" s="1"/>
  <c r="F218" i="58"/>
  <c r="E218" i="58" s="1"/>
  <c r="C218" i="58" s="1"/>
  <c r="F299" i="58"/>
  <c r="E299" i="58" s="1"/>
  <c r="C299" i="58" s="1"/>
  <c r="G252" i="58"/>
  <c r="G221" i="58"/>
  <c r="M252" i="58"/>
  <c r="M221" i="58"/>
  <c r="AD252" i="58"/>
  <c r="U232" i="58"/>
  <c r="U231" i="58" s="1"/>
  <c r="AD231" i="58"/>
  <c r="BG252" i="58"/>
  <c r="G12" i="58"/>
  <c r="M12" i="58"/>
  <c r="U13" i="58"/>
  <c r="AD12" i="58"/>
  <c r="BG12" i="58"/>
  <c r="U222" i="58"/>
  <c r="U221" i="58" s="1"/>
  <c r="AD221" i="58"/>
  <c r="E20" i="59"/>
  <c r="C20" i="59" s="1"/>
  <c r="M325" i="58"/>
  <c r="M324" i="58" s="1"/>
  <c r="D272" i="58"/>
  <c r="I11" i="58"/>
  <c r="I10" i="58" s="1"/>
  <c r="N11" i="58"/>
  <c r="N10" i="58" s="1"/>
  <c r="R11" i="58"/>
  <c r="R10" i="58" s="1"/>
  <c r="W11" i="58"/>
  <c r="W10" i="58" s="1"/>
  <c r="AA11" i="58"/>
  <c r="AA10" i="58" s="1"/>
  <c r="AF11" i="58"/>
  <c r="AF10" i="58" s="1"/>
  <c r="AJ11" i="58"/>
  <c r="AJ10" i="58" s="1"/>
  <c r="AN11" i="58"/>
  <c r="AN10" i="58" s="1"/>
  <c r="AR11" i="58"/>
  <c r="AR10" i="58" s="1"/>
  <c r="AV11" i="58"/>
  <c r="AV10" i="58" s="1"/>
  <c r="AZ11" i="58"/>
  <c r="AZ10" i="58" s="1"/>
  <c r="BD11" i="58"/>
  <c r="BD10" i="58" s="1"/>
  <c r="BI11" i="58"/>
  <c r="BI10" i="58" s="1"/>
  <c r="E21" i="59"/>
  <c r="C21" i="59" s="1"/>
  <c r="F16" i="60"/>
  <c r="E16" i="60" s="1"/>
  <c r="C16" i="60" s="1"/>
  <c r="F19" i="60"/>
  <c r="E19" i="60" s="1"/>
  <c r="C19" i="60" s="1"/>
  <c r="F14" i="60"/>
  <c r="E14" i="60" s="1"/>
  <c r="C14" i="60" s="1"/>
  <c r="F7" i="60"/>
  <c r="E7" i="60" s="1"/>
  <c r="C7" i="60" s="1"/>
  <c r="E8" i="60"/>
  <c r="C8" i="60" s="1"/>
  <c r="F10" i="59"/>
  <c r="F11" i="59"/>
  <c r="F9" i="59"/>
  <c r="F24" i="59"/>
  <c r="F27" i="59"/>
  <c r="F35" i="59"/>
  <c r="F23" i="59"/>
  <c r="F8" i="59"/>
  <c r="C38" i="59"/>
  <c r="F39" i="59"/>
  <c r="F40" i="59"/>
  <c r="F17" i="59"/>
  <c r="F12" i="59"/>
  <c r="E12" i="59" s="1"/>
  <c r="F36" i="59"/>
  <c r="F26" i="59"/>
  <c r="F22" i="59"/>
  <c r="F25" i="59"/>
  <c r="F15" i="59"/>
  <c r="F32" i="59"/>
  <c r="F28" i="59"/>
  <c r="S11" i="58"/>
  <c r="S10" i="58" s="1"/>
  <c r="AK11" i="58"/>
  <c r="AK10" i="58" s="1"/>
  <c r="BA11" i="58"/>
  <c r="BA10" i="58" s="1"/>
  <c r="BG77" i="58"/>
  <c r="M245" i="58"/>
  <c r="M226" i="58"/>
  <c r="T11" i="58"/>
  <c r="T10" i="58" s="1"/>
  <c r="BB11" i="58"/>
  <c r="BB10" i="58" s="1"/>
  <c r="O285" i="58"/>
  <c r="O271" i="58" s="1"/>
  <c r="G305" i="58"/>
  <c r="BG305" i="58"/>
  <c r="V11" i="58"/>
  <c r="V10" i="58" s="1"/>
  <c r="BG40" i="58"/>
  <c r="M274" i="58"/>
  <c r="P11" i="58"/>
  <c r="P10" i="58" s="1"/>
  <c r="O82" i="58"/>
  <c r="O76" i="58" s="1"/>
  <c r="O72" i="58" s="1"/>
  <c r="O44" i="58" s="1"/>
  <c r="X82" i="58"/>
  <c r="X76" i="58" s="1"/>
  <c r="X72" i="58" s="1"/>
  <c r="X44" i="58" s="1"/>
  <c r="BH82" i="58"/>
  <c r="BH76" i="58" s="1"/>
  <c r="BH72" i="58" s="1"/>
  <c r="BH44" i="58" s="1"/>
  <c r="M237" i="58"/>
  <c r="AH11" i="58"/>
  <c r="AH10" i="58" s="1"/>
  <c r="AP11" i="58"/>
  <c r="AP10" i="58" s="1"/>
  <c r="AX11" i="58"/>
  <c r="AX10" i="58" s="1"/>
  <c r="BF11" i="58"/>
  <c r="BF10" i="58" s="1"/>
  <c r="Q82" i="58"/>
  <c r="Q76" i="58" s="1"/>
  <c r="Q72" i="58" s="1"/>
  <c r="Q44" i="58" s="1"/>
  <c r="BG241" i="58"/>
  <c r="G325" i="58"/>
  <c r="AO82" i="58"/>
  <c r="AO76" i="58" s="1"/>
  <c r="AO72" i="58" s="1"/>
  <c r="AO44" i="58" s="1"/>
  <c r="G298" i="58"/>
  <c r="AU82" i="58"/>
  <c r="AU76" i="58" s="1"/>
  <c r="AU72" i="58" s="1"/>
  <c r="AU44" i="58" s="1"/>
  <c r="AV82" i="58"/>
  <c r="AV76" i="58" s="1"/>
  <c r="AV72" i="58" s="1"/>
  <c r="AV44" i="58" s="1"/>
  <c r="K11" i="58"/>
  <c r="K10" i="58" s="1"/>
  <c r="AC11" i="58"/>
  <c r="AC10" i="58" s="1"/>
  <c r="M235" i="58"/>
  <c r="T285" i="58"/>
  <c r="T271" i="58" s="1"/>
  <c r="M305" i="58"/>
  <c r="M272" i="58"/>
  <c r="BG325" i="58"/>
  <c r="BG324" i="58" s="1"/>
  <c r="L11" i="58"/>
  <c r="L10" i="58" s="1"/>
  <c r="AE11" i="58"/>
  <c r="AE10" i="58" s="1"/>
  <c r="AM11" i="58"/>
  <c r="AM10" i="58" s="1"/>
  <c r="AU11" i="58"/>
  <c r="AU10" i="58" s="1"/>
  <c r="BC11" i="58"/>
  <c r="BC10" i="58" s="1"/>
  <c r="BG206" i="58"/>
  <c r="V285" i="58"/>
  <c r="V271" i="58" s="1"/>
  <c r="BC285" i="58"/>
  <c r="BC271" i="58" s="1"/>
  <c r="BE11" i="58"/>
  <c r="BE10" i="58" s="1"/>
  <c r="AR82" i="58"/>
  <c r="AR76" i="58" s="1"/>
  <c r="AR72" i="58" s="1"/>
  <c r="AR44" i="58" s="1"/>
  <c r="BH11" i="58"/>
  <c r="BH10" i="58" s="1"/>
  <c r="S82" i="58"/>
  <c r="S76" i="58" s="1"/>
  <c r="S72" i="58" s="1"/>
  <c r="S44" i="58" s="1"/>
  <c r="AB82" i="58"/>
  <c r="AB76" i="58" s="1"/>
  <c r="AB72" i="58" s="1"/>
  <c r="AB44" i="58" s="1"/>
  <c r="G269" i="58"/>
  <c r="D285" i="58"/>
  <c r="AW11" i="58"/>
  <c r="AW10" i="58" s="1"/>
  <c r="R82" i="58"/>
  <c r="R76" i="58" s="1"/>
  <c r="R72" i="58" s="1"/>
  <c r="R44" i="58" s="1"/>
  <c r="AZ82" i="58"/>
  <c r="AZ76" i="58" s="1"/>
  <c r="AZ72" i="58" s="1"/>
  <c r="AZ44" i="58" s="1"/>
  <c r="G237" i="58"/>
  <c r="X11" i="58"/>
  <c r="X10" i="58" s="1"/>
  <c r="BG237" i="58"/>
  <c r="N285" i="58"/>
  <c r="N271" i="58" s="1"/>
  <c r="Y11" i="58"/>
  <c r="Y10" i="58" s="1"/>
  <c r="J11" i="58"/>
  <c r="J10" i="58" s="1"/>
  <c r="AB11" i="58"/>
  <c r="AB10" i="58" s="1"/>
  <c r="AS11" i="58"/>
  <c r="AS10" i="58" s="1"/>
  <c r="AE82" i="58"/>
  <c r="AE76" i="58" s="1"/>
  <c r="AE72" i="58" s="1"/>
  <c r="AE44" i="58" s="1"/>
  <c r="AM82" i="58"/>
  <c r="AM76" i="58" s="1"/>
  <c r="AM72" i="58" s="1"/>
  <c r="AM44" i="58" s="1"/>
  <c r="BC82" i="58"/>
  <c r="BC76" i="58" s="1"/>
  <c r="BC72" i="58" s="1"/>
  <c r="BC44" i="58" s="1"/>
  <c r="AP82" i="58"/>
  <c r="AP76" i="58" s="1"/>
  <c r="AP72" i="58" s="1"/>
  <c r="AP44" i="58" s="1"/>
  <c r="BF82" i="58"/>
  <c r="BF76" i="58" s="1"/>
  <c r="BF72" i="58" s="1"/>
  <c r="BF44" i="58" s="1"/>
  <c r="BG226" i="58"/>
  <c r="AB285" i="58"/>
  <c r="AB271" i="58" s="1"/>
  <c r="AG11" i="58"/>
  <c r="AG10" i="58" s="1"/>
  <c r="AA82" i="58"/>
  <c r="AA76" i="58" s="1"/>
  <c r="AA72" i="58" s="1"/>
  <c r="AA44" i="58" s="1"/>
  <c r="L82" i="58"/>
  <c r="L76" i="58" s="1"/>
  <c r="L72" i="58" s="1"/>
  <c r="L44" i="58" s="1"/>
  <c r="AF82" i="58"/>
  <c r="AF76" i="58" s="1"/>
  <c r="AN82" i="58"/>
  <c r="AN76" i="58" s="1"/>
  <c r="AN72" i="58" s="1"/>
  <c r="AN44" i="58" s="1"/>
  <c r="BD82" i="58"/>
  <c r="BD76" i="58" s="1"/>
  <c r="BD72" i="58" s="1"/>
  <c r="BD44" i="58" s="1"/>
  <c r="G206" i="58"/>
  <c r="BG245" i="58"/>
  <c r="BG286" i="58"/>
  <c r="BG298" i="58"/>
  <c r="AR285" i="58"/>
  <c r="AR271" i="58" s="1"/>
  <c r="AZ285" i="58"/>
  <c r="AZ271" i="58" s="1"/>
  <c r="AL285" i="58"/>
  <c r="AL271" i="58" s="1"/>
  <c r="AT285" i="58"/>
  <c r="AT271" i="58" s="1"/>
  <c r="BB285" i="58"/>
  <c r="BB271" i="58" s="1"/>
  <c r="AO11" i="58"/>
  <c r="AO10" i="58" s="1"/>
  <c r="T82" i="58"/>
  <c r="T76" i="58" s="1"/>
  <c r="T72" i="58" s="1"/>
  <c r="T44" i="58" s="1"/>
  <c r="I82" i="58"/>
  <c r="I76" i="58" s="1"/>
  <c r="I72" i="58" s="1"/>
  <c r="I44" i="58" s="1"/>
  <c r="AJ82" i="58"/>
  <c r="AJ76" i="58" s="1"/>
  <c r="AJ72" i="58" s="1"/>
  <c r="AJ44" i="58" s="1"/>
  <c r="N82" i="58"/>
  <c r="N76" i="58" s="1"/>
  <c r="N72" i="58" s="1"/>
  <c r="N44" i="58" s="1"/>
  <c r="W82" i="58"/>
  <c r="W76" i="58" s="1"/>
  <c r="W72" i="58" s="1"/>
  <c r="W44" i="58" s="1"/>
  <c r="G211" i="58"/>
  <c r="L285" i="58"/>
  <c r="L271" i="58" s="1"/>
  <c r="BJ285" i="58"/>
  <c r="BJ271" i="58" s="1"/>
  <c r="AL11" i="58"/>
  <c r="AL10" i="58" s="1"/>
  <c r="AG82" i="58"/>
  <c r="AG76" i="58" s="1"/>
  <c r="AG72" i="58" s="1"/>
  <c r="AG44" i="58" s="1"/>
  <c r="AW82" i="58"/>
  <c r="AW76" i="58" s="1"/>
  <c r="AW72" i="58" s="1"/>
  <c r="AW44" i="58" s="1"/>
  <c r="BE82" i="58"/>
  <c r="BE76" i="58" s="1"/>
  <c r="BE72" i="58" s="1"/>
  <c r="BE44" i="58" s="1"/>
  <c r="K82" i="58"/>
  <c r="K76" i="58" s="1"/>
  <c r="K72" i="58" s="1"/>
  <c r="K44" i="58" s="1"/>
  <c r="G235" i="58"/>
  <c r="AF73" i="58"/>
  <c r="AH82" i="58"/>
  <c r="AH76" i="58" s="1"/>
  <c r="AH72" i="58" s="1"/>
  <c r="AH44" i="58" s="1"/>
  <c r="AX82" i="58"/>
  <c r="AX76" i="58" s="1"/>
  <c r="AX72" i="58" s="1"/>
  <c r="AX44" i="58" s="1"/>
  <c r="AD235" i="58"/>
  <c r="U235" i="58" s="1"/>
  <c r="G245" i="58"/>
  <c r="BH285" i="58"/>
  <c r="M77" i="58"/>
  <c r="AD77" i="58"/>
  <c r="U77" i="58" s="1"/>
  <c r="AD245" i="58"/>
  <c r="U245" i="58" s="1"/>
  <c r="BG73" i="58"/>
  <c r="AJ285" i="58"/>
  <c r="AJ271" i="58" s="1"/>
  <c r="H82" i="58"/>
  <c r="H76" i="58" s="1"/>
  <c r="H72" i="58" s="1"/>
  <c r="H44" i="58" s="1"/>
  <c r="Y82" i="58"/>
  <c r="Y76" i="58" s="1"/>
  <c r="Y72" i="58" s="1"/>
  <c r="Y44" i="58" s="1"/>
  <c r="Y285" i="58"/>
  <c r="Y271" i="58" s="1"/>
  <c r="AD274" i="58"/>
  <c r="U274" i="58" s="1"/>
  <c r="AE272" i="58"/>
  <c r="AD272" i="58" s="1"/>
  <c r="U272" i="58" s="1"/>
  <c r="Q11" i="58"/>
  <c r="Q10" i="58" s="1"/>
  <c r="Z11" i="58"/>
  <c r="Z10" i="58" s="1"/>
  <c r="AI11" i="58"/>
  <c r="AI10" i="58" s="1"/>
  <c r="AQ11" i="58"/>
  <c r="AQ10" i="58" s="1"/>
  <c r="AY11" i="58"/>
  <c r="AY10" i="58" s="1"/>
  <c r="Z82" i="58"/>
  <c r="Z76" i="58" s="1"/>
  <c r="Z72" i="58" s="1"/>
  <c r="Z44" i="58" s="1"/>
  <c r="BG178" i="58"/>
  <c r="BJ11" i="58"/>
  <c r="BJ10" i="58" s="1"/>
  <c r="M79" i="58"/>
  <c r="AC82" i="58"/>
  <c r="AC76" i="58" s="1"/>
  <c r="AC72" i="58" s="1"/>
  <c r="AC44" i="58" s="1"/>
  <c r="AK82" i="58"/>
  <c r="AK76" i="58" s="1"/>
  <c r="AK72" i="58" s="1"/>
  <c r="AK44" i="58" s="1"/>
  <c r="AS82" i="58"/>
  <c r="AS76" i="58" s="1"/>
  <c r="AS72" i="58" s="1"/>
  <c r="AS44" i="58" s="1"/>
  <c r="BA82" i="58"/>
  <c r="BA76" i="58" s="1"/>
  <c r="BA72" i="58" s="1"/>
  <c r="BA44" i="58" s="1"/>
  <c r="M206" i="58"/>
  <c r="AI82" i="58"/>
  <c r="AI76" i="58" s="1"/>
  <c r="AI72" i="58" s="1"/>
  <c r="AI44" i="58" s="1"/>
  <c r="AQ82" i="58"/>
  <c r="AQ76" i="58" s="1"/>
  <c r="AQ72" i="58" s="1"/>
  <c r="AQ44" i="58" s="1"/>
  <c r="AY82" i="58"/>
  <c r="AY76" i="58" s="1"/>
  <c r="AY72" i="58" s="1"/>
  <c r="AY44" i="58" s="1"/>
  <c r="AT11" i="58"/>
  <c r="AT10" i="58" s="1"/>
  <c r="G79" i="58"/>
  <c r="V82" i="58"/>
  <c r="V76" i="58" s="1"/>
  <c r="V72" i="58" s="1"/>
  <c r="V44" i="58" s="1"/>
  <c r="AL82" i="58"/>
  <c r="AL76" i="58" s="1"/>
  <c r="AL72" i="58" s="1"/>
  <c r="AL44" i="58" s="1"/>
  <c r="AT82" i="58"/>
  <c r="AT76" i="58" s="1"/>
  <c r="AT72" i="58" s="1"/>
  <c r="AT44" i="58" s="1"/>
  <c r="BB82" i="58"/>
  <c r="BB76" i="58" s="1"/>
  <c r="BB72" i="58" s="1"/>
  <c r="BB44" i="58" s="1"/>
  <c r="BJ82" i="58"/>
  <c r="BJ76" i="58" s="1"/>
  <c r="BJ72" i="58" s="1"/>
  <c r="BJ44" i="58" s="1"/>
  <c r="K285" i="58"/>
  <c r="K271" i="58" s="1"/>
  <c r="M298" i="58"/>
  <c r="AD305" i="58"/>
  <c r="U305" i="58" s="1"/>
  <c r="BG235" i="58"/>
  <c r="G226" i="58"/>
  <c r="BG269" i="58"/>
  <c r="AI285" i="58"/>
  <c r="AI271" i="58" s="1"/>
  <c r="AD237" i="58"/>
  <c r="U237" i="58" s="1"/>
  <c r="I285" i="58"/>
  <c r="I271" i="58" s="1"/>
  <c r="F29" i="59"/>
  <c r="F16" i="59"/>
  <c r="F33" i="59"/>
  <c r="U179" i="58"/>
  <c r="U178" i="58" s="1"/>
  <c r="AD178" i="58"/>
  <c r="G73" i="58"/>
  <c r="M73" i="58"/>
  <c r="BI82" i="58"/>
  <c r="BI76" i="58" s="1"/>
  <c r="BI72" i="58" s="1"/>
  <c r="BI44" i="58" s="1"/>
  <c r="H11" i="58"/>
  <c r="O11" i="58"/>
  <c r="G77" i="58"/>
  <c r="M211" i="58"/>
  <c r="P82" i="58"/>
  <c r="P76" i="58" s="1"/>
  <c r="P72" i="58" s="1"/>
  <c r="P44" i="58" s="1"/>
  <c r="U16" i="58"/>
  <c r="M178" i="58"/>
  <c r="G178" i="58"/>
  <c r="AD79" i="58"/>
  <c r="U79" i="58" s="1"/>
  <c r="AD206" i="58"/>
  <c r="U206" i="58" s="1"/>
  <c r="BG211" i="58"/>
  <c r="M269" i="58"/>
  <c r="U326" i="58"/>
  <c r="U325" i="58" s="1"/>
  <c r="AD325" i="58"/>
  <c r="AD324" i="58" s="1"/>
  <c r="AD226" i="58"/>
  <c r="U311" i="58"/>
  <c r="U310" i="58" s="1"/>
  <c r="AD298" i="58"/>
  <c r="U298" i="58" s="1"/>
  <c r="AE285" i="58"/>
  <c r="AM285" i="58"/>
  <c r="AM271" i="58" s="1"/>
  <c r="AU285" i="58"/>
  <c r="AU271" i="58" s="1"/>
  <c r="AD211" i="58"/>
  <c r="U211" i="58" s="1"/>
  <c r="W285" i="58"/>
  <c r="W271" i="58" s="1"/>
  <c r="AD286" i="58"/>
  <c r="U286" i="58" s="1"/>
  <c r="AF285" i="58"/>
  <c r="AF271" i="58" s="1"/>
  <c r="AN285" i="58"/>
  <c r="AN271" i="58" s="1"/>
  <c r="AV285" i="58"/>
  <c r="AV271" i="58" s="1"/>
  <c r="BD285" i="58"/>
  <c r="BD271" i="58" s="1"/>
  <c r="G333" i="58"/>
  <c r="F333" i="58" s="1"/>
  <c r="U227" i="58"/>
  <c r="U226" i="58" s="1"/>
  <c r="U257" i="58"/>
  <c r="X285" i="58"/>
  <c r="X271" i="58" s="1"/>
  <c r="AG285" i="58"/>
  <c r="AG271" i="58" s="1"/>
  <c r="AO285" i="58"/>
  <c r="AO271" i="58" s="1"/>
  <c r="AW285" i="58"/>
  <c r="AW271" i="58" s="1"/>
  <c r="BE285" i="58"/>
  <c r="BE271" i="58" s="1"/>
  <c r="M286" i="58"/>
  <c r="P285" i="58"/>
  <c r="P271" i="58" s="1"/>
  <c r="AH285" i="58"/>
  <c r="AH271" i="58" s="1"/>
  <c r="AP285" i="58"/>
  <c r="AP271" i="58" s="1"/>
  <c r="AX285" i="58"/>
  <c r="AX271" i="58" s="1"/>
  <c r="BF285" i="58"/>
  <c r="BF271" i="58" s="1"/>
  <c r="G274" i="58"/>
  <c r="J272" i="58"/>
  <c r="G272" i="58" s="1"/>
  <c r="BH272" i="58"/>
  <c r="BG274" i="58"/>
  <c r="G286" i="58"/>
  <c r="H285" i="58"/>
  <c r="Q285" i="58"/>
  <c r="Q271" i="58" s="1"/>
  <c r="Z285" i="58"/>
  <c r="Z271" i="58" s="1"/>
  <c r="AQ285" i="58"/>
  <c r="AQ271" i="58" s="1"/>
  <c r="AY285" i="58"/>
  <c r="AY271" i="58" s="1"/>
  <c r="BI285" i="58"/>
  <c r="BI271" i="58" s="1"/>
  <c r="R285" i="58"/>
  <c r="R271" i="58" s="1"/>
  <c r="AA285" i="58"/>
  <c r="AA271" i="58" s="1"/>
  <c r="AK285" i="58"/>
  <c r="AK271" i="58" s="1"/>
  <c r="AS285" i="58"/>
  <c r="AS271" i="58" s="1"/>
  <c r="BA285" i="58"/>
  <c r="BA271" i="58" s="1"/>
  <c r="AD269" i="58"/>
  <c r="U269" i="58" s="1"/>
  <c r="J285" i="58"/>
  <c r="S285" i="58"/>
  <c r="S271" i="58" s="1"/>
  <c r="AC285" i="58"/>
  <c r="AC271" i="58" s="1"/>
  <c r="U334" i="58"/>
  <c r="U333" i="58" s="1"/>
  <c r="V43" i="58" l="1"/>
  <c r="V340" i="58" s="1"/>
  <c r="Y43" i="58"/>
  <c r="Y340" i="58" s="1"/>
  <c r="T43" i="58"/>
  <c r="T340" i="58" s="1"/>
  <c r="AK43" i="58"/>
  <c r="AK340" i="58" s="1"/>
  <c r="AX43" i="58"/>
  <c r="AX340" i="58" s="1"/>
  <c r="AZ43" i="58"/>
  <c r="AZ340" i="58" s="1"/>
  <c r="AR43" i="58"/>
  <c r="AR340" i="58" s="1"/>
  <c r="BJ43" i="58"/>
  <c r="BJ340" i="58" s="1"/>
  <c r="BA43" i="58"/>
  <c r="BA340" i="58" s="1"/>
  <c r="BB43" i="58"/>
  <c r="BB340" i="58" s="1"/>
  <c r="AT43" i="58"/>
  <c r="AT340" i="58" s="1"/>
  <c r="N43" i="58"/>
  <c r="N340" i="58" s="1"/>
  <c r="O43" i="58"/>
  <c r="BC43" i="58"/>
  <c r="BC340" i="58" s="1"/>
  <c r="AS43" i="58"/>
  <c r="AS340" i="58" s="1"/>
  <c r="AC43" i="58"/>
  <c r="AC340" i="58" s="1"/>
  <c r="AH43" i="58"/>
  <c r="AH340" i="58" s="1"/>
  <c r="R43" i="58"/>
  <c r="R340" i="58" s="1"/>
  <c r="AV43" i="58"/>
  <c r="AV340" i="58" s="1"/>
  <c r="BI43" i="58"/>
  <c r="BI340" i="58" s="1"/>
  <c r="K43" i="58"/>
  <c r="K340" i="58" s="1"/>
  <c r="AY43" i="58"/>
  <c r="AY340" i="58" s="1"/>
  <c r="AU43" i="58"/>
  <c r="AU340" i="58" s="1"/>
  <c r="AQ43" i="58"/>
  <c r="AQ340" i="58" s="1"/>
  <c r="BD43" i="58"/>
  <c r="BD340" i="58" s="1"/>
  <c r="BF43" i="58"/>
  <c r="BF340" i="58" s="1"/>
  <c r="AI43" i="58"/>
  <c r="AI340" i="58" s="1"/>
  <c r="W43" i="58"/>
  <c r="W340" i="58" s="1"/>
  <c r="AN43" i="58"/>
  <c r="AN340" i="58" s="1"/>
  <c r="AP43" i="58"/>
  <c r="AP340" i="58" s="1"/>
  <c r="AO43" i="58"/>
  <c r="AO340" i="58" s="1"/>
  <c r="P43" i="58"/>
  <c r="P340" i="58" s="1"/>
  <c r="Z43" i="58"/>
  <c r="Z340" i="58" s="1"/>
  <c r="BE43" i="58"/>
  <c r="BE340" i="58" s="1"/>
  <c r="AB43" i="58"/>
  <c r="AB340" i="58" s="1"/>
  <c r="AL43" i="58"/>
  <c r="AL340" i="58" s="1"/>
  <c r="AW43" i="58"/>
  <c r="AW340" i="58" s="1"/>
  <c r="AJ43" i="58"/>
  <c r="AJ340" i="58" s="1"/>
  <c r="L43" i="58"/>
  <c r="L340" i="58" s="1"/>
  <c r="AM43" i="58"/>
  <c r="AM340" i="58" s="1"/>
  <c r="S43" i="58"/>
  <c r="S340" i="58" s="1"/>
  <c r="X43" i="58"/>
  <c r="X340" i="58" s="1"/>
  <c r="AG43" i="58"/>
  <c r="AG340" i="58" s="1"/>
  <c r="I43" i="58"/>
  <c r="I340" i="58" s="1"/>
  <c r="AA43" i="58"/>
  <c r="AA340" i="58" s="1"/>
  <c r="Q43" i="58"/>
  <c r="Q340" i="58" s="1"/>
  <c r="M72" i="58"/>
  <c r="M44" i="58" s="1"/>
  <c r="BG72" i="58"/>
  <c r="BG44" i="58" s="1"/>
  <c r="AF72" i="58"/>
  <c r="AF44" i="58" s="1"/>
  <c r="AF43" i="58" s="1"/>
  <c r="G324" i="58"/>
  <c r="E301" i="58"/>
  <c r="F300" i="58"/>
  <c r="E29" i="58"/>
  <c r="F28" i="58"/>
  <c r="F310" i="58"/>
  <c r="E310" i="58" s="1"/>
  <c r="C310" i="58" s="1"/>
  <c r="E334" i="58"/>
  <c r="F77" i="58"/>
  <c r="E77" i="58" s="1"/>
  <c r="C77" i="58" s="1"/>
  <c r="F245" i="58"/>
  <c r="E245" i="58" s="1"/>
  <c r="C245" i="58" s="1"/>
  <c r="E257" i="58"/>
  <c r="C257" i="58" s="1"/>
  <c r="F274" i="58"/>
  <c r="E274" i="58" s="1"/>
  <c r="C274" i="58" s="1"/>
  <c r="F235" i="58"/>
  <c r="E235" i="58" s="1"/>
  <c r="C235" i="58" s="1"/>
  <c r="F12" i="58"/>
  <c r="F237" i="58"/>
  <c r="E237" i="58" s="1"/>
  <c r="C237" i="58" s="1"/>
  <c r="F178" i="58"/>
  <c r="E178" i="58" s="1"/>
  <c r="C178" i="58" s="1"/>
  <c r="E84" i="58"/>
  <c r="C84" i="58" s="1"/>
  <c r="F269" i="58"/>
  <c r="E269" i="58" s="1"/>
  <c r="C269" i="58" s="1"/>
  <c r="F325" i="58"/>
  <c r="F324" i="58" s="1"/>
  <c r="F261" i="58"/>
  <c r="F79" i="58"/>
  <c r="E79" i="58" s="1"/>
  <c r="C79" i="58" s="1"/>
  <c r="E217" i="58"/>
  <c r="C217" i="58" s="1"/>
  <c r="F221" i="58"/>
  <c r="E221" i="58" s="1"/>
  <c r="C221" i="58" s="1"/>
  <c r="F226" i="58"/>
  <c r="E226" i="58" s="1"/>
  <c r="C226" i="58" s="1"/>
  <c r="E232" i="58"/>
  <c r="C232" i="58" s="1"/>
  <c r="F286" i="58"/>
  <c r="E286" i="58" s="1"/>
  <c r="C286" i="58" s="1"/>
  <c r="F73" i="58"/>
  <c r="E231" i="58"/>
  <c r="C231" i="58" s="1"/>
  <c r="E241" i="58"/>
  <c r="C241" i="58" s="1"/>
  <c r="F298" i="58"/>
  <c r="E298" i="58" s="1"/>
  <c r="C298" i="58" s="1"/>
  <c r="E40" i="58"/>
  <c r="C40" i="58" s="1"/>
  <c r="E222" i="58"/>
  <c r="C222" i="58" s="1"/>
  <c r="E311" i="58"/>
  <c r="C311" i="58" s="1"/>
  <c r="E227" i="58"/>
  <c r="C227" i="58" s="1"/>
  <c r="E262" i="58"/>
  <c r="E326" i="58"/>
  <c r="C326" i="58" s="1"/>
  <c r="E13" i="58"/>
  <c r="C13" i="58" s="1"/>
  <c r="F206" i="58"/>
  <c r="E206" i="58" s="1"/>
  <c r="C206" i="58" s="1"/>
  <c r="F252" i="58"/>
  <c r="E16" i="58"/>
  <c r="C16" i="58" s="1"/>
  <c r="F211" i="58"/>
  <c r="E211" i="58" s="1"/>
  <c r="C211" i="58" s="1"/>
  <c r="F305" i="58"/>
  <c r="E305" i="58" s="1"/>
  <c r="C305" i="58" s="1"/>
  <c r="E179" i="58"/>
  <c r="C179" i="58" s="1"/>
  <c r="F216" i="58"/>
  <c r="E216" i="58" s="1"/>
  <c r="C216" i="58" s="1"/>
  <c r="U252" i="58"/>
  <c r="U12" i="58"/>
  <c r="D271" i="58"/>
  <c r="E16" i="59"/>
  <c r="C16" i="59" s="1"/>
  <c r="E28" i="59"/>
  <c r="C28" i="59" s="1"/>
  <c r="E25" i="59"/>
  <c r="C25" i="59" s="1"/>
  <c r="E36" i="59"/>
  <c r="C36" i="59" s="1"/>
  <c r="E17" i="59"/>
  <c r="C17" i="59" s="1"/>
  <c r="E23" i="59"/>
  <c r="C23" i="59" s="1"/>
  <c r="E24" i="59"/>
  <c r="C24" i="59" s="1"/>
  <c r="E11" i="59"/>
  <c r="C11" i="59" s="1"/>
  <c r="E33" i="59"/>
  <c r="C33" i="59" s="1"/>
  <c r="E29" i="59"/>
  <c r="C29" i="59" s="1"/>
  <c r="E32" i="59"/>
  <c r="C32" i="59" s="1"/>
  <c r="E15" i="59"/>
  <c r="C15" i="59" s="1"/>
  <c r="E22" i="59"/>
  <c r="C22" i="59" s="1"/>
  <c r="E26" i="59"/>
  <c r="C26" i="59" s="1"/>
  <c r="E40" i="59"/>
  <c r="C40" i="59" s="1"/>
  <c r="E39" i="59"/>
  <c r="C39" i="59" s="1"/>
  <c r="E8" i="59"/>
  <c r="C8" i="59" s="1"/>
  <c r="E35" i="59"/>
  <c r="C35" i="59" s="1"/>
  <c r="E27" i="59"/>
  <c r="C27" i="59" s="1"/>
  <c r="E9" i="59"/>
  <c r="C9" i="59" s="1"/>
  <c r="E10" i="59"/>
  <c r="C10" i="59" s="1"/>
  <c r="C12" i="59"/>
  <c r="BG11" i="58"/>
  <c r="AD11" i="58"/>
  <c r="U11" i="58" s="1"/>
  <c r="AD10" i="58"/>
  <c r="AD73" i="58"/>
  <c r="U73" i="58" s="1"/>
  <c r="AE271" i="58"/>
  <c r="AD271" i="58" s="1"/>
  <c r="U271" i="58" s="1"/>
  <c r="AD76" i="58"/>
  <c r="G285" i="58"/>
  <c r="AD82" i="58"/>
  <c r="BG285" i="58"/>
  <c r="M11" i="58"/>
  <c r="O10" i="58"/>
  <c r="BG10" i="58"/>
  <c r="M271" i="58"/>
  <c r="U324" i="58"/>
  <c r="BG272" i="58"/>
  <c r="BH271" i="58"/>
  <c r="BH43" i="58" s="1"/>
  <c r="M285" i="58"/>
  <c r="U82" i="58"/>
  <c r="H271" i="58"/>
  <c r="H43" i="58" s="1"/>
  <c r="AD285" i="58"/>
  <c r="U285" i="58" s="1"/>
  <c r="G11" i="58"/>
  <c r="H10" i="58"/>
  <c r="M82" i="58"/>
  <c r="M76" i="58" s="1"/>
  <c r="J271" i="58"/>
  <c r="F272" i="58"/>
  <c r="BG82" i="58"/>
  <c r="BG76" i="58" s="1"/>
  <c r="AE43" i="58" l="1"/>
  <c r="AE340" i="58" s="1"/>
  <c r="M43" i="58"/>
  <c r="AD72" i="58"/>
  <c r="AD44" i="58" s="1"/>
  <c r="AD43" i="58" s="1"/>
  <c r="AF340" i="58"/>
  <c r="C262" i="58"/>
  <c r="E261" i="58"/>
  <c r="C261" i="58" s="1"/>
  <c r="C301" i="58"/>
  <c r="E300" i="58"/>
  <c r="C300" i="58" s="1"/>
  <c r="C29" i="58"/>
  <c r="E28" i="58"/>
  <c r="C28" i="58" s="1"/>
  <c r="E325" i="58"/>
  <c r="E272" i="58"/>
  <c r="C272" i="58" s="1"/>
  <c r="F11" i="58"/>
  <c r="E11" i="58" s="1"/>
  <c r="C11" i="58" s="1"/>
  <c r="E12" i="58"/>
  <c r="C12" i="58" s="1"/>
  <c r="E333" i="58"/>
  <c r="C333" i="58" s="1"/>
  <c r="E252" i="58"/>
  <c r="C252" i="58" s="1"/>
  <c r="E73" i="58"/>
  <c r="C73" i="58" s="1"/>
  <c r="F285" i="58"/>
  <c r="E285" i="58" s="1"/>
  <c r="C285" i="58" s="1"/>
  <c r="U76" i="58"/>
  <c r="O340" i="58"/>
  <c r="U10" i="58"/>
  <c r="G271" i="58"/>
  <c r="H340" i="58"/>
  <c r="BG271" i="58"/>
  <c r="BG43" i="58" s="1"/>
  <c r="BH340" i="58"/>
  <c r="G10" i="58"/>
  <c r="C334" i="58"/>
  <c r="M10" i="58"/>
  <c r="F271" i="58" l="1"/>
  <c r="U72" i="58"/>
  <c r="U44" i="58" s="1"/>
  <c r="U43" i="58" s="1"/>
  <c r="AD340" i="58"/>
  <c r="BG340" i="58"/>
  <c r="E324" i="58"/>
  <c r="C324" i="58" s="1"/>
  <c r="C325" i="58"/>
  <c r="F10" i="58"/>
  <c r="E10" i="58" s="1"/>
  <c r="C10" i="58" s="1"/>
  <c r="M340" i="58"/>
  <c r="E271" i="58" l="1"/>
  <c r="U340" i="58"/>
  <c r="C271" i="58" l="1"/>
  <c r="BG284" i="17"/>
  <c r="BG285" i="17"/>
  <c r="BG286" i="17"/>
  <c r="BG287" i="17"/>
  <c r="BG288" i="17"/>
  <c r="BG289" i="17"/>
  <c r="AD284" i="17"/>
  <c r="U284" i="17" s="1"/>
  <c r="AD285" i="17"/>
  <c r="U285" i="17" s="1"/>
  <c r="AD286" i="17"/>
  <c r="U286" i="17" s="1"/>
  <c r="AD287" i="17"/>
  <c r="U287" i="17" s="1"/>
  <c r="AD288" i="17"/>
  <c r="U288" i="17" s="1"/>
  <c r="AD289" i="17"/>
  <c r="U289" i="17" s="1"/>
  <c r="M284" i="17"/>
  <c r="M285" i="17"/>
  <c r="M286" i="17"/>
  <c r="M287" i="17"/>
  <c r="M288" i="17"/>
  <c r="M289" i="17"/>
  <c r="G284" i="17"/>
  <c r="G285" i="17"/>
  <c r="G286" i="17"/>
  <c r="G287" i="17"/>
  <c r="G288" i="17"/>
  <c r="G289" i="17"/>
  <c r="F285" i="17" l="1"/>
  <c r="E285" i="17" s="1"/>
  <c r="C285" i="17" s="1"/>
  <c r="F286" i="17"/>
  <c r="F284" i="17"/>
  <c r="F287" i="17"/>
  <c r="E287" i="17" s="1"/>
  <c r="C287" i="17" s="1"/>
  <c r="E286" i="17"/>
  <c r="C286" i="17" s="1"/>
  <c r="F288" i="17"/>
  <c r="E288" i="17" s="1"/>
  <c r="C288" i="17" s="1"/>
  <c r="E284" i="17"/>
  <c r="C284" i="17" s="1"/>
  <c r="F289" i="17"/>
  <c r="E289" i="17" l="1"/>
  <c r="C289" i="17" s="1"/>
  <c r="BG30" i="10" l="1"/>
  <c r="AD30" i="10"/>
  <c r="U30" i="10" s="1"/>
  <c r="M30" i="10"/>
  <c r="G30" i="10"/>
  <c r="BG29" i="10"/>
  <c r="AD29" i="10"/>
  <c r="U29" i="10" s="1"/>
  <c r="M29" i="10"/>
  <c r="G29" i="10"/>
  <c r="BG28" i="10"/>
  <c r="AD28" i="10"/>
  <c r="U28" i="10" s="1"/>
  <c r="M28" i="10"/>
  <c r="G28" i="10"/>
  <c r="BG27" i="10"/>
  <c r="AD27" i="10"/>
  <c r="U27" i="10" s="1"/>
  <c r="M27" i="10"/>
  <c r="G27" i="10"/>
  <c r="BG26" i="10"/>
  <c r="AD26" i="10"/>
  <c r="U26" i="10" s="1"/>
  <c r="M26" i="10"/>
  <c r="G26" i="10"/>
  <c r="BG25" i="10"/>
  <c r="AD25" i="10"/>
  <c r="U25" i="10" s="1"/>
  <c r="M25" i="10"/>
  <c r="G25" i="10"/>
  <c r="BG24" i="10"/>
  <c r="AD24" i="10"/>
  <c r="M24" i="10"/>
  <c r="G24" i="10"/>
  <c r="BG23" i="10"/>
  <c r="AD23" i="10"/>
  <c r="U23" i="10" s="1"/>
  <c r="M23" i="10"/>
  <c r="G23" i="10"/>
  <c r="BG22" i="10"/>
  <c r="AD22" i="10"/>
  <c r="U22" i="10" s="1"/>
  <c r="M22" i="10"/>
  <c r="G22" i="10"/>
  <c r="BG21" i="10"/>
  <c r="AD21" i="10"/>
  <c r="U21" i="10" s="1"/>
  <c r="M21" i="10"/>
  <c r="G21" i="10"/>
  <c r="BG20" i="10"/>
  <c r="AD20" i="10"/>
  <c r="U20" i="10" s="1"/>
  <c r="M20" i="10"/>
  <c r="G20" i="10"/>
  <c r="BG19" i="10"/>
  <c r="AD19" i="10"/>
  <c r="U19" i="10" s="1"/>
  <c r="M19" i="10"/>
  <c r="G19" i="10"/>
  <c r="BG18" i="10"/>
  <c r="AD18" i="10"/>
  <c r="U18" i="10" s="1"/>
  <c r="M18" i="10"/>
  <c r="G18" i="10"/>
  <c r="BG17" i="10"/>
  <c r="AD17" i="10"/>
  <c r="U17" i="10" s="1"/>
  <c r="M17" i="10"/>
  <c r="G17" i="10"/>
  <c r="BG16" i="10"/>
  <c r="AD16" i="10"/>
  <c r="U16" i="10" s="1"/>
  <c r="M16" i="10"/>
  <c r="G16" i="10"/>
  <c r="BG15" i="10"/>
  <c r="AD15" i="10"/>
  <c r="U15" i="10" s="1"/>
  <c r="M15" i="10"/>
  <c r="G15" i="10"/>
  <c r="BG14" i="10"/>
  <c r="AD14" i="10"/>
  <c r="U14" i="10" s="1"/>
  <c r="M14" i="10"/>
  <c r="G14" i="10"/>
  <c r="BG13" i="10"/>
  <c r="AD13" i="10"/>
  <c r="U13" i="10" s="1"/>
  <c r="M13" i="10"/>
  <c r="G13" i="10"/>
  <c r="BG12" i="10"/>
  <c r="AD12" i="10"/>
  <c r="U12" i="10" s="1"/>
  <c r="M12" i="10"/>
  <c r="G12" i="10"/>
  <c r="BG11" i="10"/>
  <c r="AD11" i="10"/>
  <c r="U11" i="10" s="1"/>
  <c r="M11" i="10"/>
  <c r="G11" i="10"/>
  <c r="BG10" i="10"/>
  <c r="AD10" i="10"/>
  <c r="U10" i="10" s="1"/>
  <c r="M10" i="10"/>
  <c r="G10" i="10"/>
  <c r="BG9" i="10"/>
  <c r="AD9" i="10"/>
  <c r="U9" i="10" s="1"/>
  <c r="M9" i="10"/>
  <c r="G9" i="10"/>
  <c r="BG283" i="17"/>
  <c r="AD283" i="17"/>
  <c r="U283" i="17" s="1"/>
  <c r="M283" i="17"/>
  <c r="G283" i="17"/>
  <c r="BG282" i="17"/>
  <c r="AD282" i="17"/>
  <c r="U282" i="17" s="1"/>
  <c r="M282" i="17"/>
  <c r="G282" i="17"/>
  <c r="BG281" i="17"/>
  <c r="AD281" i="17"/>
  <c r="U281" i="17" s="1"/>
  <c r="M281" i="17"/>
  <c r="G281" i="17"/>
  <c r="BG280" i="17"/>
  <c r="AD280" i="17"/>
  <c r="U280" i="17" s="1"/>
  <c r="M280" i="17"/>
  <c r="G280" i="17"/>
  <c r="BG279" i="17"/>
  <c r="AD279" i="17"/>
  <c r="U279" i="17" s="1"/>
  <c r="M279" i="17"/>
  <c r="G279" i="17"/>
  <c r="AD278" i="17"/>
  <c r="G278" i="17"/>
  <c r="F278" i="17" s="1"/>
  <c r="E278" i="17" s="1"/>
  <c r="C278" i="17" s="1"/>
  <c r="BG277" i="17"/>
  <c r="AD277" i="17"/>
  <c r="U277" i="17" s="1"/>
  <c r="M277" i="17"/>
  <c r="G277" i="17"/>
  <c r="BG276" i="17"/>
  <c r="AD276" i="17"/>
  <c r="U276" i="17" s="1"/>
  <c r="M276" i="17"/>
  <c r="G276" i="17"/>
  <c r="BG275" i="17"/>
  <c r="AD275" i="17"/>
  <c r="U275" i="17" s="1"/>
  <c r="M275" i="17"/>
  <c r="G275" i="17"/>
  <c r="BG274" i="17"/>
  <c r="AD274" i="17"/>
  <c r="U274" i="17" s="1"/>
  <c r="M274" i="17"/>
  <c r="G274" i="17"/>
  <c r="BG273" i="17"/>
  <c r="AD273" i="17"/>
  <c r="U273" i="17" s="1"/>
  <c r="M273" i="17"/>
  <c r="G273" i="17"/>
  <c r="BJ272" i="17"/>
  <c r="BI272" i="17"/>
  <c r="BH272" i="17"/>
  <c r="BF272" i="17"/>
  <c r="BE272" i="17"/>
  <c r="BD272" i="17"/>
  <c r="BC272" i="17"/>
  <c r="BB272" i="17"/>
  <c r="BA272" i="17"/>
  <c r="AZ272" i="17"/>
  <c r="AY272" i="17"/>
  <c r="AX272" i="17"/>
  <c r="AW272" i="17"/>
  <c r="AV272" i="17"/>
  <c r="AU272" i="17"/>
  <c r="AT272" i="17"/>
  <c r="AS272" i="17"/>
  <c r="AR272" i="17"/>
  <c r="AQ272" i="17"/>
  <c r="AP272" i="17"/>
  <c r="AO272" i="17"/>
  <c r="AN272" i="17"/>
  <c r="AM272" i="17"/>
  <c r="AL272" i="17"/>
  <c r="AK272" i="17"/>
  <c r="AJ272" i="17"/>
  <c r="AI272" i="17"/>
  <c r="AH272" i="17"/>
  <c r="AG272" i="17"/>
  <c r="AF272" i="17"/>
  <c r="AE272" i="17"/>
  <c r="AC272" i="17"/>
  <c r="AB272" i="17"/>
  <c r="AA272" i="17"/>
  <c r="Z272" i="17"/>
  <c r="Y272" i="17"/>
  <c r="X272" i="17"/>
  <c r="W272" i="17"/>
  <c r="V272" i="17"/>
  <c r="T272" i="17"/>
  <c r="S272" i="17"/>
  <c r="R272" i="17"/>
  <c r="Q272" i="17"/>
  <c r="P272" i="17"/>
  <c r="O272" i="17"/>
  <c r="N272" i="17"/>
  <c r="L272" i="17"/>
  <c r="K272" i="17"/>
  <c r="J272" i="17"/>
  <c r="I272" i="17"/>
  <c r="H272" i="17"/>
  <c r="D272" i="17"/>
  <c r="BG271" i="17"/>
  <c r="AD271" i="17"/>
  <c r="U271" i="17" s="1"/>
  <c r="M271" i="17"/>
  <c r="G271" i="17"/>
  <c r="BG270" i="17"/>
  <c r="AD270" i="17"/>
  <c r="U270" i="17" s="1"/>
  <c r="M270" i="17"/>
  <c r="G270" i="17"/>
  <c r="BG269" i="17"/>
  <c r="AD269" i="17"/>
  <c r="U269" i="17" s="1"/>
  <c r="M269" i="17"/>
  <c r="G269" i="17"/>
  <c r="A269" i="17"/>
  <c r="A270" i="17" s="1"/>
  <c r="A271" i="17" s="1"/>
  <c r="BG268" i="17"/>
  <c r="AD268" i="17"/>
  <c r="U268" i="17" s="1"/>
  <c r="M268" i="17"/>
  <c r="G268" i="17"/>
  <c r="BJ267" i="17"/>
  <c r="BI267" i="17"/>
  <c r="BH267" i="17"/>
  <c r="BF267" i="17"/>
  <c r="BE267" i="17"/>
  <c r="BD267" i="17"/>
  <c r="BC267" i="17"/>
  <c r="BB267" i="17"/>
  <c r="BA267" i="17"/>
  <c r="AZ267" i="17"/>
  <c r="AY267" i="17"/>
  <c r="AX267" i="17"/>
  <c r="AW267" i="17"/>
  <c r="AV267" i="17"/>
  <c r="AU267" i="17"/>
  <c r="AT267" i="17"/>
  <c r="AS267" i="17"/>
  <c r="AR267" i="17"/>
  <c r="AQ267" i="17"/>
  <c r="AP267" i="17"/>
  <c r="AO267" i="17"/>
  <c r="AN267" i="17"/>
  <c r="AM267" i="17"/>
  <c r="AL267" i="17"/>
  <c r="AK267" i="17"/>
  <c r="AJ267" i="17"/>
  <c r="AI267" i="17"/>
  <c r="AH267" i="17"/>
  <c r="AG267" i="17"/>
  <c r="AF267" i="17"/>
  <c r="AE267" i="17"/>
  <c r="AC267" i="17"/>
  <c r="AB267" i="17"/>
  <c r="AA267" i="17"/>
  <c r="Z267" i="17"/>
  <c r="Y267" i="17"/>
  <c r="X267" i="17"/>
  <c r="W267" i="17"/>
  <c r="V267" i="17"/>
  <c r="T267" i="17"/>
  <c r="S267" i="17"/>
  <c r="R267" i="17"/>
  <c r="Q267" i="17"/>
  <c r="P267" i="17"/>
  <c r="O267" i="17"/>
  <c r="N267" i="17"/>
  <c r="L267" i="17"/>
  <c r="K267" i="17"/>
  <c r="J267" i="17"/>
  <c r="I267" i="17"/>
  <c r="H267" i="17"/>
  <c r="BG266" i="17"/>
  <c r="AD266" i="17"/>
  <c r="U266" i="17" s="1"/>
  <c r="M266" i="17"/>
  <c r="G266" i="17"/>
  <c r="BG265" i="17"/>
  <c r="AD265" i="17"/>
  <c r="U265" i="17" s="1"/>
  <c r="M265" i="17"/>
  <c r="G265" i="17"/>
  <c r="BG264" i="17"/>
  <c r="AD264" i="17"/>
  <c r="U264" i="17" s="1"/>
  <c r="M264" i="17"/>
  <c r="G264" i="17"/>
  <c r="BG263" i="17"/>
  <c r="AD263" i="17"/>
  <c r="U263" i="17" s="1"/>
  <c r="M263" i="17"/>
  <c r="G263" i="17"/>
  <c r="BG262" i="17"/>
  <c r="AD262" i="17"/>
  <c r="U262" i="17" s="1"/>
  <c r="M262" i="17"/>
  <c r="G262" i="17"/>
  <c r="BJ261" i="17"/>
  <c r="BI261" i="17"/>
  <c r="BH261" i="17"/>
  <c r="BF261" i="17"/>
  <c r="BE261" i="17"/>
  <c r="BD261" i="17"/>
  <c r="BC261" i="17"/>
  <c r="BB261" i="17"/>
  <c r="BA261" i="17"/>
  <c r="AZ261" i="17"/>
  <c r="AY261" i="17"/>
  <c r="AX261" i="17"/>
  <c r="AW261" i="17"/>
  <c r="AV261" i="17"/>
  <c r="AU261" i="17"/>
  <c r="AT261" i="17"/>
  <c r="AS261" i="17"/>
  <c r="AR261" i="17"/>
  <c r="AQ261" i="17"/>
  <c r="AP261" i="17"/>
  <c r="AO261" i="17"/>
  <c r="AN261" i="17"/>
  <c r="AM261" i="17"/>
  <c r="AL261" i="17"/>
  <c r="AK261" i="17"/>
  <c r="AJ261" i="17"/>
  <c r="AI261" i="17"/>
  <c r="AH261" i="17"/>
  <c r="AG261" i="17"/>
  <c r="AF261" i="17"/>
  <c r="AE261" i="17"/>
  <c r="AC261" i="17"/>
  <c r="AB261" i="17"/>
  <c r="AA261" i="17"/>
  <c r="Z261" i="17"/>
  <c r="Y261" i="17"/>
  <c r="X261" i="17"/>
  <c r="W261" i="17"/>
  <c r="V261" i="17"/>
  <c r="T261" i="17"/>
  <c r="S261" i="17"/>
  <c r="R261" i="17"/>
  <c r="Q261" i="17"/>
  <c r="P261" i="17"/>
  <c r="O261" i="17"/>
  <c r="N261" i="17"/>
  <c r="L261" i="17"/>
  <c r="K261" i="17"/>
  <c r="J261" i="17"/>
  <c r="I261" i="17"/>
  <c r="H261" i="17"/>
  <c r="BG260" i="17"/>
  <c r="AD260" i="17"/>
  <c r="U260" i="17" s="1"/>
  <c r="M260" i="17"/>
  <c r="G260" i="17"/>
  <c r="BJ259" i="17"/>
  <c r="BI259" i="17"/>
  <c r="BH259" i="17"/>
  <c r="BF259" i="17"/>
  <c r="BE259" i="17"/>
  <c r="BD259" i="17"/>
  <c r="BC259" i="17"/>
  <c r="BB259" i="17"/>
  <c r="BA259" i="17"/>
  <c r="AZ259" i="17"/>
  <c r="AY259" i="17"/>
  <c r="AX259" i="17"/>
  <c r="AW259" i="17"/>
  <c r="AV259" i="17"/>
  <c r="AU259" i="17"/>
  <c r="AT259" i="17"/>
  <c r="AS259" i="17"/>
  <c r="AR259" i="17"/>
  <c r="AQ259" i="17"/>
  <c r="AP259" i="17"/>
  <c r="AO259" i="17"/>
  <c r="AN259" i="17"/>
  <c r="AM259" i="17"/>
  <c r="AL259" i="17"/>
  <c r="AK259" i="17"/>
  <c r="AJ259" i="17"/>
  <c r="AI259" i="17"/>
  <c r="AH259" i="17"/>
  <c r="AG259" i="17"/>
  <c r="AF259" i="17"/>
  <c r="AE259" i="17"/>
  <c r="AC259" i="17"/>
  <c r="AB259" i="17"/>
  <c r="AA259" i="17"/>
  <c r="Z259" i="17"/>
  <c r="Y259" i="17"/>
  <c r="X259" i="17"/>
  <c r="W259" i="17"/>
  <c r="V259" i="17"/>
  <c r="T259" i="17"/>
  <c r="S259" i="17"/>
  <c r="R259" i="17"/>
  <c r="Q259" i="17"/>
  <c r="P259" i="17"/>
  <c r="O259" i="17"/>
  <c r="N259" i="17"/>
  <c r="L259" i="17"/>
  <c r="K259" i="17"/>
  <c r="J259" i="17"/>
  <c r="I259" i="17"/>
  <c r="H259" i="17"/>
  <c r="BG258" i="17"/>
  <c r="AD258" i="17"/>
  <c r="U258" i="17" s="1"/>
  <c r="M258" i="17"/>
  <c r="G258" i="17"/>
  <c r="BG257" i="17"/>
  <c r="AD257" i="17"/>
  <c r="U257" i="17" s="1"/>
  <c r="M257" i="17"/>
  <c r="G257" i="17"/>
  <c r="BG256" i="17"/>
  <c r="AD256" i="17"/>
  <c r="U256" i="17" s="1"/>
  <c r="M256" i="17"/>
  <c r="G256" i="17"/>
  <c r="BG255" i="17"/>
  <c r="AD255" i="17"/>
  <c r="U255" i="17" s="1"/>
  <c r="M255" i="17"/>
  <c r="G255" i="17"/>
  <c r="BG254" i="17"/>
  <c r="AD254" i="17"/>
  <c r="U254" i="17" s="1"/>
  <c r="M254" i="17"/>
  <c r="G254" i="17"/>
  <c r="BG253" i="17"/>
  <c r="AD253" i="17"/>
  <c r="U253" i="17" s="1"/>
  <c r="M253" i="17"/>
  <c r="G253" i="17"/>
  <c r="BG252" i="17"/>
  <c r="AD252" i="17"/>
  <c r="U252" i="17" s="1"/>
  <c r="M252" i="17"/>
  <c r="G252" i="17"/>
  <c r="BG251" i="17"/>
  <c r="AD251" i="17"/>
  <c r="U251" i="17" s="1"/>
  <c r="M251" i="17"/>
  <c r="G251" i="17"/>
  <c r="BG250" i="17"/>
  <c r="AD250" i="17"/>
  <c r="U250" i="17" s="1"/>
  <c r="M250" i="17"/>
  <c r="G250" i="17"/>
  <c r="BG249" i="17"/>
  <c r="AD249" i="17"/>
  <c r="U249" i="17" s="1"/>
  <c r="M249" i="17"/>
  <c r="G249" i="17"/>
  <c r="BG248" i="17"/>
  <c r="AD248" i="17"/>
  <c r="U248" i="17" s="1"/>
  <c r="M248" i="17"/>
  <c r="G248" i="17"/>
  <c r="BJ247" i="17"/>
  <c r="BI247" i="17"/>
  <c r="BH247" i="17"/>
  <c r="BF247" i="17"/>
  <c r="BE247" i="17"/>
  <c r="BD247" i="17"/>
  <c r="BC247" i="17"/>
  <c r="BB247" i="17"/>
  <c r="BA247" i="17"/>
  <c r="AZ247" i="17"/>
  <c r="AY247" i="17"/>
  <c r="AX247" i="17"/>
  <c r="AW247" i="17"/>
  <c r="AV247" i="17"/>
  <c r="AU247" i="17"/>
  <c r="AT247" i="17"/>
  <c r="AS247" i="17"/>
  <c r="AR247" i="17"/>
  <c r="AQ247" i="17"/>
  <c r="AP247" i="17"/>
  <c r="AO247" i="17"/>
  <c r="AN247" i="17"/>
  <c r="AM247" i="17"/>
  <c r="AL247" i="17"/>
  <c r="AK247" i="17"/>
  <c r="AJ247" i="17"/>
  <c r="AI247" i="17"/>
  <c r="AH247" i="17"/>
  <c r="AG247" i="17"/>
  <c r="AF247" i="17"/>
  <c r="AE247" i="17"/>
  <c r="AC247" i="17"/>
  <c r="AB247" i="17"/>
  <c r="AA247" i="17"/>
  <c r="Z247" i="17"/>
  <c r="Y247" i="17"/>
  <c r="X247" i="17"/>
  <c r="W247" i="17"/>
  <c r="V247" i="17"/>
  <c r="T247" i="17"/>
  <c r="S247" i="17"/>
  <c r="R247" i="17"/>
  <c r="Q247" i="17"/>
  <c r="P247" i="17"/>
  <c r="O247" i="17"/>
  <c r="N247" i="17"/>
  <c r="L247" i="17"/>
  <c r="K247" i="17"/>
  <c r="J247" i="17"/>
  <c r="I247" i="17"/>
  <c r="H247" i="17"/>
  <c r="D247" i="17"/>
  <c r="BG244" i="17"/>
  <c r="AD244" i="17"/>
  <c r="U244" i="17" s="1"/>
  <c r="M244" i="17"/>
  <c r="G244" i="17"/>
  <c r="D243" i="17"/>
  <c r="C243" i="17" s="1"/>
  <c r="BG242" i="17"/>
  <c r="AD242" i="17"/>
  <c r="U242" i="17" s="1"/>
  <c r="M242" i="17"/>
  <c r="G242" i="17"/>
  <c r="BJ241" i="17"/>
  <c r="BI241" i="17"/>
  <c r="BI239" i="17" s="1"/>
  <c r="BH241" i="17"/>
  <c r="BH239" i="17" s="1"/>
  <c r="BF241" i="17"/>
  <c r="BF239" i="17" s="1"/>
  <c r="BE241" i="17"/>
  <c r="BE239" i="17" s="1"/>
  <c r="BD241" i="17"/>
  <c r="BD239" i="17" s="1"/>
  <c r="BC241" i="17"/>
  <c r="BC239" i="17" s="1"/>
  <c r="BB241" i="17"/>
  <c r="BB239" i="17" s="1"/>
  <c r="BA241" i="17"/>
  <c r="BA239" i="17" s="1"/>
  <c r="AZ241" i="17"/>
  <c r="AZ239" i="17" s="1"/>
  <c r="AY241" i="17"/>
  <c r="AY239" i="17" s="1"/>
  <c r="AX241" i="17"/>
  <c r="AX239" i="17" s="1"/>
  <c r="AW241" i="17"/>
  <c r="AW239" i="17" s="1"/>
  <c r="AV241" i="17"/>
  <c r="AV239" i="17" s="1"/>
  <c r="AU241" i="17"/>
  <c r="AU239" i="17" s="1"/>
  <c r="AT241" i="17"/>
  <c r="AT239" i="17" s="1"/>
  <c r="AS241" i="17"/>
  <c r="AS239" i="17" s="1"/>
  <c r="AR241" i="17"/>
  <c r="AQ241" i="17"/>
  <c r="AQ239" i="17" s="1"/>
  <c r="AP241" i="17"/>
  <c r="AP239" i="17" s="1"/>
  <c r="AO241" i="17"/>
  <c r="AO239" i="17" s="1"/>
  <c r="AN241" i="17"/>
  <c r="AN239" i="17" s="1"/>
  <c r="AM241" i="17"/>
  <c r="AM239" i="17" s="1"/>
  <c r="AL241" i="17"/>
  <c r="AL239" i="17" s="1"/>
  <c r="AK241" i="17"/>
  <c r="AK239" i="17" s="1"/>
  <c r="AJ241" i="17"/>
  <c r="AJ239" i="17" s="1"/>
  <c r="AI241" i="17"/>
  <c r="AI239" i="17" s="1"/>
  <c r="AH241" i="17"/>
  <c r="AG241" i="17"/>
  <c r="AG239" i="17" s="1"/>
  <c r="AF241" i="17"/>
  <c r="AF239" i="17" s="1"/>
  <c r="AE241" i="17"/>
  <c r="AE239" i="17" s="1"/>
  <c r="AC241" i="17"/>
  <c r="AC239" i="17" s="1"/>
  <c r="AB241" i="17"/>
  <c r="AB239" i="17" s="1"/>
  <c r="AA241" i="17"/>
  <c r="AA239" i="17" s="1"/>
  <c r="Z241" i="17"/>
  <c r="Z239" i="17" s="1"/>
  <c r="Y241" i="17"/>
  <c r="Y239" i="17" s="1"/>
  <c r="X241" i="17"/>
  <c r="X239" i="17" s="1"/>
  <c r="W241" i="17"/>
  <c r="W239" i="17" s="1"/>
  <c r="V241" i="17"/>
  <c r="T241" i="17"/>
  <c r="T239" i="17" s="1"/>
  <c r="S241" i="17"/>
  <c r="S239" i="17" s="1"/>
  <c r="R241" i="17"/>
  <c r="R239" i="17" s="1"/>
  <c r="Q241" i="17"/>
  <c r="Q239" i="17" s="1"/>
  <c r="P241" i="17"/>
  <c r="P239" i="17" s="1"/>
  <c r="O241" i="17"/>
  <c r="O239" i="17" s="1"/>
  <c r="N241" i="17"/>
  <c r="L241" i="17"/>
  <c r="L239" i="17" s="1"/>
  <c r="K241" i="17"/>
  <c r="K239" i="17" s="1"/>
  <c r="J241" i="17"/>
  <c r="J239" i="17" s="1"/>
  <c r="I241" i="17"/>
  <c r="I239" i="17" s="1"/>
  <c r="H241" i="17"/>
  <c r="BG240" i="17"/>
  <c r="AD240" i="17"/>
  <c r="U240" i="17" s="1"/>
  <c r="M240" i="17"/>
  <c r="G240" i="17"/>
  <c r="AR239" i="17"/>
  <c r="BG237" i="17"/>
  <c r="AD237" i="17"/>
  <c r="U237" i="17" s="1"/>
  <c r="M237" i="17"/>
  <c r="G237" i="17"/>
  <c r="BJ236" i="17"/>
  <c r="BI236" i="17"/>
  <c r="BH236" i="17"/>
  <c r="BF236" i="17"/>
  <c r="BE236" i="17"/>
  <c r="BD236" i="17"/>
  <c r="BC236" i="17"/>
  <c r="BB236" i="17"/>
  <c r="BA236" i="17"/>
  <c r="AZ236" i="17"/>
  <c r="AY236" i="17"/>
  <c r="AX236" i="17"/>
  <c r="AW236" i="17"/>
  <c r="AV236" i="17"/>
  <c r="AU236" i="17"/>
  <c r="AT236" i="17"/>
  <c r="AS236" i="17"/>
  <c r="AR236" i="17"/>
  <c r="AQ236" i="17"/>
  <c r="AP236" i="17"/>
  <c r="AO236" i="17"/>
  <c r="AN236" i="17"/>
  <c r="AM236" i="17"/>
  <c r="AL236" i="17"/>
  <c r="AK236" i="17"/>
  <c r="AJ236" i="17"/>
  <c r="AI236" i="17"/>
  <c r="AH236" i="17"/>
  <c r="AG236" i="17"/>
  <c r="AF236" i="17"/>
  <c r="AE236" i="17"/>
  <c r="AC236" i="17"/>
  <c r="AB236" i="17"/>
  <c r="AA236" i="17"/>
  <c r="Z236" i="17"/>
  <c r="Y236" i="17"/>
  <c r="X236" i="17"/>
  <c r="W236" i="17"/>
  <c r="V236" i="17"/>
  <c r="T236" i="17"/>
  <c r="S236" i="17"/>
  <c r="R236" i="17"/>
  <c r="Q236" i="17"/>
  <c r="P236" i="17"/>
  <c r="O236" i="17"/>
  <c r="N236" i="17"/>
  <c r="L236" i="17"/>
  <c r="K236" i="17"/>
  <c r="J236" i="17"/>
  <c r="I236" i="17"/>
  <c r="H236" i="17"/>
  <c r="BG235" i="17"/>
  <c r="AD235" i="17"/>
  <c r="U235" i="17" s="1"/>
  <c r="M235" i="17"/>
  <c r="G235" i="17"/>
  <c r="BG234" i="17"/>
  <c r="AD234" i="17"/>
  <c r="U234" i="17" s="1"/>
  <c r="M234" i="17"/>
  <c r="G234" i="17"/>
  <c r="BG233" i="17"/>
  <c r="AD233" i="17"/>
  <c r="U233" i="17" s="1"/>
  <c r="M233" i="17"/>
  <c r="G233" i="17"/>
  <c r="BG232" i="17"/>
  <c r="AD232" i="17"/>
  <c r="U232" i="17" s="1"/>
  <c r="M232" i="17"/>
  <c r="G232" i="17"/>
  <c r="BG231" i="17"/>
  <c r="AD231" i="17"/>
  <c r="U231" i="17" s="1"/>
  <c r="M231" i="17"/>
  <c r="G231" i="17"/>
  <c r="BG230" i="17"/>
  <c r="AD230" i="17"/>
  <c r="U230" i="17" s="1"/>
  <c r="M230" i="17"/>
  <c r="G230" i="17"/>
  <c r="BJ229" i="17"/>
  <c r="BI229" i="17"/>
  <c r="BH229" i="17"/>
  <c r="BF229" i="17"/>
  <c r="BE229" i="17"/>
  <c r="BD229" i="17"/>
  <c r="BC229" i="17"/>
  <c r="BB229" i="17"/>
  <c r="BA229" i="17"/>
  <c r="AZ229" i="17"/>
  <c r="AY229" i="17"/>
  <c r="AX229" i="17"/>
  <c r="AW229" i="17"/>
  <c r="AV229" i="17"/>
  <c r="AU229" i="17"/>
  <c r="AT229" i="17"/>
  <c r="AS229" i="17"/>
  <c r="AR229" i="17"/>
  <c r="AQ229" i="17"/>
  <c r="AP229" i="17"/>
  <c r="AO229" i="17"/>
  <c r="AN229" i="17"/>
  <c r="AM229" i="17"/>
  <c r="AL229" i="17"/>
  <c r="AK229" i="17"/>
  <c r="AJ229" i="17"/>
  <c r="AI229" i="17"/>
  <c r="AH229" i="17"/>
  <c r="AG229" i="17"/>
  <c r="AF229" i="17"/>
  <c r="AE229" i="17"/>
  <c r="AC229" i="17"/>
  <c r="AB229" i="17"/>
  <c r="AA229" i="17"/>
  <c r="Z229" i="17"/>
  <c r="Y229" i="17"/>
  <c r="X229" i="17"/>
  <c r="W229" i="17"/>
  <c r="V229" i="17"/>
  <c r="T229" i="17"/>
  <c r="S229" i="17"/>
  <c r="R229" i="17"/>
  <c r="Q229" i="17"/>
  <c r="P229" i="17"/>
  <c r="O229" i="17"/>
  <c r="N229" i="17"/>
  <c r="L229" i="17"/>
  <c r="K229" i="17"/>
  <c r="J229" i="17"/>
  <c r="I229" i="17"/>
  <c r="H229" i="17"/>
  <c r="BG228" i="17"/>
  <c r="AD228" i="17"/>
  <c r="U228" i="17" s="1"/>
  <c r="M228" i="17"/>
  <c r="G228" i="17"/>
  <c r="BG227" i="17"/>
  <c r="AD227" i="17"/>
  <c r="U227" i="17" s="1"/>
  <c r="M227" i="17"/>
  <c r="G227" i="17"/>
  <c r="BG226" i="17"/>
  <c r="AD226" i="17"/>
  <c r="U226" i="17" s="1"/>
  <c r="M226" i="17"/>
  <c r="G226" i="17"/>
  <c r="BG225" i="17"/>
  <c r="AD225" i="17"/>
  <c r="U225" i="17" s="1"/>
  <c r="M225" i="17"/>
  <c r="G225" i="17"/>
  <c r="BG224" i="17"/>
  <c r="AD224" i="17"/>
  <c r="U224" i="17" s="1"/>
  <c r="M224" i="17"/>
  <c r="G224" i="17"/>
  <c r="BJ223" i="17"/>
  <c r="BI223" i="17"/>
  <c r="BH223" i="17"/>
  <c r="BF223" i="17"/>
  <c r="BE223" i="17"/>
  <c r="BD223" i="17"/>
  <c r="BC223" i="17"/>
  <c r="BB223" i="17"/>
  <c r="BA223" i="17"/>
  <c r="AZ223" i="17"/>
  <c r="AY223" i="17"/>
  <c r="AX223" i="17"/>
  <c r="AW223" i="17"/>
  <c r="AV223" i="17"/>
  <c r="AU223" i="17"/>
  <c r="AT223" i="17"/>
  <c r="AS223" i="17"/>
  <c r="AR223" i="17"/>
  <c r="AQ223" i="17"/>
  <c r="AP223" i="17"/>
  <c r="AO223" i="17"/>
  <c r="AN223" i="17"/>
  <c r="AM223" i="17"/>
  <c r="AL223" i="17"/>
  <c r="AK223" i="17"/>
  <c r="AJ223" i="17"/>
  <c r="AI223" i="17"/>
  <c r="AH223" i="17"/>
  <c r="AG223" i="17"/>
  <c r="AF223" i="17"/>
  <c r="AE223" i="17"/>
  <c r="AC223" i="17"/>
  <c r="AB223" i="17"/>
  <c r="AA223" i="17"/>
  <c r="Z223" i="17"/>
  <c r="Y223" i="17"/>
  <c r="X223" i="17"/>
  <c r="W223" i="17"/>
  <c r="V223" i="17"/>
  <c r="T223" i="17"/>
  <c r="S223" i="17"/>
  <c r="R223" i="17"/>
  <c r="Q223" i="17"/>
  <c r="P223" i="17"/>
  <c r="O223" i="17"/>
  <c r="N223" i="17"/>
  <c r="L223" i="17"/>
  <c r="K223" i="17"/>
  <c r="J223" i="17"/>
  <c r="I223" i="17"/>
  <c r="H223" i="17"/>
  <c r="D223" i="17"/>
  <c r="BG222" i="17"/>
  <c r="AD222" i="17"/>
  <c r="U222" i="17" s="1"/>
  <c r="M222" i="17"/>
  <c r="G222" i="17"/>
  <c r="BG221" i="17"/>
  <c r="AD221" i="17"/>
  <c r="U221" i="17" s="1"/>
  <c r="M221" i="17"/>
  <c r="G221" i="17"/>
  <c r="U220" i="17"/>
  <c r="G220" i="17"/>
  <c r="F220" i="17" s="1"/>
  <c r="BG219" i="17"/>
  <c r="AD219" i="17"/>
  <c r="U219" i="17" s="1"/>
  <c r="M219" i="17"/>
  <c r="G219" i="17"/>
  <c r="BG218" i="17"/>
  <c r="AD218" i="17"/>
  <c r="U218" i="17" s="1"/>
  <c r="M218" i="17"/>
  <c r="G218" i="17"/>
  <c r="BG217" i="17"/>
  <c r="AD217" i="17"/>
  <c r="U217" i="17" s="1"/>
  <c r="M217" i="17"/>
  <c r="G217" i="17"/>
  <c r="BG216" i="17"/>
  <c r="AD216" i="17"/>
  <c r="U216" i="17" s="1"/>
  <c r="M216" i="17"/>
  <c r="G216" i="17"/>
  <c r="BG215" i="17"/>
  <c r="AD215" i="17"/>
  <c r="U215" i="17" s="1"/>
  <c r="M215" i="17"/>
  <c r="G215" i="17"/>
  <c r="AD214" i="17"/>
  <c r="M214" i="17"/>
  <c r="G214" i="17"/>
  <c r="BG213" i="17"/>
  <c r="AD213" i="17"/>
  <c r="U213" i="17" s="1"/>
  <c r="M213" i="17"/>
  <c r="G213" i="17"/>
  <c r="BG212" i="17"/>
  <c r="AD212" i="17"/>
  <c r="U212" i="17" s="1"/>
  <c r="M212" i="17"/>
  <c r="G212" i="17"/>
  <c r="BG211" i="17"/>
  <c r="AD211" i="17"/>
  <c r="U211" i="17" s="1"/>
  <c r="M211" i="17"/>
  <c r="G211" i="17"/>
  <c r="BG210" i="17"/>
  <c r="AD210" i="17"/>
  <c r="U210" i="17" s="1"/>
  <c r="M210" i="17"/>
  <c r="G210" i="17"/>
  <c r="BG209" i="17"/>
  <c r="AD209" i="17"/>
  <c r="U209" i="17" s="1"/>
  <c r="M209" i="17"/>
  <c r="G209" i="17"/>
  <c r="BG208" i="17"/>
  <c r="AD208" i="17"/>
  <c r="U208" i="17" s="1"/>
  <c r="M208" i="17"/>
  <c r="G208" i="17"/>
  <c r="BJ207" i="17"/>
  <c r="BI207" i="17"/>
  <c r="BH207" i="17"/>
  <c r="BF207" i="17"/>
  <c r="BE207" i="17"/>
  <c r="BD207" i="17"/>
  <c r="BC207" i="17"/>
  <c r="BB207" i="17"/>
  <c r="BA207" i="17"/>
  <c r="AZ207" i="17"/>
  <c r="AY207" i="17"/>
  <c r="AX207" i="17"/>
  <c r="AW207" i="17"/>
  <c r="AV207" i="17"/>
  <c r="AU207" i="17"/>
  <c r="AT207" i="17"/>
  <c r="AS207" i="17"/>
  <c r="AR207" i="17"/>
  <c r="AQ207" i="17"/>
  <c r="AP207" i="17"/>
  <c r="AO207" i="17"/>
  <c r="AN207" i="17"/>
  <c r="AM207" i="17"/>
  <c r="AL207" i="17"/>
  <c r="AK207" i="17"/>
  <c r="AJ207" i="17"/>
  <c r="AI207" i="17"/>
  <c r="AH207" i="17"/>
  <c r="AG207" i="17"/>
  <c r="AF207" i="17"/>
  <c r="AE207" i="17"/>
  <c r="AC207" i="17"/>
  <c r="AB207" i="17"/>
  <c r="AA207" i="17"/>
  <c r="Z207" i="17"/>
  <c r="Y207" i="17"/>
  <c r="X207" i="17"/>
  <c r="W207" i="17"/>
  <c r="V207" i="17"/>
  <c r="T207" i="17"/>
  <c r="S207" i="17"/>
  <c r="R207" i="17"/>
  <c r="Q207" i="17"/>
  <c r="P207" i="17"/>
  <c r="O207" i="17"/>
  <c r="N207" i="17"/>
  <c r="L207" i="17"/>
  <c r="K207" i="17"/>
  <c r="J207" i="17"/>
  <c r="I207" i="17"/>
  <c r="H207" i="17"/>
  <c r="D207" i="17"/>
  <c r="BG206" i="17"/>
  <c r="AD206" i="17"/>
  <c r="U206" i="17" s="1"/>
  <c r="M206" i="17"/>
  <c r="G206" i="17"/>
  <c r="BG205" i="17"/>
  <c r="AD205" i="17"/>
  <c r="U205" i="17" s="1"/>
  <c r="M205" i="17"/>
  <c r="G205" i="17"/>
  <c r="BG204" i="17"/>
  <c r="AD204" i="17"/>
  <c r="U204" i="17" s="1"/>
  <c r="M204" i="17"/>
  <c r="G204" i="17"/>
  <c r="BG203" i="17"/>
  <c r="AD203" i="17"/>
  <c r="U203" i="17" s="1"/>
  <c r="M203" i="17"/>
  <c r="G203" i="17"/>
  <c r="BG202" i="17"/>
  <c r="AD202" i="17"/>
  <c r="U202" i="17" s="1"/>
  <c r="M202" i="17"/>
  <c r="G202" i="17"/>
  <c r="BG201" i="17"/>
  <c r="AD201" i="17"/>
  <c r="U201" i="17" s="1"/>
  <c r="M201" i="17"/>
  <c r="G201" i="17"/>
  <c r="BJ200" i="17"/>
  <c r="BI200" i="17"/>
  <c r="BH200" i="17"/>
  <c r="BF200" i="17"/>
  <c r="BE200" i="17"/>
  <c r="BD200" i="17"/>
  <c r="BC200" i="17"/>
  <c r="BB200" i="17"/>
  <c r="BA200" i="17"/>
  <c r="AZ200" i="17"/>
  <c r="AY200" i="17"/>
  <c r="AX200" i="17"/>
  <c r="AW200" i="17"/>
  <c r="AV200" i="17"/>
  <c r="AU200" i="17"/>
  <c r="AT200" i="17"/>
  <c r="AS200" i="17"/>
  <c r="AR200" i="17"/>
  <c r="AQ200" i="17"/>
  <c r="AP200" i="17"/>
  <c r="AO200" i="17"/>
  <c r="AN200" i="17"/>
  <c r="AM200" i="17"/>
  <c r="AL200" i="17"/>
  <c r="AK200" i="17"/>
  <c r="AJ200" i="17"/>
  <c r="AI200" i="17"/>
  <c r="AH200" i="17"/>
  <c r="AG200" i="17"/>
  <c r="AF200" i="17"/>
  <c r="AE200" i="17"/>
  <c r="AC200" i="17"/>
  <c r="AB200" i="17"/>
  <c r="AA200" i="17"/>
  <c r="Z200" i="17"/>
  <c r="Y200" i="17"/>
  <c r="X200" i="17"/>
  <c r="W200" i="17"/>
  <c r="V200" i="17"/>
  <c r="T200" i="17"/>
  <c r="S200" i="17"/>
  <c r="R200" i="17"/>
  <c r="Q200" i="17"/>
  <c r="P200" i="17"/>
  <c r="O200" i="17"/>
  <c r="N200" i="17"/>
  <c r="L200" i="17"/>
  <c r="K200" i="17"/>
  <c r="J200" i="17"/>
  <c r="I200" i="17"/>
  <c r="H200" i="17"/>
  <c r="BG199" i="17"/>
  <c r="AD199" i="17"/>
  <c r="U199" i="17" s="1"/>
  <c r="M199" i="17"/>
  <c r="G199" i="17"/>
  <c r="BG198" i="17"/>
  <c r="AD198" i="17"/>
  <c r="U198" i="17" s="1"/>
  <c r="M198" i="17"/>
  <c r="G198" i="17"/>
  <c r="BG197" i="17"/>
  <c r="AD197" i="17"/>
  <c r="U197" i="17" s="1"/>
  <c r="M197" i="17"/>
  <c r="G197" i="17"/>
  <c r="BK196" i="17"/>
  <c r="BJ196" i="17"/>
  <c r="BI196" i="17"/>
  <c r="BH196" i="17"/>
  <c r="AD196" i="17"/>
  <c r="U196" i="17" s="1"/>
  <c r="M196" i="17"/>
  <c r="K196" i="17"/>
  <c r="G196" i="17"/>
  <c r="BG195" i="17"/>
  <c r="AD195" i="17"/>
  <c r="U195" i="17" s="1"/>
  <c r="M195" i="17"/>
  <c r="G195" i="17"/>
  <c r="BG194" i="17"/>
  <c r="AD194" i="17"/>
  <c r="U194" i="17" s="1"/>
  <c r="M194" i="17"/>
  <c r="G194" i="17"/>
  <c r="BG193" i="17"/>
  <c r="AD193" i="17"/>
  <c r="U193" i="17" s="1"/>
  <c r="M193" i="17"/>
  <c r="G193" i="17"/>
  <c r="BI192" i="17"/>
  <c r="BH192" i="17"/>
  <c r="BF192" i="17"/>
  <c r="BE192" i="17"/>
  <c r="BD192" i="17"/>
  <c r="BC192" i="17"/>
  <c r="BB192" i="17"/>
  <c r="BA192" i="17"/>
  <c r="AZ192" i="17"/>
  <c r="AY192" i="17"/>
  <c r="AX192" i="17"/>
  <c r="AW192" i="17"/>
  <c r="AV192" i="17"/>
  <c r="AU192" i="17"/>
  <c r="AT192" i="17"/>
  <c r="AS192" i="17"/>
  <c r="AR192" i="17"/>
  <c r="AQ192" i="17"/>
  <c r="AP192" i="17"/>
  <c r="AO192" i="17"/>
  <c r="AN192" i="17"/>
  <c r="AM192" i="17"/>
  <c r="AL192" i="17"/>
  <c r="AK192" i="17"/>
  <c r="AJ192" i="17"/>
  <c r="AI192" i="17"/>
  <c r="AH192" i="17"/>
  <c r="AG192" i="17"/>
  <c r="AF192" i="17"/>
  <c r="AE192" i="17"/>
  <c r="AC192" i="17"/>
  <c r="AB192" i="17"/>
  <c r="AA192" i="17"/>
  <c r="Z192" i="17"/>
  <c r="Y192" i="17"/>
  <c r="X192" i="17"/>
  <c r="W192" i="17"/>
  <c r="V192" i="17"/>
  <c r="T192" i="17"/>
  <c r="S192" i="17"/>
  <c r="R192" i="17"/>
  <c r="Q192" i="17"/>
  <c r="P192" i="17"/>
  <c r="O192" i="17"/>
  <c r="N192" i="17"/>
  <c r="L192" i="17"/>
  <c r="K192" i="17"/>
  <c r="J192" i="17"/>
  <c r="I192" i="17"/>
  <c r="H192" i="17"/>
  <c r="BG191" i="17"/>
  <c r="AD191" i="17"/>
  <c r="U191" i="17" s="1"/>
  <c r="M191" i="17"/>
  <c r="G191" i="17"/>
  <c r="BG190" i="17"/>
  <c r="AD190" i="17"/>
  <c r="U190" i="17" s="1"/>
  <c r="M190" i="17"/>
  <c r="G190" i="17"/>
  <c r="BJ189" i="17"/>
  <c r="BI189" i="17"/>
  <c r="BH189" i="17"/>
  <c r="BF189" i="17"/>
  <c r="BE189" i="17"/>
  <c r="BD189" i="17"/>
  <c r="BC189" i="17"/>
  <c r="BB189" i="17"/>
  <c r="BA189" i="17"/>
  <c r="AZ189" i="17"/>
  <c r="AY189" i="17"/>
  <c r="AX189" i="17"/>
  <c r="AW189" i="17"/>
  <c r="AV189" i="17"/>
  <c r="AU189" i="17"/>
  <c r="AT189" i="17"/>
  <c r="AS189" i="17"/>
  <c r="AR189" i="17"/>
  <c r="AQ189" i="17"/>
  <c r="AP189" i="17"/>
  <c r="AO189" i="17"/>
  <c r="AN189" i="17"/>
  <c r="AM189" i="17"/>
  <c r="AL189" i="17"/>
  <c r="AK189" i="17"/>
  <c r="AJ189" i="17"/>
  <c r="AI189" i="17"/>
  <c r="AH189" i="17"/>
  <c r="AG189" i="17"/>
  <c r="AF189" i="17"/>
  <c r="AE189" i="17"/>
  <c r="AC189" i="17"/>
  <c r="AB189" i="17"/>
  <c r="AA189" i="17"/>
  <c r="Z189" i="17"/>
  <c r="Y189" i="17"/>
  <c r="X189" i="17"/>
  <c r="W189" i="17"/>
  <c r="V189" i="17"/>
  <c r="T189" i="17"/>
  <c r="S189" i="17"/>
  <c r="R189" i="17"/>
  <c r="Q189" i="17"/>
  <c r="P189" i="17"/>
  <c r="O189" i="17"/>
  <c r="N189" i="17"/>
  <c r="L189" i="17"/>
  <c r="K189" i="17"/>
  <c r="J189" i="17"/>
  <c r="I189" i="17"/>
  <c r="H189" i="17"/>
  <c r="BG188" i="17"/>
  <c r="AD188" i="17"/>
  <c r="U188" i="17" s="1"/>
  <c r="M188" i="17"/>
  <c r="G188" i="17"/>
  <c r="BJ187" i="17"/>
  <c r="BI187" i="17"/>
  <c r="BH187" i="17"/>
  <c r="BF187" i="17"/>
  <c r="BE187" i="17"/>
  <c r="BD187" i="17"/>
  <c r="BC187" i="17"/>
  <c r="BB187" i="17"/>
  <c r="BA187" i="17"/>
  <c r="AZ187" i="17"/>
  <c r="AY187" i="17"/>
  <c r="AX187" i="17"/>
  <c r="AW187" i="17"/>
  <c r="AV187" i="17"/>
  <c r="AU187" i="17"/>
  <c r="AT187" i="17"/>
  <c r="AS187" i="17"/>
  <c r="AR187" i="17"/>
  <c r="AQ187" i="17"/>
  <c r="AP187" i="17"/>
  <c r="AO187" i="17"/>
  <c r="AN187" i="17"/>
  <c r="AM187" i="17"/>
  <c r="AL187" i="17"/>
  <c r="AK187" i="17"/>
  <c r="AJ187" i="17"/>
  <c r="AI187" i="17"/>
  <c r="AH187" i="17"/>
  <c r="AG187" i="17"/>
  <c r="AF187" i="17"/>
  <c r="AE187" i="17"/>
  <c r="AC187" i="17"/>
  <c r="AB187" i="17"/>
  <c r="AA187" i="17"/>
  <c r="Z187" i="17"/>
  <c r="Y187" i="17"/>
  <c r="X187" i="17"/>
  <c r="W187" i="17"/>
  <c r="V187" i="17"/>
  <c r="T187" i="17"/>
  <c r="S187" i="17"/>
  <c r="R187" i="17"/>
  <c r="Q187" i="17"/>
  <c r="P187" i="17"/>
  <c r="O187" i="17"/>
  <c r="N187" i="17"/>
  <c r="L187" i="17"/>
  <c r="K187" i="17"/>
  <c r="J187" i="17"/>
  <c r="I187" i="17"/>
  <c r="H187" i="17"/>
  <c r="BG186" i="17"/>
  <c r="AD186" i="17"/>
  <c r="U186" i="17" s="1"/>
  <c r="M186" i="17"/>
  <c r="G186" i="17"/>
  <c r="BG185" i="17"/>
  <c r="AD185" i="17"/>
  <c r="U185" i="17" s="1"/>
  <c r="M185" i="17"/>
  <c r="G185" i="17"/>
  <c r="U184" i="17"/>
  <c r="G184" i="17"/>
  <c r="F184" i="17" s="1"/>
  <c r="BG183" i="17"/>
  <c r="AD183" i="17"/>
  <c r="U183" i="17" s="1"/>
  <c r="M183" i="17"/>
  <c r="G183" i="17"/>
  <c r="BG182" i="17"/>
  <c r="AD182" i="17"/>
  <c r="U182" i="17" s="1"/>
  <c r="M182" i="17"/>
  <c r="G182" i="17"/>
  <c r="BJ181" i="17"/>
  <c r="BI181" i="17"/>
  <c r="BH181" i="17"/>
  <c r="BF181" i="17"/>
  <c r="BE181" i="17"/>
  <c r="BD181" i="17"/>
  <c r="BC181" i="17"/>
  <c r="BB181" i="17"/>
  <c r="BA181" i="17"/>
  <c r="AZ181" i="17"/>
  <c r="AY181" i="17"/>
  <c r="AX181" i="17"/>
  <c r="AW181" i="17"/>
  <c r="AV181" i="17"/>
  <c r="AU181" i="17"/>
  <c r="AT181" i="17"/>
  <c r="AS181" i="17"/>
  <c r="AR181" i="17"/>
  <c r="AQ181" i="17"/>
  <c r="AP181" i="17"/>
  <c r="AO181" i="17"/>
  <c r="AN181" i="17"/>
  <c r="AM181" i="17"/>
  <c r="AL181" i="17"/>
  <c r="AK181" i="17"/>
  <c r="AJ181" i="17"/>
  <c r="AI181" i="17"/>
  <c r="AH181" i="17"/>
  <c r="AG181" i="17"/>
  <c r="AF181" i="17"/>
  <c r="AE181" i="17"/>
  <c r="AC181" i="17"/>
  <c r="AB181" i="17"/>
  <c r="AA181" i="17"/>
  <c r="Z181" i="17"/>
  <c r="Y181" i="17"/>
  <c r="X181" i="17"/>
  <c r="W181" i="17"/>
  <c r="V181" i="17"/>
  <c r="T181" i="17"/>
  <c r="S181" i="17"/>
  <c r="R181" i="17"/>
  <c r="Q181" i="17"/>
  <c r="P181" i="17"/>
  <c r="O181" i="17"/>
  <c r="N181" i="17"/>
  <c r="L181" i="17"/>
  <c r="K181" i="17"/>
  <c r="J181" i="17"/>
  <c r="I181" i="17"/>
  <c r="H181" i="17"/>
  <c r="D181" i="17"/>
  <c r="BG180" i="17"/>
  <c r="AD180" i="17"/>
  <c r="U180" i="17" s="1"/>
  <c r="M180" i="17"/>
  <c r="G180" i="17"/>
  <c r="BG179" i="17"/>
  <c r="AD179" i="17"/>
  <c r="U179" i="17" s="1"/>
  <c r="M179" i="17"/>
  <c r="G179" i="17"/>
  <c r="BG178" i="17"/>
  <c r="AD178" i="17"/>
  <c r="U178" i="17" s="1"/>
  <c r="M178" i="17"/>
  <c r="G178" i="17"/>
  <c r="BG177" i="17"/>
  <c r="AD177" i="17"/>
  <c r="U177" i="17" s="1"/>
  <c r="M177" i="17"/>
  <c r="G177" i="17"/>
  <c r="BG176" i="17"/>
  <c r="AD176" i="17"/>
  <c r="M176" i="17"/>
  <c r="G176" i="17"/>
  <c r="BG175" i="17"/>
  <c r="AD175" i="17"/>
  <c r="U175" i="17" s="1"/>
  <c r="M175" i="17"/>
  <c r="G175" i="17"/>
  <c r="BG174" i="17"/>
  <c r="AD174" i="17"/>
  <c r="U174" i="17" s="1"/>
  <c r="M174" i="17"/>
  <c r="G174" i="17"/>
  <c r="BG173" i="17"/>
  <c r="AD173" i="17"/>
  <c r="U173" i="17" s="1"/>
  <c r="M173" i="17"/>
  <c r="G173" i="17"/>
  <c r="BG172" i="17"/>
  <c r="AD172" i="17"/>
  <c r="U172" i="17" s="1"/>
  <c r="M172" i="17"/>
  <c r="G172" i="17"/>
  <c r="BG171" i="17"/>
  <c r="AD171" i="17"/>
  <c r="U171" i="17" s="1"/>
  <c r="M171" i="17"/>
  <c r="G171" i="17"/>
  <c r="BJ170" i="17"/>
  <c r="BI170" i="17"/>
  <c r="BH170" i="17"/>
  <c r="BF170" i="17"/>
  <c r="BE170" i="17"/>
  <c r="BD170" i="17"/>
  <c r="BC170" i="17"/>
  <c r="BB170" i="17"/>
  <c r="BA170" i="17"/>
  <c r="AZ170" i="17"/>
  <c r="AY170" i="17"/>
  <c r="AX170" i="17"/>
  <c r="AW170" i="17"/>
  <c r="AV170" i="17"/>
  <c r="AU170" i="17"/>
  <c r="AT170" i="17"/>
  <c r="AS170" i="17"/>
  <c r="AR170" i="17"/>
  <c r="AQ170" i="17"/>
  <c r="AP170" i="17"/>
  <c r="AO170" i="17"/>
  <c r="AN170" i="17"/>
  <c r="AM170" i="17"/>
  <c r="AL170" i="17"/>
  <c r="AK170" i="17"/>
  <c r="AJ170" i="17"/>
  <c r="AI170" i="17"/>
  <c r="AH170" i="17"/>
  <c r="AG170" i="17"/>
  <c r="AF170" i="17"/>
  <c r="AE170" i="17"/>
  <c r="AC170" i="17"/>
  <c r="AB170" i="17"/>
  <c r="AA170" i="17"/>
  <c r="Z170" i="17"/>
  <c r="Y170" i="17"/>
  <c r="X170" i="17"/>
  <c r="W170" i="17"/>
  <c r="V170" i="17"/>
  <c r="T170" i="17"/>
  <c r="S170" i="17"/>
  <c r="R170" i="17"/>
  <c r="Q170" i="17"/>
  <c r="P170" i="17"/>
  <c r="O170" i="17"/>
  <c r="N170" i="17"/>
  <c r="L170" i="17"/>
  <c r="K170" i="17"/>
  <c r="J170" i="17"/>
  <c r="I170" i="17"/>
  <c r="H170" i="17"/>
  <c r="D170" i="17"/>
  <c r="BG169" i="17"/>
  <c r="AD169" i="17"/>
  <c r="U169" i="17" s="1"/>
  <c r="M169" i="17"/>
  <c r="G169" i="17"/>
  <c r="BG168" i="17"/>
  <c r="AD168" i="17"/>
  <c r="U168" i="17" s="1"/>
  <c r="M168" i="17"/>
  <c r="G168" i="17"/>
  <c r="A168" i="17"/>
  <c r="A169" i="17" s="1"/>
  <c r="BG167" i="17"/>
  <c r="AD167" i="17"/>
  <c r="U167" i="17" s="1"/>
  <c r="M167" i="17"/>
  <c r="G167" i="17"/>
  <c r="BJ166" i="17"/>
  <c r="BI166" i="17"/>
  <c r="BH166" i="17"/>
  <c r="BF166" i="17"/>
  <c r="BE166" i="17"/>
  <c r="BD166" i="17"/>
  <c r="BC166" i="17"/>
  <c r="BB166" i="17"/>
  <c r="BA166" i="17"/>
  <c r="AZ166" i="17"/>
  <c r="AY166" i="17"/>
  <c r="AX166" i="17"/>
  <c r="AW166" i="17"/>
  <c r="AV166" i="17"/>
  <c r="AU166" i="17"/>
  <c r="AT166" i="17"/>
  <c r="AS166" i="17"/>
  <c r="AR166" i="17"/>
  <c r="AQ166" i="17"/>
  <c r="AP166" i="17"/>
  <c r="AO166" i="17"/>
  <c r="AN166" i="17"/>
  <c r="AM166" i="17"/>
  <c r="AL166" i="17"/>
  <c r="AK166" i="17"/>
  <c r="AJ166" i="17"/>
  <c r="AI166" i="17"/>
  <c r="AH166" i="17"/>
  <c r="AG166" i="17"/>
  <c r="AF166" i="17"/>
  <c r="AE166" i="17"/>
  <c r="AC166" i="17"/>
  <c r="AB166" i="17"/>
  <c r="AA166" i="17"/>
  <c r="Z166" i="17"/>
  <c r="Y166" i="17"/>
  <c r="X166" i="17"/>
  <c r="W166" i="17"/>
  <c r="V166" i="17"/>
  <c r="T166" i="17"/>
  <c r="S166" i="17"/>
  <c r="R166" i="17"/>
  <c r="Q166" i="17"/>
  <c r="P166" i="17"/>
  <c r="O166" i="17"/>
  <c r="N166" i="17"/>
  <c r="L166" i="17"/>
  <c r="K166" i="17"/>
  <c r="J166" i="17"/>
  <c r="I166" i="17"/>
  <c r="H166" i="17"/>
  <c r="BG165" i="17"/>
  <c r="AD165" i="17"/>
  <c r="U165" i="17" s="1"/>
  <c r="M165" i="17"/>
  <c r="G165" i="17"/>
  <c r="U164" i="17"/>
  <c r="G164" i="17"/>
  <c r="F164" i="17" s="1"/>
  <c r="C164" i="17"/>
  <c r="BJ163" i="17"/>
  <c r="BI163" i="17"/>
  <c r="BH163" i="17"/>
  <c r="BF163" i="17"/>
  <c r="BE163" i="17"/>
  <c r="BD163" i="17"/>
  <c r="BC163" i="17"/>
  <c r="BB163" i="17"/>
  <c r="BA163" i="17"/>
  <c r="AZ163" i="17"/>
  <c r="AY163" i="17"/>
  <c r="AX163" i="17"/>
  <c r="AW163" i="17"/>
  <c r="AV163" i="17"/>
  <c r="AU163" i="17"/>
  <c r="AT163" i="17"/>
  <c r="AS163" i="17"/>
  <c r="AR163" i="17"/>
  <c r="AQ163" i="17"/>
  <c r="AP163" i="17"/>
  <c r="AO163" i="17"/>
  <c r="AN163" i="17"/>
  <c r="AM163" i="17"/>
  <c r="AL163" i="17"/>
  <c r="AK163" i="17"/>
  <c r="AJ163" i="17"/>
  <c r="AI163" i="17"/>
  <c r="AH163" i="17"/>
  <c r="AG163" i="17"/>
  <c r="AF163" i="17"/>
  <c r="AE163" i="17"/>
  <c r="AC163" i="17"/>
  <c r="AB163" i="17"/>
  <c r="AA163" i="17"/>
  <c r="Z163" i="17"/>
  <c r="Y163" i="17"/>
  <c r="X163" i="17"/>
  <c r="W163" i="17"/>
  <c r="V163" i="17"/>
  <c r="T163" i="17"/>
  <c r="S163" i="17"/>
  <c r="R163" i="17"/>
  <c r="Q163" i="17"/>
  <c r="P163" i="17"/>
  <c r="O163" i="17"/>
  <c r="N163" i="17"/>
  <c r="L163" i="17"/>
  <c r="K163" i="17"/>
  <c r="J163" i="17"/>
  <c r="I163" i="17"/>
  <c r="H163" i="17"/>
  <c r="D163" i="17"/>
  <c r="BG162" i="17"/>
  <c r="AD162" i="17"/>
  <c r="U162" i="17" s="1"/>
  <c r="M162" i="17"/>
  <c r="G162" i="17"/>
  <c r="BG161" i="17"/>
  <c r="AD161" i="17"/>
  <c r="U161" i="17" s="1"/>
  <c r="M161" i="17"/>
  <c r="G161" i="17"/>
  <c r="BG160" i="17"/>
  <c r="AD160" i="17"/>
  <c r="U160" i="17" s="1"/>
  <c r="M160" i="17"/>
  <c r="G160" i="17"/>
  <c r="BG159" i="17"/>
  <c r="AD159" i="17"/>
  <c r="U159" i="17" s="1"/>
  <c r="M159" i="17"/>
  <c r="G159" i="17"/>
  <c r="BJ158" i="17"/>
  <c r="BI158" i="17"/>
  <c r="BH158" i="17"/>
  <c r="BF158" i="17"/>
  <c r="BE158" i="17"/>
  <c r="BD158" i="17"/>
  <c r="BC158" i="17"/>
  <c r="BB158" i="17"/>
  <c r="BA158" i="17"/>
  <c r="AZ158" i="17"/>
  <c r="AY158" i="17"/>
  <c r="AX158" i="17"/>
  <c r="AW158" i="17"/>
  <c r="AV158" i="17"/>
  <c r="AU158" i="17"/>
  <c r="AT158" i="17"/>
  <c r="AS158" i="17"/>
  <c r="AR158" i="17"/>
  <c r="AQ158" i="17"/>
  <c r="AP158" i="17"/>
  <c r="AO158" i="17"/>
  <c r="AN158" i="17"/>
  <c r="AM158" i="17"/>
  <c r="AL158" i="17"/>
  <c r="AK158" i="17"/>
  <c r="AJ158" i="17"/>
  <c r="AI158" i="17"/>
  <c r="AH158" i="17"/>
  <c r="AG158" i="17"/>
  <c r="AF158" i="17"/>
  <c r="AE158" i="17"/>
  <c r="AC158" i="17"/>
  <c r="AB158" i="17"/>
  <c r="AA158" i="17"/>
  <c r="Z158" i="17"/>
  <c r="Y158" i="17"/>
  <c r="X158" i="17"/>
  <c r="W158" i="17"/>
  <c r="V158" i="17"/>
  <c r="T158" i="17"/>
  <c r="S158" i="17"/>
  <c r="R158" i="17"/>
  <c r="Q158" i="17"/>
  <c r="P158" i="17"/>
  <c r="O158" i="17"/>
  <c r="N158" i="17"/>
  <c r="L158" i="17"/>
  <c r="K158" i="17"/>
  <c r="J158" i="17"/>
  <c r="I158" i="17"/>
  <c r="H158" i="17"/>
  <c r="D158" i="17"/>
  <c r="BG157" i="17"/>
  <c r="AD157" i="17"/>
  <c r="U157" i="17" s="1"/>
  <c r="M157" i="17"/>
  <c r="G157" i="17"/>
  <c r="BG156" i="17"/>
  <c r="AD156" i="17"/>
  <c r="U156" i="17" s="1"/>
  <c r="M156" i="17"/>
  <c r="G156" i="17"/>
  <c r="BG155" i="17"/>
  <c r="AD155" i="17"/>
  <c r="U155" i="17" s="1"/>
  <c r="M155" i="17"/>
  <c r="G155" i="17"/>
  <c r="BG154" i="17"/>
  <c r="AD154" i="17"/>
  <c r="U154" i="17" s="1"/>
  <c r="M154" i="17"/>
  <c r="G154" i="17"/>
  <c r="AD153" i="17"/>
  <c r="U153" i="17" s="1"/>
  <c r="G153" i="17"/>
  <c r="F153" i="17" s="1"/>
  <c r="BG152" i="17"/>
  <c r="AD152" i="17"/>
  <c r="U152" i="17" s="1"/>
  <c r="M152" i="17"/>
  <c r="G152" i="17"/>
  <c r="BG151" i="17"/>
  <c r="AD151" i="17"/>
  <c r="U151" i="17" s="1"/>
  <c r="M151" i="17"/>
  <c r="G151" i="17"/>
  <c r="BG150" i="17"/>
  <c r="AD150" i="17"/>
  <c r="U150" i="17" s="1"/>
  <c r="M150" i="17"/>
  <c r="G150" i="17"/>
  <c r="BG149" i="17"/>
  <c r="AD149" i="17"/>
  <c r="U149" i="17" s="1"/>
  <c r="M149" i="17"/>
  <c r="G149" i="17"/>
  <c r="BG148" i="17"/>
  <c r="AD148" i="17"/>
  <c r="U148" i="17" s="1"/>
  <c r="M148" i="17"/>
  <c r="G148" i="17"/>
  <c r="BG147" i="17"/>
  <c r="AD147" i="17"/>
  <c r="U147" i="17" s="1"/>
  <c r="M147" i="17"/>
  <c r="G147" i="17"/>
  <c r="BG146" i="17"/>
  <c r="AD146" i="17"/>
  <c r="U146" i="17" s="1"/>
  <c r="M146" i="17"/>
  <c r="G146" i="17"/>
  <c r="BG145" i="17"/>
  <c r="AD145" i="17"/>
  <c r="U145" i="17" s="1"/>
  <c r="M145" i="17"/>
  <c r="G145" i="17"/>
  <c r="BG144" i="17"/>
  <c r="AD144" i="17"/>
  <c r="U144" i="17" s="1"/>
  <c r="M144" i="17"/>
  <c r="G144" i="17"/>
  <c r="BG143" i="17"/>
  <c r="AD143" i="17"/>
  <c r="U143" i="17" s="1"/>
  <c r="M143" i="17"/>
  <c r="G143" i="17"/>
  <c r="BG142" i="17"/>
  <c r="AD142" i="17"/>
  <c r="U142" i="17" s="1"/>
  <c r="M142" i="17"/>
  <c r="G142" i="17"/>
  <c r="BG141" i="17"/>
  <c r="AD141" i="17"/>
  <c r="U141" i="17" s="1"/>
  <c r="M141" i="17"/>
  <c r="G141" i="17"/>
  <c r="BG140" i="17"/>
  <c r="AD140" i="17"/>
  <c r="U140" i="17" s="1"/>
  <c r="M140" i="17"/>
  <c r="G140" i="17"/>
  <c r="BG139" i="17"/>
  <c r="AD139" i="17"/>
  <c r="U139" i="17" s="1"/>
  <c r="M139" i="17"/>
  <c r="G139" i="17"/>
  <c r="BG138" i="17"/>
  <c r="AD138" i="17"/>
  <c r="U138" i="17" s="1"/>
  <c r="M138" i="17"/>
  <c r="G138" i="17"/>
  <c r="BG137" i="17"/>
  <c r="AD137" i="17"/>
  <c r="U137" i="17" s="1"/>
  <c r="M137" i="17"/>
  <c r="G137" i="17"/>
  <c r="BJ136" i="17"/>
  <c r="BI136" i="17"/>
  <c r="BH136" i="17"/>
  <c r="BF136" i="17"/>
  <c r="BE136" i="17"/>
  <c r="BD136" i="17"/>
  <c r="BC136" i="17"/>
  <c r="BB136" i="17"/>
  <c r="BA136" i="17"/>
  <c r="AZ136" i="17"/>
  <c r="AY136" i="17"/>
  <c r="AX136" i="17"/>
  <c r="AW136" i="17"/>
  <c r="AV136" i="17"/>
  <c r="AU136" i="17"/>
  <c r="AT136" i="17"/>
  <c r="AS136" i="17"/>
  <c r="AR136" i="17"/>
  <c r="AQ136" i="17"/>
  <c r="AP136" i="17"/>
  <c r="AO136" i="17"/>
  <c r="AN136" i="17"/>
  <c r="AM136" i="17"/>
  <c r="AL136" i="17"/>
  <c r="AK136" i="17"/>
  <c r="AJ136" i="17"/>
  <c r="AI136" i="17"/>
  <c r="AH136" i="17"/>
  <c r="AG136" i="17"/>
  <c r="AF136" i="17"/>
  <c r="AE136" i="17"/>
  <c r="AC136" i="17"/>
  <c r="AB136" i="17"/>
  <c r="AA136" i="17"/>
  <c r="Z136" i="17"/>
  <c r="Y136" i="17"/>
  <c r="X136" i="17"/>
  <c r="W136" i="17"/>
  <c r="V136" i="17"/>
  <c r="T136" i="17"/>
  <c r="S136" i="17"/>
  <c r="R136" i="17"/>
  <c r="Q136" i="17"/>
  <c r="P136" i="17"/>
  <c r="O136" i="17"/>
  <c r="N136" i="17"/>
  <c r="L136" i="17"/>
  <c r="K136" i="17"/>
  <c r="J136" i="17"/>
  <c r="I136" i="17"/>
  <c r="H136" i="17"/>
  <c r="D136" i="17"/>
  <c r="BG135" i="17"/>
  <c r="AD135" i="17"/>
  <c r="U135" i="17" s="1"/>
  <c r="M135" i="17"/>
  <c r="G135" i="17"/>
  <c r="BG134" i="17"/>
  <c r="AD134" i="17"/>
  <c r="U134" i="17" s="1"/>
  <c r="M134" i="17"/>
  <c r="G134" i="17"/>
  <c r="BG133" i="17"/>
  <c r="AD133" i="17"/>
  <c r="U133" i="17" s="1"/>
  <c r="M133" i="17"/>
  <c r="G133" i="17"/>
  <c r="BG132" i="17"/>
  <c r="AD132" i="17"/>
  <c r="U132" i="17" s="1"/>
  <c r="M132" i="17"/>
  <c r="G132" i="17"/>
  <c r="BG131" i="17"/>
  <c r="AD131" i="17"/>
  <c r="U131" i="17" s="1"/>
  <c r="M131" i="17"/>
  <c r="G131" i="17"/>
  <c r="BG130" i="17"/>
  <c r="AD130" i="17"/>
  <c r="U130" i="17" s="1"/>
  <c r="M130" i="17"/>
  <c r="G130" i="17"/>
  <c r="BG129" i="17"/>
  <c r="AD129" i="17"/>
  <c r="U129" i="17" s="1"/>
  <c r="M129" i="17"/>
  <c r="G129" i="17"/>
  <c r="BG128" i="17"/>
  <c r="AD128" i="17"/>
  <c r="U128" i="17" s="1"/>
  <c r="M128" i="17"/>
  <c r="G128" i="17"/>
  <c r="BG127" i="17"/>
  <c r="AD127" i="17"/>
  <c r="U127" i="17" s="1"/>
  <c r="M127" i="17"/>
  <c r="G127" i="17"/>
  <c r="BG126" i="17"/>
  <c r="AD126" i="17"/>
  <c r="U126" i="17" s="1"/>
  <c r="M126" i="17"/>
  <c r="G126" i="17"/>
  <c r="BG125" i="17"/>
  <c r="AD125" i="17"/>
  <c r="U125" i="17" s="1"/>
  <c r="M125" i="17"/>
  <c r="G125" i="17"/>
  <c r="BG124" i="17"/>
  <c r="AD124" i="17"/>
  <c r="U124" i="17" s="1"/>
  <c r="M124" i="17"/>
  <c r="G124" i="17"/>
  <c r="BG123" i="17"/>
  <c r="AD123" i="17"/>
  <c r="U123" i="17" s="1"/>
  <c r="M123" i="17"/>
  <c r="G123" i="17"/>
  <c r="BG122" i="17"/>
  <c r="AD122" i="17"/>
  <c r="U122" i="17" s="1"/>
  <c r="M122" i="17"/>
  <c r="G122" i="17"/>
  <c r="BG121" i="17"/>
  <c r="AD121" i="17"/>
  <c r="U121" i="17" s="1"/>
  <c r="M121" i="17"/>
  <c r="G121" i="17"/>
  <c r="BG120" i="17"/>
  <c r="AD120" i="17"/>
  <c r="U120" i="17" s="1"/>
  <c r="M120" i="17"/>
  <c r="G120" i="17"/>
  <c r="BG119" i="17"/>
  <c r="AD119" i="17"/>
  <c r="U119" i="17" s="1"/>
  <c r="M119" i="17"/>
  <c r="G119" i="17"/>
  <c r="BG118" i="17"/>
  <c r="AD118" i="17"/>
  <c r="U118" i="17" s="1"/>
  <c r="M118" i="17"/>
  <c r="G118" i="17"/>
  <c r="BG117" i="17"/>
  <c r="AD117" i="17"/>
  <c r="U117" i="17" s="1"/>
  <c r="M117" i="17"/>
  <c r="G117" i="17"/>
  <c r="BG116" i="17"/>
  <c r="AD116" i="17"/>
  <c r="U116" i="17" s="1"/>
  <c r="M116" i="17"/>
  <c r="G116" i="17"/>
  <c r="A116" i="17"/>
  <c r="BG115" i="17"/>
  <c r="AD115" i="17"/>
  <c r="U115" i="17" s="1"/>
  <c r="M115" i="17"/>
  <c r="G115" i="17"/>
  <c r="BG114" i="17"/>
  <c r="AD114" i="17"/>
  <c r="U114" i="17" s="1"/>
  <c r="M114" i="17"/>
  <c r="G114" i="17"/>
  <c r="BG113" i="17"/>
  <c r="AD113" i="17"/>
  <c r="U113" i="17" s="1"/>
  <c r="M113" i="17"/>
  <c r="G113" i="17"/>
  <c r="BG112" i="17"/>
  <c r="AD112" i="17"/>
  <c r="U112" i="17" s="1"/>
  <c r="M112" i="17"/>
  <c r="G112" i="17"/>
  <c r="BG111" i="17"/>
  <c r="AD111" i="17"/>
  <c r="U111" i="17" s="1"/>
  <c r="M111" i="17"/>
  <c r="G111" i="17"/>
  <c r="BG110" i="17"/>
  <c r="AD110" i="17"/>
  <c r="U110" i="17" s="1"/>
  <c r="M110" i="17"/>
  <c r="G110" i="17"/>
  <c r="BG109" i="17"/>
  <c r="AD109" i="17"/>
  <c r="U109" i="17" s="1"/>
  <c r="M109" i="17"/>
  <c r="G109" i="17"/>
  <c r="BG108" i="17"/>
  <c r="AD108" i="17"/>
  <c r="U108" i="17" s="1"/>
  <c r="M108" i="17"/>
  <c r="G108" i="17"/>
  <c r="BG107" i="17"/>
  <c r="AD107" i="17"/>
  <c r="U107" i="17" s="1"/>
  <c r="M107" i="17"/>
  <c r="G107" i="17"/>
  <c r="BG106" i="17"/>
  <c r="AD106" i="17"/>
  <c r="U106" i="17" s="1"/>
  <c r="M106" i="17"/>
  <c r="G106" i="17"/>
  <c r="BG105" i="17"/>
  <c r="AD105" i="17"/>
  <c r="U105" i="17" s="1"/>
  <c r="M105" i="17"/>
  <c r="G105" i="17"/>
  <c r="BG104" i="17"/>
  <c r="AD104" i="17"/>
  <c r="U104" i="17" s="1"/>
  <c r="M104" i="17"/>
  <c r="G104" i="17"/>
  <c r="BG103" i="17"/>
  <c r="AD103" i="17"/>
  <c r="U103" i="17" s="1"/>
  <c r="M103" i="17"/>
  <c r="G103" i="17"/>
  <c r="BG102" i="17"/>
  <c r="AD102" i="17"/>
  <c r="U102" i="17" s="1"/>
  <c r="M102" i="17"/>
  <c r="G102" i="17"/>
  <c r="BG101" i="17"/>
  <c r="AD101" i="17"/>
  <c r="U101" i="17" s="1"/>
  <c r="M101" i="17"/>
  <c r="G101" i="17"/>
  <c r="BG100" i="17"/>
  <c r="AD100" i="17"/>
  <c r="U100" i="17" s="1"/>
  <c r="M100" i="17"/>
  <c r="G100" i="17"/>
  <c r="A100" i="17"/>
  <c r="BG99" i="17"/>
  <c r="AD99" i="17"/>
  <c r="U99" i="17" s="1"/>
  <c r="M99" i="17"/>
  <c r="G99" i="17"/>
  <c r="BG98" i="17"/>
  <c r="AD98" i="17"/>
  <c r="U98" i="17" s="1"/>
  <c r="M98" i="17"/>
  <c r="G98" i="17"/>
  <c r="BG97" i="17"/>
  <c r="AD97" i="17"/>
  <c r="U97" i="17" s="1"/>
  <c r="M97" i="17"/>
  <c r="G97" i="17"/>
  <c r="BG96" i="17"/>
  <c r="AD96" i="17"/>
  <c r="U96" i="17" s="1"/>
  <c r="M96" i="17"/>
  <c r="G96" i="17"/>
  <c r="BG95" i="17"/>
  <c r="AD95" i="17"/>
  <c r="U95" i="17" s="1"/>
  <c r="M95" i="17"/>
  <c r="G95" i="17"/>
  <c r="BG94" i="17"/>
  <c r="AD94" i="17"/>
  <c r="U94" i="17" s="1"/>
  <c r="M94" i="17"/>
  <c r="G94" i="17"/>
  <c r="BG93" i="17"/>
  <c r="AD93" i="17"/>
  <c r="U93" i="17" s="1"/>
  <c r="M93" i="17"/>
  <c r="G93" i="17"/>
  <c r="BG92" i="17"/>
  <c r="AD92" i="17"/>
  <c r="U92" i="17" s="1"/>
  <c r="M92" i="17"/>
  <c r="G92" i="17"/>
  <c r="BG91" i="17"/>
  <c r="AD91" i="17"/>
  <c r="U91" i="17" s="1"/>
  <c r="M91" i="17"/>
  <c r="G91" i="17"/>
  <c r="BG90" i="17"/>
  <c r="AD90" i="17"/>
  <c r="U90" i="17" s="1"/>
  <c r="M90" i="17"/>
  <c r="G90" i="17"/>
  <c r="BG89" i="17"/>
  <c r="AD89" i="17"/>
  <c r="U89" i="17" s="1"/>
  <c r="M89" i="17"/>
  <c r="G89" i="17"/>
  <c r="BG88" i="17"/>
  <c r="AD88" i="17"/>
  <c r="U88" i="17" s="1"/>
  <c r="M88" i="17"/>
  <c r="G88" i="17"/>
  <c r="BG87" i="17"/>
  <c r="AD87" i="17"/>
  <c r="U87" i="17" s="1"/>
  <c r="M87" i="17"/>
  <c r="G87" i="17"/>
  <c r="BG86" i="17"/>
  <c r="AD86" i="17"/>
  <c r="U86" i="17" s="1"/>
  <c r="M86" i="17"/>
  <c r="G86" i="17"/>
  <c r="BG85" i="17"/>
  <c r="AD85" i="17"/>
  <c r="U85" i="17" s="1"/>
  <c r="M85" i="17"/>
  <c r="G85" i="17"/>
  <c r="BG84" i="17"/>
  <c r="AD84" i="17"/>
  <c r="U84" i="17" s="1"/>
  <c r="M84" i="17"/>
  <c r="G84" i="17"/>
  <c r="BG83" i="17"/>
  <c r="AD83" i="17"/>
  <c r="U83" i="17" s="1"/>
  <c r="M83" i="17"/>
  <c r="G83" i="17"/>
  <c r="BG82" i="17"/>
  <c r="AD82" i="17"/>
  <c r="U82" i="17" s="1"/>
  <c r="M82" i="17"/>
  <c r="G82" i="17"/>
  <c r="BG81" i="17"/>
  <c r="AD81" i="17"/>
  <c r="U81" i="17" s="1"/>
  <c r="M81" i="17"/>
  <c r="G81" i="17"/>
  <c r="BG80" i="17"/>
  <c r="AD80" i="17"/>
  <c r="U80" i="17" s="1"/>
  <c r="M80" i="17"/>
  <c r="G80" i="17"/>
  <c r="BG79" i="17"/>
  <c r="AD79" i="17"/>
  <c r="U79" i="17" s="1"/>
  <c r="M79" i="17"/>
  <c r="G79" i="17"/>
  <c r="BG78" i="17"/>
  <c r="AD78" i="17"/>
  <c r="U78" i="17" s="1"/>
  <c r="M78" i="17"/>
  <c r="G78" i="17"/>
  <c r="BG77" i="17"/>
  <c r="AD77" i="17"/>
  <c r="U77" i="17" s="1"/>
  <c r="M77" i="17"/>
  <c r="G77" i="17"/>
  <c r="BG76" i="17"/>
  <c r="AD76" i="17"/>
  <c r="U76" i="17" s="1"/>
  <c r="M76" i="17"/>
  <c r="G76" i="17"/>
  <c r="BG75" i="17"/>
  <c r="AD75" i="17"/>
  <c r="U75" i="17" s="1"/>
  <c r="M75" i="17"/>
  <c r="G75" i="17"/>
  <c r="BG74" i="17"/>
  <c r="AD74" i="17"/>
  <c r="U74" i="17" s="1"/>
  <c r="M74" i="17"/>
  <c r="G74" i="17"/>
  <c r="U73" i="17"/>
  <c r="M73" i="17"/>
  <c r="G73" i="17"/>
  <c r="BG72" i="17"/>
  <c r="AD72" i="17"/>
  <c r="U72" i="17" s="1"/>
  <c r="M72" i="17"/>
  <c r="G72" i="17"/>
  <c r="BG71" i="17"/>
  <c r="AD71" i="17"/>
  <c r="U71" i="17" s="1"/>
  <c r="M71" i="17"/>
  <c r="G71" i="17"/>
  <c r="BG70" i="17"/>
  <c r="AD70" i="17"/>
  <c r="U70" i="17" s="1"/>
  <c r="M70" i="17"/>
  <c r="G70" i="17"/>
  <c r="BG69" i="17"/>
  <c r="AD69" i="17"/>
  <c r="U69" i="17" s="1"/>
  <c r="M69" i="17"/>
  <c r="G69" i="17"/>
  <c r="BG68" i="17"/>
  <c r="AD68" i="17"/>
  <c r="U68" i="17" s="1"/>
  <c r="M68" i="17"/>
  <c r="G68" i="17"/>
  <c r="BG67" i="17"/>
  <c r="AD67" i="17"/>
  <c r="U67" i="17" s="1"/>
  <c r="M67" i="17"/>
  <c r="G67" i="17"/>
  <c r="BG66" i="17"/>
  <c r="AD66" i="17"/>
  <c r="U66" i="17" s="1"/>
  <c r="M66" i="17"/>
  <c r="G66" i="17"/>
  <c r="BG65" i="17"/>
  <c r="AD65" i="17"/>
  <c r="U65" i="17" s="1"/>
  <c r="M65" i="17"/>
  <c r="G65" i="17"/>
  <c r="BG64" i="17"/>
  <c r="AD64" i="17"/>
  <c r="U64" i="17" s="1"/>
  <c r="M64" i="17"/>
  <c r="G64" i="17"/>
  <c r="BJ63" i="17"/>
  <c r="BI63" i="17"/>
  <c r="BH63" i="17"/>
  <c r="BF63" i="17"/>
  <c r="BE63" i="17"/>
  <c r="BD63" i="17"/>
  <c r="BC63" i="17"/>
  <c r="BB63" i="17"/>
  <c r="BA63" i="17"/>
  <c r="AZ63" i="17"/>
  <c r="AY63" i="17"/>
  <c r="AX63" i="17"/>
  <c r="AW63" i="17"/>
  <c r="AV63" i="17"/>
  <c r="AU63" i="17"/>
  <c r="AT63" i="17"/>
  <c r="AS63" i="17"/>
  <c r="AR63" i="17"/>
  <c r="AQ63" i="17"/>
  <c r="AP63" i="17"/>
  <c r="AO63" i="17"/>
  <c r="AN63" i="17"/>
  <c r="AM63" i="17"/>
  <c r="AL63" i="17"/>
  <c r="AK63" i="17"/>
  <c r="AJ63" i="17"/>
  <c r="AI63" i="17"/>
  <c r="AH63" i="17"/>
  <c r="AG63" i="17"/>
  <c r="AF63" i="17"/>
  <c r="AE63" i="17"/>
  <c r="AC63" i="17"/>
  <c r="AB63" i="17"/>
  <c r="AA63" i="17"/>
  <c r="Z63" i="17"/>
  <c r="Y63" i="17"/>
  <c r="X63" i="17"/>
  <c r="W63" i="17"/>
  <c r="V63" i="17"/>
  <c r="T63" i="17"/>
  <c r="S63" i="17"/>
  <c r="R63" i="17"/>
  <c r="Q63" i="17"/>
  <c r="P63" i="17"/>
  <c r="O63" i="17"/>
  <c r="N63" i="17"/>
  <c r="L63" i="17"/>
  <c r="K63" i="17"/>
  <c r="J63" i="17"/>
  <c r="I63" i="17"/>
  <c r="H63" i="17"/>
  <c r="D63" i="17"/>
  <c r="BG61" i="17"/>
  <c r="AD61" i="17"/>
  <c r="U61" i="17" s="1"/>
  <c r="M61" i="17"/>
  <c r="G61" i="17"/>
  <c r="BG60" i="17"/>
  <c r="AD60" i="17"/>
  <c r="U60" i="17" s="1"/>
  <c r="M60" i="17"/>
  <c r="G60" i="17"/>
  <c r="BG59" i="17"/>
  <c r="BF59" i="17"/>
  <c r="BE59" i="17"/>
  <c r="BD59" i="17"/>
  <c r="BC59" i="17"/>
  <c r="BB59" i="17"/>
  <c r="BA59" i="17"/>
  <c r="AZ59" i="17"/>
  <c r="AY59" i="17"/>
  <c r="AX59" i="17"/>
  <c r="AW59" i="17"/>
  <c r="AV59" i="17"/>
  <c r="AU59" i="17"/>
  <c r="AT59" i="17"/>
  <c r="AS59" i="17"/>
  <c r="AR59" i="17"/>
  <c r="AQ59" i="17"/>
  <c r="AP59" i="17"/>
  <c r="AO59" i="17"/>
  <c r="AN59" i="17"/>
  <c r="AM59" i="17"/>
  <c r="AL59" i="17"/>
  <c r="AK59" i="17"/>
  <c r="AJ59" i="17"/>
  <c r="AI59" i="17"/>
  <c r="AH59" i="17"/>
  <c r="AG59" i="17"/>
  <c r="AF59" i="17"/>
  <c r="AE59" i="17"/>
  <c r="AC59" i="17"/>
  <c r="AB59" i="17"/>
  <c r="AA59" i="17"/>
  <c r="Z59" i="17"/>
  <c r="Y59" i="17"/>
  <c r="X59" i="17"/>
  <c r="W59" i="17"/>
  <c r="V59" i="17"/>
  <c r="T59" i="17"/>
  <c r="S59" i="17"/>
  <c r="R59" i="17"/>
  <c r="Q59" i="17"/>
  <c r="P59" i="17"/>
  <c r="O59" i="17"/>
  <c r="N59" i="17"/>
  <c r="L59" i="17"/>
  <c r="K59" i="17"/>
  <c r="J59" i="17"/>
  <c r="I59" i="17"/>
  <c r="H59" i="17"/>
  <c r="BG58" i="17"/>
  <c r="AD58" i="17"/>
  <c r="U58" i="17" s="1"/>
  <c r="M58" i="17"/>
  <c r="G58" i="17"/>
  <c r="BJ57" i="17"/>
  <c r="BI57" i="17"/>
  <c r="BH57" i="17"/>
  <c r="BF57" i="17"/>
  <c r="BE57" i="17"/>
  <c r="BD57" i="17"/>
  <c r="BC57" i="17"/>
  <c r="BB57" i="17"/>
  <c r="BA57" i="17"/>
  <c r="AZ57" i="17"/>
  <c r="AY57" i="17"/>
  <c r="AX57" i="17"/>
  <c r="AW57" i="17"/>
  <c r="AV57" i="17"/>
  <c r="AU57" i="17"/>
  <c r="AT57" i="17"/>
  <c r="AS57" i="17"/>
  <c r="AR57" i="17"/>
  <c r="AQ57" i="17"/>
  <c r="AP57" i="17"/>
  <c r="AO57" i="17"/>
  <c r="AN57" i="17"/>
  <c r="AM57" i="17"/>
  <c r="AL57" i="17"/>
  <c r="AK57" i="17"/>
  <c r="AJ57" i="17"/>
  <c r="AI57" i="17"/>
  <c r="AH57" i="17"/>
  <c r="AG57" i="17"/>
  <c r="AF57" i="17"/>
  <c r="AE57" i="17"/>
  <c r="AC57" i="17"/>
  <c r="AB57" i="17"/>
  <c r="AA57" i="17"/>
  <c r="Z57" i="17"/>
  <c r="Y57" i="17"/>
  <c r="X57" i="17"/>
  <c r="W57" i="17"/>
  <c r="V57" i="17"/>
  <c r="T57" i="17"/>
  <c r="S57" i="17"/>
  <c r="R57" i="17"/>
  <c r="Q57" i="17"/>
  <c r="P57" i="17"/>
  <c r="O57" i="17"/>
  <c r="N57" i="17"/>
  <c r="L57" i="17"/>
  <c r="K57" i="17"/>
  <c r="J57" i="17"/>
  <c r="I57" i="17"/>
  <c r="H57" i="17"/>
  <c r="BG55" i="17"/>
  <c r="AD55" i="17"/>
  <c r="U55" i="17" s="1"/>
  <c r="M55" i="17"/>
  <c r="G55" i="17"/>
  <c r="BG54" i="17"/>
  <c r="AD54" i="17"/>
  <c r="U54" i="17" s="1"/>
  <c r="M54" i="17"/>
  <c r="G54" i="17"/>
  <c r="BG53" i="17"/>
  <c r="AD53" i="17"/>
  <c r="U53" i="17" s="1"/>
  <c r="M53" i="17"/>
  <c r="G53" i="17"/>
  <c r="BG52" i="17"/>
  <c r="AD52" i="17"/>
  <c r="U52" i="17" s="1"/>
  <c r="M52" i="17"/>
  <c r="G52" i="17"/>
  <c r="BG51" i="17"/>
  <c r="AD51" i="17"/>
  <c r="U51" i="17" s="1"/>
  <c r="M51" i="17"/>
  <c r="G51" i="17"/>
  <c r="BG50" i="17"/>
  <c r="AD50" i="17"/>
  <c r="U50" i="17" s="1"/>
  <c r="M50" i="17"/>
  <c r="G50" i="17"/>
  <c r="BG49" i="17"/>
  <c r="AD49" i="17"/>
  <c r="U49" i="17" s="1"/>
  <c r="M49" i="17"/>
  <c r="G49" i="17"/>
  <c r="BG48" i="17"/>
  <c r="AD48" i="17"/>
  <c r="U48" i="17" s="1"/>
  <c r="M48" i="17"/>
  <c r="G48" i="17"/>
  <c r="BL47" i="17"/>
  <c r="BK47" i="17"/>
  <c r="BJ47" i="17"/>
  <c r="BJ45" i="17" s="1"/>
  <c r="BI47" i="17"/>
  <c r="BI45" i="17" s="1"/>
  <c r="BH47" i="17"/>
  <c r="BH45" i="17" s="1"/>
  <c r="BF47" i="17"/>
  <c r="BF45" i="17" s="1"/>
  <c r="BE47" i="17"/>
  <c r="BE45" i="17" s="1"/>
  <c r="BD47" i="17"/>
  <c r="BD45" i="17" s="1"/>
  <c r="BC47" i="17"/>
  <c r="BC45" i="17" s="1"/>
  <c r="BB47" i="17"/>
  <c r="BB45" i="17" s="1"/>
  <c r="BA47" i="17"/>
  <c r="BA45" i="17" s="1"/>
  <c r="AZ47" i="17"/>
  <c r="AZ45" i="17" s="1"/>
  <c r="AY47" i="17"/>
  <c r="AY45" i="17" s="1"/>
  <c r="AX47" i="17"/>
  <c r="AX45" i="17" s="1"/>
  <c r="AW47" i="17"/>
  <c r="AW45" i="17" s="1"/>
  <c r="AV47" i="17"/>
  <c r="AV45" i="17" s="1"/>
  <c r="AU47" i="17"/>
  <c r="AU45" i="17" s="1"/>
  <c r="AT47" i="17"/>
  <c r="AS47" i="17"/>
  <c r="AS45" i="17" s="1"/>
  <c r="AR47" i="17"/>
  <c r="AR45" i="17" s="1"/>
  <c r="AQ47" i="17"/>
  <c r="AQ45" i="17" s="1"/>
  <c r="AP47" i="17"/>
  <c r="AP45" i="17" s="1"/>
  <c r="AO47" i="17"/>
  <c r="AO45" i="17" s="1"/>
  <c r="AN47" i="17"/>
  <c r="AN45" i="17" s="1"/>
  <c r="AM47" i="17"/>
  <c r="AM45" i="17" s="1"/>
  <c r="AL47" i="17"/>
  <c r="AL45" i="17" s="1"/>
  <c r="AK47" i="17"/>
  <c r="AK45" i="17" s="1"/>
  <c r="AJ47" i="17"/>
  <c r="AJ45" i="17" s="1"/>
  <c r="AI47" i="17"/>
  <c r="AI45" i="17" s="1"/>
  <c r="AH47" i="17"/>
  <c r="AG47" i="17"/>
  <c r="AG45" i="17" s="1"/>
  <c r="AF47" i="17"/>
  <c r="AF45" i="17" s="1"/>
  <c r="AE47" i="17"/>
  <c r="AE45" i="17" s="1"/>
  <c r="AC47" i="17"/>
  <c r="AC45" i="17" s="1"/>
  <c r="AB47" i="17"/>
  <c r="AB45" i="17" s="1"/>
  <c r="AA47" i="17"/>
  <c r="AA45" i="17" s="1"/>
  <c r="Z47" i="17"/>
  <c r="Z45" i="17" s="1"/>
  <c r="Y47" i="17"/>
  <c r="Y45" i="17" s="1"/>
  <c r="X47" i="17"/>
  <c r="X45" i="17" s="1"/>
  <c r="W47" i="17"/>
  <c r="W45" i="17" s="1"/>
  <c r="V47" i="17"/>
  <c r="V45" i="17" s="1"/>
  <c r="T47" i="17"/>
  <c r="T45" i="17" s="1"/>
  <c r="S47" i="17"/>
  <c r="S45" i="17" s="1"/>
  <c r="R47" i="17"/>
  <c r="R45" i="17" s="1"/>
  <c r="Q47" i="17"/>
  <c r="Q45" i="17" s="1"/>
  <c r="P47" i="17"/>
  <c r="P45" i="17" s="1"/>
  <c r="O47" i="17"/>
  <c r="O45" i="17" s="1"/>
  <c r="N47" i="17"/>
  <c r="N45" i="17" s="1"/>
  <c r="L47" i="17"/>
  <c r="L45" i="17" s="1"/>
  <c r="K47" i="17"/>
  <c r="K45" i="17" s="1"/>
  <c r="J47" i="17"/>
  <c r="I47" i="17"/>
  <c r="I45" i="17" s="1"/>
  <c r="H47" i="17"/>
  <c r="H45" i="17" s="1"/>
  <c r="BG46" i="17"/>
  <c r="AD46" i="17"/>
  <c r="U46" i="17" s="1"/>
  <c r="M46" i="17"/>
  <c r="G46" i="17"/>
  <c r="AT45" i="17"/>
  <c r="BG42" i="17"/>
  <c r="AD42" i="17"/>
  <c r="U42" i="17" s="1"/>
  <c r="M42" i="17"/>
  <c r="G42" i="17"/>
  <c r="BG41" i="17"/>
  <c r="AD41" i="17"/>
  <c r="U41" i="17" s="1"/>
  <c r="M41" i="17"/>
  <c r="G41" i="17"/>
  <c r="BJ40" i="17"/>
  <c r="BI40" i="17"/>
  <c r="BH40" i="17"/>
  <c r="AD40" i="17"/>
  <c r="U40" i="17" s="1"/>
  <c r="M40" i="17"/>
  <c r="G40" i="17"/>
  <c r="BG39" i="17"/>
  <c r="AD39" i="17"/>
  <c r="U39" i="17" s="1"/>
  <c r="M39" i="17"/>
  <c r="G39" i="17"/>
  <c r="BG38" i="17"/>
  <c r="AD38" i="17"/>
  <c r="U38" i="17" s="1"/>
  <c r="M38" i="17"/>
  <c r="G38" i="17"/>
  <c r="BG37" i="17"/>
  <c r="AD37" i="17"/>
  <c r="U37" i="17" s="1"/>
  <c r="M37" i="17"/>
  <c r="G37" i="17"/>
  <c r="BG36" i="17"/>
  <c r="AD36" i="17"/>
  <c r="U36" i="17" s="1"/>
  <c r="M36" i="17"/>
  <c r="G36" i="17"/>
  <c r="BG35" i="17"/>
  <c r="AD35" i="17"/>
  <c r="U35" i="17" s="1"/>
  <c r="M35" i="17"/>
  <c r="G35" i="17"/>
  <c r="BG34" i="17"/>
  <c r="AD34" i="17"/>
  <c r="U34" i="17" s="1"/>
  <c r="M34" i="17"/>
  <c r="G34" i="17"/>
  <c r="BG33" i="17"/>
  <c r="AD33" i="17"/>
  <c r="U33" i="17" s="1"/>
  <c r="M33" i="17"/>
  <c r="G33" i="17"/>
  <c r="BG32" i="17"/>
  <c r="AD32" i="17"/>
  <c r="U32" i="17" s="1"/>
  <c r="M32" i="17"/>
  <c r="G32" i="17"/>
  <c r="BG31" i="17"/>
  <c r="AD31" i="17"/>
  <c r="U31" i="17" s="1"/>
  <c r="M31" i="17"/>
  <c r="G31" i="17"/>
  <c r="BG30" i="17"/>
  <c r="AD30" i="17"/>
  <c r="U30" i="17" s="1"/>
  <c r="M30" i="17"/>
  <c r="G30" i="17"/>
  <c r="BJ29" i="17"/>
  <c r="BI29" i="17"/>
  <c r="BH29" i="17"/>
  <c r="BF29" i="17"/>
  <c r="BE29" i="17"/>
  <c r="BD29" i="17"/>
  <c r="BC29" i="17"/>
  <c r="BB29" i="17"/>
  <c r="BA29" i="17"/>
  <c r="AZ29" i="17"/>
  <c r="AY29" i="17"/>
  <c r="AX29" i="17"/>
  <c r="AW29" i="17"/>
  <c r="AV29" i="17"/>
  <c r="AU29" i="17"/>
  <c r="AT29" i="17"/>
  <c r="AS29" i="17"/>
  <c r="AR29" i="17"/>
  <c r="AQ29" i="17"/>
  <c r="AP29" i="17"/>
  <c r="AO29" i="17"/>
  <c r="AN29" i="17"/>
  <c r="AM29" i="17"/>
  <c r="AL29" i="17"/>
  <c r="AK29" i="17"/>
  <c r="AJ29" i="17"/>
  <c r="AI29" i="17"/>
  <c r="AH29" i="17"/>
  <c r="AG29" i="17"/>
  <c r="AF29" i="17"/>
  <c r="AE29" i="17"/>
  <c r="AC29" i="17"/>
  <c r="AB29" i="17"/>
  <c r="AA29" i="17"/>
  <c r="Z29" i="17"/>
  <c r="Y29" i="17"/>
  <c r="X29" i="17"/>
  <c r="W29" i="17"/>
  <c r="V29" i="17"/>
  <c r="T29" i="17"/>
  <c r="S29" i="17"/>
  <c r="R29" i="17"/>
  <c r="Q29" i="17"/>
  <c r="P29" i="17"/>
  <c r="O29" i="17"/>
  <c r="N29" i="17"/>
  <c r="L29" i="17"/>
  <c r="K29" i="17"/>
  <c r="J29" i="17"/>
  <c r="I29" i="17"/>
  <c r="H29" i="17"/>
  <c r="BG28" i="17"/>
  <c r="AD28" i="17"/>
  <c r="U28" i="17" s="1"/>
  <c r="M28" i="17"/>
  <c r="G28" i="17"/>
  <c r="BG27" i="17"/>
  <c r="AD27" i="17"/>
  <c r="U27" i="17" s="1"/>
  <c r="M27" i="17"/>
  <c r="G27" i="17"/>
  <c r="BG26" i="17"/>
  <c r="AD26" i="17"/>
  <c r="U26" i="17" s="1"/>
  <c r="M26" i="17"/>
  <c r="G26" i="17"/>
  <c r="BG25" i="17"/>
  <c r="AD25" i="17"/>
  <c r="U25" i="17" s="1"/>
  <c r="M25" i="17"/>
  <c r="G25" i="17"/>
  <c r="BG24" i="17"/>
  <c r="AD24" i="17"/>
  <c r="U24" i="17" s="1"/>
  <c r="M24" i="17"/>
  <c r="G24" i="17"/>
  <c r="BG23" i="17"/>
  <c r="AD23" i="17"/>
  <c r="U23" i="17" s="1"/>
  <c r="M23" i="17"/>
  <c r="G23" i="17"/>
  <c r="BG22" i="17"/>
  <c r="AD22" i="17"/>
  <c r="U22" i="17" s="1"/>
  <c r="M22" i="17"/>
  <c r="G22" i="17"/>
  <c r="BG21" i="17"/>
  <c r="AD21" i="17"/>
  <c r="U21" i="17" s="1"/>
  <c r="M21" i="17"/>
  <c r="G21" i="17"/>
  <c r="BG20" i="17"/>
  <c r="AD20" i="17"/>
  <c r="U20" i="17" s="1"/>
  <c r="M20" i="17"/>
  <c r="G20" i="17"/>
  <c r="BG19" i="17"/>
  <c r="AD19" i="17"/>
  <c r="U19" i="17" s="1"/>
  <c r="M19" i="17"/>
  <c r="G19" i="17"/>
  <c r="BG18" i="17"/>
  <c r="AD18" i="17"/>
  <c r="U18" i="17" s="1"/>
  <c r="M18" i="17"/>
  <c r="G18" i="17"/>
  <c r="A18" i="17"/>
  <c r="A19" i="17" s="1"/>
  <c r="A20" i="17" s="1"/>
  <c r="A21" i="17" s="1"/>
  <c r="A22" i="17" s="1"/>
  <c r="A23" i="17" s="1"/>
  <c r="A24" i="17" s="1"/>
  <c r="A25" i="17" s="1"/>
  <c r="A26" i="17" s="1"/>
  <c r="A27" i="17" s="1"/>
  <c r="A28" i="17" s="1"/>
  <c r="BG17" i="17"/>
  <c r="AD17" i="17"/>
  <c r="U17" i="17" s="1"/>
  <c r="M17" i="17"/>
  <c r="G17" i="17"/>
  <c r="BG16" i="17"/>
  <c r="AD16" i="17"/>
  <c r="U16" i="17" s="1"/>
  <c r="M16" i="17"/>
  <c r="G16" i="17"/>
  <c r="BG15" i="17"/>
  <c r="AD15" i="17"/>
  <c r="U15" i="17" s="1"/>
  <c r="M15" i="17"/>
  <c r="G15" i="17"/>
  <c r="BG14" i="17"/>
  <c r="AD14" i="17"/>
  <c r="U14" i="17" s="1"/>
  <c r="M14" i="17"/>
  <c r="G14" i="17"/>
  <c r="BJ13" i="17"/>
  <c r="BI13" i="17"/>
  <c r="BH13" i="17"/>
  <c r="BF13" i="17"/>
  <c r="BE13" i="17"/>
  <c r="BD13" i="17"/>
  <c r="BC13" i="17"/>
  <c r="BC12" i="17" s="1"/>
  <c r="BC11" i="17" s="1"/>
  <c r="BB13" i="17"/>
  <c r="BB12" i="17" s="1"/>
  <c r="BB11" i="17" s="1"/>
  <c r="BA13" i="17"/>
  <c r="AZ13" i="17"/>
  <c r="AY13" i="17"/>
  <c r="AX13" i="17"/>
  <c r="AW13" i="17"/>
  <c r="AV13" i="17"/>
  <c r="AU13" i="17"/>
  <c r="AU12" i="17" s="1"/>
  <c r="AU11" i="17" s="1"/>
  <c r="AT13" i="17"/>
  <c r="AT12" i="17" s="1"/>
  <c r="AT11" i="17" s="1"/>
  <c r="AS13" i="17"/>
  <c r="AR13" i="17"/>
  <c r="AQ13" i="17"/>
  <c r="AP13" i="17"/>
  <c r="AO13" i="17"/>
  <c r="AN13" i="17"/>
  <c r="AM13" i="17"/>
  <c r="AM12" i="17" s="1"/>
  <c r="AM11" i="17" s="1"/>
  <c r="AL13" i="17"/>
  <c r="AL12" i="17" s="1"/>
  <c r="AL11" i="17" s="1"/>
  <c r="AK13" i="17"/>
  <c r="AJ13" i="17"/>
  <c r="AI13" i="17"/>
  <c r="AH13" i="17"/>
  <c r="AG13" i="17"/>
  <c r="AF13" i="17"/>
  <c r="AE13" i="17"/>
  <c r="AE12" i="17" s="1"/>
  <c r="AC13" i="17"/>
  <c r="AB13" i="17"/>
  <c r="AA13" i="17"/>
  <c r="Z13" i="17"/>
  <c r="Y13" i="17"/>
  <c r="X13" i="17"/>
  <c r="W13" i="17"/>
  <c r="V13" i="17"/>
  <c r="V12" i="17" s="1"/>
  <c r="V11" i="17" s="1"/>
  <c r="T13" i="17"/>
  <c r="T12" i="17" s="1"/>
  <c r="T11" i="17" s="1"/>
  <c r="S13" i="17"/>
  <c r="R13" i="17"/>
  <c r="Q13" i="17"/>
  <c r="P13" i="17"/>
  <c r="O13" i="17"/>
  <c r="N13" i="17"/>
  <c r="L13" i="17"/>
  <c r="L12" i="17" s="1"/>
  <c r="L11" i="17" s="1"/>
  <c r="K13" i="17"/>
  <c r="K12" i="17" s="1"/>
  <c r="K11" i="17" s="1"/>
  <c r="J13" i="17"/>
  <c r="I13" i="17"/>
  <c r="H13" i="17"/>
  <c r="BG14" i="7"/>
  <c r="AD14" i="7"/>
  <c r="U14" i="7" s="1"/>
  <c r="M14" i="7"/>
  <c r="G14" i="7"/>
  <c r="BG13" i="7"/>
  <c r="AD13" i="7"/>
  <c r="U13" i="7" s="1"/>
  <c r="M13" i="7"/>
  <c r="G13" i="7"/>
  <c r="BG12" i="7"/>
  <c r="AD12" i="7"/>
  <c r="U12" i="7" s="1"/>
  <c r="M12" i="7"/>
  <c r="G12" i="7"/>
  <c r="BG11" i="7"/>
  <c r="AD11" i="7"/>
  <c r="U11" i="7" s="1"/>
  <c r="M11" i="7"/>
  <c r="G11" i="7"/>
  <c r="BG10" i="7"/>
  <c r="AD10" i="7"/>
  <c r="U10" i="7" s="1"/>
  <c r="M10" i="7"/>
  <c r="G10" i="7"/>
  <c r="BG9" i="7"/>
  <c r="AD9" i="7"/>
  <c r="U9" i="7" s="1"/>
  <c r="M9" i="7"/>
  <c r="G9" i="7"/>
  <c r="BG24" i="15"/>
  <c r="AD24" i="15"/>
  <c r="U24" i="15" s="1"/>
  <c r="M24" i="15"/>
  <c r="G24" i="15"/>
  <c r="BG23" i="15"/>
  <c r="AD23" i="15"/>
  <c r="U23" i="15" s="1"/>
  <c r="M23" i="15"/>
  <c r="G23" i="15"/>
  <c r="BG22" i="15"/>
  <c r="AD22" i="15"/>
  <c r="U22" i="15" s="1"/>
  <c r="M22" i="15"/>
  <c r="G22" i="15"/>
  <c r="AD21" i="15"/>
  <c r="M21" i="15"/>
  <c r="G21" i="15"/>
  <c r="BG20" i="15"/>
  <c r="AD20" i="15"/>
  <c r="U20" i="15" s="1"/>
  <c r="M20" i="15"/>
  <c r="G20" i="15"/>
  <c r="BG19" i="15"/>
  <c r="AD19" i="15"/>
  <c r="U19" i="15" s="1"/>
  <c r="M19" i="15"/>
  <c r="G19" i="15"/>
  <c r="BG18" i="15"/>
  <c r="AD18" i="15"/>
  <c r="U18" i="15" s="1"/>
  <c r="M18" i="15"/>
  <c r="G18" i="15"/>
  <c r="BG17" i="15"/>
  <c r="AD17" i="15"/>
  <c r="U17" i="15" s="1"/>
  <c r="M17" i="15"/>
  <c r="G17" i="15"/>
  <c r="BG16" i="15"/>
  <c r="AD16" i="15"/>
  <c r="U16" i="15" s="1"/>
  <c r="M16" i="15"/>
  <c r="G16" i="15"/>
  <c r="BG15" i="15"/>
  <c r="AD15" i="15"/>
  <c r="U15" i="15" s="1"/>
  <c r="M15" i="15"/>
  <c r="G15" i="15"/>
  <c r="BG14" i="15"/>
  <c r="AD14" i="15"/>
  <c r="U14" i="15" s="1"/>
  <c r="M14" i="15"/>
  <c r="G14" i="15"/>
  <c r="BG13" i="15"/>
  <c r="AD13" i="15"/>
  <c r="U13" i="15" s="1"/>
  <c r="M13" i="15"/>
  <c r="G13" i="15"/>
  <c r="BG12" i="15"/>
  <c r="AD12" i="15"/>
  <c r="U12" i="15" s="1"/>
  <c r="M12" i="15"/>
  <c r="G12" i="15"/>
  <c r="BG11" i="15"/>
  <c r="AD11" i="15"/>
  <c r="U11" i="15" s="1"/>
  <c r="M11" i="15"/>
  <c r="G11" i="15"/>
  <c r="BG10" i="15"/>
  <c r="AD10" i="15"/>
  <c r="U10" i="15" s="1"/>
  <c r="M10" i="15"/>
  <c r="G10" i="15"/>
  <c r="BG9" i="15"/>
  <c r="AD9" i="15"/>
  <c r="U9" i="15" s="1"/>
  <c r="M9" i="15"/>
  <c r="G9" i="15"/>
  <c r="BG27" i="9"/>
  <c r="AD27" i="9"/>
  <c r="U27" i="9" s="1"/>
  <c r="M27" i="9"/>
  <c r="G27" i="9"/>
  <c r="AD26" i="9"/>
  <c r="G26" i="9"/>
  <c r="F26" i="9" s="1"/>
  <c r="E26" i="9" s="1"/>
  <c r="C26" i="9" s="1"/>
  <c r="BG25" i="9"/>
  <c r="AD25" i="9"/>
  <c r="U25" i="9" s="1"/>
  <c r="M25" i="9"/>
  <c r="G25" i="9"/>
  <c r="BG24" i="9"/>
  <c r="AD24" i="9"/>
  <c r="U24" i="9" s="1"/>
  <c r="M24" i="9"/>
  <c r="G24" i="9"/>
  <c r="BG23" i="9"/>
  <c r="AD23" i="9"/>
  <c r="U23" i="9" s="1"/>
  <c r="M23" i="9"/>
  <c r="G23" i="9"/>
  <c r="BG22" i="9"/>
  <c r="AD22" i="9"/>
  <c r="U22" i="9" s="1"/>
  <c r="M22" i="9"/>
  <c r="G22" i="9"/>
  <c r="BG21" i="9"/>
  <c r="AD21" i="9"/>
  <c r="U21" i="9" s="1"/>
  <c r="M21" i="9"/>
  <c r="G21" i="9"/>
  <c r="BG20" i="9"/>
  <c r="AD20" i="9"/>
  <c r="U20" i="9" s="1"/>
  <c r="M20" i="9"/>
  <c r="G20" i="9"/>
  <c r="BG19" i="9"/>
  <c r="AD19" i="9"/>
  <c r="U19" i="9" s="1"/>
  <c r="M19" i="9"/>
  <c r="G19" i="9"/>
  <c r="BG18" i="9"/>
  <c r="AD18" i="9"/>
  <c r="U18" i="9" s="1"/>
  <c r="M18" i="9"/>
  <c r="G18" i="9"/>
  <c r="BG17" i="9"/>
  <c r="AD17" i="9"/>
  <c r="U17" i="9" s="1"/>
  <c r="M17" i="9"/>
  <c r="G17" i="9"/>
  <c r="BG16" i="9"/>
  <c r="AD16" i="9"/>
  <c r="U16" i="9" s="1"/>
  <c r="M16" i="9"/>
  <c r="G16" i="9"/>
  <c r="BG15" i="9"/>
  <c r="AD15" i="9"/>
  <c r="U15" i="9" s="1"/>
  <c r="M15" i="9"/>
  <c r="G15" i="9"/>
  <c r="BG14" i="9"/>
  <c r="AD14" i="9"/>
  <c r="U14" i="9" s="1"/>
  <c r="M14" i="9"/>
  <c r="G14" i="9"/>
  <c r="BG13" i="9"/>
  <c r="AD13" i="9"/>
  <c r="U13" i="9" s="1"/>
  <c r="M13" i="9"/>
  <c r="G13" i="9"/>
  <c r="BG12" i="9"/>
  <c r="AD12" i="9"/>
  <c r="U12" i="9" s="1"/>
  <c r="M12" i="9"/>
  <c r="G12" i="9"/>
  <c r="BG11" i="9"/>
  <c r="AD11" i="9"/>
  <c r="U11" i="9" s="1"/>
  <c r="M11" i="9"/>
  <c r="G11" i="9"/>
  <c r="BG10" i="9"/>
  <c r="AD10" i="9"/>
  <c r="U10" i="9" s="1"/>
  <c r="M10" i="9"/>
  <c r="G10" i="9"/>
  <c r="F29" i="10" l="1"/>
  <c r="E29" i="10" s="1"/>
  <c r="C29" i="10" s="1"/>
  <c r="F103" i="17"/>
  <c r="M192" i="17"/>
  <c r="F188" i="17"/>
  <c r="F185" i="17"/>
  <c r="F28" i="10"/>
  <c r="E28" i="10" s="1"/>
  <c r="C28" i="10" s="1"/>
  <c r="F28" i="17"/>
  <c r="E28" i="17" s="1"/>
  <c r="C28" i="17" s="1"/>
  <c r="F66" i="17"/>
  <c r="E66" i="17" s="1"/>
  <c r="C66" i="17" s="1"/>
  <c r="F168" i="17"/>
  <c r="E168" i="17" s="1"/>
  <c r="C168" i="17" s="1"/>
  <c r="F102" i="17"/>
  <c r="F194" i="17"/>
  <c r="E194" i="17" s="1"/>
  <c r="C194" i="17" s="1"/>
  <c r="F205" i="17"/>
  <c r="E205" i="17" s="1"/>
  <c r="C205" i="17" s="1"/>
  <c r="F209" i="17"/>
  <c r="F211" i="17"/>
  <c r="E211" i="17" s="1"/>
  <c r="C211" i="17" s="1"/>
  <c r="F213" i="17"/>
  <c r="E213" i="17" s="1"/>
  <c r="C213" i="17" s="1"/>
  <c r="F283" i="17"/>
  <c r="E283" i="17" s="1"/>
  <c r="C283" i="17" s="1"/>
  <c r="F18" i="10"/>
  <c r="E18" i="10" s="1"/>
  <c r="C18" i="10" s="1"/>
  <c r="F242" i="17"/>
  <c r="E242" i="17" s="1"/>
  <c r="C242" i="17" s="1"/>
  <c r="F282" i="17"/>
  <c r="E282" i="17" s="1"/>
  <c r="C282" i="17" s="1"/>
  <c r="F96" i="17"/>
  <c r="E96" i="17" s="1"/>
  <c r="C96" i="17" s="1"/>
  <c r="F98" i="17"/>
  <c r="E98" i="17" s="1"/>
  <c r="C98" i="17" s="1"/>
  <c r="F139" i="17"/>
  <c r="E139" i="17" s="1"/>
  <c r="C139" i="17" s="1"/>
  <c r="F256" i="17"/>
  <c r="E256" i="17" s="1"/>
  <c r="C256" i="17" s="1"/>
  <c r="BI12" i="17"/>
  <c r="BI11" i="17" s="1"/>
  <c r="J12" i="17"/>
  <c r="J11" i="17" s="1"/>
  <c r="AK12" i="17"/>
  <c r="AK11" i="17" s="1"/>
  <c r="AS12" i="17"/>
  <c r="AS11" i="17" s="1"/>
  <c r="BJ12" i="17"/>
  <c r="BJ11" i="17" s="1"/>
  <c r="F106" i="17"/>
  <c r="E106" i="17" s="1"/>
  <c r="C106" i="17" s="1"/>
  <c r="F108" i="17"/>
  <c r="E108" i="17" s="1"/>
  <c r="C108" i="17" s="1"/>
  <c r="F112" i="17"/>
  <c r="E112" i="17" s="1"/>
  <c r="C112" i="17" s="1"/>
  <c r="F215" i="17"/>
  <c r="E215" i="17" s="1"/>
  <c r="C215" i="17" s="1"/>
  <c r="F18" i="17"/>
  <c r="E18" i="17" s="1"/>
  <c r="C18" i="17" s="1"/>
  <c r="F253" i="17"/>
  <c r="E253" i="17" s="1"/>
  <c r="C253" i="17" s="1"/>
  <c r="F264" i="17"/>
  <c r="G29" i="17"/>
  <c r="F88" i="17"/>
  <c r="E88" i="17" s="1"/>
  <c r="C88" i="17" s="1"/>
  <c r="F227" i="17"/>
  <c r="E227" i="17" s="1"/>
  <c r="C227" i="17" s="1"/>
  <c r="F235" i="17"/>
  <c r="E235" i="17" s="1"/>
  <c r="C235" i="17" s="1"/>
  <c r="F279" i="17"/>
  <c r="E279" i="17" s="1"/>
  <c r="C279" i="17" s="1"/>
  <c r="F281" i="17"/>
  <c r="E281" i="17" s="1"/>
  <c r="C281" i="17" s="1"/>
  <c r="N12" i="17"/>
  <c r="N11" i="17" s="1"/>
  <c r="W12" i="17"/>
  <c r="W11" i="17" s="1"/>
  <c r="AF12" i="17"/>
  <c r="AF11" i="17" s="1"/>
  <c r="AN12" i="17"/>
  <c r="AN11" i="17" s="1"/>
  <c r="AV12" i="17"/>
  <c r="AV11" i="17" s="1"/>
  <c r="BD12" i="17"/>
  <c r="BD11" i="17" s="1"/>
  <c r="F34" i="17"/>
  <c r="E34" i="17" s="1"/>
  <c r="C34" i="17" s="1"/>
  <c r="F126" i="17"/>
  <c r="E126" i="17" s="1"/>
  <c r="C126" i="17" s="1"/>
  <c r="F128" i="17"/>
  <c r="E128" i="17" s="1"/>
  <c r="C128" i="17" s="1"/>
  <c r="F147" i="17"/>
  <c r="E147" i="17" s="1"/>
  <c r="C147" i="17" s="1"/>
  <c r="G207" i="17"/>
  <c r="H12" i="17"/>
  <c r="H11" i="17" s="1"/>
  <c r="Q12" i="17"/>
  <c r="Q11" i="17" s="1"/>
  <c r="Z12" i="17"/>
  <c r="Z11" i="17" s="1"/>
  <c r="BH12" i="17"/>
  <c r="BH11" i="17" s="1"/>
  <c r="F65" i="17"/>
  <c r="E65" i="17" s="1"/>
  <c r="C65" i="17" s="1"/>
  <c r="F138" i="17"/>
  <c r="E138" i="17" s="1"/>
  <c r="F198" i="17"/>
  <c r="E198" i="17" s="1"/>
  <c r="C198" i="17" s="1"/>
  <c r="F218" i="17"/>
  <c r="E218" i="17" s="1"/>
  <c r="C218" i="17" s="1"/>
  <c r="E220" i="17"/>
  <c r="C220" i="17" s="1"/>
  <c r="F260" i="17"/>
  <c r="E260" i="17" s="1"/>
  <c r="C260" i="17" s="1"/>
  <c r="F266" i="17"/>
  <c r="E266" i="17" s="1"/>
  <c r="C266" i="17" s="1"/>
  <c r="BG158" i="17"/>
  <c r="Q246" i="17"/>
  <c r="Q238" i="17" s="1"/>
  <c r="Z246" i="17"/>
  <c r="Z238" i="17" s="1"/>
  <c r="AI246" i="17"/>
  <c r="AI238" i="17" s="1"/>
  <c r="AY246" i="17"/>
  <c r="AY238" i="17" s="1"/>
  <c r="F19" i="17"/>
  <c r="E19" i="17" s="1"/>
  <c r="C19" i="17" s="1"/>
  <c r="F144" i="17"/>
  <c r="E144" i="17" s="1"/>
  <c r="C144" i="17" s="1"/>
  <c r="AD181" i="17"/>
  <c r="F204" i="17"/>
  <c r="E204" i="17" s="1"/>
  <c r="C204" i="17" s="1"/>
  <c r="D239" i="17"/>
  <c r="AJ246" i="17"/>
  <c r="AJ238" i="17" s="1"/>
  <c r="BG40" i="17"/>
  <c r="F52" i="17"/>
  <c r="E52" i="17" s="1"/>
  <c r="C52" i="17" s="1"/>
  <c r="F54" i="17"/>
  <c r="E54" i="17" s="1"/>
  <c r="C54" i="17" s="1"/>
  <c r="F85" i="17"/>
  <c r="E85" i="17" s="1"/>
  <c r="C85" i="17" s="1"/>
  <c r="F87" i="17"/>
  <c r="E87" i="17" s="1"/>
  <c r="C87" i="17" s="1"/>
  <c r="F89" i="17"/>
  <c r="E89" i="17" s="1"/>
  <c r="C89" i="17" s="1"/>
  <c r="BG261" i="17"/>
  <c r="AJ12" i="17"/>
  <c r="AJ11" i="17" s="1"/>
  <c r="E264" i="17"/>
  <c r="C264" i="17" s="1"/>
  <c r="F93" i="17"/>
  <c r="E93" i="17" s="1"/>
  <c r="C93" i="17" s="1"/>
  <c r="E209" i="17"/>
  <c r="C209" i="17" s="1"/>
  <c r="F41" i="17"/>
  <c r="E41" i="17" s="1"/>
  <c r="C41" i="17" s="1"/>
  <c r="F111" i="17"/>
  <c r="E111" i="17" s="1"/>
  <c r="C111" i="17" s="1"/>
  <c r="F113" i="17"/>
  <c r="E113" i="17" s="1"/>
  <c r="C113" i="17" s="1"/>
  <c r="F134" i="17"/>
  <c r="E134" i="17" s="1"/>
  <c r="C134" i="17" s="1"/>
  <c r="BG166" i="17"/>
  <c r="F225" i="17"/>
  <c r="E225" i="17" s="1"/>
  <c r="C225" i="17" s="1"/>
  <c r="F24" i="17"/>
  <c r="E24" i="17" s="1"/>
  <c r="C24" i="17" s="1"/>
  <c r="F274" i="17"/>
  <c r="E274" i="17" s="1"/>
  <c r="C274" i="17" s="1"/>
  <c r="X12" i="17"/>
  <c r="X11" i="17" s="1"/>
  <c r="F25" i="17"/>
  <c r="E25" i="17" s="1"/>
  <c r="C25" i="17" s="1"/>
  <c r="AD59" i="17"/>
  <c r="U59" i="17" s="1"/>
  <c r="W62" i="17"/>
  <c r="W56" i="17" s="1"/>
  <c r="W44" i="17" s="1"/>
  <c r="AV62" i="17"/>
  <c r="AV56" i="17" s="1"/>
  <c r="AV44" i="17" s="1"/>
  <c r="F146" i="17"/>
  <c r="E146" i="17" s="1"/>
  <c r="C146" i="17" s="1"/>
  <c r="F150" i="17"/>
  <c r="E150" i="17" s="1"/>
  <c r="C150" i="17" s="1"/>
  <c r="F160" i="17"/>
  <c r="E160" i="17" s="1"/>
  <c r="C160" i="17" s="1"/>
  <c r="F162" i="17"/>
  <c r="E162" i="17" s="1"/>
  <c r="C162" i="17" s="1"/>
  <c r="F174" i="17"/>
  <c r="E174" i="17" s="1"/>
  <c r="C174" i="17" s="1"/>
  <c r="G200" i="17"/>
  <c r="F214" i="17"/>
  <c r="E214" i="17" s="1"/>
  <c r="C214" i="17" s="1"/>
  <c r="F224" i="17"/>
  <c r="F262" i="17"/>
  <c r="E262" i="17" s="1"/>
  <c r="C262" i="17" s="1"/>
  <c r="F33" i="17"/>
  <c r="E33" i="17" s="1"/>
  <c r="C33" i="17" s="1"/>
  <c r="F51" i="17"/>
  <c r="E51" i="17" s="1"/>
  <c r="C51" i="17" s="1"/>
  <c r="F67" i="17"/>
  <c r="E67" i="17" s="1"/>
  <c r="C67" i="17" s="1"/>
  <c r="F77" i="17"/>
  <c r="E77" i="17" s="1"/>
  <c r="C77" i="17" s="1"/>
  <c r="F81" i="17"/>
  <c r="E81" i="17" s="1"/>
  <c r="C81" i="17" s="1"/>
  <c r="F94" i="17"/>
  <c r="E94" i="17" s="1"/>
  <c r="C94" i="17" s="1"/>
  <c r="F117" i="17"/>
  <c r="E117" i="17" s="1"/>
  <c r="C117" i="17" s="1"/>
  <c r="F119" i="17"/>
  <c r="E119" i="17" s="1"/>
  <c r="C119" i="17" s="1"/>
  <c r="F130" i="17"/>
  <c r="E130" i="17" s="1"/>
  <c r="C130" i="17" s="1"/>
  <c r="F226" i="17"/>
  <c r="E226" i="17" s="1"/>
  <c r="C226" i="17" s="1"/>
  <c r="F228" i="17"/>
  <c r="E228" i="17" s="1"/>
  <c r="C228" i="17" s="1"/>
  <c r="M236" i="17"/>
  <c r="M247" i="17"/>
  <c r="F249" i="17"/>
  <c r="E249" i="17" s="1"/>
  <c r="C249" i="17" s="1"/>
  <c r="F251" i="17"/>
  <c r="E251" i="17" s="1"/>
  <c r="C251" i="17" s="1"/>
  <c r="F270" i="17"/>
  <c r="E270" i="17" s="1"/>
  <c r="C270" i="17" s="1"/>
  <c r="H62" i="17"/>
  <c r="H56" i="17" s="1"/>
  <c r="F197" i="17"/>
  <c r="E197" i="17" s="1"/>
  <c r="C197" i="17" s="1"/>
  <c r="R12" i="17"/>
  <c r="R11" i="17" s="1"/>
  <c r="F17" i="17"/>
  <c r="E17" i="17" s="1"/>
  <c r="C17" i="17" s="1"/>
  <c r="F125" i="17"/>
  <c r="E125" i="17" s="1"/>
  <c r="C125" i="17" s="1"/>
  <c r="F26" i="17"/>
  <c r="E26" i="17" s="1"/>
  <c r="C26" i="17" s="1"/>
  <c r="F173" i="17"/>
  <c r="E173" i="17" s="1"/>
  <c r="C173" i="17" s="1"/>
  <c r="F48" i="17"/>
  <c r="E48" i="17" s="1"/>
  <c r="C48" i="17" s="1"/>
  <c r="F50" i="17"/>
  <c r="F70" i="17"/>
  <c r="E70" i="17" s="1"/>
  <c r="C70" i="17" s="1"/>
  <c r="F95" i="17"/>
  <c r="E95" i="17" s="1"/>
  <c r="C95" i="17" s="1"/>
  <c r="F116" i="17"/>
  <c r="E116" i="17" s="1"/>
  <c r="C116" i="17" s="1"/>
  <c r="F120" i="17"/>
  <c r="E120" i="17" s="1"/>
  <c r="C120" i="17" s="1"/>
  <c r="G136" i="17"/>
  <c r="F248" i="17"/>
  <c r="F250" i="17"/>
  <c r="E250" i="17" s="1"/>
  <c r="C250" i="17" s="1"/>
  <c r="F21" i="17"/>
  <c r="E21" i="17" s="1"/>
  <c r="C21" i="17" s="1"/>
  <c r="BC62" i="17"/>
  <c r="BC56" i="17" s="1"/>
  <c r="BC44" i="17" s="1"/>
  <c r="F122" i="17"/>
  <c r="E122" i="17" s="1"/>
  <c r="C122" i="17" s="1"/>
  <c r="F124" i="17"/>
  <c r="E124" i="17" s="1"/>
  <c r="C124" i="17" s="1"/>
  <c r="F142" i="17"/>
  <c r="E142" i="17" s="1"/>
  <c r="C142" i="17" s="1"/>
  <c r="BD62" i="17"/>
  <c r="BD56" i="17" s="1"/>
  <c r="BD44" i="17" s="1"/>
  <c r="BG189" i="17"/>
  <c r="F219" i="17"/>
  <c r="E219" i="17" s="1"/>
  <c r="C219" i="17" s="1"/>
  <c r="BG229" i="17"/>
  <c r="F277" i="17"/>
  <c r="E277" i="17" s="1"/>
  <c r="C277" i="17" s="1"/>
  <c r="O12" i="17"/>
  <c r="O11" i="17" s="1"/>
  <c r="AG12" i="17"/>
  <c r="AG11" i="17" s="1"/>
  <c r="AO12" i="17"/>
  <c r="AO11" i="17" s="1"/>
  <c r="AW12" i="17"/>
  <c r="AW11" i="17" s="1"/>
  <c r="BE12" i="17"/>
  <c r="BE11" i="17" s="1"/>
  <c r="F40" i="17"/>
  <c r="F55" i="17"/>
  <c r="E55" i="17" s="1"/>
  <c r="C55" i="17" s="1"/>
  <c r="BJ62" i="17"/>
  <c r="BJ56" i="17" s="1"/>
  <c r="BJ44" i="17" s="1"/>
  <c r="F110" i="17"/>
  <c r="E110" i="17" s="1"/>
  <c r="C110" i="17" s="1"/>
  <c r="G223" i="17"/>
  <c r="F230" i="17"/>
  <c r="E230" i="17" s="1"/>
  <c r="C230" i="17" s="1"/>
  <c r="F234" i="17"/>
  <c r="E234" i="17" s="1"/>
  <c r="C234" i="17" s="1"/>
  <c r="F275" i="17"/>
  <c r="E275" i="17" s="1"/>
  <c r="C275" i="17" s="1"/>
  <c r="P12" i="17"/>
  <c r="P11" i="17" s="1"/>
  <c r="AH12" i="17"/>
  <c r="AH11" i="17" s="1"/>
  <c r="AP12" i="17"/>
  <c r="AP11" i="17" s="1"/>
  <c r="AX12" i="17"/>
  <c r="AX11" i="17" s="1"/>
  <c r="BF12" i="17"/>
  <c r="BF11" i="17" s="1"/>
  <c r="F15" i="17"/>
  <c r="E15" i="17" s="1"/>
  <c r="C15" i="17" s="1"/>
  <c r="M57" i="17"/>
  <c r="T62" i="17"/>
  <c r="T56" i="17" s="1"/>
  <c r="T44" i="17" s="1"/>
  <c r="AC62" i="17"/>
  <c r="AC56" i="17" s="1"/>
  <c r="AC44" i="17" s="1"/>
  <c r="AT62" i="17"/>
  <c r="AT56" i="17" s="1"/>
  <c r="AT44" i="17" s="1"/>
  <c r="F64" i="17"/>
  <c r="E64" i="17" s="1"/>
  <c r="F75" i="17"/>
  <c r="E75" i="17" s="1"/>
  <c r="C75" i="17" s="1"/>
  <c r="F86" i="17"/>
  <c r="E86" i="17" s="1"/>
  <c r="C86" i="17" s="1"/>
  <c r="F127" i="17"/>
  <c r="E127" i="17" s="1"/>
  <c r="C127" i="17" s="1"/>
  <c r="F155" i="17"/>
  <c r="E155" i="17" s="1"/>
  <c r="C155" i="17" s="1"/>
  <c r="BG236" i="17"/>
  <c r="L62" i="17"/>
  <c r="L56" i="17" s="1"/>
  <c r="L44" i="17" s="1"/>
  <c r="AE62" i="17"/>
  <c r="AE56" i="17" s="1"/>
  <c r="AE44" i="17" s="1"/>
  <c r="AM62" i="17"/>
  <c r="AM56" i="17" s="1"/>
  <c r="AM44" i="17" s="1"/>
  <c r="AU62" i="17"/>
  <c r="AU56" i="17" s="1"/>
  <c r="AU44" i="17" s="1"/>
  <c r="AD187" i="17"/>
  <c r="U187" i="17" s="1"/>
  <c r="E188" i="17"/>
  <c r="C188" i="17" s="1"/>
  <c r="M259" i="17"/>
  <c r="F23" i="17"/>
  <c r="E23" i="17" s="1"/>
  <c r="C23" i="17" s="1"/>
  <c r="F35" i="17"/>
  <c r="F39" i="17"/>
  <c r="E39" i="17" s="1"/>
  <c r="C39" i="17" s="1"/>
  <c r="F42" i="17"/>
  <c r="E42" i="17" s="1"/>
  <c r="C42" i="17" s="1"/>
  <c r="F49" i="17"/>
  <c r="E49" i="17" s="1"/>
  <c r="C49" i="17" s="1"/>
  <c r="BG47" i="17"/>
  <c r="N62" i="17"/>
  <c r="N56" i="17" s="1"/>
  <c r="N44" i="17" s="1"/>
  <c r="AF62" i="17"/>
  <c r="AF56" i="17" s="1"/>
  <c r="AF44" i="17" s="1"/>
  <c r="AN62" i="17"/>
  <c r="AN56" i="17" s="1"/>
  <c r="AN44" i="17" s="1"/>
  <c r="F118" i="17"/>
  <c r="E118" i="17" s="1"/>
  <c r="C118" i="17" s="1"/>
  <c r="F148" i="17"/>
  <c r="E148" i="17" s="1"/>
  <c r="C148" i="17" s="1"/>
  <c r="M187" i="17"/>
  <c r="M189" i="17"/>
  <c r="F206" i="17"/>
  <c r="E206" i="17" s="1"/>
  <c r="C206" i="17" s="1"/>
  <c r="F217" i="17"/>
  <c r="E217" i="17" s="1"/>
  <c r="C217" i="17" s="1"/>
  <c r="M223" i="17"/>
  <c r="G229" i="17"/>
  <c r="AD229" i="17"/>
  <c r="U229" i="17" s="1"/>
  <c r="F237" i="17"/>
  <c r="E237" i="17" s="1"/>
  <c r="C237" i="17" s="1"/>
  <c r="F244" i="17"/>
  <c r="E244" i="17" s="1"/>
  <c r="C244" i="17" s="1"/>
  <c r="AN246" i="17"/>
  <c r="AN238" i="17" s="1"/>
  <c r="F257" i="17"/>
  <c r="E257" i="17" s="1"/>
  <c r="C257" i="17" s="1"/>
  <c r="AH246" i="17"/>
  <c r="G261" i="17"/>
  <c r="F263" i="17"/>
  <c r="E263" i="17" s="1"/>
  <c r="C263" i="17" s="1"/>
  <c r="G272" i="17"/>
  <c r="F276" i="17"/>
  <c r="E276" i="17" s="1"/>
  <c r="C276" i="17" s="1"/>
  <c r="F280" i="17"/>
  <c r="E280" i="17" s="1"/>
  <c r="C280" i="17" s="1"/>
  <c r="G59" i="17"/>
  <c r="E102" i="17"/>
  <c r="C102" i="17" s="1"/>
  <c r="F123" i="17"/>
  <c r="E123" i="17" s="1"/>
  <c r="C123" i="17" s="1"/>
  <c r="F133" i="17"/>
  <c r="E133" i="17" s="1"/>
  <c r="C133" i="17" s="1"/>
  <c r="F169" i="17"/>
  <c r="E169" i="17" s="1"/>
  <c r="C169" i="17" s="1"/>
  <c r="F171" i="17"/>
  <c r="E171" i="17" s="1"/>
  <c r="C171" i="17" s="1"/>
  <c r="F178" i="17"/>
  <c r="E178" i="17" s="1"/>
  <c r="C178" i="17" s="1"/>
  <c r="F208" i="17"/>
  <c r="E208" i="17" s="1"/>
  <c r="C208" i="17" s="1"/>
  <c r="F210" i="17"/>
  <c r="E210" i="17" s="1"/>
  <c r="C210" i="17" s="1"/>
  <c r="F212" i="17"/>
  <c r="E212" i="17" s="1"/>
  <c r="C212" i="17" s="1"/>
  <c r="U223" i="17"/>
  <c r="F252" i="17"/>
  <c r="E252" i="17" s="1"/>
  <c r="C252" i="17" s="1"/>
  <c r="F14" i="17"/>
  <c r="E14" i="17" s="1"/>
  <c r="F16" i="17"/>
  <c r="E16" i="17" s="1"/>
  <c r="C16" i="17" s="1"/>
  <c r="F20" i="17"/>
  <c r="E20" i="17" s="1"/>
  <c r="C20" i="17" s="1"/>
  <c r="F30" i="17"/>
  <c r="E30" i="17" s="1"/>
  <c r="F32" i="17"/>
  <c r="E32" i="17" s="1"/>
  <c r="C32" i="17" s="1"/>
  <c r="F46" i="17"/>
  <c r="E46" i="17" s="1"/>
  <c r="C46" i="17" s="1"/>
  <c r="F53" i="17"/>
  <c r="E53" i="17" s="1"/>
  <c r="C53" i="17" s="1"/>
  <c r="F72" i="17"/>
  <c r="E72" i="17" s="1"/>
  <c r="C72" i="17" s="1"/>
  <c r="F76" i="17"/>
  <c r="E76" i="17" s="1"/>
  <c r="C76" i="17" s="1"/>
  <c r="F90" i="17"/>
  <c r="E90" i="17" s="1"/>
  <c r="C90" i="17" s="1"/>
  <c r="F140" i="17"/>
  <c r="E140" i="17" s="1"/>
  <c r="C140" i="17" s="1"/>
  <c r="G163" i="17"/>
  <c r="AD200" i="17"/>
  <c r="U200" i="17" s="1"/>
  <c r="F221" i="17"/>
  <c r="E221" i="17" s="1"/>
  <c r="C221" i="17" s="1"/>
  <c r="F240" i="17"/>
  <c r="E240" i="17" s="1"/>
  <c r="C240" i="17" s="1"/>
  <c r="F254" i="17"/>
  <c r="E254" i="17" s="1"/>
  <c r="C254" i="17" s="1"/>
  <c r="F271" i="17"/>
  <c r="E271" i="17" s="1"/>
  <c r="C271" i="17" s="1"/>
  <c r="F273" i="17"/>
  <c r="E273" i="17" s="1"/>
  <c r="F22" i="17"/>
  <c r="E22" i="17" s="1"/>
  <c r="C22" i="17" s="1"/>
  <c r="F27" i="17"/>
  <c r="E27" i="17" s="1"/>
  <c r="C27" i="17" s="1"/>
  <c r="U29" i="17"/>
  <c r="F97" i="17"/>
  <c r="E97" i="17" s="1"/>
  <c r="C97" i="17" s="1"/>
  <c r="F99" i="17"/>
  <c r="E99" i="17" s="1"/>
  <c r="C99" i="17" s="1"/>
  <c r="F135" i="17"/>
  <c r="E135" i="17" s="1"/>
  <c r="C135" i="17" s="1"/>
  <c r="F137" i="17"/>
  <c r="E137" i="17" s="1"/>
  <c r="C137" i="17" s="1"/>
  <c r="F152" i="17"/>
  <c r="BI62" i="17"/>
  <c r="BI56" i="17" s="1"/>
  <c r="BI44" i="17" s="1"/>
  <c r="G189" i="17"/>
  <c r="F193" i="17"/>
  <c r="E193" i="17" s="1"/>
  <c r="C193" i="17" s="1"/>
  <c r="M200" i="17"/>
  <c r="G247" i="17"/>
  <c r="BG247" i="17"/>
  <c r="U47" i="17"/>
  <c r="Y12" i="17"/>
  <c r="Y11" i="17" s="1"/>
  <c r="AD29" i="17"/>
  <c r="F83" i="17"/>
  <c r="E83" i="17" s="1"/>
  <c r="C83" i="17" s="1"/>
  <c r="F203" i="17"/>
  <c r="E203" i="17" s="1"/>
  <c r="C203" i="17" s="1"/>
  <c r="AR12" i="17"/>
  <c r="AR11" i="17" s="1"/>
  <c r="AZ12" i="17"/>
  <c r="AZ11" i="17" s="1"/>
  <c r="F31" i="17"/>
  <c r="E31" i="17" s="1"/>
  <c r="C31" i="17" s="1"/>
  <c r="F36" i="17"/>
  <c r="E36" i="17" s="1"/>
  <c r="C36" i="17" s="1"/>
  <c r="F92" i="17"/>
  <c r="E92" i="17" s="1"/>
  <c r="C92" i="17" s="1"/>
  <c r="G158" i="17"/>
  <c r="BG163" i="17"/>
  <c r="AD189" i="17"/>
  <c r="U189" i="17" s="1"/>
  <c r="F231" i="17"/>
  <c r="E231" i="17" s="1"/>
  <c r="C231" i="17" s="1"/>
  <c r="M272" i="17"/>
  <c r="AB12" i="17"/>
  <c r="AB11" i="17" s="1"/>
  <c r="BA12" i="17"/>
  <c r="BA11" i="17" s="1"/>
  <c r="F38" i="17"/>
  <c r="E38" i="17" s="1"/>
  <c r="C38" i="17" s="1"/>
  <c r="M47" i="17"/>
  <c r="BG57" i="17"/>
  <c r="F61" i="17"/>
  <c r="E61" i="17" s="1"/>
  <c r="C61" i="17" s="1"/>
  <c r="F69" i="17"/>
  <c r="E69" i="17" s="1"/>
  <c r="C69" i="17" s="1"/>
  <c r="F78" i="17"/>
  <c r="E78" i="17" s="1"/>
  <c r="C78" i="17" s="1"/>
  <c r="F80" i="17"/>
  <c r="E80" i="17" s="1"/>
  <c r="C80" i="17" s="1"/>
  <c r="E103" i="17"/>
  <c r="C103" i="17" s="1"/>
  <c r="AD170" i="17"/>
  <c r="F175" i="17"/>
  <c r="E175" i="17" s="1"/>
  <c r="C175" i="17" s="1"/>
  <c r="F183" i="17"/>
  <c r="E183" i="17" s="1"/>
  <c r="C183" i="17" s="1"/>
  <c r="F190" i="17"/>
  <c r="E190" i="17" s="1"/>
  <c r="C190" i="17" s="1"/>
  <c r="F258" i="17"/>
  <c r="E258" i="17" s="1"/>
  <c r="C258" i="17" s="1"/>
  <c r="AD267" i="17"/>
  <c r="U267" i="17" s="1"/>
  <c r="AD272" i="17"/>
  <c r="AC12" i="17"/>
  <c r="AC11" i="17" s="1"/>
  <c r="D62" i="17"/>
  <c r="D56" i="17" s="1"/>
  <c r="D44" i="17" s="1"/>
  <c r="P62" i="17"/>
  <c r="P56" i="17" s="1"/>
  <c r="P44" i="17" s="1"/>
  <c r="Y62" i="17"/>
  <c r="Y56" i="17" s="1"/>
  <c r="Y44" i="17" s="1"/>
  <c r="AH62" i="17"/>
  <c r="AH56" i="17" s="1"/>
  <c r="AP62" i="17"/>
  <c r="AP56" i="17" s="1"/>
  <c r="AP44" i="17" s="1"/>
  <c r="AX62" i="17"/>
  <c r="AX56" i="17" s="1"/>
  <c r="AX44" i="17" s="1"/>
  <c r="BF62" i="17"/>
  <c r="BF56" i="17" s="1"/>
  <c r="BF44" i="17" s="1"/>
  <c r="F71" i="17"/>
  <c r="E71" i="17" s="1"/>
  <c r="C71" i="17" s="1"/>
  <c r="F82" i="17"/>
  <c r="E82" i="17" s="1"/>
  <c r="C82" i="17" s="1"/>
  <c r="F100" i="17"/>
  <c r="E100" i="17" s="1"/>
  <c r="C100" i="17" s="1"/>
  <c r="F105" i="17"/>
  <c r="E105" i="17" s="1"/>
  <c r="C105" i="17" s="1"/>
  <c r="F132" i="17"/>
  <c r="E132" i="17" s="1"/>
  <c r="C132" i="17" s="1"/>
  <c r="F159" i="17"/>
  <c r="E159" i="17" s="1"/>
  <c r="C159" i="17" s="1"/>
  <c r="AK62" i="17"/>
  <c r="AK56" i="17" s="1"/>
  <c r="AK44" i="17" s="1"/>
  <c r="AS62" i="17"/>
  <c r="AS56" i="17" s="1"/>
  <c r="AS44" i="17" s="1"/>
  <c r="BA62" i="17"/>
  <c r="BA56" i="17" s="1"/>
  <c r="BA44" i="17" s="1"/>
  <c r="F177" i="17"/>
  <c r="E177" i="17" s="1"/>
  <c r="C177" i="17" s="1"/>
  <c r="M207" i="17"/>
  <c r="AD223" i="17"/>
  <c r="F255" i="17"/>
  <c r="E255" i="17" s="1"/>
  <c r="C255" i="17" s="1"/>
  <c r="L246" i="17"/>
  <c r="L238" i="17" s="1"/>
  <c r="K246" i="17"/>
  <c r="K238" i="17" s="1"/>
  <c r="E35" i="17"/>
  <c r="C35" i="17" s="1"/>
  <c r="E50" i="17"/>
  <c r="C50" i="17" s="1"/>
  <c r="BG223" i="17"/>
  <c r="M229" i="17"/>
  <c r="AD241" i="17"/>
  <c r="U241" i="17" s="1"/>
  <c r="AH239" i="17"/>
  <c r="AP246" i="17"/>
  <c r="AP238" i="17" s="1"/>
  <c r="AX246" i="17"/>
  <c r="AX238" i="17" s="1"/>
  <c r="AD261" i="17"/>
  <c r="U261" i="17" s="1"/>
  <c r="BG29" i="17"/>
  <c r="F37" i="17"/>
  <c r="E37" i="17" s="1"/>
  <c r="C37" i="17" s="1"/>
  <c r="F58" i="17"/>
  <c r="E58" i="17" s="1"/>
  <c r="C58" i="17" s="1"/>
  <c r="F60" i="17"/>
  <c r="E60" i="17" s="1"/>
  <c r="C60" i="17" s="1"/>
  <c r="F73" i="17"/>
  <c r="E73" i="17" s="1"/>
  <c r="C73" i="17" s="1"/>
  <c r="F104" i="17"/>
  <c r="E104" i="17" s="1"/>
  <c r="C104" i="17" s="1"/>
  <c r="F107" i="17"/>
  <c r="E107" i="17" s="1"/>
  <c r="C107" i="17" s="1"/>
  <c r="F143" i="17"/>
  <c r="F156" i="17"/>
  <c r="E156" i="17" s="1"/>
  <c r="C156" i="17" s="1"/>
  <c r="F161" i="17"/>
  <c r="E161" i="17" s="1"/>
  <c r="C161" i="17" s="1"/>
  <c r="O62" i="17"/>
  <c r="O56" i="17" s="1"/>
  <c r="O44" i="17" s="1"/>
  <c r="X62" i="17"/>
  <c r="X56" i="17" s="1"/>
  <c r="X44" i="17" s="1"/>
  <c r="G170" i="17"/>
  <c r="F179" i="17"/>
  <c r="E179" i="17" s="1"/>
  <c r="C179" i="17" s="1"/>
  <c r="BG181" i="17"/>
  <c r="G187" i="17"/>
  <c r="F232" i="17"/>
  <c r="E232" i="17" s="1"/>
  <c r="C232" i="17" s="1"/>
  <c r="I246" i="17"/>
  <c r="I238" i="17" s="1"/>
  <c r="AF246" i="17"/>
  <c r="AF238" i="17" s="1"/>
  <c r="AV246" i="17"/>
  <c r="AV238" i="17" s="1"/>
  <c r="BD246" i="17"/>
  <c r="BD238" i="17" s="1"/>
  <c r="F109" i="17"/>
  <c r="E109" i="17" s="1"/>
  <c r="C109" i="17" s="1"/>
  <c r="F114" i="17"/>
  <c r="E114" i="17" s="1"/>
  <c r="C114" i="17" s="1"/>
  <c r="F131" i="17"/>
  <c r="E131" i="17" s="1"/>
  <c r="C131" i="17" s="1"/>
  <c r="F151" i="17"/>
  <c r="E151" i="17" s="1"/>
  <c r="C151" i="17" s="1"/>
  <c r="M166" i="17"/>
  <c r="F199" i="17"/>
  <c r="E199" i="17" s="1"/>
  <c r="C199" i="17" s="1"/>
  <c r="F201" i="17"/>
  <c r="E201" i="17" s="1"/>
  <c r="C201" i="17" s="1"/>
  <c r="F222" i="17"/>
  <c r="E222" i="17" s="1"/>
  <c r="C222" i="17" s="1"/>
  <c r="J246" i="17"/>
  <c r="J238" i="17" s="1"/>
  <c r="X246" i="17"/>
  <c r="X238" i="17" s="1"/>
  <c r="AG246" i="17"/>
  <c r="AG238" i="17" s="1"/>
  <c r="AO246" i="17"/>
  <c r="AO238" i="17" s="1"/>
  <c r="AW246" i="17"/>
  <c r="AW238" i="17" s="1"/>
  <c r="BE246" i="17"/>
  <c r="BE238" i="17" s="1"/>
  <c r="G267" i="17"/>
  <c r="BG267" i="17"/>
  <c r="M59" i="17"/>
  <c r="Q62" i="17"/>
  <c r="Q56" i="17" s="1"/>
  <c r="Q44" i="17" s="1"/>
  <c r="Z62" i="17"/>
  <c r="Z56" i="17" s="1"/>
  <c r="Z44" i="17" s="1"/>
  <c r="AI62" i="17"/>
  <c r="AI56" i="17" s="1"/>
  <c r="AI44" i="17" s="1"/>
  <c r="AQ62" i="17"/>
  <c r="AQ56" i="17" s="1"/>
  <c r="AQ44" i="17" s="1"/>
  <c r="AY62" i="17"/>
  <c r="AY56" i="17" s="1"/>
  <c r="AY44" i="17" s="1"/>
  <c r="BH62" i="17"/>
  <c r="BH56" i="17" s="1"/>
  <c r="BH44" i="17" s="1"/>
  <c r="F74" i="17"/>
  <c r="E74" i="17" s="1"/>
  <c r="C74" i="17" s="1"/>
  <c r="BG63" i="17"/>
  <c r="F79" i="17"/>
  <c r="E79" i="17" s="1"/>
  <c r="C79" i="17" s="1"/>
  <c r="F84" i="17"/>
  <c r="E84" i="17" s="1"/>
  <c r="C84" i="17" s="1"/>
  <c r="F121" i="17"/>
  <c r="E121" i="17" s="1"/>
  <c r="C121" i="17" s="1"/>
  <c r="AD136" i="17"/>
  <c r="BB62" i="17"/>
  <c r="BB56" i="17" s="1"/>
  <c r="BB44" i="17" s="1"/>
  <c r="E152" i="17"/>
  <c r="C152" i="17" s="1"/>
  <c r="F154" i="17"/>
  <c r="E154" i="17" s="1"/>
  <c r="C154" i="17" s="1"/>
  <c r="BG187" i="17"/>
  <c r="BG200" i="17"/>
  <c r="F202" i="17"/>
  <c r="E202" i="17" s="1"/>
  <c r="C202" i="17" s="1"/>
  <c r="AD247" i="17"/>
  <c r="U247" i="17" s="1"/>
  <c r="AR246" i="17"/>
  <c r="AR238" i="17" s="1"/>
  <c r="AZ246" i="17"/>
  <c r="AZ238" i="17" s="1"/>
  <c r="AQ246" i="17"/>
  <c r="AQ238" i="17" s="1"/>
  <c r="P246" i="17"/>
  <c r="P238" i="17" s="1"/>
  <c r="Y246" i="17"/>
  <c r="Y238" i="17" s="1"/>
  <c r="BF246" i="17"/>
  <c r="BF238" i="17" s="1"/>
  <c r="F265" i="17"/>
  <c r="E265" i="17" s="1"/>
  <c r="C265" i="17" s="1"/>
  <c r="AA62" i="17"/>
  <c r="AA56" i="17" s="1"/>
  <c r="AA44" i="17" s="1"/>
  <c r="AJ62" i="17"/>
  <c r="AJ56" i="17" s="1"/>
  <c r="AJ44" i="17" s="1"/>
  <c r="AR62" i="17"/>
  <c r="AR56" i="17" s="1"/>
  <c r="AR44" i="17" s="1"/>
  <c r="AZ62" i="17"/>
  <c r="AZ56" i="17" s="1"/>
  <c r="AZ44" i="17" s="1"/>
  <c r="F68" i="17"/>
  <c r="E68" i="17" s="1"/>
  <c r="C68" i="17" s="1"/>
  <c r="F101" i="17"/>
  <c r="E101" i="17" s="1"/>
  <c r="C101" i="17" s="1"/>
  <c r="F115" i="17"/>
  <c r="E115" i="17" s="1"/>
  <c r="C115" i="17" s="1"/>
  <c r="F129" i="17"/>
  <c r="E129" i="17" s="1"/>
  <c r="C129" i="17" s="1"/>
  <c r="V62" i="17"/>
  <c r="V56" i="17" s="1"/>
  <c r="V44" i="17" s="1"/>
  <c r="M136" i="17"/>
  <c r="F172" i="17"/>
  <c r="E172" i="17" s="1"/>
  <c r="E184" i="17"/>
  <c r="C184" i="17" s="1"/>
  <c r="F191" i="17"/>
  <c r="E191" i="17" s="1"/>
  <c r="C191" i="17" s="1"/>
  <c r="F195" i="17"/>
  <c r="E195" i="17" s="1"/>
  <c r="C195" i="17" s="1"/>
  <c r="F233" i="17"/>
  <c r="E233" i="17" s="1"/>
  <c r="C233" i="17" s="1"/>
  <c r="BJ246" i="17"/>
  <c r="R246" i="17"/>
  <c r="R238" i="17" s="1"/>
  <c r="AA246" i="17"/>
  <c r="AA238" i="17" s="1"/>
  <c r="BG259" i="17"/>
  <c r="H246" i="17"/>
  <c r="F216" i="17"/>
  <c r="E216" i="17" s="1"/>
  <c r="C216" i="17" s="1"/>
  <c r="S246" i="17"/>
  <c r="S238" i="17" s="1"/>
  <c r="F15" i="10"/>
  <c r="E15" i="10" s="1"/>
  <c r="C15" i="10" s="1"/>
  <c r="F23" i="10"/>
  <c r="E23" i="10" s="1"/>
  <c r="C23" i="10" s="1"/>
  <c r="F25" i="10"/>
  <c r="E25" i="10" s="1"/>
  <c r="C25" i="10" s="1"/>
  <c r="F26" i="10"/>
  <c r="E26" i="10" s="1"/>
  <c r="C26" i="10" s="1"/>
  <c r="F27" i="10"/>
  <c r="E27" i="10" s="1"/>
  <c r="C27" i="10" s="1"/>
  <c r="F9" i="10"/>
  <c r="E9" i="10" s="1"/>
  <c r="C9" i="10" s="1"/>
  <c r="F19" i="10"/>
  <c r="E19" i="10" s="1"/>
  <c r="C19" i="10" s="1"/>
  <c r="F21" i="10"/>
  <c r="E21" i="10" s="1"/>
  <c r="C21" i="10" s="1"/>
  <c r="F20" i="10"/>
  <c r="E20" i="10" s="1"/>
  <c r="C20" i="10" s="1"/>
  <c r="F22" i="10"/>
  <c r="E22" i="10" s="1"/>
  <c r="C22" i="10" s="1"/>
  <c r="F30" i="10"/>
  <c r="E30" i="10" s="1"/>
  <c r="C30" i="10" s="1"/>
  <c r="F24" i="10"/>
  <c r="E24" i="10" s="1"/>
  <c r="C24" i="10" s="1"/>
  <c r="F16" i="10"/>
  <c r="E16" i="10" s="1"/>
  <c r="C16" i="10" s="1"/>
  <c r="F13" i="10"/>
  <c r="E13" i="10" s="1"/>
  <c r="C13" i="10" s="1"/>
  <c r="F17" i="10"/>
  <c r="E17" i="10" s="1"/>
  <c r="C17" i="10" s="1"/>
  <c r="F10" i="10"/>
  <c r="E10" i="10" s="1"/>
  <c r="C10" i="10" s="1"/>
  <c r="F12" i="10"/>
  <c r="E12" i="10" s="1"/>
  <c r="C12" i="10" s="1"/>
  <c r="F14" i="10"/>
  <c r="E14" i="10" s="1"/>
  <c r="C14" i="10" s="1"/>
  <c r="F11" i="10"/>
  <c r="E11" i="10" s="1"/>
  <c r="C11" i="10" s="1"/>
  <c r="F9" i="15"/>
  <c r="E9" i="15" s="1"/>
  <c r="C9" i="15" s="1"/>
  <c r="F23" i="15"/>
  <c r="E23" i="15" s="1"/>
  <c r="C23" i="15" s="1"/>
  <c r="F11" i="15"/>
  <c r="E11" i="15" s="1"/>
  <c r="C11" i="15" s="1"/>
  <c r="F10" i="7"/>
  <c r="E10" i="7" s="1"/>
  <c r="C10" i="7" s="1"/>
  <c r="F14" i="7"/>
  <c r="E14" i="7" s="1"/>
  <c r="C14" i="7" s="1"/>
  <c r="F12" i="7"/>
  <c r="E12" i="7" s="1"/>
  <c r="C12" i="7" s="1"/>
  <c r="F11" i="7"/>
  <c r="E11" i="7" s="1"/>
  <c r="C11" i="7" s="1"/>
  <c r="F13" i="7"/>
  <c r="E13" i="7" s="1"/>
  <c r="C13" i="7" s="1"/>
  <c r="F9" i="7"/>
  <c r="E9" i="7" s="1"/>
  <c r="C9" i="7" s="1"/>
  <c r="F22" i="15"/>
  <c r="E22" i="15" s="1"/>
  <c r="C22" i="15" s="1"/>
  <c r="F15" i="15"/>
  <c r="E15" i="15" s="1"/>
  <c r="C15" i="15" s="1"/>
  <c r="F21" i="15"/>
  <c r="E21" i="15" s="1"/>
  <c r="C21" i="15" s="1"/>
  <c r="F10" i="15"/>
  <c r="E10" i="15" s="1"/>
  <c r="C10" i="15" s="1"/>
  <c r="F16" i="15"/>
  <c r="E16" i="15" s="1"/>
  <c r="C16" i="15" s="1"/>
  <c r="F17" i="15"/>
  <c r="E17" i="15" s="1"/>
  <c r="C17" i="15" s="1"/>
  <c r="F20" i="15"/>
  <c r="E20" i="15" s="1"/>
  <c r="C20" i="15" s="1"/>
  <c r="F23" i="9"/>
  <c r="E23" i="9" s="1"/>
  <c r="C23" i="9" s="1"/>
  <c r="F10" i="9"/>
  <c r="E10" i="9" s="1"/>
  <c r="C10" i="9" s="1"/>
  <c r="F11" i="9"/>
  <c r="E11" i="9" s="1"/>
  <c r="C11" i="9" s="1"/>
  <c r="F17" i="9"/>
  <c r="F19" i="9"/>
  <c r="E19" i="9" s="1"/>
  <c r="C19" i="9" s="1"/>
  <c r="F24" i="9"/>
  <c r="E24" i="9" s="1"/>
  <c r="C24" i="9" s="1"/>
  <c r="F22" i="9"/>
  <c r="E22" i="9" s="1"/>
  <c r="C22" i="9" s="1"/>
  <c r="F12" i="9"/>
  <c r="E12" i="9" s="1"/>
  <c r="C12" i="9" s="1"/>
  <c r="F14" i="9"/>
  <c r="E14" i="9" s="1"/>
  <c r="C14" i="9" s="1"/>
  <c r="F16" i="9"/>
  <c r="E16" i="9" s="1"/>
  <c r="C16" i="9" s="1"/>
  <c r="F25" i="9"/>
  <c r="E25" i="9" s="1"/>
  <c r="C25" i="9" s="1"/>
  <c r="F13" i="9"/>
  <c r="E13" i="9" s="1"/>
  <c r="C13" i="9" s="1"/>
  <c r="F15" i="9"/>
  <c r="E15" i="9" s="1"/>
  <c r="C15" i="9" s="1"/>
  <c r="F18" i="9"/>
  <c r="E18" i="9" s="1"/>
  <c r="C18" i="9" s="1"/>
  <c r="F20" i="9"/>
  <c r="F21" i="9"/>
  <c r="E21" i="9" s="1"/>
  <c r="C21" i="9" s="1"/>
  <c r="F27" i="9"/>
  <c r="E27" i="9" s="1"/>
  <c r="C27" i="9" s="1"/>
  <c r="U136" i="17"/>
  <c r="U13" i="17"/>
  <c r="M29" i="17"/>
  <c r="AL62" i="17"/>
  <c r="AL56" i="17" s="1"/>
  <c r="AL44" i="17" s="1"/>
  <c r="G63" i="17"/>
  <c r="I62" i="17"/>
  <c r="I56" i="17" s="1"/>
  <c r="I44" i="17" s="1"/>
  <c r="R62" i="17"/>
  <c r="R56" i="17" s="1"/>
  <c r="R44" i="17" s="1"/>
  <c r="AD207" i="17"/>
  <c r="AG62" i="17"/>
  <c r="AG56" i="17" s="1"/>
  <c r="AG44" i="17" s="1"/>
  <c r="AW62" i="17"/>
  <c r="AW56" i="17" s="1"/>
  <c r="AW44" i="17" s="1"/>
  <c r="M63" i="17"/>
  <c r="G241" i="17"/>
  <c r="H239" i="17"/>
  <c r="AE11" i="17"/>
  <c r="AI12" i="17"/>
  <c r="AI11" i="17" s="1"/>
  <c r="AQ12" i="17"/>
  <c r="AQ11" i="17" s="1"/>
  <c r="AY12" i="17"/>
  <c r="AY11" i="17" s="1"/>
  <c r="BG13" i="17"/>
  <c r="AD13" i="17"/>
  <c r="J62" i="17"/>
  <c r="J56" i="17" s="1"/>
  <c r="S62" i="17"/>
  <c r="S56" i="17" s="1"/>
  <c r="S44" i="17" s="1"/>
  <c r="AB62" i="17"/>
  <c r="AB56" i="17" s="1"/>
  <c r="AB44" i="17" s="1"/>
  <c r="D246" i="17"/>
  <c r="G13" i="17"/>
  <c r="I12" i="17"/>
  <c r="AA12" i="17"/>
  <c r="K62" i="17"/>
  <c r="K56" i="17" s="1"/>
  <c r="K44" i="17" s="1"/>
  <c r="F145" i="17"/>
  <c r="E145" i="17" s="1"/>
  <c r="C145" i="17" s="1"/>
  <c r="AD163" i="17"/>
  <c r="U163" i="17" s="1"/>
  <c r="G166" i="17"/>
  <c r="F196" i="17"/>
  <c r="E248" i="17"/>
  <c r="C248" i="17" s="1"/>
  <c r="AH45" i="17"/>
  <c r="AD47" i="17"/>
  <c r="G57" i="17"/>
  <c r="F57" i="17" s="1"/>
  <c r="AO62" i="17"/>
  <c r="AO56" i="17" s="1"/>
  <c r="AO44" i="17" s="1"/>
  <c r="BE62" i="17"/>
  <c r="BE56" i="17" s="1"/>
  <c r="BE44" i="17" s="1"/>
  <c r="G47" i="17"/>
  <c r="J45" i="17"/>
  <c r="U63" i="17"/>
  <c r="BG136" i="17"/>
  <c r="M13" i="17"/>
  <c r="BG45" i="17"/>
  <c r="AD63" i="17"/>
  <c r="BG241" i="17"/>
  <c r="BJ239" i="17"/>
  <c r="S12" i="17"/>
  <c r="S11" i="17" s="1"/>
  <c r="M45" i="17"/>
  <c r="AD57" i="17"/>
  <c r="U57" i="17" s="1"/>
  <c r="F91" i="17"/>
  <c r="E91" i="17" s="1"/>
  <c r="C91" i="17" s="1"/>
  <c r="F141" i="17"/>
  <c r="E141" i="17" s="1"/>
  <c r="C141" i="17" s="1"/>
  <c r="E143" i="17"/>
  <c r="C143" i="17" s="1"/>
  <c r="BG170" i="17"/>
  <c r="BI246" i="17"/>
  <c r="BI238" i="17" s="1"/>
  <c r="E153" i="17"/>
  <c r="C153" i="17" s="1"/>
  <c r="M170" i="17"/>
  <c r="AD236" i="17"/>
  <c r="U236" i="17" s="1"/>
  <c r="T246" i="17"/>
  <c r="T238" i="17" s="1"/>
  <c r="AB246" i="17"/>
  <c r="AB238" i="17" s="1"/>
  <c r="AK246" i="17"/>
  <c r="AK238" i="17" s="1"/>
  <c r="AS246" i="17"/>
  <c r="AS238" i="17" s="1"/>
  <c r="BA246" i="17"/>
  <c r="BA238" i="17" s="1"/>
  <c r="M261" i="17"/>
  <c r="F149" i="17"/>
  <c r="E149" i="17" s="1"/>
  <c r="C149" i="17" s="1"/>
  <c r="F157" i="17"/>
  <c r="E157" i="17" s="1"/>
  <c r="C157" i="17" s="1"/>
  <c r="U170" i="17"/>
  <c r="F176" i="17"/>
  <c r="BG192" i="17"/>
  <c r="BH246" i="17"/>
  <c r="AC246" i="17"/>
  <c r="AC238" i="17" s="1"/>
  <c r="U272" i="17"/>
  <c r="M181" i="17"/>
  <c r="F182" i="17"/>
  <c r="U207" i="17"/>
  <c r="G236" i="17"/>
  <c r="AD158" i="17"/>
  <c r="U158" i="17" s="1"/>
  <c r="F167" i="17"/>
  <c r="E167" i="17" s="1"/>
  <c r="C167" i="17" s="1"/>
  <c r="U181" i="17"/>
  <c r="BG272" i="17"/>
  <c r="M158" i="17"/>
  <c r="M163" i="17"/>
  <c r="F163" i="17" s="1"/>
  <c r="G181" i="17"/>
  <c r="F186" i="17"/>
  <c r="E186" i="17" s="1"/>
  <c r="C186" i="17" s="1"/>
  <c r="M267" i="17"/>
  <c r="F268" i="17"/>
  <c r="E268" i="17" s="1"/>
  <c r="C268" i="17" s="1"/>
  <c r="AD166" i="17"/>
  <c r="U166" i="17" s="1"/>
  <c r="V239" i="17"/>
  <c r="N246" i="17"/>
  <c r="V246" i="17"/>
  <c r="AL246" i="17"/>
  <c r="AL238" i="17" s="1"/>
  <c r="AT246" i="17"/>
  <c r="AT238" i="17" s="1"/>
  <c r="BB246" i="17"/>
  <c r="BB238" i="17" s="1"/>
  <c r="BG196" i="17"/>
  <c r="M241" i="17"/>
  <c r="N239" i="17"/>
  <c r="O246" i="17"/>
  <c r="O238" i="17" s="1"/>
  <c r="W246" i="17"/>
  <c r="W238" i="17" s="1"/>
  <c r="AE246" i="17"/>
  <c r="AM246" i="17"/>
  <c r="AM238" i="17" s="1"/>
  <c r="AU246" i="17"/>
  <c r="AU238" i="17" s="1"/>
  <c r="BC246" i="17"/>
  <c r="BC238" i="17" s="1"/>
  <c r="F165" i="17"/>
  <c r="E165" i="17" s="1"/>
  <c r="C165" i="17" s="1"/>
  <c r="F180" i="17"/>
  <c r="E180" i="17" s="1"/>
  <c r="C180" i="17" s="1"/>
  <c r="E185" i="17"/>
  <c r="C185" i="17" s="1"/>
  <c r="AD192" i="17"/>
  <c r="U192" i="17" s="1"/>
  <c r="BG207" i="17"/>
  <c r="AD259" i="17"/>
  <c r="U259" i="17" s="1"/>
  <c r="G192" i="17"/>
  <c r="F192" i="17" s="1"/>
  <c r="G259" i="17"/>
  <c r="F269" i="17"/>
  <c r="E269" i="17" s="1"/>
  <c r="C269" i="17" s="1"/>
  <c r="F13" i="15"/>
  <c r="E13" i="15" s="1"/>
  <c r="C13" i="15" s="1"/>
  <c r="F12" i="15"/>
  <c r="E12" i="15" s="1"/>
  <c r="C12" i="15" s="1"/>
  <c r="F18" i="15"/>
  <c r="E18" i="15" s="1"/>
  <c r="C18" i="15" s="1"/>
  <c r="F14" i="15"/>
  <c r="E14" i="15" s="1"/>
  <c r="C14" i="15" s="1"/>
  <c r="F24" i="15"/>
  <c r="E24" i="15" s="1"/>
  <c r="C24" i="15" s="1"/>
  <c r="F19" i="15"/>
  <c r="E19" i="15" s="1"/>
  <c r="C19" i="15" s="1"/>
  <c r="F166" i="17" l="1"/>
  <c r="F189" i="17"/>
  <c r="F247" i="17"/>
  <c r="F200" i="17"/>
  <c r="F236" i="17"/>
  <c r="E236" i="17" s="1"/>
  <c r="C236" i="17" s="1"/>
  <c r="BG11" i="17"/>
  <c r="BG12" i="17"/>
  <c r="F267" i="17"/>
  <c r="E267" i="17" s="1"/>
  <c r="C267" i="17" s="1"/>
  <c r="F158" i="17"/>
  <c r="E158" i="17" s="1"/>
  <c r="C158" i="17" s="1"/>
  <c r="E40" i="17"/>
  <c r="C40" i="17" s="1"/>
  <c r="F47" i="17"/>
  <c r="M11" i="17"/>
  <c r="AH238" i="17"/>
  <c r="M12" i="17"/>
  <c r="F259" i="17"/>
  <c r="E259" i="17" s="1"/>
  <c r="C259" i="17" s="1"/>
  <c r="F59" i="17"/>
  <c r="E59" i="17" s="1"/>
  <c r="C59" i="17" s="1"/>
  <c r="D238" i="17"/>
  <c r="D43" i="17" s="1"/>
  <c r="P43" i="17"/>
  <c r="Q43" i="17"/>
  <c r="E247" i="17"/>
  <c r="C247" i="17" s="1"/>
  <c r="F261" i="17"/>
  <c r="E261" i="17" s="1"/>
  <c r="C261" i="17" s="1"/>
  <c r="AN43" i="17"/>
  <c r="F223" i="17"/>
  <c r="AV43" i="17"/>
  <c r="F229" i="17"/>
  <c r="E229" i="17" s="1"/>
  <c r="C229" i="17" s="1"/>
  <c r="BI43" i="17"/>
  <c r="G62" i="17"/>
  <c r="E200" i="17"/>
  <c r="C200" i="17" s="1"/>
  <c r="AY43" i="17"/>
  <c r="E224" i="17"/>
  <c r="E223" i="17" s="1"/>
  <c r="C223" i="17" s="1"/>
  <c r="G246" i="17"/>
  <c r="F29" i="17"/>
  <c r="I43" i="17"/>
  <c r="AO43" i="17"/>
  <c r="AC43" i="17"/>
  <c r="Y43" i="17"/>
  <c r="AR43" i="17"/>
  <c r="F187" i="17"/>
  <c r="E187" i="17" s="1"/>
  <c r="C187" i="17" s="1"/>
  <c r="F272" i="17"/>
  <c r="F13" i="17"/>
  <c r="AB43" i="17"/>
  <c r="AA43" i="17"/>
  <c r="E47" i="17"/>
  <c r="C47" i="17" s="1"/>
  <c r="S43" i="17"/>
  <c r="Z43" i="17"/>
  <c r="AI43" i="17"/>
  <c r="AP43" i="17"/>
  <c r="AQ43" i="17"/>
  <c r="BF43" i="17"/>
  <c r="E189" i="17"/>
  <c r="C189" i="17" s="1"/>
  <c r="BD43" i="17"/>
  <c r="F241" i="17"/>
  <c r="E241" i="17" s="1"/>
  <c r="C241" i="17" s="1"/>
  <c r="AX43" i="17"/>
  <c r="F207" i="17"/>
  <c r="AF43" i="17"/>
  <c r="AD239" i="17"/>
  <c r="U239" i="17" s="1"/>
  <c r="BG62" i="17"/>
  <c r="BG56" i="17" s="1"/>
  <c r="BC43" i="17"/>
  <c r="AU43" i="17"/>
  <c r="X43" i="17"/>
  <c r="AW43" i="17"/>
  <c r="O43" i="17"/>
  <c r="L43" i="17"/>
  <c r="AG43" i="17"/>
  <c r="E166" i="17"/>
  <c r="C166" i="17" s="1"/>
  <c r="AZ43" i="17"/>
  <c r="F63" i="17"/>
  <c r="R43" i="17"/>
  <c r="AL43" i="17"/>
  <c r="E17" i="9"/>
  <c r="C17" i="9" s="1"/>
  <c r="E20" i="9"/>
  <c r="C20" i="9" s="1"/>
  <c r="M44" i="17"/>
  <c r="C138" i="17"/>
  <c r="E136" i="17"/>
  <c r="C136" i="17" s="1"/>
  <c r="J44" i="17"/>
  <c r="J43" i="17" s="1"/>
  <c r="G45" i="17"/>
  <c r="F45" i="17" s="1"/>
  <c r="E196" i="17"/>
  <c r="C196" i="17" s="1"/>
  <c r="G56" i="17"/>
  <c r="AD246" i="17"/>
  <c r="U246" i="17" s="1"/>
  <c r="AE238" i="17"/>
  <c r="F136" i="17"/>
  <c r="AK43" i="17"/>
  <c r="E272" i="17"/>
  <c r="C272" i="17" s="1"/>
  <c r="C273" i="17"/>
  <c r="W43" i="17"/>
  <c r="AD45" i="17"/>
  <c r="U45" i="17" s="1"/>
  <c r="AH44" i="17"/>
  <c r="AD44" i="17" s="1"/>
  <c r="AM43" i="17"/>
  <c r="BE43" i="17"/>
  <c r="G12" i="17"/>
  <c r="I11" i="17"/>
  <c r="G11" i="17" s="1"/>
  <c r="AJ43" i="17"/>
  <c r="T43" i="17"/>
  <c r="V238" i="17"/>
  <c r="V43" i="17" s="1"/>
  <c r="E182" i="17"/>
  <c r="F181" i="17"/>
  <c r="U62" i="17"/>
  <c r="U56" i="17" s="1"/>
  <c r="C64" i="17"/>
  <c r="E63" i="17"/>
  <c r="E163" i="17"/>
  <c r="C163" i="17" s="1"/>
  <c r="BA43" i="17"/>
  <c r="AA11" i="17"/>
  <c r="N238" i="17"/>
  <c r="M238" i="17" s="1"/>
  <c r="M239" i="17"/>
  <c r="E192" i="17"/>
  <c r="C192" i="17" s="1"/>
  <c r="BG246" i="17"/>
  <c r="BH238" i="17"/>
  <c r="C30" i="17"/>
  <c r="E29" i="17"/>
  <c r="C29" i="17" s="1"/>
  <c r="C14" i="17"/>
  <c r="E13" i="17"/>
  <c r="C13" i="17" s="1"/>
  <c r="AD11" i="17"/>
  <c r="AS43" i="17"/>
  <c r="BB43" i="17"/>
  <c r="AT43" i="17"/>
  <c r="AD12" i="17"/>
  <c r="U12" i="17" s="1"/>
  <c r="BG239" i="17"/>
  <c r="BJ238" i="17"/>
  <c r="BJ43" i="17" s="1"/>
  <c r="BG44" i="17"/>
  <c r="E57" i="17"/>
  <c r="E207" i="17"/>
  <c r="C207" i="17" s="1"/>
  <c r="M62" i="17"/>
  <c r="M56" i="17" s="1"/>
  <c r="AD56" i="17"/>
  <c r="E176" i="17"/>
  <c r="C176" i="17" s="1"/>
  <c r="F170" i="17"/>
  <c r="K43" i="17"/>
  <c r="C172" i="17"/>
  <c r="AD62" i="17"/>
  <c r="M246" i="17"/>
  <c r="G239" i="17"/>
  <c r="H238" i="17"/>
  <c r="G238" i="17" s="1"/>
  <c r="H44" i="17"/>
  <c r="F11" i="17" l="1"/>
  <c r="AH43" i="17"/>
  <c r="AD238" i="17"/>
  <c r="AD43" i="17" s="1"/>
  <c r="F246" i="17"/>
  <c r="E246" i="17" s="1"/>
  <c r="C246" i="17" s="1"/>
  <c r="F12" i="17"/>
  <c r="C224" i="17"/>
  <c r="F238" i="17"/>
  <c r="C43" i="17"/>
  <c r="E45" i="17"/>
  <c r="C45" i="17" s="1"/>
  <c r="AE43" i="17"/>
  <c r="F62" i="17"/>
  <c r="F56" i="17" s="1"/>
  <c r="BG238" i="17"/>
  <c r="BG43" i="17" s="1"/>
  <c r="N43" i="17"/>
  <c r="C57" i="17"/>
  <c r="U44" i="17"/>
  <c r="E181" i="17"/>
  <c r="C181" i="17" s="1"/>
  <c r="C182" i="17"/>
  <c r="G44" i="17"/>
  <c r="H43" i="17"/>
  <c r="E170" i="17"/>
  <c r="C170" i="17" s="1"/>
  <c r="U238" i="17"/>
  <c r="M43" i="17"/>
  <c r="E12" i="17"/>
  <c r="C12" i="17" s="1"/>
  <c r="BH43" i="17"/>
  <c r="F239" i="17"/>
  <c r="E239" i="17" s="1"/>
  <c r="C239" i="17" s="1"/>
  <c r="U11" i="17"/>
  <c r="E11" i="17" s="1"/>
  <c r="C11" i="17" s="1"/>
  <c r="C63" i="17"/>
  <c r="E238" i="17" l="1"/>
  <c r="C238" i="17" s="1"/>
  <c r="U43" i="17"/>
  <c r="F44" i="17"/>
  <c r="G43" i="17"/>
  <c r="E62" i="17"/>
  <c r="C62" i="17" l="1"/>
  <c r="E56" i="17"/>
  <c r="C56" i="17" s="1"/>
  <c r="E44" i="17"/>
  <c r="F43" i="17"/>
  <c r="E43" i="17" l="1"/>
  <c r="C44" i="17"/>
  <c r="N29" i="1" l="1"/>
  <c r="M29" i="1"/>
  <c r="L29" i="1"/>
  <c r="K29" i="1"/>
  <c r="J29" i="1"/>
  <c r="I29" i="1"/>
  <c r="H29" i="1"/>
  <c r="G29" i="1"/>
  <c r="F29" i="1"/>
  <c r="D36" i="5"/>
  <c r="E23" i="1" l="1"/>
  <c r="E12" i="1"/>
  <c r="E24" i="1"/>
  <c r="E19" i="1" l="1"/>
  <c r="E28" i="1" l="1"/>
  <c r="E27" i="1"/>
  <c r="E26" i="1"/>
  <c r="E25" i="1"/>
  <c r="E22" i="1"/>
  <c r="E21" i="1"/>
  <c r="E20" i="1"/>
  <c r="E18" i="1"/>
  <c r="E17" i="1"/>
  <c r="E16" i="1"/>
  <c r="E15" i="1"/>
  <c r="E14" i="1"/>
  <c r="E13" i="1"/>
  <c r="E11" i="1"/>
  <c r="E9" i="1"/>
  <c r="E29" i="1" l="1"/>
  <c r="D83" i="58" l="1"/>
  <c r="D82" i="58" l="1"/>
  <c r="D76" i="58" l="1"/>
  <c r="D72" i="58" l="1"/>
  <c r="D44" i="58" s="1"/>
  <c r="D43" i="58" s="1"/>
  <c r="D340" i="58" l="1"/>
  <c r="J83" i="58"/>
  <c r="J82" i="58" s="1"/>
  <c r="J76" i="58" s="1"/>
  <c r="G90" i="58"/>
  <c r="G83" i="58" s="1"/>
  <c r="G82" i="58" s="1"/>
  <c r="F82" i="58" s="1"/>
  <c r="E82" i="58" s="1"/>
  <c r="C82" i="58" s="1"/>
  <c r="F90" i="58" l="1"/>
  <c r="E90" i="58" s="1"/>
  <c r="C90" i="58" s="1"/>
  <c r="G76" i="58"/>
  <c r="F76" i="58" s="1"/>
  <c r="E76" i="58" s="1"/>
  <c r="C76" i="58" s="1"/>
  <c r="J72" i="58"/>
  <c r="G72" i="58" s="1"/>
  <c r="G44" i="58" s="1"/>
  <c r="G43" i="58" s="1"/>
  <c r="F83" i="58"/>
  <c r="E83" i="58" s="1"/>
  <c r="C83" i="58" s="1"/>
  <c r="J44" i="58" l="1"/>
  <c r="J43" i="58" s="1"/>
  <c r="J340" i="58" s="1"/>
  <c r="G340" i="58"/>
  <c r="G343" i="58" s="1"/>
  <c r="F72" i="58"/>
  <c r="F44" i="58" s="1"/>
  <c r="F43" i="58" s="1"/>
  <c r="F340" i="58" l="1"/>
  <c r="E72" i="58"/>
  <c r="E44" i="58" s="1"/>
  <c r="E43" i="58" l="1"/>
  <c r="MT45" i="58"/>
  <c r="C72" i="58"/>
  <c r="C44" i="58" l="1"/>
  <c r="C43" i="58" s="1"/>
  <c r="E340" i="58"/>
  <c r="C340" i="58" s="1"/>
</calcChain>
</file>

<file path=xl/sharedStrings.xml><?xml version="1.0" encoding="utf-8"?>
<sst xmlns="http://schemas.openxmlformats.org/spreadsheetml/2006/main" count="13522" uniqueCount="1272">
  <si>
    <t>Biểu 10/CH</t>
  </si>
  <si>
    <t>CỦA HUYỆN ĐĂK GLEI</t>
  </si>
  <si>
    <t>Đơn vị tính: ha</t>
  </si>
  <si>
    <t>STT</t>
  </si>
  <si>
    <t>Tên công trình, dự án</t>
  </si>
  <si>
    <t>Diện tích hiện trạng</t>
  </si>
  <si>
    <t>Diện tích tăng thêm</t>
  </si>
  <si>
    <t>Sử dụng từ các loại đất</t>
  </si>
  <si>
    <t>Địa điểm (đến cấp xã)</t>
  </si>
  <si>
    <t xml:space="preserve">Vị trí trên bản đồ </t>
  </si>
  <si>
    <t>Mã QH</t>
  </si>
  <si>
    <t>Đất nông nghiệp</t>
  </si>
  <si>
    <t>Đất phi nông nghiệp</t>
  </si>
  <si>
    <t>Đất chưa sử dụng</t>
  </si>
  <si>
    <t>Tổng</t>
  </si>
  <si>
    <t>Đất trồng lúa</t>
  </si>
  <si>
    <t>Đất trồng cây hàng năm khác</t>
  </si>
  <si>
    <t>Đất trồng cây lâu năm</t>
  </si>
  <si>
    <t>Đất lâm nghiệp</t>
  </si>
  <si>
    <t>Đất nuôi trồng thủy sản</t>
  </si>
  <si>
    <t>Đất làm muối</t>
  </si>
  <si>
    <t>Đất nông nghiệp khác</t>
  </si>
  <si>
    <t>Đất quốc phòng</t>
  </si>
  <si>
    <t>Đất an ninh</t>
  </si>
  <si>
    <t>Đất khu công nghiệp</t>
  </si>
  <si>
    <t>Đất cụm công nghiệp</t>
  </si>
  <si>
    <t>Đất thương mại dịch vụ</t>
  </si>
  <si>
    <t>Đất cơ sở sản xuất phi nông nghiệp</t>
  </si>
  <si>
    <t>Đất sử dụng cho hoạt động khoáng sản</t>
  </si>
  <si>
    <t>Đất sản xuất vật liệu xây dựng, làm đồ gốm</t>
  </si>
  <si>
    <t>Đất phát triển hạ tầng cấp huyện, cấp xã</t>
  </si>
  <si>
    <t xml:space="preserve">Đất danh lam thắng cảnh </t>
  </si>
  <si>
    <t>Đất sinh hoạt cộng đồng</t>
  </si>
  <si>
    <t>Đất khu vui chơi, giải trí công cộng</t>
  </si>
  <si>
    <t>Đất ở tại nông thôn</t>
  </si>
  <si>
    <t>Đất ở tại đô thị</t>
  </si>
  <si>
    <t>Đất xây dựng trụ sở cơ quan</t>
  </si>
  <si>
    <t>Đất xây dựng trụ của tổ chức SN</t>
  </si>
  <si>
    <t>Đất xây dựng cơ sở ngoại giao</t>
  </si>
  <si>
    <t>Đất cơ sở tín ngưỡng</t>
  </si>
  <si>
    <t>Đất sông, ngòi, kênh, rạch, suối</t>
  </si>
  <si>
    <t>Đất có mặt nước chuyên dùng</t>
  </si>
  <si>
    <t>Đất phi nông nghiệp khác</t>
  </si>
  <si>
    <t>Đất chuyên trồng lúa nước</t>
  </si>
  <si>
    <t>Đất trồng lúa nước còn lại</t>
  </si>
  <si>
    <t>Đất trồng lúa nương</t>
  </si>
  <si>
    <t>Đất rừng phòng hộ</t>
  </si>
  <si>
    <t>Đất rừng đặc dụng</t>
  </si>
  <si>
    <t>Đất rừng sản xuất</t>
  </si>
  <si>
    <t xml:space="preserve"> Đất giao thông</t>
  </si>
  <si>
    <t xml:space="preserve"> Đất thuỷ lợi</t>
  </si>
  <si>
    <t xml:space="preserve"> Đất cơ sở văn hóa</t>
  </si>
  <si>
    <t xml:space="preserve"> Đất cơ sở y tế</t>
  </si>
  <si>
    <t xml:space="preserve"> Đất cơ sở giáo dục - đào tạo</t>
  </si>
  <si>
    <t xml:space="preserve"> Đất cơ sở thể dục - thể thao</t>
  </si>
  <si>
    <t xml:space="preserve"> Đất công trình năng lượng</t>
  </si>
  <si>
    <t xml:space="preserve"> Đất công trình bưu chính VT</t>
  </si>
  <si>
    <t>Đất xây dựng kho dự trữ quốc gia</t>
  </si>
  <si>
    <t>Đất có di tích lịch sử văn hóa</t>
  </si>
  <si>
    <t>Đất bãi thải, xử lý chất thải</t>
  </si>
  <si>
    <t>Đất cơ sở tôn giáo</t>
  </si>
  <si>
    <t>Đất làm nghĩa trang, nghĩa địa, nhà tang lễ, nhà hỏa táng</t>
  </si>
  <si>
    <t xml:space="preserve"> Đất cơ sở nghiên cứu khoa học</t>
  </si>
  <si>
    <t xml:space="preserve"> Đất cơ sở dịch vụ về xã hội</t>
  </si>
  <si>
    <t xml:space="preserve"> Đất chợ</t>
  </si>
  <si>
    <t>NNP</t>
  </si>
  <si>
    <t>LUA</t>
  </si>
  <si>
    <t>LUC</t>
  </si>
  <si>
    <t>LUK</t>
  </si>
  <si>
    <t>LUN</t>
  </si>
  <si>
    <t>HNK</t>
  </si>
  <si>
    <t>CLN</t>
  </si>
  <si>
    <t>LNP</t>
  </si>
  <si>
    <t>RPH</t>
  </si>
  <si>
    <t>RDD</t>
  </si>
  <si>
    <t>RSX</t>
  </si>
  <si>
    <t>RSN</t>
  </si>
  <si>
    <t>NTS</t>
  </si>
  <si>
    <t>LMU</t>
  </si>
  <si>
    <t>NKH</t>
  </si>
  <si>
    <t>PNN</t>
  </si>
  <si>
    <t>CQP</t>
  </si>
  <si>
    <t>CAN</t>
  </si>
  <si>
    <t>SKK</t>
  </si>
  <si>
    <t>SKN</t>
  </si>
  <si>
    <t>TMD</t>
  </si>
  <si>
    <t>SKC</t>
  </si>
  <si>
    <t>SKS</t>
  </si>
  <si>
    <t>SKX</t>
  </si>
  <si>
    <t>DHT</t>
  </si>
  <si>
    <t>DGT</t>
  </si>
  <si>
    <t>DTL</t>
  </si>
  <si>
    <t>DVH</t>
  </si>
  <si>
    <t>DYT</t>
  </si>
  <si>
    <t>DGD</t>
  </si>
  <si>
    <t>DTT</t>
  </si>
  <si>
    <t>DNL</t>
  </si>
  <si>
    <t>DBV</t>
  </si>
  <si>
    <t>DKG</t>
  </si>
  <si>
    <t>DDT</t>
  </si>
  <si>
    <t>DRA</t>
  </si>
  <si>
    <t>TON</t>
  </si>
  <si>
    <t>NTD</t>
  </si>
  <si>
    <t>DKH</t>
  </si>
  <si>
    <t>DXH</t>
  </si>
  <si>
    <t>DCH</t>
  </si>
  <si>
    <t>DDL</t>
  </si>
  <si>
    <t>DSH</t>
  </si>
  <si>
    <t>DKV</t>
  </si>
  <si>
    <t>ONT</t>
  </si>
  <si>
    <t>ODT</t>
  </si>
  <si>
    <t>TSC</t>
  </si>
  <si>
    <t>DTS</t>
  </si>
  <si>
    <t>DNG</t>
  </si>
  <si>
    <t>TIN</t>
  </si>
  <si>
    <t>SON</t>
  </si>
  <si>
    <t>MNC</t>
  </si>
  <si>
    <t>PNK</t>
  </si>
  <si>
    <t>CSD</t>
  </si>
  <si>
    <t>BCS</t>
  </si>
  <si>
    <t>DCS</t>
  </si>
  <si>
    <t>NCS</t>
  </si>
  <si>
    <t>Công trình, dự án trong kế hoạch sử dụng đất cấp tỉnh</t>
  </si>
  <si>
    <t>1.1</t>
  </si>
  <si>
    <t>Công trình, dự án mục đích quốc phòng, an ninh</t>
  </si>
  <si>
    <t>1.1.1</t>
  </si>
  <si>
    <t>Công trình, dự án mục đích quốc phòng</t>
  </si>
  <si>
    <t>Nhà làm việc BCHQS xã</t>
  </si>
  <si>
    <t>Thị trấn Đăk Glei</t>
  </si>
  <si>
    <t>DP1</t>
  </si>
  <si>
    <t>Xã Ngọc Linh</t>
  </si>
  <si>
    <t>NL1</t>
  </si>
  <si>
    <t>Xã Đăk Môn</t>
  </si>
  <si>
    <t>Xã Xốp</t>
  </si>
  <si>
    <t>X1</t>
  </si>
  <si>
    <t>Xã Đăk Kroong</t>
  </si>
  <si>
    <t>DK17</t>
  </si>
  <si>
    <t>Xã Đăk Man</t>
  </si>
  <si>
    <t>Xã Đăk Nhoong</t>
  </si>
  <si>
    <t>DN14</t>
  </si>
  <si>
    <t>Xã Đăk Choong</t>
  </si>
  <si>
    <t>DC10</t>
  </si>
  <si>
    <t>Xã Đăk Plô</t>
  </si>
  <si>
    <t>Xã Đăk Long</t>
  </si>
  <si>
    <t>DN12</t>
  </si>
  <si>
    <t>DM6</t>
  </si>
  <si>
    <t>ĐM6</t>
  </si>
  <si>
    <t>Xã Đăk Pek</t>
  </si>
  <si>
    <t>NL2</t>
  </si>
  <si>
    <t>Xã Mường Hoong</t>
  </si>
  <si>
    <t>1.1.2</t>
  </si>
  <si>
    <t>Công trình, dự án mục đích, an ninh</t>
  </si>
  <si>
    <t>DP17</t>
  </si>
  <si>
    <t>Nhà làm việc Công an cấp xã</t>
  </si>
  <si>
    <t>NL3</t>
  </si>
  <si>
    <t>MH2</t>
  </si>
  <si>
    <t>PL1</t>
  </si>
  <si>
    <t>ĐM11</t>
  </si>
  <si>
    <t>X2</t>
  </si>
  <si>
    <t>DK18</t>
  </si>
  <si>
    <t>DL6</t>
  </si>
  <si>
    <t>DM9</t>
  </si>
  <si>
    <t>1.2</t>
  </si>
  <si>
    <t>Công  trình,  dự  án  để  phát  triển kinh tế - xã hội vì lợi ích quốc gia, công cộng</t>
  </si>
  <si>
    <t>1.2.1</t>
  </si>
  <si>
    <t>Công trình,  dự án quan trọng  quốc gia  do  Quốc  hội  quyết  định  chủ trương đầu tư mà phải thu hồi đất</t>
  </si>
  <si>
    <t>1.2.2</t>
  </si>
  <si>
    <t>Công trình, dự án do Thủ tướng Chính phủ chấp thuận, quyết định đầu tư mà phải thu hồi đất</t>
  </si>
  <si>
    <t>Các công trình, dự án còn lại</t>
  </si>
  <si>
    <t>2.1</t>
  </si>
  <si>
    <t>Công trình, dự án do Hội đồng nhân dân cấp tỉnh chấp thuận mà phải thu hồi đất</t>
  </si>
  <si>
    <t>2.1.1</t>
  </si>
  <si>
    <t>2.1.1.1</t>
  </si>
  <si>
    <t>2.1.1.2</t>
  </si>
  <si>
    <t>DGL1</t>
  </si>
  <si>
    <t>Dự án đầu tư xây dựng hạ tầng, sản xuất giống dược liệu (giống gốc, giống thương phẩm) trên địa bàn tỉnh Kon Tum</t>
  </si>
  <si>
    <t>2.1.2</t>
  </si>
  <si>
    <t>2.2.1</t>
  </si>
  <si>
    <t>DK14</t>
  </si>
  <si>
    <t>2.2.2</t>
  </si>
  <si>
    <t>Đất khoáng sản</t>
  </si>
  <si>
    <t>Đất phát triển hạ tầng</t>
  </si>
  <si>
    <t>-</t>
  </si>
  <si>
    <t>X3</t>
  </si>
  <si>
    <t>Nâng cấp mở rộng huyện lộ ĐH 84 (dài 9,0 km (Km1450+600 đường HCM - Km 20 (Đường ĐH 86) huyện Đắk Glei)</t>
  </si>
  <si>
    <t>Đường Kè bảo vệ hai bờ sông Đông, Tây sông Pô Kô đoạn qua xã Đăk Pék và thị trấn Đăk Glei).</t>
  </si>
  <si>
    <t>Đường GTNT Đông Thượng (5 nhánh);</t>
  </si>
  <si>
    <t>Đường GTNT Dên Prông</t>
  </si>
  <si>
    <t>Đường GTNT  Măng rao 4 Nhánh</t>
  </si>
  <si>
    <t>Đường đi khu sản xuất thôn 14A ( đoạn từ nhà A Phúc đến ngã 3 đi Pêng Siel và Dên Prông</t>
  </si>
  <si>
    <t>Đường giao thông từ thị trấn Đăk Glei đi đến Đồn Biên phòng 669 xã Đăk Nhoong</t>
  </si>
  <si>
    <t>Cầu Đăk Pék qua sông Pô Kô</t>
  </si>
  <si>
    <t>DP6</t>
  </si>
  <si>
    <t>Tiểu dự án 2 – Đường giao thông từ làng Mô Bo đi làng Tu Chiêu A xã Mường Hoong và Đường giao thông từ làng Lê Vân đi làng Tân Rát 2 xã Ngọc Linh, huyện Đăk Glei thuộc dự án Đầu tư cơ sở hạ tầng các xã vùng ATK tỉnh Kon Tum</t>
  </si>
  <si>
    <t>NL5</t>
  </si>
  <si>
    <t>Đường GTNT Ngọc Hoàng MB đi Đăk Nai</t>
  </si>
  <si>
    <t>NL16</t>
  </si>
  <si>
    <t>Đường đi KSX  Vân Long thôn Ngọc Nang (Giai đoạn 1)</t>
  </si>
  <si>
    <t>Đường đi khu sản xuất Đăk Đơ (Nối dài) dài 2200m, rộng 2m</t>
  </si>
  <si>
    <t>PL68</t>
  </si>
  <si>
    <t>Đường đi khu sản xuất A Brỗ dài 800m, rộng 3m</t>
  </si>
  <si>
    <t>PL5</t>
  </si>
  <si>
    <t>Đường đi sản xuất Đăk Mế tới Đăk Nang dài 500m, rộng 3m</t>
  </si>
  <si>
    <t>PL64</t>
  </si>
  <si>
    <t>Làm mới đường đi vào nghĩa trang nhân dân thôn Pêng Lang dài 700m, rộng 3m</t>
  </si>
  <si>
    <t>PL7</t>
  </si>
  <si>
    <t>Đường đi khu sản xuất Đăk Nhol nối dài tới Tông Mơ Rao dài 300m, rộng 3m</t>
  </si>
  <si>
    <t>PL8</t>
  </si>
  <si>
    <t>Đường đi khu sản xuất từ nhà A Đủ đến Đăk Pa (nối dài) dài 600m, rộng 3m</t>
  </si>
  <si>
    <t>PL9</t>
  </si>
  <si>
    <t>Đường đi khu sản xuất nhà rông lên Đăk Lở (nối dài) dài 400m, rộng 3m</t>
  </si>
  <si>
    <t>PL63</t>
  </si>
  <si>
    <t>Làm mới cầu treo A Juông dài 50m, rộng 1.2m</t>
  </si>
  <si>
    <t>PL11</t>
  </si>
  <si>
    <t>Xây mới cầu dân sinh Đăk A Póc</t>
  </si>
  <si>
    <t>Đường đi khu sản xuất Đăk Zôm nối dài thôn Pêng Lang</t>
  </si>
  <si>
    <t>PL16</t>
  </si>
  <si>
    <t>Công trình Đường đi khu sản xuất Đăk A Hóc nối dài</t>
  </si>
  <si>
    <t>PL67</t>
  </si>
  <si>
    <t>Công trình Đường từ cầu treo Đăk Plô 1 nối dài</t>
  </si>
  <si>
    <t>PL17</t>
  </si>
  <si>
    <t>Công trình Đường từ cầu treo A Juông  nối dài</t>
  </si>
  <si>
    <t>PL18</t>
  </si>
  <si>
    <t>Đường đi khu sản xuất Đăk Nhạc thôn Bung Tôn</t>
  </si>
  <si>
    <t>PL66</t>
  </si>
  <si>
    <t>Đường đi khu sản xuất Đăk Ởp thôn Bung Tôn</t>
  </si>
  <si>
    <t>PL65</t>
  </si>
  <si>
    <t>Cầu 16/5 thị trấn Đăk Glei</t>
  </si>
  <si>
    <t>TT8</t>
  </si>
  <si>
    <t>Cầu qua trường nội trú</t>
  </si>
  <si>
    <t xml:space="preserve">Đường vào trung tâm huyện Đăk Glei </t>
  </si>
  <si>
    <t>TT10</t>
  </si>
  <si>
    <t>TT11</t>
  </si>
  <si>
    <t>TT12</t>
  </si>
  <si>
    <t>Làm mới cầu dân sinh qua sông Pô Kô (Đăk Poi)</t>
  </si>
  <si>
    <t>Đường giao thông đi khu sản xuất nhánh 2 thôn Đăk Xam, xã Đăk Môn</t>
  </si>
  <si>
    <t>Đường giao thông đi khu sản xuất nhánh 5 thôn Đăk Giấc xã Đăk Môn</t>
  </si>
  <si>
    <t>Đường đi sản xuất Đăk Trum thôn Vai Trang</t>
  </si>
  <si>
    <t>DL7</t>
  </si>
  <si>
    <t>Đường đi sản xuất Đăk Bang nối dài thôn Đăk Xây</t>
  </si>
  <si>
    <t>DL17</t>
  </si>
  <si>
    <t>DM4</t>
  </si>
  <si>
    <t>DM5</t>
  </si>
  <si>
    <t>DM10</t>
  </si>
  <si>
    <t>DM11</t>
  </si>
  <si>
    <t>Đường đi KSX Đắk Roi nối tiếp, thôn Đắk Ung</t>
  </si>
  <si>
    <t>DN23</t>
  </si>
  <si>
    <t>DN26</t>
  </si>
  <si>
    <t>Đường nội thôn Mô Mam</t>
  </si>
  <si>
    <t>Đường đi sản xuất Kon Brỏi (GĐ2)</t>
  </si>
  <si>
    <t>DC59</t>
  </si>
  <si>
    <t>Đường nội đồng Đăk Tin thôn Đăk Glây</t>
  </si>
  <si>
    <t>DC27</t>
  </si>
  <si>
    <t>Đường đi nghĩa địa các thôn Đăk Glây - Mô Mam - Kon Brỏi</t>
  </si>
  <si>
    <t>DC60</t>
  </si>
  <si>
    <t>DC33</t>
  </si>
  <si>
    <t>Thuỷ Lợi Đăk Đâu (Kéo Dài)</t>
  </si>
  <si>
    <t>Kênh Mương thủy lợi Đăk A Rá</t>
  </si>
  <si>
    <t>PL30</t>
  </si>
  <si>
    <t>Xây mới công trình thủy lợi A Brỗ</t>
  </si>
  <si>
    <t>Kênh mương Đăk Soong thôn Xốp Dùi</t>
  </si>
  <si>
    <t>X20</t>
  </si>
  <si>
    <t>Thuỷ lợi Nước Rùi thôn Xốp Dùi</t>
  </si>
  <si>
    <t>X23</t>
  </si>
  <si>
    <t>Tu sửa thủy lợi Đăk Nha thôn Dục Lang</t>
  </si>
  <si>
    <t>DL42</t>
  </si>
  <si>
    <t>Thủy lợi Đăk Sĩ thôn Mô Mam</t>
  </si>
  <si>
    <t>DC38</t>
  </si>
  <si>
    <t>Nhà văn hoá xã Đăk Pék</t>
  </si>
  <si>
    <t>DP8</t>
  </si>
  <si>
    <t>Nhà văn hóa xã Ngọc Linh</t>
  </si>
  <si>
    <t>NL6</t>
  </si>
  <si>
    <t>Xây mới nhà văn hóa xã Đăk Plô</t>
  </si>
  <si>
    <t>PL36</t>
  </si>
  <si>
    <t>e</t>
  </si>
  <si>
    <t>Trường Phổ thông dân tộc nội trú Đăk Glei (cấp GCNQSDĐ)</t>
  </si>
  <si>
    <t>TT25</t>
  </si>
  <si>
    <t>Sân thể thao trung tâm xã</t>
  </si>
  <si>
    <t>NL7</t>
  </si>
  <si>
    <t>Nước sạch thôn Đăk Ra</t>
  </si>
  <si>
    <t>DM8</t>
  </si>
  <si>
    <t>Hoàn thiện lưới điện phân phối</t>
  </si>
  <si>
    <t>Tiểu dự án 01-Cấp điện nông thôn từ lưới điện quốc gia tỉnh Kon Tum (thi công xây dựng lưới điện (thôn Mô Bo, thôn Đăk Bối, xã Mường Hoong)</t>
  </si>
  <si>
    <t>Quy hoạch Thủy điện Đăk Mil 1A</t>
  </si>
  <si>
    <t>DC61</t>
  </si>
  <si>
    <t>Đất viễn Thông (KTM0160-11)</t>
  </si>
  <si>
    <t>Đất viễn Thông (KTM0327-13)</t>
  </si>
  <si>
    <t>Bãi xử lý rác thải huyện Đăk Glei</t>
  </si>
  <si>
    <t>TT28</t>
  </si>
  <si>
    <t>DP10</t>
  </si>
  <si>
    <t>r</t>
  </si>
  <si>
    <t>PL41</t>
  </si>
  <si>
    <t>PL42</t>
  </si>
  <si>
    <t>Xây mới nhà văn hóa, hội trường thôn Bung Tôn</t>
  </si>
  <si>
    <t>PL43</t>
  </si>
  <si>
    <t>Nhà sinh hoạt cộng đồng thôn Làng Mới</t>
  </si>
  <si>
    <t>MH8</t>
  </si>
  <si>
    <t>Dự án Đầu tư cơ sở hạ tầng tại các điểm định canh định cư tập trung theo Quyết định số 2085/QĐ-TTg ngày 31 tháng 10 năm 2016 của Thủ tướng Chính phủ</t>
  </si>
  <si>
    <t>MH9</t>
  </si>
  <si>
    <t>Đấu giá quyền sử dụng đất ở</t>
  </si>
  <si>
    <t>ĐM19</t>
  </si>
  <si>
    <t>Khu tái định cư thôn Kon Liêm</t>
  </si>
  <si>
    <t>Khu tái định cư thôn Xi Na</t>
  </si>
  <si>
    <t>X30</t>
  </si>
  <si>
    <t>Quy hoạch khu Tái định cư thôn Măng Khên</t>
  </si>
  <si>
    <t>Đất ở thị trấn Đăk Glei</t>
  </si>
  <si>
    <t>Chuyển mục đích trụ sở phòng NN cũ.</t>
  </si>
  <si>
    <t>TT38</t>
  </si>
  <si>
    <t>Trụ sở làm việc Đảng ủy, HĐND-UBND xã Ngọc Linh</t>
  </si>
  <si>
    <t>NL9</t>
  </si>
  <si>
    <t>TT39</t>
  </si>
  <si>
    <t>Quy hoạch xây dựng trụ sở làm việc Đảng ủy-HĐND-UBND xã Đăk Choong</t>
  </si>
  <si>
    <t>Đất xây dựng trụ của tổ chức sự nghiệp</t>
  </si>
  <si>
    <t xml:space="preserve">Đất trồng cây hàng năm </t>
  </si>
  <si>
    <t>Đất sản xuất nông nghiệp tập trung (Vùng trồng dược liệu)</t>
  </si>
  <si>
    <t>Đất chuyển mục đích sang đất ở tại nông thôn</t>
  </si>
  <si>
    <t>Giao đất, chuyển mục đích sử dụng đất từ đất nông nghiệp sang đất ở</t>
  </si>
  <si>
    <t>MH11</t>
  </si>
  <si>
    <t>PL54</t>
  </si>
  <si>
    <t>ĐM1</t>
  </si>
  <si>
    <t>DN46</t>
  </si>
  <si>
    <t>NL10</t>
  </si>
  <si>
    <t>DP14</t>
  </si>
  <si>
    <t>Đất chuyển mục đích sang đất ở tại đô thị</t>
  </si>
  <si>
    <t xml:space="preserve">Đất thương mại dịch vụ </t>
  </si>
  <si>
    <t>DC50</t>
  </si>
  <si>
    <t>Trung tâm thương mại</t>
  </si>
  <si>
    <t>TT42</t>
  </si>
  <si>
    <t>DP16</t>
  </si>
  <si>
    <t>DP15</t>
  </si>
  <si>
    <t xml:space="preserve">Tổng cộng: </t>
  </si>
  <si>
    <t>2.1.2.1</t>
  </si>
  <si>
    <t>2.1.2.2</t>
  </si>
  <si>
    <t>2.1.2.3</t>
  </si>
  <si>
    <t>2.1.2.4</t>
  </si>
  <si>
    <t>2.1.2.5</t>
  </si>
  <si>
    <t>2.1.2.6</t>
  </si>
  <si>
    <t>2.1.2.7</t>
  </si>
  <si>
    <t>2.1.2.8</t>
  </si>
  <si>
    <t>2.1.2.9</t>
  </si>
  <si>
    <t>2.1.2.10</t>
  </si>
  <si>
    <t>2.1.2.11</t>
  </si>
  <si>
    <t>2.1.2.12</t>
  </si>
  <si>
    <t>2.1.2.13</t>
  </si>
  <si>
    <t>2.2</t>
  </si>
  <si>
    <t>2.2.1.1</t>
  </si>
  <si>
    <t>2.2.1.2</t>
  </si>
  <si>
    <t>2.2.1.3</t>
  </si>
  <si>
    <t>2.2.1.4</t>
  </si>
  <si>
    <t>2.2.1.5</t>
  </si>
  <si>
    <t>2.2.2.1</t>
  </si>
  <si>
    <t>2.2.2.2</t>
  </si>
  <si>
    <t>2.2.2.3</t>
  </si>
  <si>
    <t>2.2.2.4</t>
  </si>
  <si>
    <t>2.2.2.5</t>
  </si>
  <si>
    <t>PL71</t>
  </si>
  <si>
    <t>Nhà làm việc Công an xã Đăk Pek</t>
  </si>
  <si>
    <t>Trung tâm huyện uỷ Mới (San ủi mặt bằng)</t>
  </si>
  <si>
    <t>Đường đi KSX Đắk Đoát 1, thôn Đắk Ga</t>
  </si>
  <si>
    <t>DN61</t>
  </si>
  <si>
    <t>DL60</t>
  </si>
  <si>
    <t>Đất tôn giáo xây dựng cơ sở Hội thánh Đăk Glei (Thửa 221 tờ BĐ 80)</t>
  </si>
  <si>
    <t>Đường từ trung tâm thị trấn Đăk Glei đến trung tâm xã Xốp</t>
  </si>
  <si>
    <t>Tiểu dự án Cải tạo và phát triển lưới điện trung hạ áp khu vực trung tâm huyện lỵ, thành phố của tỉnh Kon Tum thuộc Dự án Lưới điện hiệu quả tại các thành phố vừa và nhỏ, sử dụng vốn vay ODA của chính phủ Đức.</t>
  </si>
  <si>
    <t>Đường GTNT thôn Nú Vai nối tiếp từ bê tông hiện nay đến khu sản xuất Đăk Lát xã Đăk Kroong</t>
  </si>
  <si>
    <t>DK47</t>
  </si>
  <si>
    <t>Thêm mới</t>
  </si>
  <si>
    <t>DK12</t>
  </si>
  <si>
    <t>DK41</t>
  </si>
  <si>
    <t>DL65</t>
  </si>
  <si>
    <t>ĐM28</t>
  </si>
  <si>
    <t>ĐM29</t>
  </si>
  <si>
    <t>DN48</t>
  </si>
  <si>
    <t>Khu tái định cư thôn Đăk Rế, xã Mường Hoong</t>
  </si>
  <si>
    <t>DP38</t>
  </si>
  <si>
    <t>Cụm công nghiệp - tiểu thủ công nghiệp Đăk Sút xã Đăk Kroong, huyện Đăk Glei (HM: Hạ tầng kỹ thuật)</t>
  </si>
  <si>
    <t>Nối tiếp kênh mương Đăk Pao 250m thôn Đăk Wâk</t>
  </si>
  <si>
    <t>Thao trường huấn luyện BCHQS huyện Đăk Glei (thu hồi bổ sung)</t>
  </si>
  <si>
    <t>Đường GTNT đi KSX Đăk Jot xóm Lau Mưng (thôn Đăk Book) L= 890m</t>
  </si>
  <si>
    <t>Đập đầu mối Thủy lợi Đăk Mar Thôn Đăk gô</t>
  </si>
  <si>
    <t>Thủy lợi Đăk Blơn Đăk Long</t>
  </si>
  <si>
    <t>Thủy lợi Đăk Gu Đăk Long</t>
  </si>
  <si>
    <t>Kè suối Đăk Long thượng lưu cầu Đăk Long thôn Pêng Blong và thôn Dục Lang xã Đăk Long</t>
  </si>
  <si>
    <t>Quyết định số 355/QĐ-UBND ngày 20/04/2018 của UBND huyện Đăk Glei</t>
  </si>
  <si>
    <t>Quyết định số 1759/QĐ-UBND ngày 27/11/2012</t>
  </si>
  <si>
    <t xml:space="preserve">Công văn số 2235/UBND-KTTH ngày 27 tháng 8 năm 2019 </t>
  </si>
  <si>
    <t>Quyết định số 38/QĐ-UBND ngày 31/10/2018</t>
  </si>
  <si>
    <t>Quyết định số 1186/QĐ-UBND ngày 30/10/2018</t>
  </si>
  <si>
    <t>Quyết định số: 1342/QĐ-UBND, ngày 24/11/2010</t>
  </si>
  <si>
    <t>Quyết định số 704/QĐ-UBND ngày 27/07/2020</t>
  </si>
  <si>
    <t xml:space="preserve">Quyết định số 1254/QĐ-UBND ngày 13/11/2018 </t>
  </si>
  <si>
    <t>Quyết định số: 344/QĐ-UBND, ngày 14/04/2021</t>
  </si>
  <si>
    <t>Dự án cấp nước sinh hoạt cho thị trấn Đăk Glei (Đường ống và đập đầu mối</t>
  </si>
  <si>
    <t>TT50</t>
  </si>
  <si>
    <t>Quyết định số: 21/QĐ-UBND, ngày 29/04/2021</t>
  </si>
  <si>
    <t>NĐ số 03/NĐ-CP ngày 05/06/2016</t>
  </si>
  <si>
    <t>Thông báo số 10-TB/HU ngày 10/8/2020</t>
  </si>
  <si>
    <t>Ttr số 188/Ttr-UBND ngày 23/09/2020</t>
  </si>
  <si>
    <t>Công văn số 365/KTM -NCTT ngày 12 tháng 6 năm 2020</t>
  </si>
  <si>
    <t>Công văn số 99/ĐXCĐ-DTNT ngày 21 tháng 9 năm 2020</t>
  </si>
  <si>
    <t>Công văn 1066/BCA-H02 ngày 26/3/2020</t>
  </si>
  <si>
    <t>Quyết định số 759/QĐ-UBND ngày 10/8/2017</t>
  </si>
  <si>
    <t>BC số 737/BC-UBND ngày 25/08/2020</t>
  </si>
  <si>
    <t xml:space="preserve">Quyết định số 50/QĐ-UBND ngày 15/01/2019 </t>
  </si>
  <si>
    <t>NĐ số 06/NĐ-CP ngày 05/06/2016</t>
  </si>
  <si>
    <t>Quyết định số 29/QĐ-UBND ngày 15/01/2016</t>
  </si>
  <si>
    <t xml:space="preserve">Quyết định số 2084/BCH-TM ngày 23/09/2019 </t>
  </si>
  <si>
    <t>Quyết định số 1242/QĐ-UBND ngày 05/11/2019</t>
  </si>
  <si>
    <t>Văn bản 4323/CREB-ĐB ngày 14/10/2019</t>
  </si>
  <si>
    <t>Văn bản 4041/CREB-ĐB ngày 05/10/2020</t>
  </si>
  <si>
    <t>CV số 166/SNV-TG ngày 11/7/2019</t>
  </si>
  <si>
    <t xml:space="preserve">Quyết định số 71/QĐ-UBND ngày 22/12/2014 </t>
  </si>
  <si>
    <t>Quyết định số 1072/QĐ-UBND ngày 21/10/2014 của UBND tỉnh Kon Tum</t>
  </si>
  <si>
    <t>CV số 2599/UBND -KTHT ngày 20/07/2020 của UBND tỉnh Kon Tum</t>
  </si>
  <si>
    <t>Nghị quyết số 08/NQ-HĐND ngày 17/4/2020 của Hội đồng nhân dân tỉnh chấp thuận chủ trương đầu tư</t>
  </si>
  <si>
    <t>CV số 2599/UBND -KTHT ngày 20/07/2020</t>
  </si>
  <si>
    <t>Quyết định số: 1176/QĐ-UBND, ngày 17/10/2016</t>
  </si>
  <si>
    <t>Năm kế hoạch</t>
  </si>
  <si>
    <t>DANH MỤC CÔNG TRÌNH, DỰ ÁN KẾ HOẠCH SỬ DỤNG ĐẤT NĂM 2022</t>
  </si>
  <si>
    <t>Văn bản chủ trương</t>
  </si>
  <si>
    <t>Xã Xốp, xã Đăk Pek</t>
  </si>
  <si>
    <t>Căn cứ pháp lý</t>
  </si>
  <si>
    <t>Diện tích</t>
  </si>
  <si>
    <t>Địa điểm</t>
  </si>
  <si>
    <t>Cộng</t>
  </si>
  <si>
    <t>Chuyên trồng lúa nước</t>
  </si>
  <si>
    <t>Có rừng</t>
  </si>
  <si>
    <t>Không có rừng</t>
  </si>
  <si>
    <t>Đất trồng lúa nước (ha)</t>
  </si>
  <si>
    <t>Đất rừng phòng hộ (ha)</t>
  </si>
  <si>
    <t>Đất rừng đặc dụng (ha)</t>
  </si>
  <si>
    <t>Diện tích các loại đất bị ảnh hưởng</t>
  </si>
  <si>
    <t>CÁC DỰ ÁN CÓ NHU CẦU CHUYỂN MỤC ĐÍCH SỬ DỤNG ĐẤT TRỒNG LÚA NƯỚC, ĐẤT RỪNG PHÒNG HỘ, ĐẤT RỪNG ĐẶC DỤNG VÀO MỤC ĐÍCH KHÁC TRÊN ĐỊA BÀN HUYỆN ĐĂK GLEI NĂM 2022</t>
  </si>
  <si>
    <t>Kèm theo tờ trình số ….Ttr - UBND huyện ngày ….. Tháng 10 năm 2021</t>
  </si>
  <si>
    <t>Biểu 10A</t>
  </si>
  <si>
    <t>Biểu 10B</t>
  </si>
  <si>
    <t>DANH MỤC CÔNG TRÌNH, DỰ ÁN DO HỘI ĐỒNG NHÂN DÂN TỈNH CHẤP THUẬN MÀ PHẢI THU HỒI ĐẤT NĂM 2022 TRÊN ĐỊA BÀN HUYỆN ĐĂK GLEI</t>
  </si>
  <si>
    <t>Quyết định số 355/QĐ-UBND ngày 20/04/2018</t>
  </si>
  <si>
    <t>Quyết định số 684 /QĐ-UBND, ngày 0/8/2021</t>
  </si>
  <si>
    <t>pl2</t>
  </si>
  <si>
    <t>Pl2</t>
  </si>
  <si>
    <t>Xây mới nhà văn hóa Thôn Bung Koong</t>
  </si>
  <si>
    <t>PL2</t>
  </si>
  <si>
    <t>trùng, pl2</t>
  </si>
  <si>
    <t>Dự án khai thác quỹ đất để đầu tư phát triển kết cấu hạ tầng huyện Đăk Glei</t>
  </si>
  <si>
    <t>Đấu giá QSD đất khu đất ngân hàng nông nghiệp cũ</t>
  </si>
  <si>
    <t>Chuyển mục đích đất nông nghiệp sang đất ở đô thị</t>
  </si>
  <si>
    <t>Đường đi KSX từ nhà A Bổ tới Nong Mun thôn Làng Mới</t>
  </si>
  <si>
    <t>Đường đi KSX Đăk Tiêu GĐ 2 thôn Làng Mới</t>
  </si>
  <si>
    <t>Thủy lợi Nong Mun thôn Làng Mới</t>
  </si>
  <si>
    <t>Thủy lợi Đăk Môm II  thôn Đăk Bể</t>
  </si>
  <si>
    <t>MH18</t>
  </si>
  <si>
    <t>MH12</t>
  </si>
  <si>
    <t>MH14</t>
  </si>
  <si>
    <t>MH17</t>
  </si>
  <si>
    <t>Nhà máy điện gió Tân Tấn Nhật - Đăk Glei của Công ty Cổ phần Tân Tấn Nhật</t>
  </si>
  <si>
    <t>Thủy Điện Đăk Pru 3</t>
  </si>
  <si>
    <t>Thủy Điện Đăk Mek 3</t>
  </si>
  <si>
    <t>Xã Đăk Choong; Mường Hoong</t>
  </si>
  <si>
    <t>2020-2030</t>
  </si>
  <si>
    <t>Đất mở rộng khu dân cư xã Xốp (Đất ở chuyển từ đất nông nghiệp dọc đường ĐH82 Xốp Dùi)</t>
  </si>
  <si>
    <t>sua ten</t>
  </si>
  <si>
    <t>Dự án cấp điện cho đồn biên phòng Rơ Long (Đồn Biên phòng 671 )</t>
  </si>
  <si>
    <t>DL58</t>
  </si>
  <si>
    <t>Thông báo số 2994/BĐBP KHĐT ngày 30/7/2021 của Bộ đội Biên phòng/Bộ Quốc phòng</t>
  </si>
  <si>
    <t>Dự án khắc phục, sữa chữa đường vào cữa khẩu phụ Đăk Long - Văn Tách (Việt Nam- Lào) do ảnh hưởng của mưa bão</t>
  </si>
  <si>
    <t>DL59</t>
  </si>
  <si>
    <t>Quyết định số 165/QĐ-UBND ngày 30/3/2021 của UBND tỉnh Kon Tum</t>
  </si>
  <si>
    <t>them</t>
  </si>
  <si>
    <t>chinh dien tich</t>
  </si>
  <si>
    <t>PL4</t>
  </si>
  <si>
    <t>Đất tôn giáo (Tòa giám mục Kon Tum)</t>
  </si>
  <si>
    <t>Kè suối Đăk Long nhóm 1 thôn Đăk Tu xã Đăk Long</t>
  </si>
  <si>
    <t>Đường GTNT đi nội đồng Đăk Cổi thôn nú Vai từ đường bê tông đi đường liên  xã Đăk Long, Đăk Nhoong đến ruộng Bà Y Cha</t>
  </si>
  <si>
    <t>Sửa tên</t>
  </si>
  <si>
    <t>Dự án GTNT nội thôn loại A thôn Broong Mẹt (trung tâm cụm xã). Hạng mục: Nền, mặt đường, công trình thoát nước và san nền bố trí khu dân cư</t>
  </si>
  <si>
    <t>sửa tên</t>
  </si>
  <si>
    <t>Sân vận động xã Đăk Choong</t>
  </si>
  <si>
    <t>Sân vận động xã Ngọc Linh</t>
  </si>
  <si>
    <t>DC11</t>
  </si>
  <si>
    <t>Dự án bố trí dân cư vùng thiên tai tại thôn Đăk Rế xã Mường Hoong, huyện Đăk Glei</t>
  </si>
  <si>
    <t>Thêm Mới</t>
  </si>
  <si>
    <t>Dự án bố trí dân cư vùng thiên tai tại thôn Đăk Ga xã Đăk Nhoong, huyện Đăk Glei</t>
  </si>
  <si>
    <t>QH Đất quốc phòng huyện Đăk Glei (xã Đăk Choong)</t>
  </si>
  <si>
    <t>sửa diện tích</t>
  </si>
  <si>
    <t>đổi mã QH</t>
  </si>
  <si>
    <t>Xây dựng vườn ươm giống dược liệu tại địa bàn xã Mường Hoong</t>
  </si>
  <si>
    <t>MH3</t>
  </si>
  <si>
    <t>Quy hoạch trại Bò đồn 669 (lấy đất CQP)</t>
  </si>
  <si>
    <t>DN7</t>
  </si>
  <si>
    <t>thêm mới</t>
  </si>
  <si>
    <t>Đường giao thông từ thị trấn Đăk Glei đi đến Đồn Biên phòng 669 xã Đăk Nhoong ( ĐH 83) (Km1437+500 đường HCM - Xã Đăk Nhoong)</t>
  </si>
  <si>
    <t>DP5</t>
  </si>
  <si>
    <t>DN15</t>
  </si>
  <si>
    <t>3 xã</t>
  </si>
  <si>
    <t>Nâng cấp tuyến đường Đăk Man đi Đăk Plô thuộc Bộ Chỉ huy Biên Phòng tỉnh Kon Tum (Đoạn từ  đường Hồ Chí Minh- xã Đăk Man đến cửa khẩu phụ Đăk Plô, xã Đăk Plô, huyện Đắk Glei) (Đường tỉnh 673A)</t>
  </si>
  <si>
    <t>không có trong QH</t>
  </si>
  <si>
    <t>Đường GTNT đi khu sản xuất nhánh 4 nối tiếp thôn Đăk Wâk, xã Đăk Kroong</t>
  </si>
  <si>
    <t>DK54</t>
  </si>
  <si>
    <t>Đường đi khu sản xuất Đắk Bru xã Đắk Nhoong</t>
  </si>
  <si>
    <t>Đường đi KSX Đắk Lút, thôn Đắk Ga</t>
  </si>
  <si>
    <t>DN24</t>
  </si>
  <si>
    <t>Đường đi khu sản xuất Đắk Cho 2 thôn Đắk Nhoong</t>
  </si>
  <si>
    <t>Đường đi KSX Đắk Đoát, thôn Đắk Ga</t>
  </si>
  <si>
    <t>Đường đi khu sản xuất Đăk thông tin thôn Măng Khênh</t>
  </si>
  <si>
    <t xml:space="preserve">Quy hoạch đường Sản xuất Đông Lốc nhỏ Tư nhà bà Y Xả </t>
  </si>
  <si>
    <t>DM3</t>
  </si>
  <si>
    <t>DK61</t>
  </si>
  <si>
    <t>Đường đi sản xuất Đăk Blok nhóm 1 thôn Đăk Ak xã Đăk Long</t>
  </si>
  <si>
    <t>DL31</t>
  </si>
  <si>
    <t>Hệ thống nước sạch thôn Măng Khênh</t>
  </si>
  <si>
    <t>Nước sinh hoạt nhóm 2-3 thôn Đắk Nhoong</t>
  </si>
  <si>
    <t>sua tên, diện tích</t>
  </si>
  <si>
    <t xml:space="preserve">Công trình cấp nước sinh hoạt cho các thôn khu trung tâm xã, Trường tiểu học, trường THCS </t>
  </si>
  <si>
    <t>DK21</t>
  </si>
  <si>
    <t>SỬA TÊN</t>
  </si>
  <si>
    <t>QH TỔNG HỌP QUA ĐẤT GIAO THÔNG</t>
  </si>
  <si>
    <t>Tiểu dự án 01-Cấp điện nông thôn từ lưới điện quốc gia tỉnh Kon Tum, thi công xây dựng lưới điện (thôn Mô Bo, thôn Đăk Bối, xã Mường Hoong)</t>
  </si>
  <si>
    <t>ĐM8;ĐM9</t>
  </si>
  <si>
    <t>DK36</t>
  </si>
  <si>
    <t>TT36</t>
  </si>
  <si>
    <t>Xã ĐăK Môn</t>
  </si>
  <si>
    <t>ĐM20</t>
  </si>
  <si>
    <t>Dự án Du lịch sinh thái Thác Chè, thôn Măng Khên, xã Đăk Man, huyện Đăk Glei</t>
  </si>
  <si>
    <t>DM28</t>
  </si>
  <si>
    <t>Trạm Cân Thôn Đăk Wâk</t>
  </si>
  <si>
    <t>Trạm Cân Thôn Đăk Tu</t>
  </si>
  <si>
    <t>Trạm Cân Thôn Đăk Đoát</t>
  </si>
  <si>
    <t>Mỏ đá xây dựng thôn Đăk Poi thị trấn Đăk Glei (Công ty TNHH MTV Thạch Anh Sa) (Diện tích khai thác 1,39 ha; sân công nghiệp 0,72 ha).</t>
  </si>
  <si>
    <t>Khu khai thác đất san lấp làng Đăk Ven ( Đăk Rang) xã Đăk Pék</t>
  </si>
  <si>
    <t>Dự án khai thác mỏ cát, sạn, sỏi làm vật liệu xây dựng thông thường tại thôn Đăk Tung, TT Đăk Glei, huyện Đăk Glei (Công ty TNHH xây dựng Đức Tiến Đăk Glei) Mặt bằng khai thác 1,0 ha, đường sân công nghiệp 0,18 ha</t>
  </si>
  <si>
    <t>Dự án khai thác khoáng sản cát, sỏi khu vực sông Pô Kô đoạn qua thôn Đăk Gô, xã Đăk Kroong (mỏ cát, Bãi tập kết cát sỏi Công ty Đặng Phát thôn Đăk Gô, xã Đăk Kroong) (Khu khai thác cát xây dựng thông thường thôn Đăk Gô)</t>
  </si>
  <si>
    <t>Bãi tập kết cát sỏi (Khu khai thác cát xây dựng thông thường thôn Đăk Gô)</t>
  </si>
  <si>
    <t>Dự án khai thác khoáng sản cát khu vực suối Đăk Mỹ  (mỏ cát, Bãi tập kết cát sỏi  CT TNHH MTV Quang Ngọc Kon Tum thôn Kon Năng) thuộc Khu khai thác cát xây dựng thông thường thôn Đăk Mi</t>
  </si>
  <si>
    <t>DC51</t>
  </si>
  <si>
    <t>TT47</t>
  </si>
  <si>
    <t>Đường GTNT đi khu sản xuất thôn Đăk Túc, xã Đăk Kroong</t>
  </si>
  <si>
    <t>Ko có trong QH</t>
  </si>
  <si>
    <t>Diện tích kế hoạch</t>
  </si>
  <si>
    <t>NQ số 02/NQ-HĐND ngày 26/01/2021 của HDND huyện Đăk Glei</t>
  </si>
  <si>
    <t>Quyết định số 2438/QĐ-UBND ngày 30/11/2020 của UBND huyện Đăk Glei</t>
  </si>
  <si>
    <t>CV số 558/SNV-TG ngày 17/3/2021</t>
  </si>
  <si>
    <t>Quyết định số 154/QĐ-UBND ngày 21/2/2020</t>
  </si>
  <si>
    <t>Nhu cầu hộ gia đình cá nhân</t>
  </si>
  <si>
    <t>NQ số 66/NQ-HĐND ngày 09/12/2021 của HDND tỉnh Kon Tum</t>
  </si>
  <si>
    <t xml:space="preserve">Nhu cầu doanh nghiệp </t>
  </si>
  <si>
    <t xml:space="preserve"> Quyết định số 271/QĐ-UBND ngày 05/04/2017</t>
  </si>
  <si>
    <t>TT3</t>
  </si>
  <si>
    <t>TT51</t>
  </si>
  <si>
    <t>TT52</t>
  </si>
  <si>
    <t>TT35</t>
  </si>
  <si>
    <t>DC62</t>
  </si>
  <si>
    <t>DK33</t>
  </si>
  <si>
    <t>DM45</t>
  </si>
  <si>
    <t>DN36</t>
  </si>
  <si>
    <t>PL14</t>
  </si>
  <si>
    <t>Dự án khai thác quỹ đất để tạo vốn phát triển  kết cấu hạ tầng giao thông khu vực cầu 16/5 và chợ thị trấn Đăk Glei</t>
  </si>
  <si>
    <t xml:space="preserve">Dự án khai thác quỹ đất để tạo vốn phát triển  kết cấu hạ tầng giao thông khu vực sau trung tâm chính trị huyện Đăk Glei </t>
  </si>
  <si>
    <t>Dự án chăn nuôi heo công nghệ mới</t>
  </si>
  <si>
    <t>Quy hoạch nhà văn hóa thôn Pêng Lang</t>
  </si>
  <si>
    <t>Xây mới nhà văn hóa thôn Đăk Bóok</t>
  </si>
  <si>
    <t>Quy hoạch đường Sản xuất Đăk Hú thôn Đông Nây</t>
  </si>
  <si>
    <t>Kè,  nạo vét, nắn dòng suối Đăk Long</t>
  </si>
  <si>
    <t>xã Đăk Long</t>
  </si>
  <si>
    <t>Đất ở khu tái định cư thôn Đăk Mi</t>
  </si>
  <si>
    <t>Quy hoạch Thủy điện Đăk Mil 1</t>
  </si>
  <si>
    <t>Đường Sản xuất Đăk Nhăng thôn Măng Khênh</t>
  </si>
  <si>
    <t>Đường Sản xuất Đăk Bu nối dài (GĐ2) Thôn Đông Lốc</t>
  </si>
  <si>
    <t>Khu thể thao xã</t>
  </si>
  <si>
    <t>Thủy điện Đăk Mil 1A</t>
  </si>
  <si>
    <t>Thủy điện Đăk Roong</t>
  </si>
  <si>
    <t>xã Đăk Choong</t>
  </si>
  <si>
    <t>Khu tái định canh thủy điện Đăk Pru 3</t>
  </si>
  <si>
    <t>Cửa hàng xăng dầu (Hoàng Huy Nam)</t>
  </si>
  <si>
    <t>Cửa hàng xăng dầu</t>
  </si>
  <si>
    <t>Đất thương mại dịch vụ (Công ty Thạch Anh Sa)</t>
  </si>
  <si>
    <t xml:space="preserve">Mỏ đất san lấp phục vụ các công trình dự án </t>
  </si>
  <si>
    <t>Bãi vật liệu đất đắp</t>
  </si>
  <si>
    <t>Khu khai thác cát xây dựng thông thường thôn Lau Mưng</t>
  </si>
  <si>
    <t>Quyết định số 07/QĐ-UBND ngày 15/03/2021</t>
  </si>
  <si>
    <t>Khu khai thác đá xây dựng thôn La Lua</t>
  </si>
  <si>
    <t>Sân công nghiệp phục vụ hoạt động khai thác, kinh doanh khoáng sản mỏ La Lua</t>
  </si>
  <si>
    <t>khac dien tich QH</t>
  </si>
  <si>
    <t>xem lai dien tích song suoi</t>
  </si>
  <si>
    <t>Dự án Trang trại chăn nuôi gia súc, gia cầm tập trung ở các xã, thị trấn trên địa bàn huyện Đăk Glei</t>
  </si>
  <si>
    <t>ĐM32</t>
  </si>
  <si>
    <t>DP39</t>
  </si>
  <si>
    <t>Khu chăn nuôi tập trung</t>
  </si>
  <si>
    <t>DC19</t>
  </si>
  <si>
    <t>Dự án phát triển cây dược liệu Sâm Dây thôn Đăk Book</t>
  </si>
  <si>
    <t>PL49</t>
  </si>
  <si>
    <t>Dự án phát triển cây dược liệu Sâm Dây thôn Bung Koong</t>
  </si>
  <si>
    <t>PL50</t>
  </si>
  <si>
    <t>Dự án phát triển cây dược liệu Sâm Dây thôn Bung Tôn</t>
  </si>
  <si>
    <t>PL51</t>
  </si>
  <si>
    <t>Dự án phát triển cây dược liệu Sâm Dây thôn Pêng Lang</t>
  </si>
  <si>
    <t>PL52</t>
  </si>
  <si>
    <t>Dự án trồng cây dược liệu có giá trị cao trên địa bàn huyện Đăk Glei</t>
  </si>
  <si>
    <t>Xã Mường Hoong; Ngọc Linh, Xã Xốp, Đăk Choong, Đăk Man, Đăk Plô</t>
  </si>
  <si>
    <t>RSX;CLN;HNK</t>
  </si>
  <si>
    <t xml:space="preserve">đưa qua đất QH cho dúng với biên bản thẩm định để nguyên đất rừng </t>
  </si>
  <si>
    <t>Đường vào trung tâm huyện (Giai đoạn 1)</t>
  </si>
  <si>
    <t>Quyết định số 2438/QĐ-UBND ngày 30/11/2020 của UBND huyện Đăk Gle</t>
  </si>
  <si>
    <t>thiếu diện tích</t>
  </si>
  <si>
    <t>Công  trình,  dự  án  chuyển  mục đích sử dụng đất</t>
  </si>
  <si>
    <t>xem lại loại đất QH chuyển xuống đất trồng cây lâu năm</t>
  </si>
  <si>
    <t>San ủi mặt bằng Khu trung tâm huyện
- Nhà làm việc của cơ quan huyện uỷ Đăk Glei 0,025 ha; 
- Nhà làm việc chính huyện uỷ 0,13 ha;
- Nhà Đa năng cơ quan huyện uỷ 0,072 ha.</t>
  </si>
  <si>
    <t>Mở rộng trường TH, THCS xã Đăk Man</t>
  </si>
  <si>
    <t>Đấu giá quyền sử dụng đất dọc 02 bên tuyến đường Lê Hồng Phong nối dài thôn Đăk Xanh-Đăk Ra thị trấn Đăk Glei, huyện Đăk Glei</t>
  </si>
  <si>
    <t>Văn bản số 100/STC-QLGCS ngày 07/01/2022</t>
  </si>
  <si>
    <t>bỏ sung quyet định</t>
  </si>
  <si>
    <t>1169 ngày 10/12/221 UBND tỉnh</t>
  </si>
  <si>
    <t>ban dan toc tỉnh xin van ban</t>
  </si>
  <si>
    <t>Văn bản 2592/UBND-HTKT ngày 20/7/2020</t>
  </si>
  <si>
    <t>Nâng cấp cải tạo đài truyền thanh truyền hình  huyện Đăk Glei</t>
  </si>
  <si>
    <t>Quyết định số 598/QĐ-UBND ngày 01/10/2020</t>
  </si>
  <si>
    <t>Quyết định số 866/QĐ-UBND 08/9/2020 của UBND tỉnh Kon Tum</t>
  </si>
  <si>
    <t>chuyển từ 2021 sang</t>
  </si>
  <si>
    <t>đã xây dựng</t>
  </si>
  <si>
    <t>thực hiện chương trình mục tiêu quốc gia về nông thôn mới</t>
  </si>
  <si>
    <t>Quyết định số 1149/QĐ-UBND ngày 21/10/2019 của UBND tỉnh Kon Tum</t>
  </si>
  <si>
    <t>Quyết định số 759/QĐ-UBND ngày 10/8/2017 của UBND tỉnh Kon Tum</t>
  </si>
  <si>
    <t>Nhu cầu của doanh nghiệp</t>
  </si>
  <si>
    <t>QĐ số  1169 ngày 10/12/221 của UBND tỉnh</t>
  </si>
  <si>
    <t>NQ số 62/NQ-HĐND ngày 2012/2021 của HDND huyện Đăk Glei</t>
  </si>
  <si>
    <t>Sửa chữa nâng cấp huyện lộ ĐH-85 từ ngã 3 xã Đăk Môn đến đồn biên phòng 673 Đăk Long</t>
  </si>
  <si>
    <t>MH5</t>
  </si>
  <si>
    <t>Đường Sản xuất thôn  Đăk Reo 2, Thôn Đông Nây</t>
  </si>
  <si>
    <t>Ghi chú</t>
  </si>
  <si>
    <t>KH 2021 chuyển sang 2022</t>
  </si>
  <si>
    <t>Năm 2022</t>
  </si>
  <si>
    <t>Đất làm nghĩa trang, nghĩa địa</t>
  </si>
  <si>
    <t>Quyết định số 684 /QĐ-UBND, ngày 02 tháng 8 năm 2021 của Ủy ban nhân dân tỉnh Kon Tum</t>
  </si>
  <si>
    <t>QH Đất quốc phòng huyện Đăk Glei 6 (xã Đăk Pek)</t>
  </si>
  <si>
    <t>QH Đất quốc phòng huyện Đăk Glei 7 (xã Ngọc Linh)</t>
  </si>
  <si>
    <t>QH Đất quốc phòng huyện Đăk Glei 9 (xã Xốp)</t>
  </si>
  <si>
    <t>QH Đất quốc phòng huyện Đăk Glei 10 (xã Đăk Kroong)</t>
  </si>
  <si>
    <t>QH Đất quốc phòng huyện Đăk Glei 23 (Chốt chiến đấu dân quân xã Đăk Plô)</t>
  </si>
  <si>
    <t>QH Đất quốc phòng huyện Đăk Glei 24 (Chốt chiến đấu dân quân xã Đắk Nhoong)</t>
  </si>
  <si>
    <t>QH Đất quốc phòng huyện Đăk Glei 25 (Chốt chiến đấu dân quân  xã Đăk Long)</t>
  </si>
  <si>
    <t>QH Đất quốc phòng huyện Đăk Glei 14 (TTHL xã Đăk Man)</t>
  </si>
  <si>
    <t>QH Đất quốc phòng huyện Đăk Glei 16 (TTHL xã Đăk Môn)</t>
  </si>
  <si>
    <t>QH Đất quốc phòng huyện Đăk Glei 19 (TTHL xã Ngọc Linh)</t>
  </si>
  <si>
    <t>QH XDCTQP huyện Đăk Glei (ĐQP 15) (Đồn Biên phòng Đăk Long (673))</t>
  </si>
  <si>
    <t>QH Đất quốc phòng huyện Đăk Glei 1 (thao trường huấn luyện huyện; thu hồi bổ sung)</t>
  </si>
  <si>
    <t>QH Đất quốc phòng huyện Đăk Glei 12 (xã Đăk Nhoong)</t>
  </si>
  <si>
    <t>tăng dien tich</t>
  </si>
  <si>
    <t>Nhà làm việc BCHQS xã Đăk Nhoong</t>
  </si>
  <si>
    <t>,</t>
  </si>
  <si>
    <t>Khu sơ tán mô phỏng phục vụ cho huấn luyện</t>
  </si>
  <si>
    <t>Khu mô phỏng phụ vụ huyến luyện</t>
  </si>
  <si>
    <t>QH Đất quốc phòng huyện Đăk Glei (Khu Mô phỏng huấn luyện)</t>
  </si>
  <si>
    <t>MH4</t>
  </si>
  <si>
    <t>NL4</t>
  </si>
  <si>
    <t>DM20</t>
  </si>
  <si>
    <t>DC12</t>
  </si>
  <si>
    <t>Nâng cấp mở rộng tỉnh lộ 673 (ĐH 82) dài 39,5km (Xã Đăk Man, huyện Đắk Glei (giao với đường Hồ Chí Minh)- UBND xã Ngọc Linh, huyện Đắk Glei)</t>
  </si>
  <si>
    <t xml:space="preserve">Đường đi vào nghĩa trang nhân dân các thôn (Đăk Book) (Xây mới Cổng, tường rào) </t>
  </si>
  <si>
    <t>Đường GTNT tránh khu tái định cư thôn Đăk Sút, xã Đăk Kroong</t>
  </si>
  <si>
    <t>DK71</t>
  </si>
  <si>
    <t>chuyển 2021 sang 2023</t>
  </si>
  <si>
    <t>Đường Đăk Niên thôn Măng Khênh (GĐ2)</t>
  </si>
  <si>
    <t>chuyển 2021 sang 2026</t>
  </si>
  <si>
    <t>chuyển 2021 sang 2027</t>
  </si>
  <si>
    <t>chuyển 2021 sang 2028</t>
  </si>
  <si>
    <t>chuyển 2021 sang 2029</t>
  </si>
  <si>
    <t>chuyển 2021 sang 2030</t>
  </si>
  <si>
    <t>chuyển 2021 sang 2031</t>
  </si>
  <si>
    <t>chuyển 2021 sang 2032</t>
  </si>
  <si>
    <t>chuyển 2021 sang 2033</t>
  </si>
  <si>
    <t>chuyển 2021 sang 2034</t>
  </si>
  <si>
    <t>chuyển 2021 sang 2035</t>
  </si>
  <si>
    <t>chuyển 2021 sang 2036</t>
  </si>
  <si>
    <t>chuyển 2021 sang 2037</t>
  </si>
  <si>
    <t>chuyển 2021 sang 2038</t>
  </si>
  <si>
    <t>chuyển 2021 sang 2039</t>
  </si>
  <si>
    <t>chuyển 2021 sang 2040</t>
  </si>
  <si>
    <t>chuyển 2021 sang 2041</t>
  </si>
  <si>
    <t>chuyển 2021 sang 2042</t>
  </si>
  <si>
    <t>chuyển 2021 sang 2043</t>
  </si>
  <si>
    <t>chuyển 2021 sang 2044</t>
  </si>
  <si>
    <t>Bưu điện xã Đăk Pék</t>
  </si>
  <si>
    <t>DP9</t>
  </si>
  <si>
    <t>Nghĩa trang nhân dân huyện Đăk Glei</t>
  </si>
  <si>
    <t>TT29</t>
  </si>
  <si>
    <t>Chợ Đăk Nhoong</t>
  </si>
  <si>
    <t>DN42</t>
  </si>
  <si>
    <t>Công văn số 3531/UBND-HTKT ngày 21 tháng 9 năm 2020</t>
  </si>
  <si>
    <t>Chợ Đăk Pek ( Giai đoạn 2)</t>
  </si>
  <si>
    <t>ONT;DGT;DKV</t>
  </si>
  <si>
    <t>Khu tái định cư thôn Ngọc Nang</t>
  </si>
  <si>
    <t>MH10</t>
  </si>
  <si>
    <t>bo sung</t>
  </si>
  <si>
    <t>dự án sắp xếp ổn định dân cư tại thôn Đăk Bối</t>
  </si>
  <si>
    <t>Dự án bố trí dân cư vùng thiên tai tại thôn Đăk Ák - nhóm 2 xã Đăk Long, huyện Đăk Glei</t>
  </si>
  <si>
    <t>Mới bổ sung</t>
  </si>
  <si>
    <t>Dự án di dân tự do xã Đăk Nhoong (điểm thôn Đăk Nớ)</t>
  </si>
  <si>
    <t>DN18</t>
  </si>
  <si>
    <t>Dự án Dân di cư tự do Biên giới</t>
  </si>
  <si>
    <t>DL57</t>
  </si>
  <si>
    <t>TRUNG DU AN</t>
  </si>
  <si>
    <t>ODT;DGT;DKV</t>
  </si>
  <si>
    <t>XEM SẮP XẾP LẠI CÁC CÔNG TRÌNH CHUYỂN MỤC ĐÍCH , THU HÔI THEO ĐÚNG MẪU CH 10</t>
  </si>
  <si>
    <t>Khu khai thác đá xây dựng thôn Bung Tôn</t>
  </si>
  <si>
    <t>PL56</t>
  </si>
  <si>
    <t>Khu khai thác đá xây dựng thôn Đăk Poi</t>
  </si>
  <si>
    <t>Khu khai thác đá xây dựng thôn Đăk Nớ</t>
  </si>
  <si>
    <t>Khu khai thác đá xây dựng thôn Đăk Tu</t>
  </si>
  <si>
    <t>Đất làm VLXDTT thôn Đăk Ác</t>
  </si>
  <si>
    <t>DL64</t>
  </si>
  <si>
    <t xml:space="preserve">Khu khai thác cát xây dựng thông thường thôn Đăk Tu </t>
  </si>
  <si>
    <t>DL51</t>
  </si>
  <si>
    <t>Mỏ đất làm VLXDTT (Đất san lấp) thôn Ri Nầm</t>
  </si>
  <si>
    <t>ĐM3;ĐM4</t>
  </si>
  <si>
    <t>Dự án sắp xếp ổn định dân cư tại thôn  Tu Răng</t>
  </si>
  <si>
    <t>C</t>
  </si>
  <si>
    <t>2.3</t>
  </si>
  <si>
    <t>Các khu vực sử dụng đất khác</t>
  </si>
  <si>
    <t>2.3.1</t>
  </si>
  <si>
    <t>2.3.2</t>
  </si>
  <si>
    <t>Đường từ trung tâm xã Ngọc Linh đến thôn Long Năng</t>
  </si>
  <si>
    <t>Mỏ khoáng sản (Vàng Gốc) Đăk Wất (23)</t>
  </si>
  <si>
    <t>DK19</t>
  </si>
  <si>
    <t>Mỏ khoáng sản (Vàng Gốc) Đăk Wất (24)</t>
  </si>
  <si>
    <t>DK20</t>
  </si>
  <si>
    <t>Khu Trang trại chăn nuôi gia súc gia cầm tập trung của xã Đăk Kroong (60ha)</t>
  </si>
  <si>
    <t>DK44</t>
  </si>
  <si>
    <t>Đề án khai thác quỹ đất để tạo vốn phát triển  kết cấu hạ tầng giao thông trung tâm xã Đăk Môn, huyện Đăk Glei</t>
  </si>
  <si>
    <t>Dự án bố trí ổn định di dân tự do xã Đăk Long</t>
  </si>
  <si>
    <t>năm 2022</t>
  </si>
  <si>
    <t>Công văn số 12/Cty  79GL-KTKH ngày 16/2/2022</t>
  </si>
  <si>
    <r>
      <rPr>
        <b/>
        <i/>
        <sz val="13"/>
        <rFont val="Times New Roman"/>
        <family val="1"/>
      </rPr>
      <t>Trong  đó:  đất  có  rừng  sản  xuất  là  rừng  tự
nhiên</t>
    </r>
  </si>
  <si>
    <t>Năm thực hiện</t>
  </si>
  <si>
    <t>Chuyển tiếp</t>
  </si>
  <si>
    <t>năm 2023</t>
  </si>
  <si>
    <t>Ban</t>
  </si>
  <si>
    <t>Phòng Tài nguyên</t>
  </si>
  <si>
    <t>A vĩnh</t>
  </si>
  <si>
    <t>Trạm dừng chân Tây Nguyên Thôn Đăk Nớ</t>
  </si>
  <si>
    <t>Nhà sinh hoạt cộng đồng thôn Pêng Sal Pêng</t>
  </si>
  <si>
    <t>Đăng ký mới</t>
  </si>
  <si>
    <t>Nhà sinh hoạt cộng đồng thôn Dên Prông</t>
  </si>
  <si>
    <t>Sân thể thao thôn Dên Prông</t>
  </si>
  <si>
    <t>Nhà sinh hoạt cộng đồng thôn Đăk Rang</t>
  </si>
  <si>
    <t>Làm mới Đường Liên thôn 14a- Dên Prông</t>
  </si>
  <si>
    <t>Đường GTNT  Măng rao 4 Nhánh (Làm mới Đường nội thôn Măng Rao)</t>
  </si>
  <si>
    <t>Đường GTNT Đông Thượng (5 nhánh); (Làm mới Đường nội thôn Đông Thượng)</t>
  </si>
  <si>
    <t>Sân thể thao thôn Đăk Ven (Sân Bóng Chuyền)</t>
  </si>
  <si>
    <t xml:space="preserve"> Đường đi sản xuất thôn Dên Prông Từ Bể Nước sạch mới của huyện (Đường đi khu sản xuất thôn 14A)</t>
  </si>
  <si>
    <t>Đổi tên</t>
  </si>
  <si>
    <t>Trạm Cân Thôn Đăk Rang</t>
  </si>
  <si>
    <t>Sân Thể thao Kết hợp thương mại dịch vụ</t>
  </si>
  <si>
    <t>Đường đi khu sản suất Công Hang Thôn Đăk Xi Na</t>
  </si>
  <si>
    <t>Đường đi khu sản suất Công Xi Mẽ thôn Kon Liêm</t>
  </si>
  <si>
    <t>Quyết định số 431/QĐ UBND Tỉnh ngày 21/7/2022</t>
  </si>
  <si>
    <t>Cầu tràn Suối Đăk Nol thôn Đăk Xi Na</t>
  </si>
  <si>
    <t>Đường đi Khu Sản xuất Đăk Rang Thôn Xốp Dùi</t>
  </si>
  <si>
    <t>Đường đi Khu Sản xuất Đăk Cam đến Đăk Lô Thôn Kon Liêm</t>
  </si>
  <si>
    <t>Đường Nội Đồng Đăk Heng Thôn Xốp Nghét</t>
  </si>
  <si>
    <t>Đăng ký mới (Chương Trình MTQG)</t>
  </si>
  <si>
    <t>Ban QL</t>
  </si>
  <si>
    <t>Năm 2023</t>
  </si>
  <si>
    <t>Đường đi sản xuất Ka Lek thôn Đăk Glây</t>
  </si>
  <si>
    <t>Sân Thể thao thôn Đăk Bla</t>
  </si>
  <si>
    <t>Sân Thể thao thôn Kon Riêng</t>
  </si>
  <si>
    <t>Đường đi sản xuất Đo Y Ram</t>
  </si>
  <si>
    <t>Đường đi khu sản xuất Thôn Đăk Mi</t>
  </si>
  <si>
    <t>Đường đi sản xuất Mô Mam-Kon Brỏi (GĐ2)</t>
  </si>
  <si>
    <t>Đường đi sản xuất Đăk Bla</t>
  </si>
  <si>
    <t>Kiên cố hệ thống kênh mương thủy lợi Đăk Cối - Đăk Ca Năng Thôn Kon Brỏi-La Lua</t>
  </si>
  <si>
    <t>Đường GTNT đi KSX từ vườn cà phê A Bê đên ruộng Đăk Lát trên</t>
  </si>
  <si>
    <t>Đường GTNT Đăk Wấk nối dài nhánh 4 đi KSX của thôn</t>
  </si>
  <si>
    <t>Đường GTNT đi KSX ( qua nghĩa địa) Thôn Đăk Túc giai đoạn 2</t>
  </si>
  <si>
    <t>Đường GTNT từ đường bê tông đi KSX (qua nghĩa địa) thôn Đăk Sút</t>
  </si>
  <si>
    <t>Đường GTNT nhánh 1 nối dài từ đường bê tông đi KSX thôn Đăk Sút</t>
  </si>
  <si>
    <t xml:space="preserve"> năm 2023</t>
  </si>
  <si>
    <t xml:space="preserve">Đăng ký mới </t>
  </si>
  <si>
    <t>Chuyển Tiếp</t>
  </si>
  <si>
    <t>Xem lại</t>
  </si>
  <si>
    <t>Xem Lại</t>
  </si>
  <si>
    <t>Trường tiểu học - THCS xã Đăk Man</t>
  </si>
  <si>
    <t>Xây dựng nhà rông thôn Măng Khên xã Đăk Man (Thôn Đông Nay)</t>
  </si>
  <si>
    <t>Sửa chữa công trình thủy lợi Đăk Cho thôn Măng Khên</t>
  </si>
  <si>
    <t>Sửa chữa đường GTNT từ nhà A Chả đến nhà A Vòng</t>
  </si>
  <si>
    <t>Đường đi khu sản xuất Đăk Lúc thôn Đông Lốc</t>
  </si>
  <si>
    <t>Đường đi KSX thôn Đông Lốc từ nhà Y Hoàng đến KSX Đăk Lúc ( kéo dài)</t>
  </si>
  <si>
    <t>Xem lại có trùng mục mở rông Trường TH-THCS hay ko</t>
  </si>
  <si>
    <t>Nước sinh hoạt tập trung thôn Kung Rang xã Ngọc Linh</t>
  </si>
  <si>
    <t>Đường đi sản xuất thôn Dên Prông Từ Bể Nước sạch mới của huyện (Đường đi khu sản xuất thôn 14A)</t>
  </si>
  <si>
    <t>đã thực hiện xong</t>
  </si>
  <si>
    <t>Trạm Cân Thôn Đăk Wâk 2</t>
  </si>
  <si>
    <t>Trạm Cân Thôn Đăk Gô</t>
  </si>
  <si>
    <t>Hủy bỏ</t>
  </si>
  <si>
    <t>Đường đi khu sản xuất thôn Pên Lang, xã Đăk Plô ( Đoạn từ nhà A Sỹ đến ruộng A Nâu)</t>
  </si>
  <si>
    <t>Đường giao thông đi khu sản xuất thôn Kon Boong xã Đăk Môn (L=900m)</t>
  </si>
  <si>
    <t>Đường giao thông đi khu sản xuất nhánh 3 thôn Ri Mẹt (L=900m)</t>
  </si>
  <si>
    <t>Đường giao thông đi KSX nối dài đến đập thủy lợi Đăk Tra (L=500)</t>
  </si>
  <si>
    <t>Đường nội thôn đi sân bóng đá thôn Đăk Ak</t>
  </si>
  <si>
    <t>Đường nội thôn nhóm 2 thôn Đăk Xây</t>
  </si>
  <si>
    <t>Đường đi KSX từ nhà bà Chiến đến ruộng Huyện đội</t>
  </si>
  <si>
    <t>Xây dựng nhà rông thôn Đăk Poi</t>
  </si>
  <si>
    <t>Xây mới đường đi khu sản xuất cũ Thôn Roóc Nầm</t>
  </si>
  <si>
    <t>Chuyển từ đất NHK sang DGT</t>
  </si>
  <si>
    <t>DANH MỤC CÔNG TRÌNH, DỰ ÁN KẾ HOẠCH SỬ DỤNG ĐẤT NĂM 2023</t>
  </si>
  <si>
    <t>xong</t>
  </si>
  <si>
    <t xml:space="preserve"> Đường từ Trung tâm thị trấn Đăk Glei đến Trung tâm xã Xốp, huyện Đăk Glei </t>
  </si>
  <si>
    <t xml:space="preserve">Nghị quyết số 21/NQ-HĐND ngày 29/4/2021 của HĐND tỉnh </t>
  </si>
  <si>
    <t>CHUYỂN TIẾP 2023</t>
  </si>
  <si>
    <t>Đấu giá quyền sử dụng đất dọc 02 bên tuyến đường Lê Hông Phong nối dài thôn Đăk Xanh-Đăk Ra, thị trấn Đăk Glei, huyện Đăk Glei.</t>
  </si>
  <si>
    <t xml:space="preserve"> CHUYỂN TIẾP 2023</t>
  </si>
  <si>
    <t>GHI CHU 6-10</t>
  </si>
  <si>
    <t>BST THEO ĐÚNG QUY HOẠCH</t>
  </si>
  <si>
    <t>Quyết định số 431/QĐ-UBND ngày 21/7/2022 của UBND tỉnh Kon Tum</t>
  </si>
  <si>
    <t>X</t>
  </si>
  <si>
    <t>X17</t>
  </si>
  <si>
    <t>X8</t>
  </si>
  <si>
    <t>X11</t>
  </si>
  <si>
    <t>X7</t>
  </si>
  <si>
    <t>X6</t>
  </si>
  <si>
    <t>X32</t>
  </si>
  <si>
    <t>X18</t>
  </si>
  <si>
    <t>CTMTQG</t>
  </si>
  <si>
    <t>Thuỷ lợi Đăk Móc thôn Xốp Dùi</t>
  </si>
  <si>
    <t>Kênh mương Đăk Ki  La thôn Xốp  Dùi</t>
  </si>
  <si>
    <t>X21</t>
  </si>
  <si>
    <t>X22</t>
  </si>
  <si>
    <t>CT vùng ĐBDTTS(Không có trong QH)</t>
  </si>
  <si>
    <t>MH15</t>
  </si>
  <si>
    <t>Đường từ nhà A Cam đến đường liên thôn</t>
  </si>
  <si>
    <t>Đường giao thông thông từ nhà A Thủy đi khu sản xuất</t>
  </si>
  <si>
    <t>Đường đi sản xuất Đo Y Ram (Đường đi sản xuất Đo Y Ram thôn Đăk Bla)</t>
  </si>
  <si>
    <t>Đường đi khu sản xuất Thôn Đăk Mi (Đường đi sản xuất khu Măng Mát thôn Đăk Mi)</t>
  </si>
  <si>
    <t>Kiên cố hệ thống kênh mương thủy lợi Đăk Cối - Đăk Ca Năng Thôn Kon Brỏi-La Lua (Kiên cố hóa thủy lợi Đăk Ca Năng thôn Kon Brỏi)</t>
  </si>
  <si>
    <t>Đường đi SX mô mam - Kon Brỏi GĐ2
(Đường đi sản xuất Kon Brỏi (GĐ2))</t>
  </si>
  <si>
    <t>Đường đi nghĩa địa các thôn Đăk Lây - Mô Mam - Kon Brỏi</t>
  </si>
  <si>
    <t>Đường vào nghĩa địa thôn Đăk Mi</t>
  </si>
  <si>
    <t>DC22</t>
  </si>
  <si>
    <t>O</t>
  </si>
  <si>
    <t>CTMTQG xây dưng nông thôn mới(Không có trong QH)</t>
  </si>
  <si>
    <t>Cầu treo Kon Riêng 2</t>
  </si>
  <si>
    <t>DC18</t>
  </si>
  <si>
    <t>Xây dựng khu di tích lịch sử Ngục Đăk Glei</t>
  </si>
  <si>
    <t>DC45</t>
  </si>
  <si>
    <t>Đường đi KSX thôn Đông Lốc từ nhà Y Hoàng đến KSX Đăk Lúc( kéo dài)</t>
  </si>
  <si>
    <t>Thủy lợi Ngọc Pông(Nâng cấp hệ thống thủy lợi, kênh mương( Đăk Kônh; Chiếc Tuông; Cân Ác; Dớ Plang; Đăk Cheo; Crao Man; Ngọc Pông;Tung Rang; Nong Tung; Nong Móc;Nong Vắc; Nhong Hu; Rêu Ruông; Tác Đá; Đăk Prá; Nhong Doa; Đăk Ước; Đăk Pất xã Ngọc Linh)</t>
  </si>
  <si>
    <t>Thủy lợi Crao Man(Nâng cấp hệ thống thủy lợi, kênh mương( Đăk Kônh; Chiếc Tuông; Cân Ác; Dớ Plang; Đăk Cheo; Crao Man; Ngọc Pông;Tung Rang; Nong Tung; Nong Móc;Nong Vắc; Nhong Hu; Rêu Ruông; Tác Đá; Đăk Prá; Nhong Doa; Đăk Ước; Đăk Pất xã Ngọc Linh)</t>
  </si>
  <si>
    <t>Thủy lợi Đăk Kônh thôn Kung Rang(Nâng cấp hệ thống thủy lợi, kênh mương( Đăk Kônh; Chiếc Tuông; Cân Ác; Dớ Plang; Đăk Cheo; Crao Man; Ngọc Pông;Tung Rang; Nong Tung; Nong Móc;Nong Vắc; Nhong Hu; Rêu Ruông; Tác Đá; Đăk Prá; Nhong Doa; Đăk Ước; Đăk Pất xã Ngọc Linh)</t>
  </si>
  <si>
    <t>Thủy lợi Chiếc Tuông thôn Kung Rang(Nâng cấp hệ thống thủy lợi, kênh mương( Đăk Kônh; Chiếc Tuông; Cân Ác; Dớ Plang; Đăk Cheo; Crao Man; Ngọc Pông;Tung Rang; Nong Tung; Nong Móc;Nong Vắc; Nhong Hu; Rêu Ruông; Tác Đá; Đăk Prá; Nhong Doa; Đăk Ước; Đăk Pất xã Ngọc Linh)</t>
  </si>
  <si>
    <t>HIỆN TRẠNG CŨ</t>
  </si>
  <si>
    <t>Khắc phục sửa chữa đường giao thông xã Đăk Nhoong đi xã Đăk Plô</t>
  </si>
  <si>
    <t>Khắc phục sửa chửa đường giao thông từ trung tâm xã Đăk Plô đi đồn biên phòng sông Thanh</t>
  </si>
  <si>
    <t>Quyết định số 1556/QĐ-UBND ngày31/12/2021</t>
  </si>
  <si>
    <t>GHI CHÚ THÊM</t>
  </si>
  <si>
    <t>CÓ TRONG QH (X) 
KHÔNG CÓ(O)</t>
  </si>
  <si>
    <t>x</t>
  </si>
  <si>
    <t>QH  DT 0.07</t>
  </si>
  <si>
    <t>QH  DT 2ha</t>
  </si>
  <si>
    <t>Đường đi KSX Đăk Tung thôn Xốp  Dùi</t>
  </si>
  <si>
    <t>X10</t>
  </si>
  <si>
    <t>Năm 2003</t>
  </si>
  <si>
    <t>Đường đi sản xuất Đăk Póc thôn La Lua</t>
  </si>
  <si>
    <t>DC26</t>
  </si>
  <si>
    <t>KT VỊ TRÍ</t>
  </si>
  <si>
    <t>DIỆN TICH QH 1 HA</t>
  </si>
  <si>
    <t>cần biên bản với phòng TNMT</t>
  </si>
  <si>
    <t>CTMTQGNTM</t>
  </si>
  <si>
    <t>DTQH 0,09</t>
  </si>
  <si>
    <t>Đường đi vào nghĩa trang nhân dân các thôn (Đăk Book) (Xây mới Cổng, tường rào)( Công trình Đường từ cầu treo Đăk Plô 1 nối dài)</t>
  </si>
  <si>
    <t>DT QH 0,4</t>
  </si>
  <si>
    <t>CTMTQG PTKTXH</t>
  </si>
  <si>
    <t>DIỆN TICH QH 2,7</t>
  </si>
  <si>
    <t>QH 0,62Ha</t>
  </si>
  <si>
    <t>DT TRONG QH 10 HA</t>
  </si>
  <si>
    <t>Đường GTNT đi KSX từ vườn cà phê A Bê đên ruộng Đăk Lát trên(Đường GTNT thôn Nú Vai nhánh bên phải nối tiếp từ vườn cà phê Ông A Bê đi đến khu sản xuất rộng tập thể thôn)</t>
  </si>
  <si>
    <t>CT MTQG phát triển KTXH vùng ĐTDTTS và miền núi</t>
  </si>
  <si>
    <t xml:space="preserve">Nhà tưởng niệm </t>
  </si>
  <si>
    <t>DK10</t>
  </si>
  <si>
    <t>DTQH 5,22</t>
  </si>
  <si>
    <t>Nhà làm việc Công an cấp xã Ngọc Linh</t>
  </si>
  <si>
    <t>Nhà làm việc Công an cấp xã Mường Hoang</t>
  </si>
  <si>
    <t>Nhà làm việc Công an cấp xã Đăk Plô</t>
  </si>
  <si>
    <t>Nhà làm việc Công an cấp xã Đăk Môn</t>
  </si>
  <si>
    <t>Nhà làm việc Công an cấp xã Xốp</t>
  </si>
  <si>
    <t>Nhà làm việc Công an cấp xã Đăk Kroong</t>
  </si>
  <si>
    <t>Nhà làm việc Công an cấp xã Đăk Long</t>
  </si>
  <si>
    <t>Nhà làm việc Công an cấp xã Đăk Man</t>
  </si>
  <si>
    <t>Nhà làm việc Công an cấp xã Đăk Nhoong</t>
  </si>
  <si>
    <t>thay đổi diện tích từ 0.15 xuống 0,06</t>
  </si>
  <si>
    <t>Ban QL đăng ký chưa có trong QH (Làm trên nền Hiện trạng)</t>
  </si>
  <si>
    <t>Cầu tràn Suối Đăk Nol thôn Đăk Xi Na (Cầu tràn xã Xốp)</t>
  </si>
  <si>
    <t>Thủy điện Đăk Mil 1B</t>
  </si>
  <si>
    <t>chỉnh sửa theo SCT</t>
  </si>
  <si>
    <t>Thuỷ điện Đăk Krin</t>
  </si>
  <si>
    <t>X26</t>
  </si>
  <si>
    <t>đăng ký mới</t>
  </si>
  <si>
    <t>X44</t>
  </si>
  <si>
    <t>tách ra 2 đoạn xây mo và nâng cấp</t>
  </si>
  <si>
    <t>DC14</t>
  </si>
  <si>
    <t>Xây mới cầu treo từ trạm QTTV đi qua Đăk Bút  (Xây mới cầu treo Đăk P lô qua đăk Bút)</t>
  </si>
  <si>
    <t>Trường Tiểu học - THCS xã Đăk Man</t>
  </si>
  <si>
    <t xml:space="preserve"> Dự án sắp xếp, ổn định dân cư tập trung và tại chỗ  xã Xốp huyện Đăk Glei (Khu tái định cư thôn Xi Na, Khu tái định cư thôn Kon Liêm )</t>
  </si>
  <si>
    <t>Dự án bố trí dân cư vùng thiên tai thôn Long Năng, xã Ngọc Linh (Khu dân cư tập trung thôn Long Năng, xã Ngọc Linh)</t>
  </si>
  <si>
    <t>Dự án bố trí dân cư vùng thiên tai tại thôn Măng Khênh, thôn Đông Lốc xã Đăk Man, huyện Đăk Glei</t>
  </si>
  <si>
    <t>Dự án bố trí dân cư vùng thiên tai tại thôn Nú Vai xã Đăk Kroong, huyện Đăk Glei</t>
  </si>
  <si>
    <t>DK42</t>
  </si>
  <si>
    <t>Dự án bố trí dân cư vùng thiên tai tại thôn Đăk Tung thị trấn Đăk Glei, huyện Đăk Glei</t>
  </si>
  <si>
    <t>Dự án săp xếp, ổn định dân cư tại chỗ xã Mường Hoong, huyện Đăk Glei</t>
  </si>
  <si>
    <t>Dự án săp xếp, ổn định dân cư tại chỗ xã Ngọc Linh, huyện Đăk Glei</t>
  </si>
  <si>
    <t>Công trình đang ký chuyển mục đích, thu hồi đất</t>
  </si>
  <si>
    <t>Danh mục thu hồi đất</t>
  </si>
  <si>
    <t>Quyết định số 503/QĐ-UBND ngày30/09/2022</t>
  </si>
  <si>
    <t>Danh mục thu hồi đất Chuyển Mục đích đất lúa</t>
  </si>
  <si>
    <t>Xã Đăng ký chưa có trong QH (CTMTQG PTKTXH)</t>
  </si>
  <si>
    <t>Xã Đăng ký chưa có trong QH (CTMTQG)</t>
  </si>
  <si>
    <t>Sửa chữa, nâng cấp đường dân sinh đoạn từ ngã ba cầu BTCT Đăk Roi đi thôn Đăk Ga (Đường từ UBND xã đi thôn Đắk Ga)</t>
  </si>
  <si>
    <t>DN29</t>
  </si>
  <si>
    <t xml:space="preserve">Đường đi khu sản xuất Đăk Công Tắc thôn róoc Nầm </t>
  </si>
  <si>
    <t>Quyết định số 431/QĐ UBND Tỉnh ngày 21/7/2023</t>
  </si>
  <si>
    <t>DL40</t>
  </si>
  <si>
    <t>DL20</t>
  </si>
  <si>
    <t>Đường nội thôn từ nhóm 1 đến nhóm 3 thôn Đăk Tu xã Đăk Long</t>
  </si>
  <si>
    <t>DL10</t>
  </si>
  <si>
    <t>Đường đi sản xuất Đăk Ting nối dài thôn Đăk Tu xã Đăk Long</t>
  </si>
  <si>
    <t>DL8</t>
  </si>
  <si>
    <t>DL23</t>
  </si>
  <si>
    <t>Đường đi sản Xuất Đăk Pook thôn Pêng Blong</t>
  </si>
  <si>
    <t>Xây rãnh thoát nước nội thôn Đăk Ung (Kênh, rãnh thoát nước tại nhóm 2 thôn Đắk Ung)</t>
  </si>
  <si>
    <t>DN11</t>
  </si>
  <si>
    <t>Xây mới thủy lợi Đăk Đe (Kênh mương thủy lợi Đắk Roi 2 thôn Đắk Ung)</t>
  </si>
  <si>
    <t>DN32</t>
  </si>
  <si>
    <t>PL34</t>
  </si>
  <si>
    <t>Ban QL đăng ký diện tích tăng 1,3 ha  trong QH</t>
  </si>
  <si>
    <t>Ban QL đăng ký diện tích tăng 2.2 ha  trong QH</t>
  </si>
  <si>
    <t>Ban QL đăng ký diện tích giảm 1, ha  trong QH</t>
  </si>
  <si>
    <t>Ban QL đăng ký diện tích giảm 0.2, ha  trong QH</t>
  </si>
  <si>
    <t>Ban QL đăng ký diện tích tăng 0.8ha  trong QH</t>
  </si>
  <si>
    <t xml:space="preserve">Danh mục thu hồi đất </t>
  </si>
  <si>
    <t>DANH MỤC CÔNG TRÌNH, DỰ ÁN DO HỘI ĐỒNG NHÂN DÂN TỈNH CHẤP THUẬN MÀ PHẢI THU HỒI ĐẤT NĂM 2023 TRÊN ĐỊA BÀN HUYỆN ĐĂK GLEI</t>
  </si>
  <si>
    <t>TT</t>
  </si>
  <si>
    <t>Đường từ trung tâm thị trấn Đăk Glei đến trung tâm xã Xốp (ĐH82)</t>
  </si>
  <si>
    <t>xã Xốp</t>
  </si>
  <si>
    <t xml:space="preserve">Quyết định số: 412/QĐ-UBND, ngày 15/05/2021 của UBND tỉnh Kon Tum </t>
  </si>
  <si>
    <t>xã Ngọc Linh</t>
  </si>
  <si>
    <t>Quyết định số 641/QĐ-UBND ngày 24/12/2019 của UBND tỉnh Kon Tum</t>
  </si>
  <si>
    <t xml:space="preserve">xã Mường Hoong </t>
  </si>
  <si>
    <t>Dự án sắp xếp, ổn định dân cư tại chỗ xã Mường Hoong, huyện Đăk Glei</t>
  </si>
  <si>
    <t>Dự án sắp xếp, ổn định dân cư tại chỗ xã Ngọc Linh, huyện Đăk Glei</t>
  </si>
  <si>
    <t>Dự án sắp xếp, ổn định dân cư tập trung và tại chỗ xã Xốp huyện Đăk Glei</t>
  </si>
  <si>
    <t>Dự án bố trí dân cư vùng thiên tai thôn Long Năng, xã Ngọc Linh</t>
  </si>
  <si>
    <t>Nghị Quyết số 54/NQQ-HĐND ngày 29/8/2022 của HĐND tỉnh Kon Tum</t>
  </si>
  <si>
    <t>Văn bản số 3560/UBND-NNTN nhày 04/10/2021 của UBND tỉnh Kon Tum</t>
  </si>
  <si>
    <t>xã Mường Hoong,</t>
  </si>
  <si>
    <t>xã Mường Hoong</t>
  </si>
  <si>
    <t>xã ĐăkMôn</t>
  </si>
  <si>
    <t>Quyết định số 866/QĐ-UBND ngày 08 tháng 09 năm 2020 của UBND tỉnh Kon Tum về việc Quyết định chủ trương đầu tư của dự án Nhà máy Điện gió Tân Tấn Nhật – Đăk Glei; Quyết định số 1264/QĐ-UBND ngày 17 tháng 02 năm 2021 của UBND tỉnh Kon Tum về việc điều chỉnh một số nội dung của Quyết định số 866/QĐ-UBND ngày 08/09/2020; Quyết định số 954/QĐ-UBND ngày 19/10/2021 quyết định chủ trương đầu tư đồng thời chấp thuận nhà đâu tư;</t>
  </si>
  <si>
    <t>Quyết định số 422/QĐ-UBND ngày 18/7/2022 của UBND tỉnh Kon Tum về việc chấp thuận chủ trương đâu tư, đồng thời chấp thuận nhà đâu tư của Thủy điện Đăk Roong;</t>
  </si>
  <si>
    <t>xã Đăk Kroong</t>
  </si>
  <si>
    <t xml:space="preserve">Quyết định số 759/QĐ-UBND ngày 10/8/2017 của UBND tỉnh Kon Tum về việc điều chỉnh chủ trương đầu tư Dư án thủy điện Đăk Mi 1 của Công ty cổ phần Quang Đức Kon Tum. </t>
  </si>
  <si>
    <t>Quyết định 831/QĐ-UBND ngày 07 tháng 9 năm 2021 của Ủy ban nhân dân tỉnh Kon Tum Quyết định chấp thuận điều chỉnh chủ trương đầu tư đồng thời chấp thuận nhà đầu tư (điều chỉnh lần thứ 2 ngày 07 tháng 09 năm 2021);</t>
  </si>
  <si>
    <t>xã Đăk Nhoong</t>
  </si>
  <si>
    <t xml:space="preserve">Quyết định số 751/QĐ-UBND ngày 19/7/2019 của UBND tỉnh Kon Tum về việc Quyết định chủ trương đầu tư Dư án thủy điện Đăk Pru3 của Công ty cổ phần thủy điện Đăk Pru3. </t>
  </si>
  <si>
    <t>Xã Đăk Man - Đăk Plô, huyện Đăk Glei</t>
  </si>
  <si>
    <t>Thông báo số 2994/BĐBP-KHĐT ngày 30/7/2021 của Bộ đội Biên phòng/Bộ Quốc phòng về việc bổ sung danh mục các dự án hoàn thiện thủ tục phê duyệt chủ trương đầu tư Kế hoạch đầu tư trung hạn giai đoạn 2021-2025 nguồn vốn ngân sách Nhà nước;</t>
  </si>
  <si>
    <t xml:space="preserve">Quyết định số 175/QĐ-UBND ngày 07/4/2022 của UBND tỉnh Kon Tum về việc Quyết định chủ trương đầu tư Dư án thủy điện Đăk Mi 1B của Công ty cổ phần thủy điện Đăk Krin. </t>
  </si>
  <si>
    <t xml:space="preserve">Quyết định số 17/QĐ-UBND ngày 07/4/2022 của UBND tỉnh Kon Tum về việc Quyết định chủ trương đầu tư Dư án thủy điện Đăk Krin của Công ty cổ phần thủy điện Đăk Krin. </t>
  </si>
  <si>
    <t>TỔNG CỘNG</t>
  </si>
  <si>
    <t>Công trình Quốc phòng HD.2/K8</t>
  </si>
  <si>
    <t>CPQ</t>
  </si>
  <si>
    <t>MNC,DGT</t>
  </si>
  <si>
    <t>Đăk Choong</t>
  </si>
  <si>
    <t>Trạm 110 KV (thị trấn Đăk Pek, Đăk Môn Đăk Kroong)</t>
  </si>
  <si>
    <t>ĐỐI CHIẾU QUY HOẠCH</t>
  </si>
  <si>
    <t>Có trong QH</t>
  </si>
  <si>
    <t>Có trong QH, Tăng (diện tích thêm 6 ha)</t>
  </si>
  <si>
    <t>Mở rộng trụ sở BCHQS huyện Đăk Glei</t>
  </si>
  <si>
    <t>TT4</t>
  </si>
  <si>
    <t>Đè nghị bổ sung của Ban CHQS huyện</t>
  </si>
  <si>
    <t>Đơn vị chủ đầu tư</t>
  </si>
  <si>
    <t xml:space="preserve"> Đường từ Trung tâm thị trấn Đăk Glei đến Trung tâm xã Xốp, huyện Đăk Glei (ĐH 82)</t>
  </si>
  <si>
    <t xml:space="preserve">Chưa có trong QH </t>
  </si>
  <si>
    <t>Tên Trong QH</t>
  </si>
  <si>
    <t>2021 chuyển qua</t>
  </si>
  <si>
    <t>KH 2021 chuyển sang 2023</t>
  </si>
  <si>
    <t>Có Trong QH</t>
  </si>
  <si>
    <t>Sân Thể thao thôn Đăk Bla (Khu thể thao thôn Kon Rồng)</t>
  </si>
  <si>
    <t>Ban QL Đánh giá đã thực hiện xong</t>
  </si>
  <si>
    <t xml:space="preserve">Có trong QH diện tích tăng 1,3 ha  </t>
  </si>
  <si>
    <t xml:space="preserve">Có trong QH diện tích tăng 0.8ha  </t>
  </si>
  <si>
    <t>Khu dân cư tập trung thôn Long Năng, xã Ngọc Linh</t>
  </si>
  <si>
    <t>Khu tái định cư thôn Xi Na, Khu tái định cư thôn Kon Liêm</t>
  </si>
  <si>
    <t xml:space="preserve">Nghị quyết số 54/NQ-HĐND ngày 29/8/2022 của HĐND tỉnh </t>
  </si>
  <si>
    <t>chưa có trong QH (CTMTQG PTKTXH)</t>
  </si>
  <si>
    <t>Đường GTNT  từ nhà A Đĩa đến nhà A Tiếp thôn Đăk Bể xã Mường Hoong (Đường đi  từ cầu Đăk Hang đến nhà A Tim)</t>
  </si>
  <si>
    <t>Đường đi  từ cầu Đăk Hang đến nhà A Tim</t>
  </si>
  <si>
    <t>ONT;DGT</t>
  </si>
  <si>
    <t>Văn bản số 3560/UBND-NNTN ngày 4/10/2021 của UBND tỉnh</t>
  </si>
  <si>
    <t xml:space="preserve">Có trong QH diện tích tăng 2.2 ha  </t>
  </si>
  <si>
    <t>Nâng cấp mở rộng tỉnh lộ 673 dài 39,5km (Xã Đăk Man, huyện Đắk Glei (giao với đường Hồ Chí Minh)- UBND xã Ngọc Linh, huyện Đắk Glei) (ĐH 82)</t>
  </si>
  <si>
    <t>Nâng cấp mở rộng huyện lộ ĐH 81 (dài 19,7km (Đoạn Km12+020 ĐT 673 Xã Đăk Choong - UBND xã Xốp</t>
  </si>
  <si>
    <t>Có trong QH đổi tên</t>
  </si>
  <si>
    <t>Nâng cấp mở rộng huyện lộ ĐH 81 (dài 19,7km (Đoạn Km12+020 ĐT 673 Xã Đăk Choong - UBND xã Xốp)</t>
  </si>
  <si>
    <t>Xã Đăk Pék</t>
  </si>
  <si>
    <t xml:space="preserve">Đường GTNT Dên Prông </t>
  </si>
  <si>
    <t>Đường đi khu sản xuất thôn 14A</t>
  </si>
  <si>
    <t>Có trong QH dổi tên</t>
  </si>
  <si>
    <t>chưa có trong QH (CTMTQG)</t>
  </si>
  <si>
    <t xml:space="preserve">có trong QH Đổi tên </t>
  </si>
  <si>
    <t xml:space="preserve">Có trong QH Đổi tên </t>
  </si>
  <si>
    <t xml:space="preserve">chưa có trong QH </t>
  </si>
  <si>
    <t>có trong QH đổi tên</t>
  </si>
  <si>
    <t>Sửa chữa nước sinh hoạt tập trung thôn Làng Mới</t>
  </si>
  <si>
    <t>Có trong QH diện tích thay đổi tăng 2.2</t>
  </si>
  <si>
    <t>Có trong QH diện tích thay đổi tăng 0.35</t>
  </si>
  <si>
    <t>Quyết định số 175/QĐ-UBND ngày 7/4/2022 của UBND tỉnh Kon Tum</t>
  </si>
  <si>
    <t>Quyết định số 177/QĐ-UBND ngày 7/4/2022 của UBND tỉnh Kon Tum</t>
  </si>
  <si>
    <t>chưa có trong QH</t>
  </si>
  <si>
    <t xml:space="preserve">Ban QL đăng ký chưa có trong QH </t>
  </si>
  <si>
    <t>Xây mới 04 hồ chứa nước phòng cháy
chữa cháy Khu bảo tồn thiên nhiên Ngọc Linh</t>
  </si>
  <si>
    <t>Quyết định số 677/QĐ-UBND ngày30/12/2021</t>
  </si>
  <si>
    <t>Trạm dừng chân Tây nguyên thôn Đăk Nớ</t>
  </si>
  <si>
    <t>Đăk Choong, Đăk Môn, Thị trấn</t>
  </si>
  <si>
    <t>Thị trấn, Đắk Pék, Đăk Môn, Đăk Kroong</t>
  </si>
  <si>
    <t>Văn bản mật</t>
  </si>
  <si>
    <t>Tên công trình, dự án Trong Quy Hoạch sử dụng đất</t>
  </si>
  <si>
    <t>Thủy lợi Đăk Xay thôn Xa Úa</t>
  </si>
  <si>
    <t>Sửa chửa, nâng cấp tuyến đường từ huyện Đăk Glei đi xã Xốp (đoạn ĐH83 từ ngã 3 Đăk Choong đi xã Xốp). ((Nâng cấp mở rộng huyện lộ ĐH 81 (Đoạn Km12+020 ĐT 673 Xã Đăk Choong - UBND xã Xốp)</t>
  </si>
  <si>
    <t>Đường đi khu SX từ nhà A Sỹ đến ruộng A Nâu</t>
  </si>
  <si>
    <t>Xây mới cầu treo Đăk Plô qua đăk Bút</t>
  </si>
  <si>
    <t>Đường GTNT  nhánh 1 nối tiếp từ đường bê tông nhà ông Thái kéo dài đến khu sản xuất thôn Đăk Túc, xã Đăk Kroong</t>
  </si>
  <si>
    <t>Đường từ UBND xã đi thôn Đắk Ga</t>
  </si>
  <si>
    <t>Cầu tràn xã Xốp</t>
  </si>
  <si>
    <t>Đường đi sản xuất Đo Y Ram thôn Đăk Bla</t>
  </si>
  <si>
    <t>Đường đi sản xuất khu Măng Mát thôn Đăk Mi</t>
  </si>
  <si>
    <t>Kiên cố hóa thủy lợi Đăk Ca Năng thôn Kon Brỏi</t>
  </si>
  <si>
    <t>Kênh mương thủy lợi Đắk Roi 2 thôn Đắk Ung</t>
  </si>
  <si>
    <t>Khu thể thao thôn Kon Rồng</t>
  </si>
  <si>
    <t>Kênh, rãnh thoát nước tại nhóm 2 thôn Đắk Ung)</t>
  </si>
  <si>
    <t>Mở rộng kênh mương thủy lợi Đăk Jót)</t>
  </si>
  <si>
    <t xml:space="preserve">Khu tái định cư thôn Xi Na, Khu tái định cư thôn Kon Liêm </t>
  </si>
  <si>
    <t>Kênh cố hóa kênh mương thủy lợi Đăk Dót Đăk Boók (Mở rộng kênh mương thủy lợi Đăk Jót)</t>
  </si>
  <si>
    <t>Đường giao thông thông từ nhà A Thủy đi khu sản xuất Thôn Đăk Rế</t>
  </si>
  <si>
    <t>Nhà bia tưởng niệm liệt sĩ xã Đăk Plô</t>
  </si>
  <si>
    <t>Đường GTNT từ đường bê tông đi KSX (qua nghĩa địa) thôn Đăk Sút (Đường đi Khu sản xuất thôn Đăk Sút, xã Đăk Kroong)</t>
  </si>
  <si>
    <t>Đường GTNT đi KSX Đăk Pók thôn Đăk Go nối dài (Đường GTNT nối tiếp từ đường bê tông hiện nay đi đến khu sản xuất Đăk Pók, thôn Đăk Gô, xã Đăk Kroong)</t>
  </si>
  <si>
    <t>Đường đi Khu sản xuất thôn Đăk Sút, xã Đăk Kroong</t>
  </si>
  <si>
    <t>Đường GTNT nối tiếp từ đường bê tông hiện nay đi đến khu sản xuất Đăk Pók, thôn Đăk Gô, xã Đăk Kroong</t>
  </si>
  <si>
    <t>Có trong QH (3 năm chua thực hiện đề nghị đua ra)</t>
  </si>
  <si>
    <t>Đường GTNT đi khu sản xuất thôn Đăk Túc, xã Đăk Kroong (Đường GTNT  nhánh 1 nối tiếp từ đường bê tông nhà ông Thái kéo dài đến khu sản xuất thôn Đăk Túc, xã Đăk Kroong)</t>
  </si>
  <si>
    <t>Hội trường Đắk Xanh</t>
  </si>
  <si>
    <t>Chưa có QH (CTMTQG)</t>
  </si>
  <si>
    <t>Mở rộng trường THPT Lương Thế Vinh</t>
  </si>
  <si>
    <t xml:space="preserve">Nâng cấp tuyến đường Đăk Man đi Đăk Plô thuộc Bộ Chỉ huy Biên Phòng tỉnh Kon Tum (Đoạn từ  đường Hồ Chí Minh- xã Đăk Man đến cửa khẩu phụ Đăk Plô, xã Đăk Plô, huyện Đắk Glei) (Đường tỉnh 673A) </t>
  </si>
  <si>
    <t xml:space="preserve">Sửa chửa, nâng cấp tuyến đường từ huyện Đăk Glei đi xã Xốp (đoạn DH83 từ ngã 3 Đăk Choong đi xã Xốp). </t>
  </si>
  <si>
    <t xml:space="preserve">Đường đi sản xuất thôn Dên Prông Từ Bể Nước sạch mới của huyện </t>
  </si>
  <si>
    <t xml:space="preserve">Xây mới cầu treo từ trạm QTTV đi qua Đăk Bút  </t>
  </si>
  <si>
    <t xml:space="preserve">Đường GTNT đi khu sản xuất thôn Đăk Túc, xã Đăk Kroong </t>
  </si>
  <si>
    <t xml:space="preserve">Đường GTNT từ đường bê tông đi KSX (qua nghĩa địa) thôn Đăk Sút </t>
  </si>
  <si>
    <t xml:space="preserve">Đường GTNT đi KSX Đăk Pók thôn Đăk Go nối dài </t>
  </si>
  <si>
    <t>Sửa chữa, nâng cấp đường dân sinh đoạn từ ngã ba cầu BTCT Đăk Roi đi thôn Đăk Ga</t>
  </si>
  <si>
    <t xml:space="preserve">Đường đi sản xuất Đo Y Ram </t>
  </si>
  <si>
    <t xml:space="preserve">Đường đi khu sản xuất Thôn Đăk Mi </t>
  </si>
  <si>
    <t xml:space="preserve">Kiên cố hệ thống kênh mương thủy lợi Đăk Cối - Đăk Ca Năng Thôn Kon Brỏi-La Lua </t>
  </si>
  <si>
    <t xml:space="preserve">Xây rãnh thoát nước nội thôn Đăk Ung </t>
  </si>
  <si>
    <t>Xây mới thủy lợi Đăk Đe</t>
  </si>
  <si>
    <t xml:space="preserve">Sân Thể thao thôn Đăk Bla </t>
  </si>
  <si>
    <t xml:space="preserve">Kênh cố hóa kênh mương thủy lợi Đăk Jót Đăk Boók </t>
  </si>
  <si>
    <t xml:space="preserve"> Dự án sắp xếp, ổn định dân cư tập trung và tại chỗ  xã Xốp huyện Đăk Glei </t>
  </si>
  <si>
    <t xml:space="preserve">Dự án bố trí dân cư vùng thiên tai thôn Long Năng, xã Ngọc Linh </t>
  </si>
  <si>
    <t>DANH MỤC CÔNG TRÌNH, DỰ ÁN KẾ HOẠCH SỬ DỤNG ĐẤT NĂM 2023 CÓ SỰ THAY ĐỔI VỀ DIỆN TÍCH, TÊN GỌI SO VỚI QH SỬ DỤNG ĐẤT THỜI KỲ 2021-2030</t>
  </si>
  <si>
    <t>TT43</t>
  </si>
  <si>
    <t>Khu khai thác đá xây dựng thôn Long Nang ( Công ty TNHH MTV Vũ Quỳnh)</t>
  </si>
  <si>
    <t>KH 2022 chuyển sang 2023</t>
  </si>
  <si>
    <t>Có trong QH (3 năm chua thực hiện)</t>
  </si>
  <si>
    <t>ĐM18</t>
  </si>
  <si>
    <t xml:space="preserve">Quyết định số 57/QĐ-UBND ngày 15/01/2019 của UBND tỉnh </t>
  </si>
  <si>
    <t>NQ số 99/NQ-HĐND ngày 09/12/2021 của HDND tỉnh Kon Tum</t>
  </si>
  <si>
    <t>Dự án khai thác mỏ cát làm VLXD thông thường  (Cty TNHH 87)</t>
  </si>
  <si>
    <t>Trạm quản lý bảo vệ rừng ( Đăk Choong, Đăk Môn, Thị trấn, xốp, Đăk Kroong)</t>
  </si>
  <si>
    <t>Trạm Cân Nông sản thôn Đăk Gô</t>
  </si>
  <si>
    <t>Trạm Cân Nông sản Thôn Đăk Wâk 2</t>
  </si>
  <si>
    <t>Trạm Cân Nông sản Thôn Đăk Rang</t>
  </si>
  <si>
    <t>Trạm Cân Nông sản xã Đăk Môn</t>
  </si>
  <si>
    <t>Trạm Cân Nông sản Thị Trấn Đăk Glei</t>
  </si>
  <si>
    <t>Trậm Cân nông sản xã Đăk Nhoong</t>
  </si>
  <si>
    <t>Tờ trình 32/TTr-Cty ngày 18/10/2022 của công ty TNHH MTV Lâm nghiệp Đăk Glei</t>
  </si>
  <si>
    <t>Nhu cầu doanh nghiệp</t>
  </si>
  <si>
    <t>Văn bản số 2087/SGDDT-KHTC ngày 17/10/2022 của sở Giáo dục và đào tạo Kon Tum</t>
  </si>
  <si>
    <t>Công văn số 1734/UBND-LDTBXH ngày 13/9/2022 của UBND huyện</t>
  </si>
  <si>
    <t>Công văn số 1936/SCT-HCTH ngày 22/8/2022 của Sở Công Thương</t>
  </si>
  <si>
    <t>Nhu cầu Địa phương</t>
  </si>
  <si>
    <t>DANH MỤC CÔNG TRÌNH, DỰ ÁN ĐĂNG KÝ CẬP NHẬT KẾ HOẠCH SỬ DỤNG ĐẤT CẤP TỈNH  2021-2025 VÀ BỔ SUNG QUY HOẠCH SỬ DỤNG ĐẤT CỦA HUYỆN ĐĂK GLEI THỜI KỲ 2021-2030</t>
  </si>
  <si>
    <t>Quyết định số 344/QĐ-UBND ngày 21/09/2022 của UBND huyện Đăk Glei</t>
  </si>
  <si>
    <t>Văn bản số 3560/UBND-NNTN ngày 04/10/2021 của UBND tỉnh Kon Tum về việc đề nghị Trung ương hỗ trợ kinh phí để triển khai thực hiện các dự án bố trí dân cư cấp bách trên địa bàn tỉnh Kon Tum.</t>
  </si>
  <si>
    <t>Quyết định số 641/QĐ- UBND ngày 24/12/2019 của UBND tỉnh Kon Tum</t>
  </si>
  <si>
    <t>Văn bản số 127/BNN-KTHT ngày 08/1/2021 của Bộ Nông nghiệp và phát triển Nông Thôn về việc bố trí vốn thực hiện các dự án bố trí dân cư cấp bách trên địa bàn tỉnh Kon Tum.</t>
  </si>
  <si>
    <t>Công văn 1066/BCA-H02 ngày 26/3/2020, Công văn 3436/CAT-PH10 ngày 03/11/2022</t>
  </si>
  <si>
    <t>NQ số 02/NQ-HĐND ngày 26/01/2021 của HDND huyện Đăk Glei, Công văn 3436/CAT-PH10 ngày 03/11/2022</t>
  </si>
  <si>
    <t>Công văn 1066/BCA-H02 ngày 26/3/2020 Công văn 3436/CAT-PH10 ngày 03/11/2022</t>
  </si>
  <si>
    <t>Công văn 1066/BCA-H,02 ngày 26/3/2020, Công văn 3436/CAT-PH10 ngày 03/11/2022</t>
  </si>
  <si>
    <t>Trụ sở làm việc Công an xã Đăk Pek</t>
  </si>
  <si>
    <t>Trụ sở làm việc Công an cấp xã Ngọc Linh</t>
  </si>
  <si>
    <t>Trụ sở làm việc Công an cấp xã Mường Hoong</t>
  </si>
  <si>
    <t>Trụ sở làm việc Công an cấp xã Đăk Plô</t>
  </si>
  <si>
    <t>Trụ sở làm việc Công an cấp xã Đăk Môn</t>
  </si>
  <si>
    <t>Trụ sở làm việc Công an cấp xã Xốp</t>
  </si>
  <si>
    <t>Trụ sở làm việc Công an cấp xã Đăk Kroong</t>
  </si>
  <si>
    <t>Trụ sở làm việc Công an cấp xã Đăk Long</t>
  </si>
  <si>
    <t>Trụ sở làm việc Công an cấp xã Đăk Man</t>
  </si>
  <si>
    <t>Trụ sở làm việc Công an cấp xã Đăk Nhoong</t>
  </si>
  <si>
    <t>Trụ sở làm việc Công an cấp xã Đăk Choong</t>
  </si>
  <si>
    <t>Nhu cầu của các hộ gia đình tại địa phương</t>
  </si>
  <si>
    <t>Quyết định số 3957 /QĐ-BTNMT, ngày 28/12/2018 của Bộ Tài Nguyên Môi trường, CV 156/BĐMN-KT ngày 23/3/2021 của liên đoàn địa chất miền nam.</t>
  </si>
  <si>
    <t xml:space="preserve">Xem lại sở giao thông xem có thực hiên trong năm 2023 ko </t>
  </si>
  <si>
    <t>mới BS</t>
  </si>
  <si>
    <t xml:space="preserve"> Quyết định số 163/QĐ-UBND ngày 4/4/2022 của UBND tỉnh Kon Tum </t>
  </si>
  <si>
    <t xml:space="preserve">Quyết định số 163/QĐ-UBND ngày 4/4/2022 của UBND tỉnh Kon Tum </t>
  </si>
  <si>
    <t>Khu khai thác đá làm vật liệu xây dựng thông thường tại điểm mỏ thôn La Lua</t>
  </si>
  <si>
    <t>QĐ số 661 ngày 04/7/219 của UBND huyện về việc phê duyệt phương án đấu giá sử dụng đất</t>
  </si>
  <si>
    <t>Nghị quyết số54/NQ-HĐND ngày 29/8/2022 của HĐND tỉnh về danh mục đầu tư 2022 thuộc chương trình mục tiêu quốc gia</t>
  </si>
  <si>
    <t>Nghị quyết 54/NQ-HĐND ngày 29/8/2022 tỉnh về danh mục đầu tư năm 2022 thuộc chương trình mục tiêu quốc gia</t>
  </si>
  <si>
    <t>Nghị quyết 22/NQ-HĐND ngày 15/11/2022 của HĐND huyện</t>
  </si>
  <si>
    <t>NQ số 22/NQ-HĐND ngày 15/11/2022 của HDND huyện Đăk Glei</t>
  </si>
  <si>
    <t>Quyết định số 839/QĐ-UBND ngày 5/9/2021; Nghị quyết 22/NQ-HĐND ngày 22/11/2022 của HDND huyện</t>
  </si>
  <si>
    <t>Nâng cấp, cải tạo đài truyền thanh truyền hình  huyện Đăk Glei</t>
  </si>
  <si>
    <t>nghị quyết 22/NQ-HĐND ngày 15/11/2022 của HĐND huyện Đắk Glei</t>
  </si>
  <si>
    <t>Trường THCS xã Đăk Kroong</t>
  </si>
  <si>
    <t>Nghị quyết số 23/NQ-HĐND ngày 15/11/2022 của HĐND huyện Đăk Glei</t>
  </si>
  <si>
    <t xml:space="preserve">Nhà bia tưởng niệm </t>
  </si>
  <si>
    <t>Công Văn 1734/UBND huyện ngày 13/9/2022</t>
  </si>
  <si>
    <t>hủy bỏ</t>
  </si>
  <si>
    <t>đất giao thông</t>
  </si>
  <si>
    <t>Xây mới cầu treo từ trạm QTTV đi qua Đăk Bút  (Xây mới cầu treo Đăk Plô qua đăk Bút)</t>
  </si>
  <si>
    <t>NQ số 02/NQ-HĐND ngày 26/01/2021 của HDND huyện Đăk Gle</t>
  </si>
  <si>
    <t xml:space="preserve">Đất ở </t>
  </si>
  <si>
    <t>Sữa chữa nền, mặt đường công trình thoát nước an toàn giao thông, đoạn từ Km0 đến Km 39+500, tỉnh lộ 673.</t>
  </si>
  <si>
    <t>Thủy lợi Đăk Kônh thôn Kung Rang</t>
  </si>
  <si>
    <t>Thủy lợi Crao Man</t>
  </si>
  <si>
    <t>Thủy lợi Ngọc Pông</t>
  </si>
  <si>
    <t>Thủy lợi Chiếc Tuông thôn Kung Rang</t>
  </si>
  <si>
    <t>Nghị Quyết 09/NQ-HĐND ngày 19/7/2018 của HĐND tỉnh</t>
  </si>
  <si>
    <t>Xã Mường Hoong; Ngọc Linh, Xốp, Đăk Choong, Đăk Man, Đăk Plô</t>
  </si>
  <si>
    <t>RSX; CLN; HNK</t>
  </si>
  <si>
    <t>Chuyển 2022 sang 2023</t>
  </si>
  <si>
    <t>DNL; ONT</t>
  </si>
  <si>
    <t>Tờ BĐ số 2 thửa số 7,…; Tờ BĐ số 27 thửa số 58,….; Tờ BĐ số 28 thửa số 92; Tờ BĐ số 20 thửa số 521… Và các thửa đất trong khu dân cư hiện hữu</t>
  </si>
  <si>
    <t>Báo cáo số: 178/BC-UBND ngày 29/11/2022 của UBND xã Ngọc Linh</t>
  </si>
  <si>
    <t>Tờ BĐ số 1 (BĐ 1998) thửa số 66, 334 ; Tờ BĐ số 16 (BĐ 1998) thửa số 29; Tờ BĐ số 16 thửa số 41a; Tờ BĐ số 26 thửa 434; Tờ BĐ số 34 thửa 18, 77,1291, 1292..;Và các thửa đất trong khu dân cư hiện hữu</t>
  </si>
  <si>
    <t>Tờ BĐ số 2 thửa số 37, 38…; Tờ BĐ số 3 thửa số 19,20,25,24,26; Tờ BĐ số 6 thửa số 16,36,41,55, 85,86,87,90,104; Tờ BĐ số 8 thửa số 14,…Tờ BĐ số 22 thửa số 1,…; Tờ BĐ số 34 thửa số 22; Tờ BĐ số 44 thửa số 72,533,; Tờ BĐ số 54 thửa số 52,108, 123,124, 308; Tờ BĐ số 66 thửa số 7; Tờ BĐ số 67 thửa số 329;Tờ BĐ số 68 thửa số 209,210; Tờ BĐ số 92 thửa số 93, 384; Và các thửa đất trong khu dân cư hiện hữu</t>
  </si>
  <si>
    <t>Tờ BĐ số 4 thửa số 24a2,34a1; Tờ BĐ số 5 thửa số 145; Tờ BĐ số 15 thửa số 63; Tờ BĐ số 16 thửa số 121; Tờ BĐ số 18 thửa 29b; Tờ BĐ số 19 thửa 38,82,83; Tờ BĐ số 70 thửa 997; Tờ BĐ số 95 thửa 671; Và các thửa đất trong khu dân cư hiện hữu</t>
  </si>
  <si>
    <t>Tờ BĐ số 35 thửa số 90,91…; Tờ BĐ số 52 thửa số 10,….; Tờ BĐ số 62 thửa số 195,199; Và các thửa đất trong khu dân cư hiện hữu</t>
  </si>
  <si>
    <t>Tờ BĐ số 24 thửa số 26,39,42,49, 50, 95,219,217,331,341,362, 363, 399; Tờ BĐ số 31 thửa số 224, 463,584,477,488,591,324,331,648,372,317,339,282,488,351,474,101,465,264,374,268,252,460,; Tờ BĐ số 32 thửa số 245; Tờ BĐ số 33 thửa số 257,327; Tờ BĐ số 34 thửa số 423,253,157,282,489; Và các thửa đất trong khu dân cư hiện hữu</t>
  </si>
  <si>
    <t xml:space="preserve">Chuyển Mục đích đất nông nghiệp sang đất Thương mại dịch vụ </t>
  </si>
  <si>
    <t>Tờ BĐ số 1a thửa số 29; Tờ BĐ số 44 thửa số 9…;</t>
  </si>
  <si>
    <t>Tờ BĐ số 18 thửa số 662; Tờ BĐ số 41 thửa số 154,….; Tờ BĐ số 46 thửa số 2;  Và các thửa đất trong khu dân cư hiện hữu</t>
  </si>
  <si>
    <t>Đường đi SX mô mam - Kon Brỏi GĐ2 (Đường đi sản xuất Kon Brỏi (GĐ2))</t>
  </si>
  <si>
    <t>Tờ BĐ số 35 thửa số 90,91…; Tờ BĐ số 52 thửa số 10,….; Tờ BĐ số 62 thửa số 195,199; Tờ BĐ 18 thửa 662; Tờ BĐ 41(154); tờ BĐ46 thửa 22; Tờ BĐ 34 thửa 187; Tờ BĐ 46 thửa 32, 187; Tờ BĐ 40 thửa 888; Tờ BĐ 34 thửa 510 Và các thửa đất trong khu dân cư hiện hữu</t>
  </si>
  <si>
    <t>Chuyển 2020 sang 2023</t>
  </si>
  <si>
    <t>DANH MỤC CÔNG TRÌNH, DỰ ÁN 3 NĂM CHƯA THỰC HIỆN CHUYỂN TIẾP KẾ HOẠCH SỬ DỤNG ĐẤT NĂM 2023</t>
  </si>
  <si>
    <t>Hạng mục</t>
  </si>
  <si>
    <t>Mã Loại Đất</t>
  </si>
  <si>
    <t>Diện tích quy hoạch</t>
  </si>
  <si>
    <t>DT hiện trạng</t>
  </si>
  <si>
    <t>Sử dụng vào loại đất</t>
  </si>
  <si>
    <t>Địa điểm cấp xã</t>
  </si>
  <si>
    <t>Vị trí</t>
  </si>
  <si>
    <t>ĐÃ THỰC HIỆN XONG ĐẾN 30/4</t>
  </si>
  <si>
    <t>SKT</t>
  </si>
  <si>
    <t>OTC</t>
  </si>
  <si>
    <t>Chuyển sang năm 2020</t>
  </si>
  <si>
    <t>HNK;CLN</t>
  </si>
  <si>
    <t>Bổ sung mới 2020</t>
  </si>
  <si>
    <t>Tờ trình số  37/TTr-PTCKH  ngày 13 tháng 9 năm 2019</t>
  </si>
  <si>
    <t>ODT;DHT</t>
  </si>
  <si>
    <t>Khu dân cư mới</t>
  </si>
  <si>
    <t>HNK;CLN;DGT</t>
  </si>
  <si>
    <t>Bãi xử lý rác thải</t>
  </si>
  <si>
    <t xml:space="preserve">Quyết định số 1788/QĐ-TTg ngày 01/10/2013 </t>
  </si>
  <si>
    <t>Đất trồng rau hoa xứ lạnh</t>
  </si>
  <si>
    <t>Khu thương mại dịch vụ</t>
  </si>
  <si>
    <t>Trung tâm thương mại dịch vụ</t>
  </si>
  <si>
    <t>B</t>
  </si>
  <si>
    <t>Công trình, dự án không do Hội đồng nhân dân cấp tỉnh chấp thuận mà phải thu hồi đất</t>
  </si>
  <si>
    <t xml:space="preserve">Danh mục các dự án đầu tư công không thuộc thẩm quyền của Hội đồng nhân dân tỉnh chấp thuận mà phải thu hồi đất </t>
  </si>
  <si>
    <t xml:space="preserve">Danh mục các dự án đầu tư ngoài ngân sách thuộc thẩm quyền của Hội đồng nhân dân tỉnh chấp thuận mà phải thu hồi đất </t>
  </si>
  <si>
    <t>Thông báo số 2994/BĐBP KHĐT ngày 30/7/2021 của Bộ đội Biên phòng/Bộ Quốc phòng; Nghị quyết số 97/NQ-HĐND ngày 12 tháng 12 năm 2022 của Hội đồng nhân dân tỉnh Kon Tum</t>
  </si>
  <si>
    <t>Văn bản số 3560/UBND-NNTN ngày 04/10/2021 của UBND tỉnh Kon Tum về việc đề nghị Trung ương hỗ trợ kinh phí để triển khai thực hiện các dự án bố trí dân cư cấp bách trên địa bàn tỉnh Kon Tum (Ghi vốn 51 tỷ đồng).</t>
  </si>
  <si>
    <t>Văn bản số 3560/UBND-NNTN ngày 04/10/2021 của UBND tỉnh Kon Tum về việc đề nghị Trung ương hỗ trợ kinh phí để triển khai thực hiện các dự án bố trí dân cư cấp bách trên địa bàn tỉnh Kon Tum (Ghi vốn 20 tỷ đồng); Kèm theo Nghị quyết số 97/NQ-HĐND ngày 12 tháng 12 năm 2022 của Hội đồng nhân dân tỉnh Kon Tum</t>
  </si>
  <si>
    <t>NQ số 22/NQ-HĐND ngày 15/11/2022 của HDND huyện Đăk Glei; Nghị quyết số 97/NQ-HĐND ngày 12 tháng 12 năm 2022 của Hội đồng nhân dân tỉnh Kon Tum</t>
  </si>
  <si>
    <t>NQ số 22/NQ-HĐND ngày 15/11/2022 của HDND huyện Đăk Glei; Quyết định số 342/QĐ-UBND ngày 21/9/2022 (Ghi vốn 14,990 tỷ đồng); Nghị quyết số 97/NQ-HĐND ngày 12 tháng 12 năm 2022 của Hội đồng nhân dân tỉnh Kon Tum</t>
  </si>
  <si>
    <t>Lệ phí trước bạ</t>
  </si>
  <si>
    <t>Thuế thu nhập cá nhân</t>
  </si>
  <si>
    <t>Sáu mươi triệu một trăm bốn mươi bốn ngàn chín trăm sáu mươi đồng</t>
  </si>
  <si>
    <t>Tổng số tiền phải nộp thuế phải nộp</t>
  </si>
  <si>
    <t>Xã Đăk Plô; Đăk Man</t>
  </si>
  <si>
    <t xml:space="preserve">Nghị quyết số 52/NQ-HĐND ngày 29/4/2021 về chủ trương đầu tư dự án Cầu 16/5 thị trấn Đăk Glei, huyện Đăk Glei; QĐ số 1066/QĐ-UBND ngày 15/11/2021 của UBND tỉnh Kon Tum </t>
  </si>
  <si>
    <t>Văn bản 2592/UBND-HTKT ngày 20/7/2020; Nghị quyết số 97/NQ-HĐND ngày 12 tháng 12 năm 2022 của Hội đồng nhân dân tỉnh Kon Tum</t>
  </si>
  <si>
    <t>Quyết định số 444/QĐ-UBND ngày 14/5/2014 của UBND tỉnh Kon Tum; Nghị quyết số 97/NQ-HĐND ngày 12 tháng 12 năm 2022 của Hội đồng nhân dân tỉnh Kon Tum</t>
  </si>
  <si>
    <t>Quyết định số 759/QĐ-UBND ngày 10/8/2017 của UBND tỉnh Kon Tum; Nghị quyết số 97/NQ-HĐND ngày 12 tháng 12 năm 2022 của Hội đồng nhân dân tỉnh Kon Tum</t>
  </si>
  <si>
    <t>Quyết định số 1149/QĐ-UBND ngày 21/10/2019 của UBND tỉnh Kon Tum; Nghị quyết số 97/NQ-HĐND ngày 12 tháng 12 năm 2022 của Hội đồng nhân dân tỉnh Kon Tum</t>
  </si>
  <si>
    <t>Quyết định số 175/QĐ-UBND ngày 7/4/2022 của UBND tỉnh Kon Tum; Nghị quyết số 97/NQ-HĐND ngày 12 tháng 12 năm 2022 của Hội đồng nhân dân tỉnh Kon Tum</t>
  </si>
  <si>
    <t>Quyết định số 177/QĐ-UBND ngày 7/4/2022 của UBND tỉnh Kon Tum; Nghị quyết số 97/NQ-HĐND ngày 12 tháng 12 năm 2022 của Hội đồng nhân dân tỉnh Kon Tum</t>
  </si>
  <si>
    <t>Quyết định số 866/QĐ-UBND 08/9/2020 của UBND tỉnh Kon Tum; Nghị quyết số 97/NQ-HĐND ngày 12 tháng 12 năm 2022 của Hội đồng nhân dân tỉnh Kon Tum</t>
  </si>
  <si>
    <t>Công văn số 2235/UBND-KTTH ngày 27 tháng 8 năm 2019 của UBND huyện</t>
  </si>
  <si>
    <t>Thông báo số 10-TB/HU ngày 10/8/2020 của Thường trực huyện Ủy</t>
  </si>
  <si>
    <t>Chỉnh lại dien tích theo nghị quyết 97</t>
  </si>
  <si>
    <t>Chỉnh lại dien tích theo nghị quyết 98</t>
  </si>
  <si>
    <t xml:space="preserve">Nghị quyết 36/NQ-HĐND ngày 22/10/2021 của HĐND tỉnh; </t>
  </si>
  <si>
    <t>Nghị quyết số 54/NQ-HĐND ngày 29/8/2022 của HĐND tỉnh về danh mục đầu tư 2022 thuộc chương trình mục tiêu quốc gia</t>
  </si>
  <si>
    <t>Quyết định số 2084/BCH-TM ngày 23/09/2019</t>
  </si>
  <si>
    <t>NĐ số 06/NĐ-CP ngày 05/06/2016 nghị định chính phủ</t>
  </si>
  <si>
    <t>NĐ số 03/NĐ-CP ngày 05/06/2016 nghị định chính phủ</t>
  </si>
  <si>
    <t>CV số 2599/UBND -KTHT ngày 20/07/2020 của UBND tỉnh Kon Tum Nghị quyết số 97/NQ-HĐND ngày 12 tháng 12 năm 2022 của Hội đồng nhân dân tỉnh Kon Tum</t>
  </si>
  <si>
    <t>Văn bản số 3560/UBND-NNTN ngày 04/10/2021 của UBND tỉnh Kon Tum về việc đề nghị Trung ương hỗ trợ kinh phí để triển khai thực hiện các dự án bố trí dân cư cấp bách trên địa bàn tỉnh Kon Tum. Nghị quyết số 97/NQ-HĐND ngày 12 tháng 12 năm 2022 của Hội đồng nhân dân tỉnh Kon Tum</t>
  </si>
  <si>
    <t>Nghị Quyết số 54/NQ-HĐND ngày 29/8/2022 của HĐND tỉnh Kon Tum về danh mục dự án đầu tư năm 2022 thuộc chương trình mục tiêu quốc gia phát triển kinh tế - xã hội vùng đồng bào dân tộc thiểu số và miền núi giai đoạn 2021-2030, giai đoạn I: Từ năm 2021 đến năm 2025 trên địa bàn tỉnh Kon Tum. Nghị quyết số 21/NQ-HĐND ngày 05 tháng 10 năm 2022 (ghi vốn 7.394.000.000 đ) . Nghị quyết số 97/NQ-HĐND ngày 12 tháng 12 năm 2022 của Hội đồng nhân dân tỉnh Kon Tum</t>
  </si>
  <si>
    <t>Văn bản số 3560/UBND-NNTN ngày 04/10/2021 của UBND tỉnh Kon Tum về việc đề nghị Trung ương hỗ trợ kinh phí để triển khai thực hiện các dự án bố trí dân cư cấp bách trên địa bàn tỉnh Kon Tum (Ghi vốn 49 tỷ đồng) Nghị quyết số 97/NQ-HĐND ngày 12 tháng 12 năm 2022 của Hội đồng nhân dân tỉnh Kon Tum</t>
  </si>
  <si>
    <t>Nghị quyết số 54/NQ-HĐND ngày 29/8/2022 của HĐND tỉnh ; Nghị quyết số 97/NQ-HĐND ngày 12 tháng 12 năm 2022 của Hội đồng nhân dân tỉnh Kon Tum</t>
  </si>
  <si>
    <t>Văn bản số 3560/UBND-NNTN ngày 04/10/2021 của UBND tỉnh Kon Tum về việc đề nghị Trung ương hỗ trợ kinh phí để triển khai thực hiện các dự án bố trí dân cư cấp bách trên địa bàn tỉnh Kon Tum (Ghi vốn 50 tỷ đồng); Nghị quyết số 97/NQ-HĐND ngày 12 tháng 12 năm 2022 của Hội đồng nhân dân tỉnh Kon Tum</t>
  </si>
  <si>
    <t>NQ số 22/NQ-HĐND ngày 15/11/2022 của HDND huyện Đăk Glei; Kèm theo Nghị quyết số 97/NQ-HĐND ngày 12 tháng 12 năm 2022 của Hội đồng nhân dân tỉnh Kon Tum; Nghị quyết số 97/NQ-HĐND ngày 12 tháng 12 năm 2022 của Hội đồng nhân dân tỉnh Kon Tum</t>
  </si>
  <si>
    <t>Quyết định số 1254/QĐ-UBND ngày 13/11/2018; Nghị quyết số 97/NQ-HĐND ngày 12 tháng 12 năm 2022 của Hội đồng nhân dân tỉnh Kon Tum</t>
  </si>
  <si>
    <t>Xã Đăk Kroong; TT Đăk Glei</t>
  </si>
  <si>
    <t>Tờ BĐ số 6 (BĐ 1999) thửa số 15, 15a,15b,15c,15d…; Tờ BĐ 71 Và các thửa đất trong khu dân cư hiện hữu</t>
  </si>
  <si>
    <t>Các công trình, dự án thuộc đối tượng thu hồi đất</t>
  </si>
  <si>
    <t>2.1.3</t>
  </si>
  <si>
    <t>2.1.4</t>
  </si>
  <si>
    <t>2.1.4.1</t>
  </si>
  <si>
    <t>2.1.4.1.1</t>
  </si>
  <si>
    <t>2.1.4.1.2</t>
  </si>
  <si>
    <t>2.1.4.2</t>
  </si>
  <si>
    <t>2.1.4.2.1</t>
  </si>
  <si>
    <t>2.1.4.2.2</t>
  </si>
  <si>
    <t>2.1.4.2.3</t>
  </si>
  <si>
    <t>2.1.4.2.4</t>
  </si>
  <si>
    <t>2.1.4.2.5</t>
  </si>
  <si>
    <t>2.1.4.2.6</t>
  </si>
  <si>
    <t>2.1.4.2.7</t>
  </si>
  <si>
    <t>2.1.4.2.8</t>
  </si>
  <si>
    <t>2.1.4.2.9</t>
  </si>
  <si>
    <t>2.1.4.2.10</t>
  </si>
  <si>
    <t>2.1.4.2.11</t>
  </si>
  <si>
    <t>2.1.4.2.12</t>
  </si>
  <si>
    <t>2.1.4.2.13</t>
  </si>
  <si>
    <t>2.3.3</t>
  </si>
  <si>
    <t>Nghị quyết số 33/NQ-HĐND ngày 29/4/2021 của HĐND huyện Đăk Glei về việc phân bổ kế hoạch vốn năm 2023 thuộc chương trình mục tiêu quốc gia phát triển kinh tế xã hội vùng đồng bào dân tộc thiểu số và miền núi giai đoạn 2021- 2030</t>
  </si>
  <si>
    <t>chỗ đây đã rà soát với chỗ triều và thống nhất diện tích theo Chủ trương dự án</t>
  </si>
  <si>
    <t xml:space="preserve">Quyết định số 163/QĐ-UBND ngày 4/4/2022 của UBND tỉnh Kon Tum ; Nghị quyết số 98/NQ-HĐND ngày 12 tháng 12 năm 2022 của Hội đồng nhân dân tỉnh Kon Tum </t>
  </si>
  <si>
    <t>Tờ BĐ số 3 thửa số 1a; Tờ BĐ số 5 thửa số 89; Tờ BĐ số 6 thửa số 47, 32e,51a,77; Tờ BĐ số 10 thửa số 2,5; Tờ BĐ số 12 thửa 16; Tờ BĐ số 13 thửa 32; Tờ BĐ số 17 thửa 85; Tờ BĐ số 19 thửa 4a,4b; Tờ BĐ số 22 thửa 22; Tờ BĐ số 82 thửa 35; Và các thửa đất trong khu dân cư hiện hữu; THỬA 89 TỜ SỐ 28, THỬA 01A TỜ SỐ 7A</t>
  </si>
  <si>
    <t>Chỉnh lại diện tích 5,1ha</t>
  </si>
  <si>
    <t>chỉnh lại diện tích 9,2 ha</t>
  </si>
  <si>
    <t>chỉnh lại diện tích  thêm 0,07ha</t>
  </si>
  <si>
    <t>THÊM DIỆN TÍCH 0,07HA</t>
  </si>
  <si>
    <t>ĐIỀU CHỈNH DIỆN TÍCH 5,1 HA</t>
  </si>
  <si>
    <t>THAY ĐỔI DIỆN TÍCH 9,2HA</t>
  </si>
  <si>
    <t>Thị trấn Đăk Glei, xã Đăk Pek</t>
  </si>
  <si>
    <t>THÊM XÃ ĐĂK PEK</t>
  </si>
  <si>
    <t>THAY ĐỔI DIỆN TÍCH 1,1 HA</t>
  </si>
  <si>
    <t>SỬA DIỆN TÍCH 23,60</t>
  </si>
  <si>
    <t xml:space="preserve">Thủy điện Đăk Mil 1
- Đường Tránh Ngập ; 
</t>
  </si>
  <si>
    <t>Mã KH</t>
  </si>
  <si>
    <t>Dự án bố trí ổn định dân di cư tự do xã Đăk Long, xã Đăk Nhoong, xã Đăk Blô</t>
  </si>
  <si>
    <t>Văn bản số 127/BNN-KTHT ngày 08/1/2021 của Bộ Nông nghiệp và phát triển Nông Thôn về việc bố trí vốn thực hiện các dự án bố trí dân cư cấp bách trên địa bàn tỉnh Kon Tum; Tờ trình số 439/TTr-BNN-KTHTm ngày 05/12/2022 của Bộ nông nghiệp và phát triển nông thôn</t>
  </si>
  <si>
    <t>Trường PTDTBT THCS xã Đăk Long</t>
  </si>
  <si>
    <t>QĐ số 677/QĐ-UBND ngày 12/12/2022 của UBND huyện Đăk Glei</t>
  </si>
  <si>
    <t>Dự án bố trí sắp xếp dân cư cấp bách (vùng thiên tai bão lũ, vùng đặc biệt khó khăn) trên địa bàn huyện Đăk Glei</t>
  </si>
  <si>
    <t>Văn bản số 3560/UBND-NNTN ngày 04/10/2021 của UBND tỉnh Kon Tum về việc đề nghị Trung ương hỗ trợ kinh phí để triển khai thực hiện các dự án bố trí dân cư cấp bách trên địa bàn tỉnh Kon Tum. Nghị quyết số 97/NQ-HĐND ngày 12 tháng 12 năm 2022 của Hội đồng nhân dân tỉnh Kon Tum,Văn bản số 4292/UBND-NNTN ngày 20/12/2022 của UBND tỉnh Kon Tum</t>
  </si>
  <si>
    <t>Dự án Xây mới 04 hồ chứa nước phòng cháy chữa cháy Khu bảo tồn thiên nhiên Ngọc Linh</t>
  </si>
  <si>
    <t>Xã Xốp, Đăk Choong, Đăk Man</t>
  </si>
  <si>
    <t>Quyết định số 677/QĐ-UBND, ngày 30/12/2021 của UBND tỉnh Phê duyệt dự án Xây mới 4 hồ chứa nước để phòng cháy, chữa cháy Khu bảo tồn thiên nhiên Ngọc Linh</t>
  </si>
  <si>
    <t>Đường từ trung tâm thị trấn Đăk Glei đến trung tâm xã xốp huyện Đăk Glei (ĐH 82)</t>
  </si>
  <si>
    <t>Nghị quyết 21/NQ-HĐND ngày 29/04/2021 của HĐND tỉnh</t>
  </si>
  <si>
    <t>bổ sung vào lại</t>
  </si>
  <si>
    <t>BỔ SUNG LẠI</t>
  </si>
  <si>
    <t>BS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</si>
</sst>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_(* \(#,##0.00\);_(* &quot;-&quot;??_);_(@_)"/>
    <numFmt numFmtId="164" formatCode="_-* #,##0\ &quot;₫&quot;_-;\-* #,##0\ &quot;₫&quot;_-;_-* &quot;-&quot;\ &quot;₫&quot;_-;_-@_-"/>
    <numFmt numFmtId="165" formatCode="_-* #,##0.00\ _₫_-;\-* #,##0.00\ _₫_-;_-* &quot;-&quot;??\ _₫_-;_-@_-"/>
    <numFmt numFmtId="166" formatCode="_-* #,##0.00_-;\-* #,##0.00_-;_-* &quot;-&quot;??_-;_-@_-"/>
    <numFmt numFmtId="167" formatCode="0.00;[Red]0.00"/>
    <numFmt numFmtId="168" formatCode="0.0"/>
    <numFmt numFmtId="169" formatCode="#,##0.00;[Red]#,##0.00"/>
    <numFmt numFmtId="170" formatCode="#,##0.0;[Red]#,##0.0"/>
    <numFmt numFmtId="171" formatCode="#,##0;[Red]#,##0"/>
  </numFmts>
  <fonts count="39" x14ac:knownFonts="1">
    <font>
      <sz val="14"/>
      <color theme="1"/>
      <name val="Times New Roman"/>
      <family val="2"/>
    </font>
    <font>
      <sz val="14"/>
      <color theme="1"/>
      <name val="Times New Roman"/>
      <family val="2"/>
    </font>
    <font>
      <sz val="11"/>
      <color theme="1"/>
      <name val="Times New Roman"/>
      <family val="2"/>
      <charset val="163"/>
    </font>
    <font>
      <sz val="10"/>
      <name val="Arial"/>
      <family val="2"/>
    </font>
    <font>
      <sz val="10"/>
      <name val="Arial"/>
      <family val="2"/>
      <charset val="163"/>
    </font>
    <font>
      <sz val="11"/>
      <color theme="1"/>
      <name val="Calibri"/>
      <family val="2"/>
      <scheme val="minor"/>
    </font>
    <font>
      <sz val="11"/>
      <color theme="1"/>
      <name val="Calibri"/>
      <family val="2"/>
      <charset val="163"/>
      <scheme val="minor"/>
    </font>
    <font>
      <i/>
      <sz val="14"/>
      <name val="Times New Roman"/>
      <family val="1"/>
    </font>
    <font>
      <i/>
      <sz val="14"/>
      <color rgb="FFFF0000"/>
      <name val="Times New Roman"/>
      <family val="1"/>
    </font>
    <font>
      <sz val="14"/>
      <name val="Times New Roman"/>
      <family val="1"/>
    </font>
    <font>
      <b/>
      <sz val="14"/>
      <name val="Times New Roman"/>
      <family val="1"/>
    </font>
    <font>
      <sz val="14"/>
      <color rgb="FFFF0000"/>
      <name val="Times New Roman"/>
      <family val="1"/>
    </font>
    <font>
      <b/>
      <i/>
      <sz val="14"/>
      <name val="Times New Roman"/>
      <family val="1"/>
    </font>
    <font>
      <sz val="14"/>
      <name val="Times New Roman"/>
      <family val="2"/>
    </font>
    <font>
      <i/>
      <sz val="14"/>
      <name val="Times New Roman"/>
      <family val="2"/>
    </font>
    <font>
      <i/>
      <sz val="14"/>
      <name val="Cambria"/>
      <family val="1"/>
      <charset val="163"/>
      <scheme val="major"/>
    </font>
    <font>
      <sz val="8"/>
      <name val="Times New Roman"/>
      <family val="2"/>
    </font>
    <font>
      <b/>
      <sz val="13"/>
      <name val="Times New Roman"/>
      <family val="1"/>
    </font>
    <font>
      <b/>
      <i/>
      <sz val="13"/>
      <name val="Times New Roman"/>
      <family val="1"/>
    </font>
    <font>
      <i/>
      <sz val="14"/>
      <color theme="1"/>
      <name val="Times New Roman"/>
      <family val="1"/>
    </font>
    <font>
      <b/>
      <i/>
      <sz val="14"/>
      <color rgb="FFFF0000"/>
      <name val="Times New Roman"/>
      <family val="1"/>
    </font>
    <font>
      <sz val="14"/>
      <color rgb="FFFF0000"/>
      <name val="Times New Roman"/>
      <family val="2"/>
    </font>
    <font>
      <sz val="13"/>
      <name val="Times New Roman"/>
      <family val="1"/>
    </font>
    <font>
      <i/>
      <sz val="13"/>
      <name val="Times New Roman"/>
      <family val="1"/>
    </font>
    <font>
      <b/>
      <sz val="14"/>
      <color rgb="FFFF0000"/>
      <name val="Times New Roman"/>
      <family val="1"/>
    </font>
    <font>
      <sz val="14"/>
      <color rgb="FF7030A0"/>
      <name val="Times New Roman"/>
      <family val="1"/>
    </font>
    <font>
      <i/>
      <sz val="14"/>
      <color rgb="FF7030A0"/>
      <name val="Times New Roman"/>
      <family val="1"/>
    </font>
    <font>
      <b/>
      <i/>
      <sz val="14"/>
      <color rgb="FF7030A0"/>
      <name val="Times New Roman"/>
      <family val="1"/>
    </font>
    <font>
      <i/>
      <sz val="14"/>
      <color rgb="FFC00000"/>
      <name val="Times New Roman"/>
      <family val="1"/>
    </font>
    <font>
      <sz val="14"/>
      <color rgb="FFC00000"/>
      <name val="Times New Roman"/>
      <family val="1"/>
    </font>
    <font>
      <sz val="13"/>
      <color rgb="FFC00000"/>
      <name val="Times New Roman"/>
      <family val="1"/>
    </font>
    <font>
      <sz val="13"/>
      <color rgb="FFFF0000"/>
      <name val="Times New Roman"/>
      <family val="1"/>
    </font>
    <font>
      <i/>
      <sz val="14"/>
      <name val="Times New Roman"/>
      <family val="1"/>
      <charset val="163"/>
    </font>
    <font>
      <sz val="14"/>
      <name val="Times New Roman"/>
      <family val="1"/>
      <charset val="163"/>
    </font>
    <font>
      <b/>
      <sz val="14"/>
      <name val="Times New Roman"/>
      <family val="1"/>
      <charset val="163"/>
    </font>
    <font>
      <sz val="10"/>
      <name val=".VnTime"/>
      <family val="2"/>
    </font>
    <font>
      <i/>
      <sz val="12"/>
      <name val="Times New Roman"/>
      <family val="1"/>
      <charset val="163"/>
    </font>
    <font>
      <b/>
      <sz val="14"/>
      <color theme="1"/>
      <name val="Times New Roman"/>
      <family val="1"/>
    </font>
    <font>
      <sz val="11"/>
      <name val="Times New Roman"/>
      <family val="1"/>
    </font>
  </fonts>
  <fills count="6">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4" tint="0.79998168889431442"/>
        <bgColor indexed="64"/>
      </patternFill>
    </fill>
    <fill>
      <patternFill patternType="solid">
        <fgColor rgb="FF92D05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32">
    <xf numFmtId="0" fontId="0" fillId="0" borderId="0"/>
    <xf numFmtId="0" fontId="2" fillId="0" borderId="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5" fillId="0" borderId="0"/>
    <xf numFmtId="0" fontId="5" fillId="0" borderId="0"/>
    <xf numFmtId="0" fontId="5" fillId="0" borderId="0"/>
    <xf numFmtId="0" fontId="1" fillId="0" borderId="0"/>
    <xf numFmtId="0" fontId="1" fillId="0" borderId="0"/>
    <xf numFmtId="0" fontId="2" fillId="0" borderId="0"/>
    <xf numFmtId="0" fontId="5" fillId="0" borderId="0"/>
    <xf numFmtId="0" fontId="5"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2" fillId="0" borderId="0"/>
    <xf numFmtId="0" fontId="5" fillId="0" borderId="0"/>
    <xf numFmtId="0" fontId="5" fillId="0" borderId="0"/>
    <xf numFmtId="0" fontId="6"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3" fillId="0" borderId="0"/>
    <xf numFmtId="0" fontId="1"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3"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1"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1" fillId="0" borderId="0"/>
    <xf numFmtId="0" fontId="2" fillId="0" borderId="0"/>
    <xf numFmtId="0" fontId="5" fillId="0" borderId="0"/>
    <xf numFmtId="0" fontId="2"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2"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9" fontId="5" fillId="0" borderId="0" applyFont="0" applyFill="0" applyBorder="0" applyAlignment="0" applyProtection="0"/>
    <xf numFmtId="0" fontId="2" fillId="0" borderId="0"/>
    <xf numFmtId="0" fontId="2" fillId="0" borderId="0"/>
    <xf numFmtId="0" fontId="2" fillId="0" borderId="0"/>
    <xf numFmtId="0" fontId="6" fillId="0" borderId="0"/>
    <xf numFmtId="165" fontId="1" fillId="0" borderId="0" applyFont="0" applyFill="0" applyBorder="0" applyAlignment="0" applyProtection="0"/>
    <xf numFmtId="0" fontId="35" fillId="0" borderId="0"/>
    <xf numFmtId="0" fontId="2" fillId="0" borderId="0"/>
    <xf numFmtId="0" fontId="3" fillId="0" borderId="0"/>
  </cellStyleXfs>
  <cellXfs count="652">
    <xf numFmtId="0" fontId="0" fillId="0" borderId="0" xfId="0"/>
    <xf numFmtId="0" fontId="8" fillId="0" borderId="1" xfId="42" applyFont="1" applyBorder="1" applyAlignment="1">
      <alignment horizontal="center" vertical="center" wrapText="1"/>
    </xf>
    <xf numFmtId="0" fontId="7" fillId="0" borderId="1" xfId="42" applyFont="1" applyBorder="1" applyAlignment="1">
      <alignment horizontal="center" vertical="center" wrapText="1"/>
    </xf>
    <xf numFmtId="169" fontId="7" fillId="0" borderId="1" xfId="42" applyNumberFormat="1" applyFont="1" applyBorder="1" applyAlignment="1">
      <alignment horizontal="center" vertical="center" wrapText="1"/>
    </xf>
    <xf numFmtId="0" fontId="7" fillId="0" borderId="1" xfId="80" applyFont="1" applyBorder="1" applyAlignment="1">
      <alignment horizontal="center" vertical="center" wrapText="1"/>
    </xf>
    <xf numFmtId="0" fontId="9" fillId="0" borderId="1" xfId="0" applyFont="1" applyBorder="1" applyAlignment="1">
      <alignment wrapText="1"/>
    </xf>
    <xf numFmtId="0" fontId="9" fillId="0" borderId="0" xfId="0" applyFont="1"/>
    <xf numFmtId="0" fontId="9" fillId="0" borderId="0" xfId="1" applyFont="1"/>
    <xf numFmtId="0" fontId="9" fillId="0" borderId="0" xfId="1" applyFont="1" applyAlignment="1">
      <alignment horizontal="center" vertical="center"/>
    </xf>
    <xf numFmtId="0" fontId="10" fillId="0" borderId="1" xfId="1" applyFont="1" applyBorder="1" applyAlignment="1">
      <alignment horizontal="center" vertical="center" wrapText="1"/>
    </xf>
    <xf numFmtId="0" fontId="9" fillId="0" borderId="1" xfId="1" applyFont="1" applyBorder="1" applyAlignment="1">
      <alignment horizontal="center" vertical="center" wrapText="1"/>
    </xf>
    <xf numFmtId="0" fontId="10" fillId="0" borderId="1" xfId="1" applyFont="1" applyBorder="1" applyAlignment="1">
      <alignment horizontal="center" wrapText="1"/>
    </xf>
    <xf numFmtId="0" fontId="10" fillId="0" borderId="1" xfId="1" applyFont="1" applyBorder="1" applyAlignment="1">
      <alignment horizontal="left" vertical="center" wrapText="1"/>
    </xf>
    <xf numFmtId="166" fontId="10" fillId="0" borderId="1" xfId="1" applyNumberFormat="1" applyFont="1" applyBorder="1" applyAlignment="1">
      <alignment horizontal="center" vertical="center" wrapText="1"/>
    </xf>
    <xf numFmtId="0" fontId="7" fillId="0" borderId="1" xfId="42" applyFont="1" applyBorder="1" applyAlignment="1">
      <alignment vertical="center" wrapText="1"/>
    </xf>
    <xf numFmtId="0" fontId="7" fillId="0" borderId="1" xfId="0" applyFont="1" applyBorder="1" applyAlignment="1">
      <alignment horizontal="center" vertical="center" wrapText="1"/>
    </xf>
    <xf numFmtId="0" fontId="7" fillId="0" borderId="1" xfId="42" applyFont="1" applyBorder="1" applyAlignment="1">
      <alignment wrapText="1"/>
    </xf>
    <xf numFmtId="0" fontId="8" fillId="0" borderId="1" xfId="1" applyFont="1" applyBorder="1" applyAlignment="1">
      <alignment vertical="center" wrapText="1" shrinkToFit="1"/>
    </xf>
    <xf numFmtId="0" fontId="8" fillId="0" borderId="1" xfId="0" applyFont="1" applyBorder="1" applyAlignment="1">
      <alignment horizontal="center" vertical="center" wrapText="1"/>
    </xf>
    <xf numFmtId="169" fontId="8" fillId="0" borderId="1" xfId="42" applyNumberFormat="1" applyFont="1" applyBorder="1" applyAlignment="1">
      <alignment horizontal="center" vertical="center" wrapText="1"/>
    </xf>
    <xf numFmtId="0" fontId="11" fillId="0" borderId="0" xfId="0" applyFont="1"/>
    <xf numFmtId="169" fontId="10" fillId="0" borderId="1" xfId="1" applyNumberFormat="1" applyFont="1" applyBorder="1" applyAlignment="1">
      <alignment horizontal="center" vertical="center" wrapText="1"/>
    </xf>
    <xf numFmtId="0" fontId="7" fillId="0" borderId="1" xfId="42" applyFont="1" applyBorder="1" applyAlignment="1">
      <alignment vertical="center" wrapText="1" shrinkToFit="1"/>
    </xf>
    <xf numFmtId="0" fontId="7" fillId="2" borderId="1" xfId="42" applyFont="1" applyFill="1" applyBorder="1" applyAlignment="1">
      <alignment horizontal="center" vertical="center" wrapText="1"/>
    </xf>
    <xf numFmtId="0" fontId="7" fillId="2" borderId="3" xfId="1" applyFont="1" applyFill="1" applyBorder="1" applyAlignment="1">
      <alignment vertical="center" wrapText="1"/>
    </xf>
    <xf numFmtId="169" fontId="7" fillId="2" borderId="1" xfId="42" applyNumberFormat="1" applyFont="1" applyFill="1" applyBorder="1" applyAlignment="1">
      <alignment horizontal="center" vertical="center" wrapText="1"/>
    </xf>
    <xf numFmtId="0" fontId="7" fillId="2" borderId="1" xfId="1" applyFont="1" applyFill="1" applyBorder="1" applyAlignment="1">
      <alignment horizontal="center" vertical="center" wrapText="1"/>
    </xf>
    <xf numFmtId="0" fontId="7" fillId="2" borderId="1" xfId="12" applyFont="1" applyFill="1" applyBorder="1" applyAlignment="1">
      <alignment vertical="center" wrapText="1"/>
    </xf>
    <xf numFmtId="0" fontId="7" fillId="2" borderId="1" xfId="0" applyFont="1" applyFill="1" applyBorder="1" applyAlignment="1">
      <alignment horizontal="center" vertical="center" wrapText="1"/>
    </xf>
    <xf numFmtId="0" fontId="7" fillId="2" borderId="1" xfId="32" applyFont="1" applyFill="1" applyBorder="1" applyAlignment="1">
      <alignment vertical="center" wrapText="1"/>
    </xf>
    <xf numFmtId="0" fontId="7" fillId="2" borderId="1" xfId="42" applyFont="1" applyFill="1" applyBorder="1" applyAlignment="1">
      <alignment horizontal="left" vertical="center" wrapText="1"/>
    </xf>
    <xf numFmtId="169" fontId="7" fillId="2" borderId="1" xfId="39" applyNumberFormat="1" applyFont="1" applyFill="1" applyBorder="1" applyAlignment="1">
      <alignment horizontal="center" vertical="center" wrapText="1"/>
    </xf>
    <xf numFmtId="0" fontId="7" fillId="2" borderId="1" xfId="42" applyFont="1" applyFill="1" applyBorder="1" applyAlignment="1">
      <alignment vertical="center" wrapText="1"/>
    </xf>
    <xf numFmtId="0" fontId="7" fillId="2" borderId="1" xfId="42" applyFont="1" applyFill="1" applyBorder="1" applyAlignment="1">
      <alignment wrapText="1"/>
    </xf>
    <xf numFmtId="0" fontId="7" fillId="2" borderId="1" xfId="178" applyFont="1" applyFill="1" applyBorder="1" applyAlignment="1">
      <alignment vertical="center" wrapText="1"/>
    </xf>
    <xf numFmtId="0" fontId="9" fillId="2" borderId="1" xfId="0" applyFont="1" applyFill="1" applyBorder="1" applyAlignment="1">
      <alignment wrapText="1"/>
    </xf>
    <xf numFmtId="0" fontId="7" fillId="2" borderId="1" xfId="18" applyFont="1" applyFill="1" applyBorder="1" applyAlignment="1">
      <alignment vertical="center" wrapText="1"/>
    </xf>
    <xf numFmtId="0" fontId="7" fillId="2" borderId="1" xfId="178" applyFont="1" applyFill="1" applyBorder="1" applyAlignment="1">
      <alignment horizontal="left" vertical="center" wrapText="1"/>
    </xf>
    <xf numFmtId="0" fontId="7" fillId="2" borderId="1" xfId="80" applyFont="1" applyFill="1" applyBorder="1" applyAlignment="1">
      <alignment horizontal="center" vertical="center" wrapText="1"/>
    </xf>
    <xf numFmtId="3" fontId="7" fillId="2" borderId="1" xfId="42" applyNumberFormat="1" applyFont="1" applyFill="1" applyBorder="1" applyAlignment="1">
      <alignment wrapText="1"/>
    </xf>
    <xf numFmtId="0" fontId="7" fillId="2" borderId="1" xfId="1" applyFont="1" applyFill="1" applyBorder="1" applyAlignment="1">
      <alignment vertical="center" wrapText="1"/>
    </xf>
    <xf numFmtId="3" fontId="7" fillId="2" borderId="1" xfId="0" applyNumberFormat="1" applyFont="1" applyFill="1" applyBorder="1" applyAlignment="1">
      <alignment horizontal="center" vertical="center" wrapText="1"/>
    </xf>
    <xf numFmtId="169" fontId="7" fillId="2" borderId="1" xfId="1" applyNumberFormat="1" applyFont="1" applyFill="1" applyBorder="1" applyAlignment="1">
      <alignment horizontal="center" vertical="center" wrapText="1"/>
    </xf>
    <xf numFmtId="169" fontId="9" fillId="2" borderId="1" xfId="1" applyNumberFormat="1" applyFont="1" applyFill="1" applyBorder="1" applyAlignment="1">
      <alignment horizontal="center" vertical="center" wrapText="1"/>
    </xf>
    <xf numFmtId="0" fontId="7" fillId="2" borderId="1" xfId="92" applyFont="1" applyFill="1" applyBorder="1" applyAlignment="1">
      <alignment horizontal="center" vertical="center" wrapText="1"/>
    </xf>
    <xf numFmtId="169" fontId="7" fillId="3" borderId="1" xfId="42" applyNumberFormat="1" applyFont="1" applyFill="1" applyBorder="1" applyAlignment="1">
      <alignment horizontal="center" vertical="center" wrapText="1"/>
    </xf>
    <xf numFmtId="0" fontId="7" fillId="3" borderId="1" xfId="80" applyFont="1" applyFill="1" applyBorder="1" applyAlignment="1">
      <alignment horizontal="center" vertical="center" wrapText="1"/>
    </xf>
    <xf numFmtId="0" fontId="7" fillId="3" borderId="1" xfId="1" applyFont="1" applyFill="1" applyBorder="1" applyAlignment="1">
      <alignment horizontal="center" vertical="center" wrapText="1"/>
    </xf>
    <xf numFmtId="0" fontId="9" fillId="3" borderId="1" xfId="0" applyFont="1" applyFill="1" applyBorder="1" applyAlignment="1">
      <alignment wrapText="1"/>
    </xf>
    <xf numFmtId="0" fontId="7" fillId="3" borderId="1" xfId="42" applyFont="1" applyFill="1" applyBorder="1" applyAlignment="1">
      <alignment horizontal="center" vertical="center" wrapText="1"/>
    </xf>
    <xf numFmtId="0" fontId="7" fillId="3" borderId="1" xfId="42" applyFont="1" applyFill="1" applyBorder="1" applyAlignment="1">
      <alignment wrapText="1"/>
    </xf>
    <xf numFmtId="0" fontId="7" fillId="2" borderId="1" xfId="1" applyFont="1" applyFill="1" applyBorder="1" applyAlignment="1" applyProtection="1">
      <alignment vertical="center" wrapText="1"/>
      <protection locked="0"/>
    </xf>
    <xf numFmtId="0" fontId="7" fillId="2" borderId="1" xfId="1" applyFont="1" applyFill="1" applyBorder="1" applyAlignment="1" applyProtection="1">
      <alignment horizontal="left" vertical="center" wrapText="1"/>
      <protection locked="0"/>
    </xf>
    <xf numFmtId="0" fontId="7" fillId="3" borderId="1" xfId="39" applyFont="1" applyFill="1" applyBorder="1" applyAlignment="1">
      <alignment vertical="center" wrapText="1"/>
    </xf>
    <xf numFmtId="0" fontId="7" fillId="3" borderId="1" xfId="1" applyFont="1" applyFill="1" applyBorder="1" applyAlignment="1">
      <alignment horizontal="left" vertical="center" wrapText="1"/>
    </xf>
    <xf numFmtId="0" fontId="8" fillId="3" borderId="1" xfId="42" applyFont="1" applyFill="1" applyBorder="1" applyAlignment="1">
      <alignment horizontal="left" vertical="center" wrapText="1"/>
    </xf>
    <xf numFmtId="0" fontId="8" fillId="3" borderId="1" xfId="42" applyFont="1" applyFill="1" applyBorder="1" applyAlignment="1">
      <alignment horizontal="center" vertical="center" wrapText="1"/>
    </xf>
    <xf numFmtId="0" fontId="11" fillId="3" borderId="1" xfId="0" applyFont="1" applyFill="1" applyBorder="1" applyAlignment="1">
      <alignment wrapText="1"/>
    </xf>
    <xf numFmtId="169" fontId="8" fillId="3" borderId="1" xfId="42" applyNumberFormat="1" applyFont="1" applyFill="1" applyBorder="1" applyAlignment="1">
      <alignment horizontal="center" vertical="center" wrapText="1"/>
    </xf>
    <xf numFmtId="0" fontId="7" fillId="3" borderId="1" xfId="39" applyFont="1" applyFill="1" applyBorder="1" applyAlignment="1">
      <alignment horizontal="left" vertical="center" wrapText="1"/>
    </xf>
    <xf numFmtId="169" fontId="7" fillId="3" borderId="1" xfId="39" applyNumberFormat="1" applyFont="1" applyFill="1" applyBorder="1" applyAlignment="1">
      <alignment horizontal="center" vertical="center" wrapText="1"/>
    </xf>
    <xf numFmtId="169" fontId="9" fillId="2" borderId="1" xfId="42" applyNumberFormat="1" applyFont="1" applyFill="1" applyBorder="1" applyAlignment="1">
      <alignment horizontal="center" vertical="center" wrapText="1"/>
    </xf>
    <xf numFmtId="0" fontId="9" fillId="2" borderId="1" xfId="82" applyFont="1" applyFill="1" applyBorder="1" applyAlignment="1">
      <alignment horizontal="center" vertical="center" wrapText="1"/>
    </xf>
    <xf numFmtId="0" fontId="9" fillId="2" borderId="1" xfId="42" applyFont="1" applyFill="1" applyBorder="1" applyAlignment="1">
      <alignment horizontal="center" vertical="center" wrapText="1"/>
    </xf>
    <xf numFmtId="1" fontId="10" fillId="0" borderId="1" xfId="1" applyNumberFormat="1" applyFont="1" applyBorder="1" applyAlignment="1">
      <alignment horizontal="center" vertical="center" wrapText="1" shrinkToFit="1"/>
    </xf>
    <xf numFmtId="169" fontId="12" fillId="0" borderId="1" xfId="42" applyNumberFormat="1" applyFont="1" applyBorder="1" applyAlignment="1">
      <alignment horizontal="center" vertical="center" wrapText="1"/>
    </xf>
    <xf numFmtId="0" fontId="10" fillId="0" borderId="1" xfId="225" applyFont="1" applyBorder="1" applyAlignment="1">
      <alignment horizontal="center" vertical="center" wrapText="1"/>
    </xf>
    <xf numFmtId="168" fontId="10" fillId="0" borderId="1" xfId="1" applyNumberFormat="1" applyFont="1" applyBorder="1" applyAlignment="1">
      <alignment horizontal="center" vertical="center" wrapText="1" shrinkToFit="1"/>
    </xf>
    <xf numFmtId="0" fontId="10" fillId="0" borderId="1" xfId="224" applyFont="1" applyBorder="1" applyAlignment="1">
      <alignment horizontal="center" vertical="center" wrapText="1"/>
    </xf>
    <xf numFmtId="169" fontId="7" fillId="0" borderId="1" xfId="1" applyNumberFormat="1" applyFont="1" applyBorder="1" applyAlignment="1">
      <alignment horizontal="center" vertical="center" wrapText="1"/>
    </xf>
    <xf numFmtId="2" fontId="7" fillId="0" borderId="1" xfId="42" applyNumberFormat="1" applyFont="1" applyBorder="1" applyAlignment="1">
      <alignment horizontal="center" vertical="center" wrapText="1"/>
    </xf>
    <xf numFmtId="0" fontId="7" fillId="0" borderId="0" xfId="0" applyFont="1"/>
    <xf numFmtId="0" fontId="7" fillId="0" borderId="1" xfId="82" applyFont="1" applyBorder="1" applyAlignment="1">
      <alignment horizontal="center" vertical="center" wrapText="1"/>
    </xf>
    <xf numFmtId="0" fontId="7" fillId="0" borderId="1" xfId="84" applyFont="1" applyBorder="1" applyAlignment="1">
      <alignment horizontal="center" vertical="center" wrapText="1"/>
    </xf>
    <xf numFmtId="0" fontId="7" fillId="0" borderId="1" xfId="85" applyFont="1" applyBorder="1" applyAlignment="1">
      <alignment horizontal="center" vertical="center" wrapText="1"/>
    </xf>
    <xf numFmtId="0" fontId="7" fillId="0" borderId="1" xfId="86" applyFont="1" applyBorder="1" applyAlignment="1">
      <alignment horizontal="center" vertical="center" wrapText="1"/>
    </xf>
    <xf numFmtId="0" fontId="7" fillId="0" borderId="1" xfId="79" applyFont="1" applyBorder="1" applyAlignment="1">
      <alignment horizontal="center" vertical="center" wrapText="1"/>
    </xf>
    <xf numFmtId="0" fontId="15" fillId="0" borderId="1" xfId="42" applyFont="1" applyBorder="1" applyAlignment="1">
      <alignment horizontal="center" vertical="center" wrapText="1"/>
    </xf>
    <xf numFmtId="169" fontId="14" fillId="0" borderId="1" xfId="1" applyNumberFormat="1" applyFont="1" applyBorder="1" applyAlignment="1">
      <alignment horizontal="center" vertical="center" wrapText="1"/>
    </xf>
    <xf numFmtId="0" fontId="7" fillId="0" borderId="1" xfId="32" applyFont="1" applyBorder="1" applyAlignment="1">
      <alignment horizontal="left" vertical="center" wrapText="1"/>
    </xf>
    <xf numFmtId="0" fontId="7" fillId="0" borderId="1" xfId="92" applyFont="1" applyBorder="1" applyAlignment="1">
      <alignment horizontal="center" vertical="center" wrapText="1"/>
    </xf>
    <xf numFmtId="0" fontId="10" fillId="0" borderId="1" xfId="42" applyFont="1" applyBorder="1" applyAlignment="1">
      <alignment horizontal="center" vertical="center" wrapText="1"/>
    </xf>
    <xf numFmtId="169" fontId="10" fillId="0" borderId="1" xfId="42" applyNumberFormat="1" applyFont="1" applyBorder="1" applyAlignment="1">
      <alignment horizontal="center" vertical="center" wrapText="1"/>
    </xf>
    <xf numFmtId="0" fontId="10" fillId="0" borderId="1" xfId="42" applyFont="1" applyBorder="1" applyAlignment="1">
      <alignment horizontal="left" vertical="center" wrapText="1"/>
    </xf>
    <xf numFmtId="0" fontId="7" fillId="0" borderId="1" xfId="42" applyFont="1" applyBorder="1" applyAlignment="1">
      <alignment horizontal="left" vertical="center" wrapText="1" shrinkToFit="1"/>
    </xf>
    <xf numFmtId="4" fontId="10" fillId="0" borderId="1" xfId="1" applyNumberFormat="1" applyFont="1" applyBorder="1" applyAlignment="1">
      <alignment horizontal="center" vertical="center" wrapText="1"/>
    </xf>
    <xf numFmtId="2" fontId="10" fillId="0" borderId="1" xfId="1" applyNumberFormat="1" applyFont="1" applyBorder="1" applyAlignment="1">
      <alignment horizontal="left" vertical="center" wrapText="1"/>
    </xf>
    <xf numFmtId="169" fontId="7" fillId="0" borderId="1" xfId="39" applyNumberFormat="1" applyFont="1" applyBorder="1" applyAlignment="1">
      <alignment horizontal="center" vertical="center" wrapText="1"/>
    </xf>
    <xf numFmtId="0" fontId="7" fillId="0" borderId="1" xfId="178" applyFont="1" applyBorder="1" applyAlignment="1">
      <alignment horizontal="left" vertical="center" wrapText="1"/>
    </xf>
    <xf numFmtId="0" fontId="7" fillId="0" borderId="1" xfId="18" applyFont="1" applyBorder="1" applyAlignment="1">
      <alignment horizontal="left" vertical="center" wrapText="1"/>
    </xf>
    <xf numFmtId="0" fontId="7" fillId="0" borderId="1" xfId="222" applyFont="1" applyBorder="1" applyAlignment="1">
      <alignment horizontal="left" vertical="center" wrapText="1"/>
    </xf>
    <xf numFmtId="0" fontId="7" fillId="0" borderId="1" xfId="178" applyFont="1" applyBorder="1" applyAlignment="1">
      <alignment horizontal="center" vertical="center" wrapText="1"/>
    </xf>
    <xf numFmtId="169" fontId="14" fillId="0" borderId="1" xfId="227" applyNumberFormat="1" applyFont="1" applyBorder="1" applyAlignment="1">
      <alignment horizontal="center" vertical="center" wrapText="1"/>
    </xf>
    <xf numFmtId="2" fontId="7" fillId="0" borderId="1" xfId="222" applyNumberFormat="1" applyFont="1" applyBorder="1" applyAlignment="1">
      <alignment horizontal="left" vertical="center" wrapText="1"/>
    </xf>
    <xf numFmtId="0" fontId="7" fillId="0" borderId="0" xfId="0" applyFont="1" applyAlignment="1">
      <alignment wrapText="1"/>
    </xf>
    <xf numFmtId="4" fontId="7" fillId="0" borderId="1" xfId="0" applyNumberFormat="1" applyFont="1" applyBorder="1" applyAlignment="1">
      <alignment horizontal="center" vertical="center" wrapText="1"/>
    </xf>
    <xf numFmtId="0" fontId="7" fillId="0" borderId="1" xfId="42" applyFont="1" applyBorder="1" applyAlignment="1">
      <alignment horizontal="center" wrapText="1"/>
    </xf>
    <xf numFmtId="0" fontId="7" fillId="0" borderId="1" xfId="28" applyFont="1" applyBorder="1" applyAlignment="1">
      <alignment horizontal="left" vertical="center" wrapText="1"/>
    </xf>
    <xf numFmtId="0" fontId="7" fillId="0" borderId="1" xfId="1" applyFont="1" applyBorder="1" applyAlignment="1">
      <alignment vertical="center" wrapText="1" shrinkToFit="1"/>
    </xf>
    <xf numFmtId="0" fontId="7" fillId="0" borderId="1" xfId="21" applyFont="1" applyBorder="1" applyAlignment="1">
      <alignment horizontal="center" vertical="center" wrapText="1"/>
    </xf>
    <xf numFmtId="0" fontId="9" fillId="0" borderId="0" xfId="0" applyFont="1" applyAlignment="1">
      <alignment horizontal="center" vertical="center"/>
    </xf>
    <xf numFmtId="0" fontId="7" fillId="0" borderId="1" xfId="12" applyFont="1" applyBorder="1" applyAlignment="1">
      <alignment horizontal="left" vertical="center" wrapText="1"/>
    </xf>
    <xf numFmtId="169" fontId="9" fillId="0" borderId="1" xfId="42" applyNumberFormat="1" applyFont="1" applyBorder="1" applyAlignment="1">
      <alignment horizontal="center" vertical="center" wrapText="1"/>
    </xf>
    <xf numFmtId="169" fontId="7" fillId="0" borderId="1" xfId="44" applyNumberFormat="1" applyFont="1" applyBorder="1" applyAlignment="1">
      <alignment horizontal="center" vertical="center" wrapText="1"/>
    </xf>
    <xf numFmtId="3" fontId="7" fillId="0" borderId="1" xfId="42" applyNumberFormat="1" applyFont="1" applyBorder="1" applyAlignment="1">
      <alignment horizontal="left" vertical="center" wrapText="1"/>
    </xf>
    <xf numFmtId="0" fontId="7" fillId="0" borderId="1" xfId="32" applyFont="1" applyBorder="1" applyAlignment="1">
      <alignment vertical="center" wrapText="1"/>
    </xf>
    <xf numFmtId="0" fontId="7" fillId="0" borderId="1" xfId="39" applyFont="1" applyBorder="1" applyAlignment="1">
      <alignment horizontal="left" vertical="center" wrapText="1"/>
    </xf>
    <xf numFmtId="0" fontId="10" fillId="0" borderId="1" xfId="0" applyFont="1" applyBorder="1" applyAlignment="1">
      <alignment horizontal="center" vertical="center" wrapText="1"/>
    </xf>
    <xf numFmtId="167" fontId="7" fillId="0" borderId="1" xfId="1" applyNumberFormat="1" applyFont="1" applyBorder="1" applyAlignment="1">
      <alignment horizontal="left" vertical="center" wrapText="1"/>
    </xf>
    <xf numFmtId="167" fontId="7" fillId="0" borderId="1" xfId="42" applyNumberFormat="1" applyFont="1" applyBorder="1" applyAlignment="1">
      <alignment horizontal="left" vertical="center" wrapText="1"/>
    </xf>
    <xf numFmtId="169" fontId="9" fillId="0" borderId="1" xfId="1" applyNumberFormat="1" applyFont="1" applyBorder="1" applyAlignment="1">
      <alignment horizontal="center" vertical="center" wrapText="1"/>
    </xf>
    <xf numFmtId="4" fontId="9" fillId="0" borderId="1" xfId="1" applyNumberFormat="1" applyFont="1" applyBorder="1" applyAlignment="1">
      <alignment horizontal="center" vertical="center" wrapText="1"/>
    </xf>
    <xf numFmtId="2" fontId="9" fillId="0" borderId="1" xfId="1" applyNumberFormat="1" applyFont="1" applyBorder="1" applyAlignment="1">
      <alignment horizontal="center" vertical="center" wrapText="1"/>
    </xf>
    <xf numFmtId="4" fontId="9" fillId="0" borderId="1" xfId="221" applyNumberFormat="1" applyFont="1" applyBorder="1" applyAlignment="1">
      <alignment horizontal="center" vertical="center" wrapText="1"/>
    </xf>
    <xf numFmtId="0" fontId="7" fillId="0" borderId="5" xfId="42" applyFont="1" applyBorder="1" applyAlignment="1">
      <alignment vertical="center" wrapText="1"/>
    </xf>
    <xf numFmtId="169" fontId="12" fillId="0" borderId="1" xfId="1" applyNumberFormat="1" applyFont="1" applyBorder="1" applyAlignment="1">
      <alignment horizontal="center" vertical="center" wrapText="1"/>
    </xf>
    <xf numFmtId="2" fontId="7" fillId="0" borderId="1" xfId="1" applyNumberFormat="1" applyFont="1" applyBorder="1" applyAlignment="1">
      <alignment horizontal="center" vertical="center" wrapText="1"/>
    </xf>
    <xf numFmtId="3" fontId="7" fillId="0" borderId="1" xfId="0" applyNumberFormat="1" applyFont="1" applyBorder="1" applyAlignment="1">
      <alignment horizontal="center" vertical="center" wrapText="1"/>
    </xf>
    <xf numFmtId="0" fontId="7" fillId="0" borderId="1" xfId="1" applyFont="1" applyBorder="1" applyAlignment="1" applyProtection="1">
      <alignment horizontal="left" vertical="center" wrapText="1"/>
      <protection locked="0"/>
    </xf>
    <xf numFmtId="170" fontId="7" fillId="0" borderId="1" xfId="1" applyNumberFormat="1" applyFont="1" applyBorder="1" applyAlignment="1">
      <alignment horizontal="center" vertical="center" wrapText="1"/>
    </xf>
    <xf numFmtId="0" fontId="7" fillId="0" borderId="1" xfId="1" applyFont="1" applyBorder="1" applyAlignment="1">
      <alignment horizontal="left" wrapText="1"/>
    </xf>
    <xf numFmtId="0" fontId="7" fillId="0" borderId="1" xfId="42" applyFont="1" applyBorder="1" applyAlignment="1">
      <alignment horizontal="left" wrapText="1"/>
    </xf>
    <xf numFmtId="0" fontId="7" fillId="0" borderId="1" xfId="0" applyFont="1" applyBorder="1" applyAlignment="1">
      <alignment horizontal="center" vertical="center"/>
    </xf>
    <xf numFmtId="0" fontId="7" fillId="0" borderId="1" xfId="78" applyFont="1" applyBorder="1" applyAlignment="1">
      <alignment horizontal="left" vertical="center" wrapText="1"/>
    </xf>
    <xf numFmtId="0" fontId="7" fillId="0" borderId="1" xfId="1" applyFont="1" applyBorder="1" applyAlignment="1">
      <alignment horizontal="left" vertical="center" wrapText="1" shrinkToFit="1"/>
    </xf>
    <xf numFmtId="3" fontId="7" fillId="0" borderId="1" xfId="42" applyNumberFormat="1" applyFont="1" applyBorder="1" applyAlignment="1">
      <alignment vertical="center" wrapText="1"/>
    </xf>
    <xf numFmtId="169" fontId="7" fillId="0" borderId="1" xfId="42" applyNumberFormat="1" applyFont="1" applyBorder="1" applyAlignment="1">
      <alignment horizontal="right" vertical="center" wrapText="1"/>
    </xf>
    <xf numFmtId="2" fontId="10" fillId="0" borderId="1" xfId="0" applyNumberFormat="1" applyFont="1" applyBorder="1" applyAlignment="1">
      <alignment horizontal="center" vertical="center" wrapText="1" shrinkToFit="1"/>
    </xf>
    <xf numFmtId="0" fontId="7" fillId="0" borderId="1" xfId="27" applyFont="1" applyBorder="1" applyAlignment="1">
      <alignment vertical="center"/>
    </xf>
    <xf numFmtId="0" fontId="7" fillId="0" borderId="1" xfId="0" applyFont="1" applyBorder="1" applyAlignment="1">
      <alignment vertical="center" wrapText="1"/>
    </xf>
    <xf numFmtId="0" fontId="7" fillId="0" borderId="1" xfId="17" applyFont="1" applyBorder="1" applyAlignment="1">
      <alignment vertical="center"/>
    </xf>
    <xf numFmtId="0" fontId="7" fillId="0" borderId="1" xfId="23" applyFont="1" applyBorder="1" applyAlignment="1">
      <alignment vertical="center"/>
    </xf>
    <xf numFmtId="2" fontId="9" fillId="0" borderId="1" xfId="0" applyNumberFormat="1" applyFont="1" applyBorder="1" applyAlignment="1">
      <alignment horizontal="center" vertical="center" wrapText="1" shrinkToFit="1"/>
    </xf>
    <xf numFmtId="1" fontId="9" fillId="0" borderId="1" xfId="0" applyNumberFormat="1" applyFont="1" applyBorder="1" applyAlignment="1">
      <alignment horizontal="center" vertical="center" wrapText="1" shrinkToFit="1"/>
    </xf>
    <xf numFmtId="0" fontId="7" fillId="0" borderId="1" xfId="1" applyFont="1" applyBorder="1" applyAlignment="1">
      <alignment vertical="center" wrapText="1"/>
    </xf>
    <xf numFmtId="0" fontId="7" fillId="0" borderId="1" xfId="12" applyFont="1" applyBorder="1" applyAlignment="1">
      <alignment vertical="center" wrapText="1"/>
    </xf>
    <xf numFmtId="2" fontId="12" fillId="0" borderId="1" xfId="0" applyNumberFormat="1" applyFont="1" applyBorder="1" applyAlignment="1">
      <alignment horizontal="center" vertical="center" wrapText="1" shrinkToFit="1"/>
    </xf>
    <xf numFmtId="2" fontId="7" fillId="0" borderId="1" xfId="0" applyNumberFormat="1" applyFont="1" applyBorder="1" applyAlignment="1">
      <alignment horizontal="center" vertical="center" wrapText="1" shrinkToFit="1"/>
    </xf>
    <xf numFmtId="1" fontId="7" fillId="0" borderId="1" xfId="0" applyNumberFormat="1" applyFont="1" applyBorder="1" applyAlignment="1">
      <alignment horizontal="center" vertical="center" wrapText="1" shrinkToFit="1"/>
    </xf>
    <xf numFmtId="1" fontId="12" fillId="0" borderId="1" xfId="0" applyNumberFormat="1" applyFont="1" applyBorder="1" applyAlignment="1">
      <alignment horizontal="center" vertical="center" wrapText="1" shrinkToFit="1"/>
    </xf>
    <xf numFmtId="0" fontId="17" fillId="0" borderId="1" xfId="1" applyFont="1" applyBorder="1" applyAlignment="1">
      <alignment horizontal="center" vertical="center" wrapText="1"/>
    </xf>
    <xf numFmtId="0" fontId="7" fillId="0" borderId="1" xfId="1" applyFont="1" applyBorder="1" applyAlignment="1">
      <alignment horizontal="left" vertical="center" wrapText="1"/>
    </xf>
    <xf numFmtId="0" fontId="7" fillId="0" borderId="1" xfId="0" applyFont="1" applyBorder="1" applyAlignment="1">
      <alignment horizontal="left" vertical="center" wrapText="1"/>
    </xf>
    <xf numFmtId="0" fontId="7" fillId="0" borderId="1" xfId="1" applyFont="1" applyBorder="1" applyAlignment="1">
      <alignment horizontal="center" vertical="center" wrapText="1"/>
    </xf>
    <xf numFmtId="0" fontId="7" fillId="0" borderId="1" xfId="42" applyFont="1" applyBorder="1" applyAlignment="1">
      <alignment horizontal="left" vertical="center" wrapText="1"/>
    </xf>
    <xf numFmtId="0" fontId="10" fillId="0" borderId="0" xfId="1" applyFont="1" applyAlignment="1">
      <alignment horizontal="center" vertical="center"/>
    </xf>
    <xf numFmtId="0" fontId="10" fillId="0" borderId="0" xfId="1" applyFont="1" applyAlignment="1">
      <alignment horizontal="center"/>
    </xf>
    <xf numFmtId="0" fontId="9" fillId="0" borderId="0" xfId="1" applyFont="1" applyAlignment="1">
      <alignment horizontal="right"/>
    </xf>
    <xf numFmtId="0" fontId="7" fillId="0" borderId="3" xfId="42" applyFont="1" applyBorder="1" applyAlignment="1">
      <alignment horizontal="center" vertical="center" wrapText="1"/>
    </xf>
    <xf numFmtId="0" fontId="7" fillId="0" borderId="6" xfId="42" applyFont="1" applyBorder="1" applyAlignment="1">
      <alignment horizontal="center" vertical="center" wrapText="1"/>
    </xf>
    <xf numFmtId="0" fontId="7" fillId="0" borderId="4" xfId="42" applyFont="1" applyBorder="1" applyAlignment="1">
      <alignment horizontal="center" vertical="center" wrapText="1"/>
    </xf>
    <xf numFmtId="0" fontId="0" fillId="0" borderId="1" xfId="0" applyBorder="1"/>
    <xf numFmtId="169" fontId="8" fillId="0" borderId="1" xfId="1" applyNumberFormat="1" applyFont="1" applyBorder="1" applyAlignment="1">
      <alignment horizontal="center" vertical="center" wrapText="1"/>
    </xf>
    <xf numFmtId="0" fontId="8" fillId="0" borderId="1" xfId="42" applyFont="1" applyBorder="1" applyAlignment="1">
      <alignment vertical="center" wrapText="1"/>
    </xf>
    <xf numFmtId="0" fontId="0" fillId="0" borderId="1" xfId="0" applyBorder="1" applyAlignment="1">
      <alignment vertical="center"/>
    </xf>
    <xf numFmtId="0" fontId="0" fillId="0" borderId="1" xfId="0" applyBorder="1" applyAlignment="1">
      <alignment horizontal="center" vertical="center"/>
    </xf>
    <xf numFmtId="0" fontId="19" fillId="0" borderId="1" xfId="0" applyFont="1" applyBorder="1" applyAlignment="1">
      <alignment horizontal="center" vertical="center"/>
    </xf>
    <xf numFmtId="0" fontId="7" fillId="0" borderId="11" xfId="42" applyFont="1" applyBorder="1" applyAlignment="1">
      <alignment horizontal="center" vertical="center" wrapText="1"/>
    </xf>
    <xf numFmtId="0" fontId="0" fillId="0" borderId="5" xfId="0" applyBorder="1"/>
    <xf numFmtId="0" fontId="8" fillId="0" borderId="1" xfId="42" applyFont="1" applyBorder="1" applyAlignment="1">
      <alignment horizontal="left" vertical="center" wrapText="1"/>
    </xf>
    <xf numFmtId="169" fontId="20" fillId="0" borderId="1" xfId="42" applyNumberFormat="1" applyFont="1" applyBorder="1" applyAlignment="1">
      <alignment horizontal="center" vertical="center" wrapText="1"/>
    </xf>
    <xf numFmtId="0" fontId="11" fillId="0" borderId="1" xfId="0" applyFont="1" applyBorder="1" applyAlignment="1">
      <alignment vertical="center"/>
    </xf>
    <xf numFmtId="0" fontId="21" fillId="0" borderId="1" xfId="0" applyFont="1" applyBorder="1" applyAlignment="1">
      <alignment vertical="center"/>
    </xf>
    <xf numFmtId="0" fontId="8" fillId="0" borderId="1" xfId="39" applyFont="1" applyBorder="1" applyAlignment="1">
      <alignment horizontal="left" vertical="center" wrapText="1"/>
    </xf>
    <xf numFmtId="169" fontId="8" fillId="0" borderId="1" xfId="39" applyNumberFormat="1" applyFont="1" applyBorder="1" applyAlignment="1">
      <alignment horizontal="center" vertical="center" wrapText="1"/>
    </xf>
    <xf numFmtId="0" fontId="9" fillId="0" borderId="1" xfId="0" applyFont="1" applyBorder="1"/>
    <xf numFmtId="0" fontId="9" fillId="0" borderId="1" xfId="0" applyFont="1" applyBorder="1" applyAlignment="1">
      <alignment horizontal="center" vertical="center"/>
    </xf>
    <xf numFmtId="0" fontId="8" fillId="0" borderId="1" xfId="178" applyFont="1" applyBorder="1" applyAlignment="1">
      <alignment horizontal="left" vertical="center" wrapText="1"/>
    </xf>
    <xf numFmtId="0" fontId="7" fillId="0" borderId="3" xfId="42" applyFont="1" applyBorder="1" applyAlignment="1">
      <alignment horizontal="left" vertical="center" wrapText="1"/>
    </xf>
    <xf numFmtId="169" fontId="7" fillId="0" borderId="3" xfId="42" applyNumberFormat="1" applyFont="1" applyBorder="1" applyAlignment="1">
      <alignment horizontal="center" vertical="center" wrapText="1"/>
    </xf>
    <xf numFmtId="0" fontId="7" fillId="0" borderId="3" xfId="80" applyFont="1" applyBorder="1" applyAlignment="1">
      <alignment horizontal="center" vertical="center" wrapText="1"/>
    </xf>
    <xf numFmtId="0" fontId="7" fillId="0" borderId="3" xfId="79" applyFont="1" applyBorder="1" applyAlignment="1">
      <alignment horizontal="center" vertical="center" wrapText="1"/>
    </xf>
    <xf numFmtId="0" fontId="7" fillId="0" borderId="3" xfId="0" applyFont="1" applyBorder="1" applyAlignment="1">
      <alignment horizontal="center" vertical="center" wrapText="1"/>
    </xf>
    <xf numFmtId="0" fontId="11" fillId="0" borderId="1" xfId="0" applyFont="1" applyBorder="1"/>
    <xf numFmtId="0" fontId="9" fillId="4" borderId="0" xfId="1" applyFont="1" applyFill="1" applyAlignment="1">
      <alignment horizontal="center" vertical="center"/>
    </xf>
    <xf numFmtId="0" fontId="9" fillId="4" borderId="1" xfId="1" applyFont="1" applyFill="1" applyBorder="1" applyAlignment="1">
      <alignment horizontal="center" vertical="center" wrapText="1"/>
    </xf>
    <xf numFmtId="166" fontId="10" fillId="4" borderId="1" xfId="1" applyNumberFormat="1" applyFont="1" applyFill="1" applyBorder="1" applyAlignment="1">
      <alignment horizontal="center" vertical="center" wrapText="1"/>
    </xf>
    <xf numFmtId="169" fontId="10" fillId="4" borderId="1" xfId="42" applyNumberFormat="1" applyFont="1" applyFill="1" applyBorder="1" applyAlignment="1">
      <alignment horizontal="center" vertical="center" wrapText="1"/>
    </xf>
    <xf numFmtId="169" fontId="7" fillId="4" borderId="1" xfId="42" applyNumberFormat="1" applyFont="1" applyFill="1" applyBorder="1" applyAlignment="1">
      <alignment horizontal="center" vertical="center" wrapText="1"/>
    </xf>
    <xf numFmtId="0" fontId="7" fillId="4" borderId="1" xfId="82" applyFont="1" applyFill="1" applyBorder="1" applyAlignment="1">
      <alignment horizontal="center" vertical="center" wrapText="1"/>
    </xf>
    <xf numFmtId="0" fontId="7" fillId="4" borderId="1" xfId="42" applyFont="1" applyFill="1" applyBorder="1" applyAlignment="1">
      <alignment horizontal="center" vertical="center" wrapText="1"/>
    </xf>
    <xf numFmtId="2" fontId="7" fillId="4" borderId="1" xfId="82" applyNumberFormat="1" applyFont="1" applyFill="1" applyBorder="1" applyAlignment="1">
      <alignment horizontal="center" vertical="center" wrapText="1"/>
    </xf>
    <xf numFmtId="169" fontId="7" fillId="4" borderId="1" xfId="1" applyNumberFormat="1" applyFont="1" applyFill="1" applyBorder="1" applyAlignment="1">
      <alignment horizontal="center" vertical="center" wrapText="1"/>
    </xf>
    <xf numFmtId="0" fontId="7" fillId="4" borderId="1" xfId="92" applyFont="1" applyFill="1" applyBorder="1" applyAlignment="1">
      <alignment horizontal="center" vertical="center" wrapText="1"/>
    </xf>
    <xf numFmtId="0" fontId="7" fillId="4" borderId="1" xfId="1" applyFont="1" applyFill="1" applyBorder="1" applyAlignment="1">
      <alignment horizontal="center" vertical="center" wrapText="1"/>
    </xf>
    <xf numFmtId="170" fontId="7" fillId="4" borderId="1" xfId="1" applyNumberFormat="1" applyFont="1" applyFill="1" applyBorder="1" applyAlignment="1">
      <alignment horizontal="center" vertical="center" wrapText="1"/>
    </xf>
    <xf numFmtId="169" fontId="7" fillId="4" borderId="1" xfId="202" applyNumberFormat="1" applyFont="1" applyFill="1" applyBorder="1" applyAlignment="1">
      <alignment horizontal="center" vertical="center" wrapText="1"/>
    </xf>
    <xf numFmtId="2" fontId="12" fillId="4" borderId="1" xfId="0" applyNumberFormat="1" applyFont="1" applyFill="1" applyBorder="1" applyAlignment="1">
      <alignment horizontal="center" vertical="center" wrapText="1" shrinkToFit="1"/>
    </xf>
    <xf numFmtId="169" fontId="7" fillId="4" borderId="1" xfId="44" applyNumberFormat="1" applyFont="1" applyFill="1" applyBorder="1" applyAlignment="1">
      <alignment horizontal="center" vertical="center" wrapText="1"/>
    </xf>
    <xf numFmtId="169" fontId="7" fillId="4" borderId="1" xfId="39" applyNumberFormat="1" applyFont="1" applyFill="1" applyBorder="1" applyAlignment="1">
      <alignment horizontal="center" vertical="center" wrapText="1"/>
    </xf>
    <xf numFmtId="0" fontId="0" fillId="4" borderId="0" xfId="0" applyFill="1"/>
    <xf numFmtId="0" fontId="8" fillId="0" borderId="1" xfId="84" applyFont="1" applyBorder="1" applyAlignment="1">
      <alignment horizontal="center" vertical="center" wrapText="1"/>
    </xf>
    <xf numFmtId="0" fontId="8" fillId="0" borderId="1" xfId="85" applyFont="1" applyBorder="1" applyAlignment="1">
      <alignment horizontal="center" vertical="center" wrapText="1"/>
    </xf>
    <xf numFmtId="0" fontId="8" fillId="0" borderId="1" xfId="86" applyFont="1" applyBorder="1" applyAlignment="1">
      <alignment horizontal="center" vertical="center" wrapText="1"/>
    </xf>
    <xf numFmtId="0" fontId="8" fillId="0" borderId="5" xfId="42" applyFont="1" applyBorder="1" applyAlignment="1">
      <alignment vertical="center" wrapText="1"/>
    </xf>
    <xf numFmtId="0" fontId="8" fillId="0" borderId="0" xfId="0" applyFont="1"/>
    <xf numFmtId="0" fontId="8" fillId="0" borderId="1" xfId="82" applyFont="1" applyBorder="1" applyAlignment="1">
      <alignment horizontal="center" vertical="center" wrapText="1"/>
    </xf>
    <xf numFmtId="0" fontId="8" fillId="0" borderId="1" xfId="80" applyFont="1" applyBorder="1" applyAlignment="1">
      <alignment horizontal="center" vertical="center" wrapText="1"/>
    </xf>
    <xf numFmtId="0" fontId="8" fillId="0" borderId="1" xfId="1" applyFont="1" applyBorder="1" applyAlignment="1">
      <alignment horizontal="center" vertical="center" wrapText="1"/>
    </xf>
    <xf numFmtId="0" fontId="8" fillId="0" borderId="1" xfId="1" applyFont="1" applyBorder="1" applyAlignment="1">
      <alignment horizontal="left" wrapText="1"/>
    </xf>
    <xf numFmtId="4" fontId="8" fillId="0" borderId="1" xfId="0" applyNumberFormat="1" applyFont="1" applyBorder="1" applyAlignment="1">
      <alignment horizontal="center" vertical="center" wrapText="1"/>
    </xf>
    <xf numFmtId="0" fontId="8" fillId="0" borderId="1" xfId="28" applyFont="1" applyBorder="1" applyAlignment="1">
      <alignment horizontal="left" vertical="center" wrapText="1"/>
    </xf>
    <xf numFmtId="0" fontId="10" fillId="0" borderId="0" xfId="1" applyFont="1" applyAlignment="1">
      <alignment vertical="center"/>
    </xf>
    <xf numFmtId="0" fontId="9" fillId="0" borderId="1" xfId="0" applyFont="1" applyBorder="1" applyAlignment="1">
      <alignment vertical="center"/>
    </xf>
    <xf numFmtId="0" fontId="9" fillId="0" borderId="0" xfId="1" applyFont="1" applyAlignment="1">
      <alignment horizontal="left" vertical="center"/>
    </xf>
    <xf numFmtId="0" fontId="9" fillId="0" borderId="0" xfId="0" applyFont="1" applyAlignment="1">
      <alignment horizontal="left" vertical="center"/>
    </xf>
    <xf numFmtId="0" fontId="9" fillId="2" borderId="0" xfId="0" applyFont="1" applyFill="1"/>
    <xf numFmtId="0" fontId="9" fillId="2" borderId="0" xfId="0" applyFont="1" applyFill="1" applyAlignment="1">
      <alignment wrapText="1"/>
    </xf>
    <xf numFmtId="0" fontId="7" fillId="0" borderId="0" xfId="1" applyFont="1" applyAlignment="1">
      <alignment wrapText="1"/>
    </xf>
    <xf numFmtId="0" fontId="7" fillId="0" borderId="0" xfId="0" applyFont="1" applyAlignment="1">
      <alignment horizontal="center" vertical="center" wrapText="1"/>
    </xf>
    <xf numFmtId="0" fontId="7" fillId="0" borderId="0" xfId="1" applyFont="1" applyAlignment="1">
      <alignment horizontal="center" vertical="center" wrapText="1"/>
    </xf>
    <xf numFmtId="169" fontId="7" fillId="0" borderId="1" xfId="202" applyNumberFormat="1" applyFont="1" applyBorder="1" applyAlignment="1">
      <alignment horizontal="center" vertical="center" wrapText="1"/>
    </xf>
    <xf numFmtId="0" fontId="7" fillId="0" borderId="1" xfId="0" applyFont="1" applyBorder="1"/>
    <xf numFmtId="0" fontId="7" fillId="0" borderId="15" xfId="27" applyFont="1" applyBorder="1" applyAlignment="1">
      <alignment vertical="center"/>
    </xf>
    <xf numFmtId="0" fontId="7" fillId="0" borderId="5" xfId="27" applyFont="1" applyBorder="1" applyAlignment="1">
      <alignment vertical="center"/>
    </xf>
    <xf numFmtId="0" fontId="7" fillId="0" borderId="14" xfId="27" applyFont="1" applyBorder="1" applyAlignment="1">
      <alignment vertical="center"/>
    </xf>
    <xf numFmtId="0" fontId="7" fillId="0" borderId="0" xfId="27" applyFont="1" applyAlignment="1">
      <alignment vertical="center"/>
    </xf>
    <xf numFmtId="0" fontId="9" fillId="0" borderId="1" xfId="0" applyFont="1" applyBorder="1" applyAlignment="1">
      <alignment horizontal="left" vertical="center"/>
    </xf>
    <xf numFmtId="0" fontId="9" fillId="0" borderId="1" xfId="80" applyFont="1" applyBorder="1" applyAlignment="1">
      <alignment horizontal="center" vertical="center" wrapText="1"/>
    </xf>
    <xf numFmtId="0" fontId="9" fillId="0" borderId="1" xfId="79" applyFont="1" applyBorder="1" applyAlignment="1">
      <alignment horizontal="center" vertical="center" wrapText="1"/>
    </xf>
    <xf numFmtId="0" fontId="9" fillId="0" borderId="5" xfId="0" applyFont="1" applyBorder="1" applyAlignment="1">
      <alignment horizontal="center" vertical="center"/>
    </xf>
    <xf numFmtId="0" fontId="9" fillId="0" borderId="5" xfId="0" applyFont="1" applyBorder="1" applyAlignment="1">
      <alignment horizontal="left" vertical="center"/>
    </xf>
    <xf numFmtId="0" fontId="9" fillId="0" borderId="14" xfId="0" applyFont="1" applyBorder="1"/>
    <xf numFmtId="0" fontId="9" fillId="0" borderId="5" xfId="0" applyFont="1" applyBorder="1"/>
    <xf numFmtId="0" fontId="9" fillId="0" borderId="1" xfId="178" applyFont="1" applyBorder="1" applyAlignment="1">
      <alignment horizontal="left" vertical="center" wrapText="1"/>
    </xf>
    <xf numFmtId="0" fontId="9" fillId="0" borderId="1" xfId="1" applyFont="1" applyBorder="1" applyAlignment="1">
      <alignment horizontal="left" vertical="center" wrapText="1" shrinkToFit="1"/>
    </xf>
    <xf numFmtId="0" fontId="7" fillId="0" borderId="0" xfId="0" applyFont="1" applyAlignment="1">
      <alignment vertical="center"/>
    </xf>
    <xf numFmtId="0" fontId="9" fillId="0" borderId="0" xfId="0" applyFont="1" applyAlignment="1">
      <alignment vertical="center"/>
    </xf>
    <xf numFmtId="0" fontId="10" fillId="0" borderId="0" xfId="0" applyFont="1"/>
    <xf numFmtId="0" fontId="9" fillId="0" borderId="1" xfId="1" applyFont="1" applyBorder="1" applyAlignment="1">
      <alignment horizontal="left" vertical="center" wrapText="1"/>
    </xf>
    <xf numFmtId="0" fontId="9" fillId="0" borderId="0" xfId="0" applyFont="1" applyAlignment="1">
      <alignment wrapText="1"/>
    </xf>
    <xf numFmtId="0" fontId="9" fillId="0" borderId="1" xfId="42" applyFont="1" applyBorder="1" applyAlignment="1">
      <alignment horizontal="left" vertical="center" wrapText="1"/>
    </xf>
    <xf numFmtId="0" fontId="13" fillId="0" borderId="0" xfId="0" applyFont="1"/>
    <xf numFmtId="0" fontId="9" fillId="0" borderId="1" xfId="222" applyFont="1" applyBorder="1" applyAlignment="1">
      <alignment horizontal="left" vertical="center" wrapText="1"/>
    </xf>
    <xf numFmtId="0" fontId="10" fillId="0" borderId="1" xfId="1" applyFont="1" applyBorder="1" applyAlignment="1">
      <alignment horizontal="center" vertical="center"/>
    </xf>
    <xf numFmtId="0" fontId="9" fillId="0" borderId="0" xfId="1" applyFont="1" applyAlignment="1">
      <alignment vertical="center"/>
    </xf>
    <xf numFmtId="0" fontId="9" fillId="5" borderId="0" xfId="0" applyFont="1" applyFill="1" applyAlignment="1">
      <alignment horizontal="left" vertical="center"/>
    </xf>
    <xf numFmtId="0" fontId="7" fillId="0" borderId="14" xfId="1" applyFont="1" applyBorder="1" applyAlignment="1">
      <alignment wrapText="1"/>
    </xf>
    <xf numFmtId="0" fontId="7" fillId="0" borderId="5" xfId="0" applyFont="1" applyBorder="1"/>
    <xf numFmtId="0" fontId="9" fillId="0" borderId="6" xfId="0" applyFont="1" applyBorder="1"/>
    <xf numFmtId="0" fontId="10" fillId="0" borderId="1" xfId="1" applyFont="1" applyBorder="1" applyAlignment="1">
      <alignment horizontal="left" vertical="center"/>
    </xf>
    <xf numFmtId="1" fontId="10" fillId="0" borderId="1" xfId="224" applyNumberFormat="1" applyFont="1" applyBorder="1" applyAlignment="1">
      <alignment horizontal="left" vertical="center" shrinkToFit="1"/>
    </xf>
    <xf numFmtId="168" fontId="10" fillId="0" borderId="1" xfId="224" applyNumberFormat="1" applyFont="1" applyBorder="1" applyAlignment="1">
      <alignment horizontal="left" vertical="center" shrinkToFit="1"/>
    </xf>
    <xf numFmtId="0" fontId="14" fillId="0" borderId="0" xfId="1" applyFont="1" applyAlignment="1">
      <alignment horizontal="center" vertical="center" wrapText="1"/>
    </xf>
    <xf numFmtId="0" fontId="14" fillId="0" borderId="0" xfId="0" applyFont="1"/>
    <xf numFmtId="0" fontId="7" fillId="0" borderId="0" xfId="0" applyFont="1" applyAlignment="1">
      <alignment vertical="center" wrapText="1"/>
    </xf>
    <xf numFmtId="0" fontId="10" fillId="0" borderId="0" xfId="1" applyFont="1"/>
    <xf numFmtId="166" fontId="9" fillId="0" borderId="1" xfId="1" applyNumberFormat="1" applyFont="1" applyBorder="1" applyAlignment="1">
      <alignment vertical="center" wrapText="1"/>
    </xf>
    <xf numFmtId="166" fontId="9" fillId="0" borderId="1" xfId="1" applyNumberFormat="1" applyFont="1" applyBorder="1" applyAlignment="1">
      <alignment horizontal="center" vertical="center" wrapText="1"/>
    </xf>
    <xf numFmtId="169" fontId="9" fillId="0" borderId="1" xfId="42" applyNumberFormat="1" applyFont="1" applyBorder="1" applyAlignment="1">
      <alignment vertical="center" wrapText="1"/>
    </xf>
    <xf numFmtId="169" fontId="9" fillId="0" borderId="1" xfId="42" applyNumberFormat="1" applyFont="1" applyBorder="1" applyAlignment="1">
      <alignment horizontal="right" vertical="center" wrapText="1"/>
    </xf>
    <xf numFmtId="0" fontId="9" fillId="0" borderId="1" xfId="42" applyFont="1" applyBorder="1" applyAlignment="1">
      <alignment horizontal="center" vertical="center" wrapText="1"/>
    </xf>
    <xf numFmtId="0" fontId="12" fillId="0" borderId="0" xfId="0" applyFont="1" applyAlignment="1">
      <alignment wrapText="1"/>
    </xf>
    <xf numFmtId="169" fontId="7" fillId="0" borderId="0" xfId="1" applyNumberFormat="1" applyFont="1" applyAlignment="1">
      <alignment wrapText="1"/>
    </xf>
    <xf numFmtId="169" fontId="7" fillId="0" borderId="1" xfId="227" applyNumberFormat="1" applyFont="1" applyBorder="1" applyAlignment="1">
      <alignment horizontal="center" vertical="center" wrapText="1"/>
    </xf>
    <xf numFmtId="0" fontId="7" fillId="0" borderId="1" xfId="0" applyFont="1" applyBorder="1" applyAlignment="1">
      <alignment wrapText="1"/>
    </xf>
    <xf numFmtId="0" fontId="7" fillId="0" borderId="1" xfId="1" applyFont="1" applyBorder="1" applyAlignment="1">
      <alignment wrapText="1"/>
    </xf>
    <xf numFmtId="169" fontId="7" fillId="0" borderId="0" xfId="0" applyNumberFormat="1" applyFont="1"/>
    <xf numFmtId="0" fontId="7" fillId="0" borderId="14" xfId="42" applyFont="1" applyBorder="1" applyAlignment="1">
      <alignment vertical="center" wrapText="1"/>
    </xf>
    <xf numFmtId="0" fontId="7" fillId="0" borderId="0" xfId="1" applyFont="1"/>
    <xf numFmtId="0" fontId="7" fillId="0" borderId="0" xfId="1" applyFont="1" applyAlignment="1">
      <alignment vertical="center"/>
    </xf>
    <xf numFmtId="0" fontId="14" fillId="0" borderId="0" xfId="0" applyFont="1" applyAlignment="1">
      <alignment horizontal="center" vertical="center" wrapText="1"/>
    </xf>
    <xf numFmtId="0" fontId="22" fillId="0" borderId="0" xfId="1" applyFont="1"/>
    <xf numFmtId="0" fontId="22" fillId="0" borderId="0" xfId="1" applyFont="1" applyAlignment="1">
      <alignment horizontal="center" vertical="center"/>
    </xf>
    <xf numFmtId="0" fontId="22" fillId="0" borderId="0" xfId="0" applyFont="1"/>
    <xf numFmtId="0" fontId="22" fillId="0" borderId="1" xfId="1" applyFont="1" applyBorder="1" applyAlignment="1">
      <alignment horizontal="center" vertical="center" wrapText="1"/>
    </xf>
    <xf numFmtId="166" fontId="17" fillId="0" borderId="1" xfId="1" applyNumberFormat="1" applyFont="1" applyBorder="1" applyAlignment="1">
      <alignment horizontal="center" vertical="center" wrapText="1"/>
    </xf>
    <xf numFmtId="0" fontId="23" fillId="0" borderId="1" xfId="42" applyFont="1" applyBorder="1" applyAlignment="1">
      <alignment horizontal="center" vertical="center" wrapText="1"/>
    </xf>
    <xf numFmtId="0" fontId="23" fillId="0" borderId="1" xfId="0" applyFont="1" applyBorder="1" applyAlignment="1">
      <alignment horizontal="center" vertical="center" wrapText="1"/>
    </xf>
    <xf numFmtId="169" fontId="23" fillId="0" borderId="1" xfId="42" applyNumberFormat="1" applyFont="1" applyBorder="1" applyAlignment="1">
      <alignment horizontal="center" vertical="center" wrapText="1"/>
    </xf>
    <xf numFmtId="0" fontId="23" fillId="0" borderId="1" xfId="92" applyFont="1" applyBorder="1" applyAlignment="1">
      <alignment horizontal="center" vertical="center" wrapText="1"/>
    </xf>
    <xf numFmtId="0" fontId="23" fillId="0" borderId="1" xfId="1" applyFont="1" applyBorder="1" applyAlignment="1">
      <alignment horizontal="center" vertical="center" wrapText="1"/>
    </xf>
    <xf numFmtId="169" fontId="23" fillId="0" borderId="1" xfId="39" applyNumberFormat="1" applyFont="1" applyBorder="1" applyAlignment="1">
      <alignment horizontal="center" vertical="center" wrapText="1"/>
    </xf>
    <xf numFmtId="169" fontId="22" fillId="0" borderId="1" xfId="42" applyNumberFormat="1" applyFont="1" applyBorder="1" applyAlignment="1">
      <alignment horizontal="center" vertical="center" wrapText="1"/>
    </xf>
    <xf numFmtId="0" fontId="22" fillId="0" borderId="1" xfId="82" applyFont="1" applyBorder="1" applyAlignment="1">
      <alignment horizontal="center" vertical="center" wrapText="1"/>
    </xf>
    <xf numFmtId="0" fontId="22" fillId="0" borderId="1" xfId="42" applyFont="1" applyBorder="1" applyAlignment="1">
      <alignment horizontal="center" vertical="center" wrapText="1"/>
    </xf>
    <xf numFmtId="0" fontId="22" fillId="0" borderId="1" xfId="0" applyFont="1" applyBorder="1"/>
    <xf numFmtId="0" fontId="22" fillId="0" borderId="1" xfId="0" applyFont="1" applyBorder="1" applyAlignment="1">
      <alignment horizontal="center" vertical="center"/>
    </xf>
    <xf numFmtId="0" fontId="22" fillId="0" borderId="1" xfId="0" applyFont="1" applyBorder="1" applyAlignment="1">
      <alignment horizontal="center" vertical="center" wrapText="1"/>
    </xf>
    <xf numFmtId="0" fontId="22" fillId="0" borderId="0" xfId="0" applyFont="1" applyAlignment="1">
      <alignment vertical="center"/>
    </xf>
    <xf numFmtId="0" fontId="22" fillId="0" borderId="0" xfId="0" applyFont="1" applyAlignment="1">
      <alignment horizontal="center" vertical="center"/>
    </xf>
    <xf numFmtId="169" fontId="17" fillId="0" borderId="1" xfId="0" applyNumberFormat="1" applyFont="1" applyBorder="1" applyAlignment="1">
      <alignment horizontal="center" vertical="center"/>
    </xf>
    <xf numFmtId="0" fontId="22" fillId="0" borderId="1" xfId="80" applyFont="1" applyBorder="1" applyAlignment="1">
      <alignment horizontal="center" vertical="center" wrapText="1"/>
    </xf>
    <xf numFmtId="0" fontId="7" fillId="0" borderId="0" xfId="0" applyFont="1" applyAlignment="1">
      <alignment horizontal="left" vertical="center"/>
    </xf>
    <xf numFmtId="0" fontId="7" fillId="0" borderId="0" xfId="0" applyFont="1" applyAlignment="1">
      <alignment horizontal="left" vertical="center" wrapText="1"/>
    </xf>
    <xf numFmtId="0" fontId="7" fillId="0" borderId="0" xfId="1" applyFont="1" applyAlignment="1">
      <alignment horizontal="left" vertical="center" wrapText="1"/>
    </xf>
    <xf numFmtId="169" fontId="7" fillId="0" borderId="0" xfId="1" applyNumberFormat="1" applyFont="1" applyAlignment="1">
      <alignment horizontal="left" vertical="center" wrapText="1"/>
    </xf>
    <xf numFmtId="0" fontId="9" fillId="0" borderId="0" xfId="1" applyFont="1" applyAlignment="1">
      <alignment horizontal="center" vertical="center" wrapText="1"/>
    </xf>
    <xf numFmtId="0" fontId="9" fillId="0" borderId="10" xfId="0" applyFont="1" applyBorder="1" applyAlignment="1">
      <alignment horizontal="center"/>
    </xf>
    <xf numFmtId="0" fontId="17" fillId="2" borderId="1" xfId="1" applyFont="1" applyFill="1" applyBorder="1" applyAlignment="1">
      <alignment horizontal="center" vertical="center" wrapText="1"/>
    </xf>
    <xf numFmtId="0" fontId="9" fillId="2" borderId="0" xfId="0" applyFont="1" applyFill="1" applyAlignment="1">
      <alignment horizontal="center" vertical="center"/>
    </xf>
    <xf numFmtId="0" fontId="9" fillId="2" borderId="1" xfId="80" applyFont="1" applyFill="1" applyBorder="1" applyAlignment="1">
      <alignment horizontal="center" vertical="center" wrapText="1"/>
    </xf>
    <xf numFmtId="0" fontId="8" fillId="0" borderId="1" xfId="42" applyFont="1" applyBorder="1" applyAlignment="1">
      <alignment vertical="center" wrapText="1" shrinkToFit="1"/>
    </xf>
    <xf numFmtId="2" fontId="8" fillId="0" borderId="1" xfId="82" applyNumberFormat="1" applyFont="1" applyBorder="1" applyAlignment="1">
      <alignment horizontal="center" vertical="center" wrapText="1"/>
    </xf>
    <xf numFmtId="0" fontId="8" fillId="0" borderId="1" xfId="79" applyFont="1" applyBorder="1" applyAlignment="1">
      <alignment horizontal="center" vertical="center" wrapText="1"/>
    </xf>
    <xf numFmtId="0" fontId="9" fillId="2" borderId="1" xfId="42" applyFont="1" applyFill="1" applyBorder="1" applyAlignment="1">
      <alignment vertical="center" wrapText="1"/>
    </xf>
    <xf numFmtId="0" fontId="9" fillId="2" borderId="1" xfId="0" applyFont="1" applyFill="1" applyBorder="1" applyAlignment="1">
      <alignment horizontal="center" vertical="center" wrapText="1"/>
    </xf>
    <xf numFmtId="2" fontId="9" fillId="2" borderId="1" xfId="42" applyNumberFormat="1" applyFont="1" applyFill="1" applyBorder="1" applyAlignment="1">
      <alignment horizontal="center" vertical="center" wrapText="1"/>
    </xf>
    <xf numFmtId="0" fontId="13" fillId="2" borderId="0" xfId="0" applyFont="1" applyFill="1"/>
    <xf numFmtId="0" fontId="7" fillId="2" borderId="0" xfId="0" applyFont="1" applyFill="1"/>
    <xf numFmtId="0" fontId="11" fillId="0" borderId="1" xfId="1" applyFont="1" applyBorder="1" applyAlignment="1">
      <alignment horizontal="center" vertical="center" wrapText="1"/>
    </xf>
    <xf numFmtId="166" fontId="11" fillId="0" borderId="1" xfId="1" applyNumberFormat="1" applyFont="1" applyBorder="1" applyAlignment="1">
      <alignment horizontal="center" vertical="center" wrapText="1"/>
    </xf>
    <xf numFmtId="169" fontId="11" fillId="0" borderId="1" xfId="42" applyNumberFormat="1" applyFont="1" applyBorder="1" applyAlignment="1">
      <alignment horizontal="center" vertical="center" wrapText="1"/>
    </xf>
    <xf numFmtId="0" fontId="11" fillId="0" borderId="1" xfId="80" applyFont="1" applyBorder="1" applyAlignment="1">
      <alignment horizontal="center" vertical="center" wrapText="1"/>
    </xf>
    <xf numFmtId="0" fontId="11" fillId="0" borderId="1" xfId="42" applyFont="1" applyBorder="1" applyAlignment="1">
      <alignment horizontal="center" vertical="center" wrapText="1"/>
    </xf>
    <xf numFmtId="169" fontId="11" fillId="0" borderId="1" xfId="42" applyNumberFormat="1" applyFont="1" applyBorder="1" applyAlignment="1">
      <alignment horizontal="right" vertical="center" wrapText="1"/>
    </xf>
    <xf numFmtId="169" fontId="24" fillId="0" borderId="1" xfId="42" applyNumberFormat="1" applyFont="1" applyBorder="1" applyAlignment="1">
      <alignment horizontal="center" vertical="center" wrapText="1"/>
    </xf>
    <xf numFmtId="0" fontId="11" fillId="0" borderId="1" xfId="0" applyFont="1" applyBorder="1" applyAlignment="1">
      <alignment horizontal="center" vertical="center"/>
    </xf>
    <xf numFmtId="0" fontId="8" fillId="0" borderId="1" xfId="1" applyFont="1" applyBorder="1" applyAlignment="1">
      <alignment horizontal="left" vertical="center" wrapText="1"/>
    </xf>
    <xf numFmtId="0" fontId="8" fillId="0" borderId="1" xfId="92" applyFont="1" applyBorder="1" applyAlignment="1">
      <alignment horizontal="center" vertical="center" wrapText="1"/>
    </xf>
    <xf numFmtId="0" fontId="8" fillId="0" borderId="1" xfId="21" applyFont="1" applyBorder="1" applyAlignment="1">
      <alignment horizontal="center" vertical="center" wrapText="1"/>
    </xf>
    <xf numFmtId="0" fontId="11" fillId="0" borderId="10" xfId="0" applyFont="1" applyBorder="1" applyAlignment="1">
      <alignment horizontal="left"/>
    </xf>
    <xf numFmtId="0" fontId="25" fillId="0" borderId="1" xfId="42" applyFont="1" applyBorder="1" applyAlignment="1">
      <alignment horizontal="center" vertical="center" wrapText="1"/>
    </xf>
    <xf numFmtId="0" fontId="25" fillId="0" borderId="1" xfId="42" applyFont="1" applyBorder="1" applyAlignment="1">
      <alignment horizontal="left" vertical="center" wrapText="1"/>
    </xf>
    <xf numFmtId="169" fontId="25" fillId="0" borderId="1" xfId="42" applyNumberFormat="1" applyFont="1" applyBorder="1" applyAlignment="1">
      <alignment horizontal="center" vertical="center" wrapText="1"/>
    </xf>
    <xf numFmtId="169" fontId="26" fillId="0" borderId="1" xfId="42" applyNumberFormat="1" applyFont="1" applyBorder="1" applyAlignment="1">
      <alignment horizontal="center" vertical="center" wrapText="1"/>
    </xf>
    <xf numFmtId="0" fontId="26" fillId="0" borderId="1" xfId="42" applyFont="1" applyBorder="1" applyAlignment="1">
      <alignment horizontal="center" vertical="center" wrapText="1"/>
    </xf>
    <xf numFmtId="0" fontId="25" fillId="0" borderId="0" xfId="0" applyFont="1"/>
    <xf numFmtId="0" fontId="26" fillId="0" borderId="0" xfId="0" applyFont="1"/>
    <xf numFmtId="0" fontId="26" fillId="0" borderId="1" xfId="42" applyFont="1" applyBorder="1" applyAlignment="1">
      <alignment horizontal="left" vertical="center" wrapText="1"/>
    </xf>
    <xf numFmtId="169" fontId="26" fillId="0" borderId="1" xfId="1" applyNumberFormat="1" applyFont="1" applyBorder="1" applyAlignment="1">
      <alignment horizontal="center" vertical="center" wrapText="1"/>
    </xf>
    <xf numFmtId="169" fontId="27" fillId="0" borderId="1" xfId="42" applyNumberFormat="1" applyFont="1" applyBorder="1" applyAlignment="1">
      <alignment horizontal="center" vertical="center" wrapText="1"/>
    </xf>
    <xf numFmtId="0" fontId="26" fillId="0" borderId="1" xfId="0" applyFont="1" applyBorder="1" applyAlignment="1">
      <alignment horizontal="center" vertical="center" wrapText="1"/>
    </xf>
    <xf numFmtId="0" fontId="26" fillId="0" borderId="0" xfId="1" applyFont="1" applyAlignment="1">
      <alignment wrapText="1"/>
    </xf>
    <xf numFmtId="0" fontId="26" fillId="0" borderId="0" xfId="0" applyFont="1" applyAlignment="1">
      <alignment horizontal="center" vertical="center" wrapText="1"/>
    </xf>
    <xf numFmtId="0" fontId="26" fillId="0" borderId="1" xfId="39" applyFont="1" applyBorder="1" applyAlignment="1">
      <alignment horizontal="left" vertical="center" wrapText="1"/>
    </xf>
    <xf numFmtId="0" fontId="25" fillId="0" borderId="1" xfId="0" applyFont="1" applyBorder="1" applyAlignment="1">
      <alignment vertical="center"/>
    </xf>
    <xf numFmtId="0" fontId="26" fillId="0" borderId="1" xfId="82" applyFont="1" applyBorder="1" applyAlignment="1">
      <alignment horizontal="center" vertical="center" wrapText="1"/>
    </xf>
    <xf numFmtId="0" fontId="25" fillId="0" borderId="1" xfId="0" applyFont="1" applyBorder="1"/>
    <xf numFmtId="0" fontId="25" fillId="0" borderId="1" xfId="0" applyFont="1" applyBorder="1" applyAlignment="1">
      <alignment horizontal="center" vertical="center"/>
    </xf>
    <xf numFmtId="0" fontId="26" fillId="0" borderId="1" xfId="1" applyFont="1" applyBorder="1" applyAlignment="1">
      <alignment horizontal="left" vertical="center" wrapText="1"/>
    </xf>
    <xf numFmtId="0" fontId="26" fillId="0" borderId="1" xfId="1" applyFont="1" applyBorder="1" applyAlignment="1">
      <alignment horizontal="center" vertical="center" wrapText="1"/>
    </xf>
    <xf numFmtId="0" fontId="26" fillId="0" borderId="1" xfId="84" applyFont="1" applyBorder="1" applyAlignment="1">
      <alignment horizontal="center" vertical="center" wrapText="1"/>
    </xf>
    <xf numFmtId="0" fontId="26" fillId="0" borderId="1" xfId="85" applyFont="1" applyBorder="1" applyAlignment="1">
      <alignment horizontal="center" vertical="center" wrapText="1"/>
    </xf>
    <xf numFmtId="0" fontId="26" fillId="0" borderId="1" xfId="86" applyFont="1" applyBorder="1" applyAlignment="1">
      <alignment horizontal="center" vertical="center" wrapText="1"/>
    </xf>
    <xf numFmtId="0" fontId="26" fillId="0" borderId="1" xfId="80" applyFont="1" applyBorder="1" applyAlignment="1">
      <alignment horizontal="center" vertical="center" wrapText="1"/>
    </xf>
    <xf numFmtId="4" fontId="26" fillId="0" borderId="1" xfId="0" applyNumberFormat="1" applyFont="1" applyBorder="1" applyAlignment="1">
      <alignment horizontal="center" vertical="center" wrapText="1"/>
    </xf>
    <xf numFmtId="0" fontId="26" fillId="0" borderId="0" xfId="1" applyFont="1" applyAlignment="1">
      <alignment horizontal="center" vertical="center" wrapText="1"/>
    </xf>
    <xf numFmtId="0" fontId="26" fillId="0" borderId="1" xfId="222" applyFont="1" applyBorder="1" applyAlignment="1">
      <alignment horizontal="left" vertical="center" wrapText="1"/>
    </xf>
    <xf numFmtId="169" fontId="26" fillId="0" borderId="1" xfId="202" applyNumberFormat="1" applyFont="1" applyBorder="1" applyAlignment="1">
      <alignment horizontal="center" vertical="center" wrapText="1"/>
    </xf>
    <xf numFmtId="0" fontId="26" fillId="0" borderId="1" xfId="27" applyFont="1" applyBorder="1" applyAlignment="1">
      <alignment vertical="center"/>
    </xf>
    <xf numFmtId="0" fontId="25" fillId="0" borderId="1" xfId="0" applyFont="1" applyBorder="1" applyAlignment="1">
      <alignment horizontal="left" vertical="center"/>
    </xf>
    <xf numFmtId="0" fontId="26" fillId="0" borderId="1" xfId="79" applyFont="1" applyBorder="1" applyAlignment="1">
      <alignment horizontal="center" vertical="center" wrapText="1"/>
    </xf>
    <xf numFmtId="0" fontId="11" fillId="0" borderId="1" xfId="0" applyFont="1" applyBorder="1" applyAlignment="1">
      <alignment horizontal="left" vertical="center"/>
    </xf>
    <xf numFmtId="0" fontId="25" fillId="0" borderId="1" xfId="80" applyFont="1" applyBorder="1" applyAlignment="1">
      <alignment horizontal="center" vertical="center" wrapText="1"/>
    </xf>
    <xf numFmtId="0" fontId="25" fillId="0" borderId="1" xfId="79" applyFont="1" applyBorder="1" applyAlignment="1">
      <alignment horizontal="center" vertical="center" wrapText="1"/>
    </xf>
    <xf numFmtId="0" fontId="26" fillId="0" borderId="1" xfId="42" applyFont="1" applyBorder="1" applyAlignment="1">
      <alignment vertical="center" wrapText="1"/>
    </xf>
    <xf numFmtId="0" fontId="25" fillId="0" borderId="1" xfId="178" applyFont="1" applyBorder="1" applyAlignment="1">
      <alignment horizontal="center" vertical="center" wrapText="1"/>
    </xf>
    <xf numFmtId="0" fontId="25" fillId="2" borderId="1" xfId="42" applyFont="1" applyFill="1" applyBorder="1" applyAlignment="1">
      <alignment horizontal="center" vertical="center" wrapText="1"/>
    </xf>
    <xf numFmtId="0" fontId="25" fillId="2" borderId="1" xfId="42" applyFont="1" applyFill="1" applyBorder="1" applyAlignment="1">
      <alignment wrapText="1"/>
    </xf>
    <xf numFmtId="169" fontId="25" fillId="2" borderId="1" xfId="42" applyNumberFormat="1" applyFont="1" applyFill="1" applyBorder="1" applyAlignment="1">
      <alignment horizontal="center" vertical="center" wrapText="1"/>
    </xf>
    <xf numFmtId="169" fontId="26" fillId="2" borderId="1" xfId="42" applyNumberFormat="1" applyFont="1" applyFill="1" applyBorder="1" applyAlignment="1">
      <alignment horizontal="center" vertical="center" wrapText="1"/>
    </xf>
    <xf numFmtId="169" fontId="26" fillId="2" borderId="1" xfId="44" applyNumberFormat="1" applyFont="1" applyFill="1" applyBorder="1" applyAlignment="1">
      <alignment horizontal="center" vertical="center" wrapText="1"/>
    </xf>
    <xf numFmtId="0" fontId="26" fillId="2" borderId="1" xfId="82" applyFont="1" applyFill="1" applyBorder="1" applyAlignment="1">
      <alignment horizontal="center" vertical="center" wrapText="1"/>
    </xf>
    <xf numFmtId="0" fontId="26" fillId="2" borderId="1" xfId="42" applyFont="1" applyFill="1" applyBorder="1" applyAlignment="1">
      <alignment horizontal="center" vertical="center" wrapText="1"/>
    </xf>
    <xf numFmtId="0" fontId="26" fillId="2" borderId="1" xfId="1" applyFont="1" applyFill="1" applyBorder="1" applyAlignment="1">
      <alignment horizontal="center" vertical="center" wrapText="1"/>
    </xf>
    <xf numFmtId="0" fontId="26" fillId="2" borderId="1" xfId="1" applyFont="1" applyFill="1" applyBorder="1" applyAlignment="1">
      <alignment wrapText="1"/>
    </xf>
    <xf numFmtId="0" fontId="25" fillId="2" borderId="1" xfId="0" applyFont="1" applyFill="1" applyBorder="1"/>
    <xf numFmtId="0" fontId="26" fillId="2" borderId="0" xfId="1" applyFont="1" applyFill="1" applyAlignment="1">
      <alignment wrapText="1"/>
    </xf>
    <xf numFmtId="0" fontId="25" fillId="2" borderId="0" xfId="0" applyFont="1" applyFill="1"/>
    <xf numFmtId="0" fontId="26" fillId="2" borderId="0" xfId="0" applyFont="1" applyFill="1"/>
    <xf numFmtId="0" fontId="25" fillId="2" borderId="1" xfId="1" applyFont="1" applyFill="1" applyBorder="1" applyAlignment="1">
      <alignment horizontal="left" vertical="center" wrapText="1"/>
    </xf>
    <xf numFmtId="169" fontId="26" fillId="2" borderId="0" xfId="0" applyNumberFormat="1" applyFont="1" applyFill="1"/>
    <xf numFmtId="169" fontId="26" fillId="0" borderId="1" xfId="39" applyNumberFormat="1" applyFont="1" applyBorder="1" applyAlignment="1">
      <alignment horizontal="center" vertical="center" wrapText="1"/>
    </xf>
    <xf numFmtId="0" fontId="26" fillId="0" borderId="1" xfId="1" applyFont="1" applyBorder="1" applyAlignment="1">
      <alignment vertical="center" wrapText="1"/>
    </xf>
    <xf numFmtId="167" fontId="7" fillId="2" borderId="1" xfId="1" applyNumberFormat="1" applyFont="1" applyFill="1" applyBorder="1" applyAlignment="1">
      <alignment horizontal="left" vertical="center" wrapText="1"/>
    </xf>
    <xf numFmtId="0" fontId="7" fillId="2" borderId="0" xfId="1" applyFont="1" applyFill="1" applyAlignment="1">
      <alignment wrapText="1"/>
    </xf>
    <xf numFmtId="0" fontId="7" fillId="2" borderId="0" xfId="0" applyFont="1" applyFill="1" applyAlignment="1">
      <alignment horizontal="center" vertical="center" wrapText="1"/>
    </xf>
    <xf numFmtId="0" fontId="26" fillId="0" borderId="1" xfId="92" applyFont="1" applyBorder="1" applyAlignment="1">
      <alignment horizontal="center" vertical="center" wrapText="1"/>
    </xf>
    <xf numFmtId="0" fontId="26" fillId="0" borderId="1" xfId="21" applyFont="1" applyBorder="1" applyAlignment="1">
      <alignment horizontal="center" vertical="center" wrapText="1"/>
    </xf>
    <xf numFmtId="0" fontId="25" fillId="5" borderId="0" xfId="0" applyFont="1" applyFill="1"/>
    <xf numFmtId="0" fontId="26" fillId="0" borderId="1" xfId="178" applyFont="1" applyBorder="1" applyAlignment="1">
      <alignment horizontal="center" vertical="center" wrapText="1"/>
    </xf>
    <xf numFmtId="0" fontId="8" fillId="0" borderId="1" xfId="178" applyFont="1" applyBorder="1" applyAlignment="1">
      <alignment horizontal="center" vertical="center" wrapText="1"/>
    </xf>
    <xf numFmtId="0" fontId="8" fillId="0" borderId="14" xfId="1" applyFont="1" applyBorder="1" applyAlignment="1">
      <alignment wrapText="1"/>
    </xf>
    <xf numFmtId="0" fontId="8" fillId="0" borderId="5" xfId="0" applyFont="1" applyBorder="1"/>
    <xf numFmtId="0" fontId="8" fillId="0" borderId="1" xfId="0" applyFont="1" applyBorder="1"/>
    <xf numFmtId="0" fontId="8" fillId="0" borderId="1" xfId="222" applyFont="1" applyBorder="1" applyAlignment="1">
      <alignment horizontal="left" vertical="center" wrapText="1"/>
    </xf>
    <xf numFmtId="169" fontId="8" fillId="0" borderId="1" xfId="202" applyNumberFormat="1" applyFont="1" applyBorder="1" applyAlignment="1">
      <alignment horizontal="center" vertical="center" wrapText="1"/>
    </xf>
    <xf numFmtId="0" fontId="11" fillId="0" borderId="1" xfId="42" applyFont="1" applyBorder="1" applyAlignment="1">
      <alignment horizontal="left" vertical="center" wrapText="1"/>
    </xf>
    <xf numFmtId="0" fontId="8" fillId="0" borderId="14" xfId="0" applyFont="1" applyBorder="1"/>
    <xf numFmtId="0" fontId="8" fillId="0" borderId="0" xfId="0" applyFont="1" applyAlignment="1">
      <alignment horizontal="center" vertical="center" wrapText="1"/>
    </xf>
    <xf numFmtId="0" fontId="8" fillId="0" borderId="1" xfId="0" applyFont="1" applyBorder="1" applyAlignment="1">
      <alignment vertical="center"/>
    </xf>
    <xf numFmtId="0" fontId="26" fillId="0" borderId="1" xfId="178" applyFont="1" applyBorder="1" applyAlignment="1">
      <alignment horizontal="left" vertical="center" wrapText="1"/>
    </xf>
    <xf numFmtId="0" fontId="11" fillId="0" borderId="6" xfId="0" applyFont="1" applyBorder="1"/>
    <xf numFmtId="0" fontId="11" fillId="0" borderId="0" xfId="0" applyFont="1" applyAlignment="1">
      <alignment horizontal="left" vertical="center"/>
    </xf>
    <xf numFmtId="0" fontId="26" fillId="0" borderId="1" xfId="0" applyFont="1" applyBorder="1" applyAlignment="1">
      <alignment vertical="center"/>
    </xf>
    <xf numFmtId="0" fontId="26" fillId="0" borderId="1" xfId="222" applyFont="1" applyBorder="1" applyAlignment="1">
      <alignment horizontal="center" vertical="center" wrapText="1"/>
    </xf>
    <xf numFmtId="0" fontId="25" fillId="5" borderId="5" xfId="42" applyFont="1" applyFill="1" applyBorder="1" applyAlignment="1">
      <alignment horizontal="left" vertical="center" wrapText="1"/>
    </xf>
    <xf numFmtId="167" fontId="26" fillId="0" borderId="1" xfId="42" applyNumberFormat="1" applyFont="1" applyBorder="1" applyAlignment="1">
      <alignment horizontal="left" vertical="center" wrapText="1"/>
    </xf>
    <xf numFmtId="0" fontId="26" fillId="0" borderId="1" xfId="0" applyFont="1" applyBorder="1" applyAlignment="1">
      <alignment horizontal="center" vertical="center"/>
    </xf>
    <xf numFmtId="0" fontId="28" fillId="0" borderId="1" xfId="42" applyFont="1" applyBorder="1" applyAlignment="1">
      <alignment horizontal="center" vertical="center" wrapText="1"/>
    </xf>
    <xf numFmtId="0" fontId="28" fillId="0" borderId="1" xfId="1" applyFont="1" applyBorder="1" applyAlignment="1" applyProtection="1">
      <alignment horizontal="left" vertical="center" wrapText="1"/>
      <protection locked="0"/>
    </xf>
    <xf numFmtId="169" fontId="28" fillId="0" borderId="1" xfId="1" applyNumberFormat="1" applyFont="1" applyBorder="1" applyAlignment="1">
      <alignment horizontal="center" vertical="center" wrapText="1"/>
    </xf>
    <xf numFmtId="169" fontId="28" fillId="0" borderId="1" xfId="42" applyNumberFormat="1" applyFont="1" applyBorder="1" applyAlignment="1">
      <alignment horizontal="center" vertical="center" wrapText="1"/>
    </xf>
    <xf numFmtId="0" fontId="28" fillId="0" borderId="1" xfId="92" applyFont="1" applyBorder="1" applyAlignment="1">
      <alignment horizontal="center" vertical="center" wrapText="1"/>
    </xf>
    <xf numFmtId="0" fontId="28" fillId="0" borderId="1" xfId="84" applyFont="1" applyBorder="1" applyAlignment="1">
      <alignment horizontal="center" vertical="center" wrapText="1"/>
    </xf>
    <xf numFmtId="0" fontId="28" fillId="0" borderId="1" xfId="85" applyFont="1" applyBorder="1" applyAlignment="1">
      <alignment horizontal="center" vertical="center" wrapText="1"/>
    </xf>
    <xf numFmtId="0" fontId="28" fillId="0" borderId="1" xfId="86" applyFont="1" applyBorder="1" applyAlignment="1">
      <alignment horizontal="center" vertical="center" wrapText="1"/>
    </xf>
    <xf numFmtId="0" fontId="28" fillId="0" borderId="1" xfId="80" applyFont="1" applyBorder="1" applyAlignment="1">
      <alignment horizontal="center" vertical="center" wrapText="1"/>
    </xf>
    <xf numFmtId="0" fontId="28" fillId="0" borderId="1" xfId="1" applyFont="1" applyBorder="1" applyAlignment="1">
      <alignment horizontal="center" vertical="center" wrapText="1"/>
    </xf>
    <xf numFmtId="0" fontId="28" fillId="0" borderId="1" xfId="42" applyFont="1" applyBorder="1" applyAlignment="1">
      <alignment horizontal="left" vertical="center" wrapText="1"/>
    </xf>
    <xf numFmtId="0" fontId="28" fillId="0" borderId="0" xfId="0" applyFont="1"/>
    <xf numFmtId="0" fontId="28" fillId="0" borderId="0" xfId="1" applyFont="1" applyAlignment="1">
      <alignment wrapText="1"/>
    </xf>
    <xf numFmtId="0" fontId="29" fillId="0" borderId="0" xfId="0" applyFont="1"/>
    <xf numFmtId="0" fontId="28" fillId="0" borderId="0" xfId="1" applyFont="1" applyAlignment="1">
      <alignment horizontal="center" vertical="center" wrapText="1"/>
    </xf>
    <xf numFmtId="0" fontId="28" fillId="0" borderId="1" xfId="0" applyFont="1" applyBorder="1"/>
    <xf numFmtId="39" fontId="28" fillId="0" borderId="0" xfId="228" applyNumberFormat="1" applyFont="1" applyFill="1" applyBorder="1" applyAlignment="1">
      <alignment horizontal="center" vertical="center" wrapText="1" shrinkToFit="1"/>
    </xf>
    <xf numFmtId="170" fontId="28" fillId="0" borderId="1" xfId="1" applyNumberFormat="1" applyFont="1" applyBorder="1" applyAlignment="1">
      <alignment horizontal="center" vertical="center" wrapText="1"/>
    </xf>
    <xf numFmtId="0" fontId="30" fillId="2" borderId="1" xfId="1" applyFont="1" applyFill="1" applyBorder="1" applyAlignment="1">
      <alignment horizontal="center" vertical="center" wrapText="1"/>
    </xf>
    <xf numFmtId="0" fontId="30" fillId="2" borderId="1" xfId="0" applyFont="1" applyFill="1" applyBorder="1" applyAlignment="1">
      <alignment horizontal="center" vertical="center" wrapText="1"/>
    </xf>
    <xf numFmtId="0" fontId="30" fillId="2" borderId="0" xfId="0" applyFont="1" applyFill="1"/>
    <xf numFmtId="0" fontId="30" fillId="2" borderId="1" xfId="0" applyFont="1" applyFill="1" applyBorder="1" applyAlignment="1">
      <alignment horizontal="center" wrapText="1"/>
    </xf>
    <xf numFmtId="0" fontId="30" fillId="2" borderId="1" xfId="0" applyFont="1" applyFill="1" applyBorder="1" applyAlignment="1">
      <alignment horizontal="center" vertical="center"/>
    </xf>
    <xf numFmtId="0" fontId="30" fillId="2" borderId="1" xfId="0" applyFont="1" applyFill="1" applyBorder="1"/>
    <xf numFmtId="0" fontId="25" fillId="0" borderId="1" xfId="42" applyFont="1" applyBorder="1" applyAlignment="1">
      <alignment wrapText="1"/>
    </xf>
    <xf numFmtId="169" fontId="26" fillId="0" borderId="1" xfId="44" applyNumberFormat="1" applyFont="1" applyBorder="1" applyAlignment="1">
      <alignment horizontal="center" vertical="center" wrapText="1"/>
    </xf>
    <xf numFmtId="0" fontId="26" fillId="0" borderId="1" xfId="1" applyFont="1" applyBorder="1" applyAlignment="1">
      <alignment wrapText="1"/>
    </xf>
    <xf numFmtId="169" fontId="26" fillId="0" borderId="0" xfId="0" applyNumberFormat="1" applyFont="1"/>
    <xf numFmtId="0" fontId="25" fillId="0" borderId="1" xfId="1" applyFont="1" applyBorder="1" applyAlignment="1">
      <alignment horizontal="left" vertical="center" wrapText="1"/>
    </xf>
    <xf numFmtId="0" fontId="9" fillId="0" borderId="1" xfId="42" applyFont="1" applyBorder="1" applyAlignment="1">
      <alignment wrapText="1"/>
    </xf>
    <xf numFmtId="0" fontId="22" fillId="0" borderId="1" xfId="1" applyFont="1" applyBorder="1" applyAlignment="1">
      <alignment horizontal="left" vertical="center" wrapText="1"/>
    </xf>
    <xf numFmtId="0" fontId="23" fillId="0" borderId="1" xfId="1" applyFont="1" applyBorder="1" applyAlignment="1" applyProtection="1">
      <alignment horizontal="left" vertical="center" wrapText="1"/>
      <protection locked="0"/>
    </xf>
    <xf numFmtId="0" fontId="23" fillId="0" borderId="1" xfId="1" applyFont="1" applyBorder="1" applyAlignment="1">
      <alignment horizontal="left" vertical="center" wrapText="1"/>
    </xf>
    <xf numFmtId="0" fontId="23" fillId="0" borderId="1" xfId="18" applyFont="1" applyBorder="1" applyAlignment="1">
      <alignment horizontal="left" vertical="center" wrapText="1"/>
    </xf>
    <xf numFmtId="0" fontId="23" fillId="0" borderId="1" xfId="42" applyFont="1" applyBorder="1" applyAlignment="1">
      <alignment horizontal="left" vertical="center" wrapText="1"/>
    </xf>
    <xf numFmtId="0" fontId="23" fillId="0" borderId="1" xfId="178" applyFont="1" applyBorder="1" applyAlignment="1">
      <alignment horizontal="left" vertical="center" wrapText="1"/>
    </xf>
    <xf numFmtId="0" fontId="23" fillId="0" borderId="3" xfId="0" applyFont="1" applyBorder="1" applyAlignment="1">
      <alignment horizontal="left" vertical="center" wrapText="1"/>
    </xf>
    <xf numFmtId="0" fontId="23" fillId="0" borderId="1" xfId="78" applyFont="1" applyBorder="1" applyAlignment="1">
      <alignment horizontal="left" vertical="center" wrapText="1"/>
    </xf>
    <xf numFmtId="0" fontId="23" fillId="0" borderId="1" xfId="12" applyFont="1" applyBorder="1" applyAlignment="1">
      <alignment horizontal="left" vertical="center" wrapText="1"/>
    </xf>
    <xf numFmtId="0" fontId="22" fillId="0" borderId="1" xfId="42" applyFont="1" applyBorder="1" applyAlignment="1">
      <alignment horizontal="left" vertical="center" wrapText="1"/>
    </xf>
    <xf numFmtId="0" fontId="30" fillId="2" borderId="1" xfId="0" applyFont="1" applyFill="1" applyBorder="1" applyAlignment="1">
      <alignment horizontal="left" vertical="center" wrapText="1"/>
    </xf>
    <xf numFmtId="2" fontId="31" fillId="0" borderId="1" xfId="0" applyNumberFormat="1" applyFont="1" applyBorder="1" applyAlignment="1">
      <alignment horizontal="center" vertical="center"/>
    </xf>
    <xf numFmtId="0" fontId="26" fillId="0" borderId="1" xfId="0" applyFont="1" applyBorder="1" applyAlignment="1">
      <alignment vertical="center" wrapText="1"/>
    </xf>
    <xf numFmtId="169" fontId="9" fillId="0" borderId="0" xfId="0" applyNumberFormat="1" applyFont="1"/>
    <xf numFmtId="0" fontId="10" fillId="0" borderId="5" xfId="1" applyFont="1" applyBorder="1" applyAlignment="1">
      <alignment horizontal="center" vertical="center" wrapText="1"/>
    </xf>
    <xf numFmtId="0" fontId="7" fillId="0" borderId="5" xfId="0" applyFont="1" applyBorder="1" applyAlignment="1">
      <alignment horizontal="center" vertical="center"/>
    </xf>
    <xf numFmtId="0" fontId="7" fillId="0" borderId="5" xfId="42" applyFont="1" applyBorder="1" applyAlignment="1">
      <alignment horizontal="center" vertical="center" wrapText="1"/>
    </xf>
    <xf numFmtId="0" fontId="32" fillId="0" borderId="0" xfId="1" applyFont="1" applyAlignment="1">
      <alignment horizontal="center" vertical="center"/>
    </xf>
    <xf numFmtId="0" fontId="33" fillId="0" borderId="0" xfId="1" applyFont="1" applyAlignment="1">
      <alignment horizontal="center" vertical="center"/>
    </xf>
    <xf numFmtId="0" fontId="33" fillId="0" borderId="0" xfId="1" applyFont="1"/>
    <xf numFmtId="0" fontId="33" fillId="0" borderId="0" xfId="0" applyFont="1"/>
    <xf numFmtId="0" fontId="33" fillId="2" borderId="0" xfId="0" applyFont="1" applyFill="1"/>
    <xf numFmtId="0" fontId="33" fillId="0" borderId="0" xfId="1" applyFont="1" applyAlignment="1">
      <alignment horizontal="left" vertical="center"/>
    </xf>
    <xf numFmtId="167" fontId="34" fillId="0" borderId="1" xfId="1" applyNumberFormat="1" applyFont="1" applyBorder="1" applyAlignment="1">
      <alignment horizontal="center" vertical="center" wrapText="1"/>
    </xf>
    <xf numFmtId="0" fontId="34" fillId="0" borderId="0" xfId="1" applyFont="1"/>
    <xf numFmtId="0" fontId="34" fillId="0" borderId="0" xfId="0" applyFont="1"/>
    <xf numFmtId="4" fontId="34" fillId="0" borderId="1" xfId="1" applyNumberFormat="1" applyFont="1" applyBorder="1" applyAlignment="1">
      <alignment horizontal="center" vertical="center" wrapText="1"/>
    </xf>
    <xf numFmtId="0" fontId="34" fillId="0" borderId="1" xfId="1" applyFont="1" applyBorder="1" applyAlignment="1">
      <alignment horizontal="center" vertical="center" wrapText="1"/>
    </xf>
    <xf numFmtId="2" fontId="34" fillId="0" borderId="1" xfId="1" applyNumberFormat="1" applyFont="1" applyBorder="1" applyAlignment="1">
      <alignment horizontal="center" vertical="center" wrapText="1"/>
    </xf>
    <xf numFmtId="3" fontId="34" fillId="0" borderId="1" xfId="1" applyNumberFormat="1" applyFont="1" applyBorder="1" applyAlignment="1">
      <alignment horizontal="center" vertical="center" wrapText="1"/>
    </xf>
    <xf numFmtId="4" fontId="34" fillId="0" borderId="1" xfId="221" applyNumberFormat="1" applyFont="1" applyBorder="1" applyAlignment="1">
      <alignment horizontal="center" vertical="center" wrapText="1"/>
    </xf>
    <xf numFmtId="169" fontId="34" fillId="0" borderId="1" xfId="1" applyNumberFormat="1" applyFont="1" applyBorder="1" applyAlignment="1">
      <alignment horizontal="center" vertical="center" wrapText="1"/>
    </xf>
    <xf numFmtId="0" fontId="34" fillId="2" borderId="0" xfId="0" applyFont="1" applyFill="1"/>
    <xf numFmtId="4" fontId="34" fillId="0" borderId="1" xfId="229" applyNumberFormat="1" applyFont="1" applyBorder="1" applyAlignment="1">
      <alignment horizontal="left" vertical="center" wrapText="1"/>
    </xf>
    <xf numFmtId="4" fontId="34" fillId="0" borderId="1" xfId="229" applyNumberFormat="1" applyFont="1" applyBorder="1" applyAlignment="1">
      <alignment horizontal="center" vertical="center" wrapText="1"/>
    </xf>
    <xf numFmtId="0" fontId="32" fillId="0" borderId="1" xfId="1" applyFont="1" applyBorder="1" applyAlignment="1">
      <alignment horizontal="center" vertical="center" wrapText="1"/>
    </xf>
    <xf numFmtId="0" fontId="32" fillId="0" borderId="1" xfId="1" applyFont="1" applyBorder="1" applyAlignment="1">
      <alignment horizontal="left" vertical="center" wrapText="1"/>
    </xf>
    <xf numFmtId="169" fontId="32" fillId="0" borderId="1" xfId="1" applyNumberFormat="1" applyFont="1" applyBorder="1" applyAlignment="1">
      <alignment horizontal="center" vertical="center" wrapText="1"/>
    </xf>
    <xf numFmtId="169" fontId="32" fillId="0" borderId="1" xfId="119" applyNumberFormat="1" applyFont="1" applyBorder="1" applyAlignment="1">
      <alignment horizontal="center" vertical="center" wrapText="1"/>
    </xf>
    <xf numFmtId="0" fontId="36" fillId="0" borderId="16" xfId="1" applyFont="1" applyBorder="1" applyAlignment="1">
      <alignment horizontal="center" vertical="center" wrapText="1"/>
    </xf>
    <xf numFmtId="0" fontId="36" fillId="0" borderId="17" xfId="1" applyFont="1" applyBorder="1" applyAlignment="1">
      <alignment horizontal="center" vertical="center" wrapText="1"/>
    </xf>
    <xf numFmtId="0" fontId="32" fillId="0" borderId="0" xfId="0" applyFont="1"/>
    <xf numFmtId="0" fontId="32" fillId="2" borderId="0" xfId="0" applyFont="1" applyFill="1"/>
    <xf numFmtId="0" fontId="32" fillId="0" borderId="1" xfId="0" applyFont="1" applyBorder="1" applyAlignment="1">
      <alignment horizontal="center" vertical="center" wrapText="1"/>
    </xf>
    <xf numFmtId="0" fontId="36" fillId="0" borderId="5" xfId="1" applyFont="1" applyBorder="1" applyAlignment="1">
      <alignment horizontal="center" vertical="center" wrapText="1"/>
    </xf>
    <xf numFmtId="169" fontId="32" fillId="0" borderId="1" xfId="0" applyNumberFormat="1" applyFont="1" applyBorder="1" applyAlignment="1">
      <alignment horizontal="center" vertical="center" wrapText="1"/>
    </xf>
    <xf numFmtId="169" fontId="32" fillId="0" borderId="0" xfId="0" applyNumberFormat="1" applyFont="1" applyAlignment="1">
      <alignment wrapText="1"/>
    </xf>
    <xf numFmtId="3" fontId="32" fillId="0" borderId="1" xfId="0" applyNumberFormat="1" applyFont="1" applyBorder="1" applyAlignment="1">
      <alignment horizontal="left" vertical="center" wrapText="1"/>
    </xf>
    <xf numFmtId="0" fontId="33" fillId="0" borderId="0" xfId="0" applyFont="1" applyAlignment="1">
      <alignment horizontal="center" vertical="center"/>
    </xf>
    <xf numFmtId="0" fontId="33" fillId="0" borderId="0" xfId="0" applyFont="1" applyAlignment="1">
      <alignment horizontal="left" vertical="center"/>
    </xf>
    <xf numFmtId="169" fontId="33" fillId="0" borderId="0" xfId="0" applyNumberFormat="1" applyFont="1" applyAlignment="1">
      <alignment horizontal="center" vertical="center"/>
    </xf>
    <xf numFmtId="0" fontId="32" fillId="0" borderId="0" xfId="1" applyFont="1" applyAlignment="1">
      <alignment horizontal="left" vertical="center"/>
    </xf>
    <xf numFmtId="0" fontId="32" fillId="0" borderId="1" xfId="0" applyFont="1" applyBorder="1" applyAlignment="1">
      <alignment horizontal="center" vertical="center"/>
    </xf>
    <xf numFmtId="0" fontId="34" fillId="0" borderId="1" xfId="0" applyFont="1" applyBorder="1"/>
    <xf numFmtId="0" fontId="0" fillId="0" borderId="1" xfId="0" applyBorder="1" applyAlignment="1">
      <alignment horizontal="center"/>
    </xf>
    <xf numFmtId="171" fontId="0" fillId="0" borderId="1" xfId="0" applyNumberFormat="1" applyBorder="1"/>
    <xf numFmtId="0" fontId="37" fillId="0" borderId="1" xfId="0" applyFont="1" applyBorder="1"/>
    <xf numFmtId="171" fontId="37" fillId="0" borderId="1" xfId="0" applyNumberFormat="1" applyFont="1" applyBorder="1"/>
    <xf numFmtId="0" fontId="37" fillId="0" borderId="0" xfId="0" applyFont="1"/>
    <xf numFmtId="39" fontId="7" fillId="0" borderId="0" xfId="228" applyNumberFormat="1" applyFont="1" applyFill="1" applyBorder="1" applyAlignment="1">
      <alignment horizontal="center" vertical="center" wrapText="1" shrinkToFit="1"/>
    </xf>
    <xf numFmtId="1" fontId="10" fillId="0" borderId="1" xfId="224" applyNumberFormat="1" applyFont="1" applyBorder="1" applyAlignment="1">
      <alignment horizontal="center" vertical="center" shrinkToFit="1"/>
    </xf>
    <xf numFmtId="0" fontId="10" fillId="0" borderId="5" xfId="225" applyFont="1" applyBorder="1" applyAlignment="1">
      <alignment horizontal="center" vertical="center" wrapText="1"/>
    </xf>
    <xf numFmtId="168" fontId="10" fillId="0" borderId="1" xfId="224" applyNumberFormat="1" applyFont="1" applyBorder="1" applyAlignment="1">
      <alignment horizontal="center" vertical="center" shrinkToFit="1"/>
    </xf>
    <xf numFmtId="2" fontId="7" fillId="0" borderId="1" xfId="82" applyNumberFormat="1" applyFont="1" applyBorder="1" applyAlignment="1">
      <alignment horizontal="center" vertical="center" wrapText="1"/>
    </xf>
    <xf numFmtId="0" fontId="10" fillId="0" borderId="5" xfId="42" applyFont="1" applyBorder="1" applyAlignment="1">
      <alignment horizontal="center" vertical="center" wrapText="1"/>
    </xf>
    <xf numFmtId="0" fontId="10" fillId="0" borderId="1" xfId="1" applyFont="1" applyBorder="1" applyAlignment="1">
      <alignment vertical="center" wrapText="1"/>
    </xf>
    <xf numFmtId="169" fontId="10" fillId="0" borderId="0" xfId="0" applyNumberFormat="1" applyFont="1"/>
    <xf numFmtId="1" fontId="10" fillId="0" borderId="1" xfId="231" applyNumberFormat="1" applyFont="1" applyBorder="1" applyAlignment="1">
      <alignment horizontal="center" vertical="center" wrapText="1"/>
    </xf>
    <xf numFmtId="0" fontId="12" fillId="0" borderId="1" xfId="12" applyFont="1" applyBorder="1" applyAlignment="1">
      <alignment horizontal="left" vertical="center" wrapText="1"/>
    </xf>
    <xf numFmtId="4" fontId="12" fillId="0" borderId="1" xfId="231" applyNumberFormat="1" applyFont="1" applyBorder="1" applyAlignment="1">
      <alignment horizontal="center" vertical="center" wrapText="1"/>
    </xf>
    <xf numFmtId="0" fontId="7" fillId="0" borderId="3" xfId="42" applyFont="1" applyBorder="1" applyAlignment="1">
      <alignment vertical="center" wrapText="1"/>
    </xf>
    <xf numFmtId="0" fontId="3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7" fillId="0" borderId="1" xfId="0" applyFont="1" applyBorder="1" applyAlignment="1">
      <alignment vertical="center"/>
    </xf>
    <xf numFmtId="0" fontId="13" fillId="0" borderId="1" xfId="0" applyFont="1" applyBorder="1" applyAlignment="1">
      <alignment horizontal="center"/>
    </xf>
    <xf numFmtId="0" fontId="7" fillId="0" borderId="1" xfId="39" applyFont="1" applyBorder="1" applyAlignment="1">
      <alignment horizontal="center" vertical="center" wrapText="1"/>
    </xf>
    <xf numFmtId="169" fontId="7" fillId="0" borderId="1" xfId="82" applyNumberFormat="1" applyFont="1" applyBorder="1" applyAlignment="1">
      <alignment horizontal="center" vertical="center" wrapText="1"/>
    </xf>
    <xf numFmtId="0" fontId="7" fillId="0" borderId="0" xfId="0" applyFont="1" applyAlignment="1">
      <alignment horizontal="center"/>
    </xf>
    <xf numFmtId="0" fontId="7" fillId="0" borderId="10" xfId="0" applyFont="1" applyBorder="1" applyAlignment="1">
      <alignment horizontal="left"/>
    </xf>
    <xf numFmtId="0" fontId="8" fillId="0" borderId="4" xfId="42" applyFont="1" applyBorder="1" applyAlignment="1">
      <alignment horizontal="center" vertical="center" wrapText="1"/>
    </xf>
    <xf numFmtId="0" fontId="11" fillId="0" borderId="10" xfId="0" applyFont="1" applyBorder="1" applyAlignment="1">
      <alignment horizontal="left" vertical="center"/>
    </xf>
    <xf numFmtId="0" fontId="11" fillId="0" borderId="10" xfId="0" applyFont="1" applyBorder="1" applyAlignment="1">
      <alignment horizontal="center"/>
    </xf>
    <xf numFmtId="0" fontId="8" fillId="0" borderId="5" xfId="42" applyFont="1" applyBorder="1" applyAlignment="1">
      <alignment horizontal="center" vertical="center" wrapText="1"/>
    </xf>
    <xf numFmtId="0" fontId="8" fillId="0" borderId="0" xfId="0" applyFont="1" applyAlignment="1">
      <alignment wrapText="1"/>
    </xf>
    <xf numFmtId="0" fontId="8" fillId="0" borderId="0" xfId="0" applyFont="1" applyAlignment="1">
      <alignment horizontal="left" vertical="center"/>
    </xf>
    <xf numFmtId="0" fontId="8" fillId="0" borderId="1" xfId="42" applyFont="1" applyBorder="1" applyAlignment="1">
      <alignment horizontal="center" wrapText="1"/>
    </xf>
    <xf numFmtId="0" fontId="8" fillId="0" borderId="1" xfId="0" applyFont="1" applyBorder="1" applyAlignment="1">
      <alignment wrapText="1"/>
    </xf>
    <xf numFmtId="0" fontId="8" fillId="0" borderId="10" xfId="0" applyFont="1" applyBorder="1" applyAlignment="1">
      <alignment horizontal="left"/>
    </xf>
    <xf numFmtId="0" fontId="8" fillId="0" borderId="0" xfId="0" applyFont="1" applyAlignment="1">
      <alignment horizontal="center"/>
    </xf>
    <xf numFmtId="0" fontId="11" fillId="0" borderId="0" xfId="0" applyFont="1" applyAlignment="1">
      <alignment wrapText="1"/>
    </xf>
    <xf numFmtId="170" fontId="8" fillId="0" borderId="1" xfId="1" applyNumberFormat="1" applyFont="1" applyBorder="1" applyAlignment="1">
      <alignment horizontal="center" vertical="center" wrapText="1"/>
    </xf>
    <xf numFmtId="0" fontId="8" fillId="0" borderId="6" xfId="42" applyFont="1" applyBorder="1" applyAlignment="1">
      <alignment horizontal="center" vertical="center" wrapText="1"/>
    </xf>
    <xf numFmtId="0" fontId="11" fillId="0" borderId="0" xfId="0" applyFont="1" applyAlignment="1">
      <alignment horizontal="center"/>
    </xf>
    <xf numFmtId="0" fontId="8" fillId="0" borderId="0" xfId="42" applyFont="1" applyAlignment="1">
      <alignment vertical="center" wrapText="1"/>
    </xf>
    <xf numFmtId="0" fontId="8" fillId="0" borderId="3" xfId="42" applyFont="1" applyBorder="1" applyAlignment="1">
      <alignment horizontal="center" vertical="center" wrapText="1"/>
    </xf>
    <xf numFmtId="0" fontId="7" fillId="0" borderId="1" xfId="42" applyFont="1" applyBorder="1" applyAlignment="1">
      <alignment horizontal="center" vertical="center" wrapText="1"/>
    </xf>
    <xf numFmtId="0" fontId="8" fillId="0" borderId="3" xfId="42" applyFont="1" applyBorder="1" applyAlignment="1">
      <alignment horizontal="center" vertical="center" wrapText="1"/>
    </xf>
    <xf numFmtId="0" fontId="8" fillId="0" borderId="4" xfId="42" applyFont="1" applyBorder="1" applyAlignment="1">
      <alignment horizontal="center" vertical="center" wrapText="1"/>
    </xf>
    <xf numFmtId="0" fontId="8" fillId="0" borderId="0" xfId="0" applyFont="1" applyAlignment="1">
      <alignment horizontal="center" vertical="center"/>
    </xf>
    <xf numFmtId="0" fontId="9" fillId="0" borderId="2" xfId="1" applyFont="1" applyBorder="1" applyAlignment="1">
      <alignment horizontal="right"/>
    </xf>
    <xf numFmtId="0" fontId="9" fillId="0" borderId="2" xfId="1" applyFont="1" applyBorder="1" applyAlignment="1">
      <alignment horizontal="center" vertical="center"/>
    </xf>
    <xf numFmtId="0" fontId="8" fillId="0" borderId="3" xfId="42" applyFont="1" applyBorder="1" applyAlignment="1">
      <alignment horizontal="left" vertical="center" wrapText="1"/>
    </xf>
    <xf numFmtId="0" fontId="8" fillId="0" borderId="6" xfId="42" applyFont="1" applyBorder="1" applyAlignment="1">
      <alignment horizontal="left" vertical="center" wrapText="1"/>
    </xf>
    <xf numFmtId="0" fontId="8" fillId="0" borderId="4" xfId="42" applyFont="1" applyBorder="1" applyAlignment="1">
      <alignment horizontal="left" vertical="center" wrapText="1"/>
    </xf>
    <xf numFmtId="0" fontId="8" fillId="0" borderId="6" xfId="42" applyFont="1" applyBorder="1" applyAlignment="1">
      <alignment horizontal="center" vertical="center" wrapText="1"/>
    </xf>
    <xf numFmtId="0" fontId="8" fillId="0" borderId="3" xfId="1" applyFont="1" applyBorder="1" applyAlignment="1">
      <alignment horizontal="left" vertical="center" wrapText="1"/>
    </xf>
    <xf numFmtId="0" fontId="8" fillId="0" borderId="4" xfId="1" applyFont="1" applyBorder="1" applyAlignment="1">
      <alignment horizontal="left" vertical="center" wrapText="1"/>
    </xf>
    <xf numFmtId="0" fontId="10" fillId="0" borderId="5" xfId="1" applyFont="1" applyBorder="1" applyAlignment="1">
      <alignment horizontal="center" vertical="center"/>
    </xf>
    <xf numFmtId="0" fontId="17" fillId="0" borderId="1" xfId="1" applyFont="1" applyBorder="1" applyAlignment="1">
      <alignment horizontal="center" vertical="center" wrapText="1"/>
    </xf>
    <xf numFmtId="0" fontId="7" fillId="0" borderId="3" xfId="42" applyFont="1" applyBorder="1" applyAlignment="1">
      <alignment horizontal="center" vertical="center" wrapText="1"/>
    </xf>
    <xf numFmtId="0" fontId="7" fillId="0" borderId="4" xfId="42" applyFont="1" applyBorder="1" applyAlignment="1">
      <alignment horizontal="center"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9" fillId="0" borderId="0" xfId="1" applyFont="1" applyAlignment="1">
      <alignment horizontal="left"/>
    </xf>
    <xf numFmtId="0" fontId="10" fillId="0" borderId="0" xfId="1" applyFont="1" applyAlignment="1">
      <alignment horizontal="center" vertical="center"/>
    </xf>
    <xf numFmtId="0" fontId="10" fillId="0" borderId="0" xfId="1" applyFont="1" applyAlignment="1">
      <alignment horizontal="center"/>
    </xf>
    <xf numFmtId="0" fontId="9" fillId="0" borderId="6" xfId="0" applyFont="1" applyBorder="1" applyAlignment="1">
      <alignment horizontal="left" vertical="center"/>
    </xf>
    <xf numFmtId="0" fontId="7" fillId="0" borderId="6" xfId="42" applyFont="1" applyBorder="1" applyAlignment="1">
      <alignment horizontal="center" vertical="center" wrapText="1"/>
    </xf>
    <xf numFmtId="0" fontId="10" fillId="0" borderId="1" xfId="1" applyFont="1" applyBorder="1" applyAlignment="1">
      <alignment horizontal="center" vertical="center"/>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0" xfId="1" applyFont="1" applyBorder="1" applyAlignment="1">
      <alignment horizontal="left" vertical="center" wrapText="1"/>
    </xf>
    <xf numFmtId="0" fontId="7" fillId="0" borderId="0" xfId="0" applyFont="1" applyAlignment="1">
      <alignment horizontal="center" wrapText="1"/>
    </xf>
    <xf numFmtId="0" fontId="7" fillId="0" borderId="3" xfId="42" applyFont="1" applyBorder="1" applyAlignment="1">
      <alignment horizontal="left" vertical="center" wrapText="1"/>
    </xf>
    <xf numFmtId="0" fontId="7" fillId="0" borderId="6" xfId="42" applyFont="1" applyBorder="1" applyAlignment="1">
      <alignment horizontal="left" vertical="center" wrapText="1"/>
    </xf>
    <xf numFmtId="0" fontId="7" fillId="0" borderId="4" xfId="42" applyFont="1" applyBorder="1" applyAlignment="1">
      <alignment horizontal="left" vertical="center" wrapText="1"/>
    </xf>
    <xf numFmtId="0" fontId="7" fillId="0" borderId="3" xfId="1" applyFont="1" applyBorder="1" applyAlignment="1">
      <alignment horizontal="center" vertical="center" wrapText="1"/>
    </xf>
    <xf numFmtId="0" fontId="7" fillId="0" borderId="6" xfId="1" applyFont="1" applyBorder="1" applyAlignment="1">
      <alignment horizontal="center" vertical="center" wrapText="1"/>
    </xf>
    <xf numFmtId="0" fontId="7" fillId="0" borderId="4" xfId="1" applyFont="1" applyBorder="1" applyAlignment="1">
      <alignment horizontal="center" vertical="center" wrapText="1"/>
    </xf>
    <xf numFmtId="1" fontId="7" fillId="0" borderId="3" xfId="0" applyNumberFormat="1" applyFont="1" applyBorder="1" applyAlignment="1">
      <alignment horizontal="center" vertical="center" wrapText="1" shrinkToFit="1"/>
    </xf>
    <xf numFmtId="1" fontId="7" fillId="0" borderId="4" xfId="0" applyNumberFormat="1" applyFont="1" applyBorder="1" applyAlignment="1">
      <alignment horizontal="center" vertical="center" wrapText="1" shrinkToFit="1"/>
    </xf>
    <xf numFmtId="0" fontId="7" fillId="0" borderId="10" xfId="0" applyFont="1" applyBorder="1" applyAlignment="1">
      <alignment horizontal="left" vertical="center" wrapText="1"/>
    </xf>
    <xf numFmtId="0" fontId="12" fillId="0" borderId="0" xfId="0" applyFont="1" applyAlignment="1">
      <alignment horizontal="left" vertical="center" wrapText="1"/>
    </xf>
    <xf numFmtId="0" fontId="9" fillId="0" borderId="10" xfId="0" applyFont="1" applyBorder="1" applyAlignment="1">
      <alignment horizontal="left" vertical="center"/>
    </xf>
    <xf numFmtId="0" fontId="7" fillId="0" borderId="3" xfId="1" applyFont="1" applyBorder="1" applyAlignment="1">
      <alignment horizontal="left" vertical="center" wrapText="1"/>
    </xf>
    <xf numFmtId="0" fontId="7" fillId="0" borderId="6" xfId="1" applyFont="1" applyBorder="1" applyAlignment="1">
      <alignment horizontal="left" vertical="center" wrapText="1"/>
    </xf>
    <xf numFmtId="0" fontId="7" fillId="0" borderId="4" xfId="1" applyFont="1" applyBorder="1" applyAlignment="1">
      <alignment horizontal="left" vertical="center" wrapText="1"/>
    </xf>
    <xf numFmtId="0" fontId="9" fillId="0" borderId="10" xfId="0" applyFont="1" applyBorder="1" applyAlignment="1">
      <alignment horizontal="center"/>
    </xf>
    <xf numFmtId="0" fontId="9" fillId="0" borderId="0" xfId="0" applyFont="1" applyAlignment="1">
      <alignment horizontal="center"/>
    </xf>
    <xf numFmtId="0" fontId="9" fillId="0" borderId="3" xfId="42" applyFont="1" applyBorder="1" applyAlignment="1">
      <alignment horizontal="left" vertical="center" wrapText="1"/>
    </xf>
    <xf numFmtId="0" fontId="9" fillId="0" borderId="4" xfId="42" applyFont="1" applyBorder="1" applyAlignment="1">
      <alignment horizontal="left" vertical="center" wrapText="1"/>
    </xf>
    <xf numFmtId="0" fontId="9" fillId="0" borderId="11" xfId="0" applyFont="1" applyBorder="1" applyAlignment="1">
      <alignment horizontal="center"/>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4" xfId="0" applyFont="1" applyBorder="1" applyAlignment="1">
      <alignment horizontal="center" vertical="center" wrapText="1"/>
    </xf>
    <xf numFmtId="0" fontId="9" fillId="0" borderId="10" xfId="0" applyFont="1" applyBorder="1" applyAlignment="1">
      <alignment horizontal="left"/>
    </xf>
    <xf numFmtId="0" fontId="7" fillId="0" borderId="0" xfId="0" applyFont="1"/>
    <xf numFmtId="0" fontId="7" fillId="0" borderId="0" xfId="1" applyFont="1" applyAlignment="1">
      <alignment wrapText="1"/>
    </xf>
    <xf numFmtId="0" fontId="7" fillId="0" borderId="5" xfId="42" applyFont="1" applyBorder="1" applyAlignment="1">
      <alignment horizontal="center" vertical="center" wrapText="1"/>
    </xf>
    <xf numFmtId="0" fontId="9" fillId="0" borderId="0" xfId="0" applyFont="1"/>
    <xf numFmtId="0" fontId="10" fillId="0" borderId="5" xfId="1" applyFont="1" applyBorder="1" applyAlignment="1">
      <alignment horizontal="center" vertical="center" wrapText="1"/>
    </xf>
    <xf numFmtId="0" fontId="13" fillId="0" borderId="0" xfId="0" applyFont="1"/>
    <xf numFmtId="0" fontId="9" fillId="0" borderId="0" xfId="0" applyFont="1" applyAlignment="1">
      <alignment horizontal="center" vertical="center"/>
    </xf>
    <xf numFmtId="0" fontId="7" fillId="0" borderId="0" xfId="1" applyFont="1"/>
    <xf numFmtId="0" fontId="26" fillId="0" borderId="1" xfId="0" applyFont="1" applyBorder="1" applyAlignment="1">
      <alignment horizontal="center" vertical="center" wrapText="1"/>
    </xf>
    <xf numFmtId="0" fontId="10" fillId="0" borderId="1" xfId="1" applyFont="1" applyBorder="1" applyAlignment="1">
      <alignment horizontal="left" vertical="center"/>
    </xf>
    <xf numFmtId="0" fontId="9" fillId="0" borderId="0" xfId="1" applyFont="1" applyAlignment="1">
      <alignment horizontal="center" vertical="center" wrapText="1"/>
    </xf>
    <xf numFmtId="0" fontId="10" fillId="0" borderId="0" xfId="1" applyFont="1" applyAlignment="1">
      <alignment horizontal="center" vertical="center" wrapText="1"/>
    </xf>
    <xf numFmtId="0" fontId="9" fillId="0" borderId="1" xfId="1" applyFont="1" applyBorder="1" applyAlignment="1">
      <alignment horizontal="left" vertical="center" wrapText="1"/>
    </xf>
    <xf numFmtId="0" fontId="9" fillId="0" borderId="1" xfId="0" applyFont="1" applyBorder="1" applyAlignment="1">
      <alignment horizontal="center" vertical="center"/>
    </xf>
    <xf numFmtId="0" fontId="25" fillId="0" borderId="3" xfId="42" applyFont="1" applyBorder="1" applyAlignment="1">
      <alignment horizontal="center" vertical="center" wrapText="1"/>
    </xf>
    <xf numFmtId="0" fontId="25" fillId="0" borderId="4" xfId="42" applyFont="1" applyBorder="1" applyAlignment="1">
      <alignment horizontal="center" vertical="center" wrapText="1"/>
    </xf>
    <xf numFmtId="0" fontId="25" fillId="0" borderId="1" xfId="42" applyFont="1" applyBorder="1" applyAlignment="1">
      <alignment horizontal="center" vertical="center" wrapText="1"/>
    </xf>
    <xf numFmtId="0" fontId="25" fillId="0" borderId="1" xfId="42" applyFont="1" applyBorder="1" applyAlignment="1">
      <alignment horizontal="left" vertical="center" wrapText="1"/>
    </xf>
    <xf numFmtId="0" fontId="26" fillId="0" borderId="1" xfId="42" applyFont="1" applyBorder="1" applyAlignment="1">
      <alignment horizontal="center" vertical="center" wrapText="1"/>
    </xf>
    <xf numFmtId="0" fontId="26" fillId="0" borderId="1" xfId="1" applyFont="1" applyBorder="1" applyAlignment="1">
      <alignment horizontal="center" wrapText="1"/>
    </xf>
    <xf numFmtId="0" fontId="25" fillId="0" borderId="10" xfId="0" applyFont="1" applyBorder="1" applyAlignment="1">
      <alignment horizontal="left"/>
    </xf>
    <xf numFmtId="0" fontId="25" fillId="0" borderId="11" xfId="0" applyFont="1" applyBorder="1" applyAlignment="1">
      <alignment horizontal="center"/>
    </xf>
    <xf numFmtId="0" fontId="10" fillId="0" borderId="0" xfId="1" applyFont="1" applyAlignment="1">
      <alignment horizontal="left" vertical="center"/>
    </xf>
    <xf numFmtId="0" fontId="17" fillId="0" borderId="7" xfId="1" applyFont="1" applyBorder="1" applyAlignment="1">
      <alignment horizontal="center" vertical="center" wrapText="1"/>
    </xf>
    <xf numFmtId="0" fontId="17" fillId="0" borderId="8" xfId="1" applyFont="1" applyBorder="1" applyAlignment="1">
      <alignment horizontal="center" vertical="center" wrapText="1"/>
    </xf>
    <xf numFmtId="0" fontId="17" fillId="0" borderId="9" xfId="1" applyFont="1" applyBorder="1" applyAlignment="1">
      <alignment horizontal="center" vertical="center" wrapText="1"/>
    </xf>
    <xf numFmtId="0" fontId="17" fillId="0" borderId="10" xfId="1" applyFont="1" applyBorder="1" applyAlignment="1">
      <alignment horizontal="center" vertical="center" wrapText="1"/>
    </xf>
    <xf numFmtId="0" fontId="17" fillId="0" borderId="0" xfId="1" applyFont="1" applyAlignment="1">
      <alignment horizontal="center" vertical="center" wrapText="1"/>
    </xf>
    <xf numFmtId="0" fontId="17" fillId="0" borderId="11" xfId="1" applyFont="1" applyBorder="1" applyAlignment="1">
      <alignment horizontal="center" vertical="center" wrapText="1"/>
    </xf>
    <xf numFmtId="0" fontId="17" fillId="0" borderId="12" xfId="1" applyFont="1" applyBorder="1" applyAlignment="1">
      <alignment horizontal="center" vertical="center" wrapText="1"/>
    </xf>
    <xf numFmtId="0" fontId="17" fillId="0" borderId="2" xfId="1" applyFont="1" applyBorder="1" applyAlignment="1">
      <alignment horizontal="center" vertical="center" wrapText="1"/>
    </xf>
    <xf numFmtId="0" fontId="17" fillId="0" borderId="13" xfId="1" applyFont="1" applyBorder="1" applyAlignment="1">
      <alignment horizontal="center" vertical="center" wrapText="1"/>
    </xf>
    <xf numFmtId="0" fontId="9" fillId="0" borderId="0" xfId="1" applyFont="1" applyAlignment="1">
      <alignment horizontal="right"/>
    </xf>
    <xf numFmtId="0" fontId="9" fillId="0" borderId="0" xfId="1" applyFont="1" applyAlignment="1">
      <alignment horizontal="center" vertical="center"/>
    </xf>
    <xf numFmtId="0" fontId="0" fillId="0" borderId="10" xfId="0" applyBorder="1" applyAlignment="1">
      <alignment horizontal="center"/>
    </xf>
    <xf numFmtId="1" fontId="12" fillId="0" borderId="3" xfId="0" applyNumberFormat="1" applyFont="1" applyBorder="1" applyAlignment="1">
      <alignment horizontal="center" vertical="center" wrapText="1" shrinkToFit="1"/>
    </xf>
    <xf numFmtId="1" fontId="12" fillId="0" borderId="4" xfId="0" applyNumberFormat="1" applyFont="1" applyBorder="1" applyAlignment="1">
      <alignment horizontal="center" vertical="center" wrapText="1" shrinkToFit="1"/>
    </xf>
    <xf numFmtId="0" fontId="7" fillId="0" borderId="3" xfId="42" applyFont="1" applyBorder="1" applyAlignment="1">
      <alignment horizontal="center" wrapText="1"/>
    </xf>
    <xf numFmtId="0" fontId="7" fillId="0" borderId="4" xfId="42" applyFont="1" applyBorder="1" applyAlignment="1">
      <alignment horizontal="center" wrapText="1"/>
    </xf>
    <xf numFmtId="0" fontId="7" fillId="0" borderId="1" xfId="42" applyFont="1" applyBorder="1" applyAlignment="1">
      <alignment horizontal="center" vertical="center" wrapText="1"/>
    </xf>
    <xf numFmtId="0" fontId="7" fillId="0" borderId="1" xfId="1" applyFont="1" applyBorder="1" applyAlignment="1">
      <alignment horizontal="left" vertical="center" wrapText="1"/>
    </xf>
    <xf numFmtId="0" fontId="7" fillId="0" borderId="1" xfId="0" applyFont="1" applyBorder="1" applyAlignment="1">
      <alignment horizontal="left" vertical="center" wrapText="1"/>
    </xf>
    <xf numFmtId="0" fontId="7" fillId="0" borderId="1" xfId="0" applyFont="1" applyBorder="1" applyAlignment="1">
      <alignment horizontal="center" vertical="center" wrapText="1"/>
    </xf>
    <xf numFmtId="0" fontId="7" fillId="0" borderId="1" xfId="42" applyFont="1" applyBorder="1" applyAlignment="1">
      <alignment horizontal="left" vertical="center" wrapText="1"/>
    </xf>
    <xf numFmtId="0" fontId="7" fillId="0" borderId="1" xfId="1" applyFont="1" applyBorder="1" applyAlignment="1">
      <alignment horizontal="center" vertical="center" wrapText="1"/>
    </xf>
    <xf numFmtId="0" fontId="17" fillId="4" borderId="1" xfId="1" applyFont="1" applyFill="1" applyBorder="1" applyAlignment="1">
      <alignment horizontal="center" vertical="center" wrapText="1"/>
    </xf>
    <xf numFmtId="0" fontId="10" fillId="0" borderId="1" xfId="1" applyFont="1" applyBorder="1" applyAlignment="1">
      <alignment horizontal="center" vertical="center" wrapText="1"/>
    </xf>
    <xf numFmtId="0" fontId="9" fillId="0" borderId="0" xfId="1" applyFont="1" applyAlignment="1">
      <alignment horizontal="left" wrapText="1"/>
    </xf>
    <xf numFmtId="0" fontId="28" fillId="0" borderId="0" xfId="0" applyFont="1" applyAlignment="1">
      <alignment horizontal="center"/>
    </xf>
    <xf numFmtId="0" fontId="17" fillId="0" borderId="3" xfId="1" applyFont="1" applyBorder="1" applyAlignment="1">
      <alignment horizontal="center" vertical="center" wrapText="1"/>
    </xf>
    <xf numFmtId="0" fontId="17" fillId="0" borderId="6" xfId="1" applyFont="1" applyBorder="1" applyAlignment="1">
      <alignment horizontal="center" vertical="center" wrapText="1"/>
    </xf>
    <xf numFmtId="0" fontId="17" fillId="0" borderId="4" xfId="1" applyFont="1" applyBorder="1" applyAlignment="1">
      <alignment horizontal="center" vertical="center" wrapText="1"/>
    </xf>
    <xf numFmtId="0" fontId="28" fillId="0" borderId="1" xfId="1" applyFont="1" applyBorder="1" applyAlignment="1">
      <alignment horizontal="left" vertical="center" wrapText="1"/>
    </xf>
    <xf numFmtId="0" fontId="28" fillId="0" borderId="1" xfId="42" applyFont="1" applyBorder="1" applyAlignment="1">
      <alignment horizontal="center" vertical="center" wrapText="1"/>
    </xf>
    <xf numFmtId="0" fontId="28" fillId="0" borderId="3" xfId="42" applyFont="1" applyBorder="1" applyAlignment="1">
      <alignment horizontal="center" vertical="center" wrapText="1"/>
    </xf>
    <xf numFmtId="0" fontId="28" fillId="0" borderId="4" xfId="42" applyFont="1" applyBorder="1" applyAlignment="1">
      <alignment horizontal="center" vertical="center" wrapText="1"/>
    </xf>
    <xf numFmtId="0" fontId="9" fillId="0" borderId="1" xfId="42" applyFont="1" applyBorder="1" applyAlignment="1">
      <alignment horizontal="center" vertical="center" wrapText="1"/>
    </xf>
    <xf numFmtId="0" fontId="9" fillId="0" borderId="1" xfId="0" applyFont="1" applyBorder="1" applyAlignment="1">
      <alignment horizontal="center" vertical="center" wrapText="1"/>
    </xf>
    <xf numFmtId="0" fontId="9" fillId="0" borderId="0" xfId="0" applyFont="1" applyAlignment="1">
      <alignment horizontal="left" vertical="center"/>
    </xf>
    <xf numFmtId="0" fontId="28" fillId="0" borderId="10" xfId="0" applyFont="1" applyBorder="1" applyAlignment="1">
      <alignment horizontal="left"/>
    </xf>
    <xf numFmtId="1" fontId="28" fillId="0" borderId="3" xfId="0" applyNumberFormat="1" applyFont="1" applyBorder="1" applyAlignment="1">
      <alignment horizontal="center" vertical="center" wrapText="1" shrinkToFit="1"/>
    </xf>
    <xf numFmtId="1" fontId="28" fillId="0" borderId="4" xfId="0" applyNumberFormat="1" applyFont="1" applyBorder="1" applyAlignment="1">
      <alignment horizontal="center" vertical="center" wrapText="1" shrinkToFit="1"/>
    </xf>
    <xf numFmtId="0" fontId="17" fillId="0" borderId="14" xfId="0" applyFont="1" applyBorder="1" applyAlignment="1">
      <alignment horizontal="center"/>
    </xf>
    <xf numFmtId="0" fontId="17" fillId="0" borderId="5" xfId="0" applyFont="1" applyBorder="1" applyAlignment="1">
      <alignment horizontal="center"/>
    </xf>
    <xf numFmtId="0" fontId="22" fillId="0" borderId="0" xfId="1" applyFont="1" applyAlignment="1">
      <alignment horizontal="left"/>
    </xf>
    <xf numFmtId="0" fontId="22" fillId="0" borderId="0" xfId="1" applyFont="1" applyAlignment="1">
      <alignment horizontal="left" wrapText="1"/>
    </xf>
    <xf numFmtId="0" fontId="23" fillId="0" borderId="0" xfId="1" applyFont="1" applyAlignment="1">
      <alignment horizontal="center"/>
    </xf>
    <xf numFmtId="0" fontId="18" fillId="0" borderId="0" xfId="1" applyFont="1" applyAlignment="1">
      <alignment horizontal="center"/>
    </xf>
    <xf numFmtId="0" fontId="22" fillId="0" borderId="0" xfId="1" applyFont="1" applyAlignment="1">
      <alignment horizontal="right"/>
    </xf>
    <xf numFmtId="1" fontId="7" fillId="0" borderId="1" xfId="0" applyNumberFormat="1" applyFont="1" applyBorder="1" applyAlignment="1">
      <alignment horizontal="center" vertical="center" wrapText="1" shrinkToFit="1"/>
    </xf>
    <xf numFmtId="0" fontId="11" fillId="0" borderId="1" xfId="42" applyFont="1" applyBorder="1" applyAlignment="1">
      <alignment horizontal="center" vertical="center" wrapText="1"/>
    </xf>
    <xf numFmtId="0" fontId="11" fillId="0" borderId="1" xfId="0" applyFont="1" applyBorder="1" applyAlignment="1">
      <alignment horizontal="center" vertical="center" wrapText="1"/>
    </xf>
    <xf numFmtId="0" fontId="11" fillId="0" borderId="10" xfId="0" applyFont="1" applyBorder="1" applyAlignment="1">
      <alignment horizontal="left" vertical="center"/>
    </xf>
    <xf numFmtId="0" fontId="11" fillId="0" borderId="6" xfId="0" applyFont="1" applyBorder="1" applyAlignment="1">
      <alignment horizontal="left"/>
    </xf>
    <xf numFmtId="0" fontId="11" fillId="0" borderId="10" xfId="0" applyFont="1" applyBorder="1" applyAlignment="1">
      <alignment horizontal="center"/>
    </xf>
    <xf numFmtId="167" fontId="34" fillId="0" borderId="1" xfId="1" applyNumberFormat="1" applyFont="1" applyBorder="1" applyAlignment="1">
      <alignment horizontal="center" vertical="center" wrapText="1"/>
    </xf>
    <xf numFmtId="0" fontId="34" fillId="0" borderId="1" xfId="1" applyFont="1" applyBorder="1" applyAlignment="1">
      <alignment horizontal="center" vertical="center" wrapText="1"/>
    </xf>
    <xf numFmtId="0" fontId="10" fillId="2" borderId="0" xfId="0" applyFont="1" applyFill="1" applyAlignment="1">
      <alignment horizontal="center" wrapText="1"/>
    </xf>
    <xf numFmtId="0" fontId="34" fillId="0" borderId="0" xfId="1" applyFont="1" applyAlignment="1">
      <alignment horizontal="center" vertical="center" wrapText="1"/>
    </xf>
    <xf numFmtId="0" fontId="34" fillId="0" borderId="1" xfId="0" applyFont="1" applyBorder="1" applyAlignment="1">
      <alignment horizontal="center"/>
    </xf>
    <xf numFmtId="0" fontId="7" fillId="0" borderId="10" xfId="0" applyFont="1" applyBorder="1" applyAlignment="1">
      <alignment horizontal="left"/>
    </xf>
    <xf numFmtId="0" fontId="7" fillId="0" borderId="0" xfId="0" applyFont="1" applyAlignment="1">
      <alignment horizontal="center"/>
    </xf>
    <xf numFmtId="0" fontId="37" fillId="0" borderId="1" xfId="0" applyFont="1" applyBorder="1" applyAlignment="1">
      <alignment horizontal="center"/>
    </xf>
    <xf numFmtId="169" fontId="8" fillId="2" borderId="1" xfId="1" applyNumberFormat="1" applyFont="1" applyFill="1" applyBorder="1" applyAlignment="1">
      <alignment horizontal="center" vertical="center" wrapText="1"/>
    </xf>
    <xf numFmtId="169" fontId="8" fillId="2" borderId="1" xfId="42" applyNumberFormat="1" applyFont="1" applyFill="1" applyBorder="1" applyAlignment="1">
      <alignment horizontal="center" vertical="center" wrapText="1"/>
    </xf>
    <xf numFmtId="170" fontId="8" fillId="2" borderId="1" xfId="1" applyNumberFormat="1" applyFont="1" applyFill="1" applyBorder="1" applyAlignment="1">
      <alignment horizontal="center" vertical="center" wrapText="1"/>
    </xf>
  </cellXfs>
  <cellStyles count="232">
    <cellStyle name="Comma" xfId="228" builtinId="3"/>
    <cellStyle name="Comma 10" xfId="2"/>
    <cellStyle name="Comma 2 10" xfId="3"/>
    <cellStyle name="Comma 2 14" xfId="4"/>
    <cellStyle name="Comma 2 14 2" xfId="5"/>
    <cellStyle name="Comma 2 2" xfId="6"/>
    <cellStyle name="Comma 2 2 14" xfId="7"/>
    <cellStyle name="Comma 2 2 2" xfId="8"/>
    <cellStyle name="Comma 4" xfId="9"/>
    <cellStyle name="Comma 5" xfId="10"/>
    <cellStyle name="Comma 6" xfId="11"/>
    <cellStyle name="Normal" xfId="0" builtinId="0"/>
    <cellStyle name="Normal 10" xfId="12"/>
    <cellStyle name="Normal 10 2" xfId="13"/>
    <cellStyle name="Normal 10 53" xfId="14"/>
    <cellStyle name="Normal 10 54" xfId="15"/>
    <cellStyle name="Normal 100" xfId="16"/>
    <cellStyle name="Normal 107" xfId="17"/>
    <cellStyle name="Normal 11" xfId="18"/>
    <cellStyle name="Normal 11 53" xfId="19"/>
    <cellStyle name="Normal 11 54" xfId="20"/>
    <cellStyle name="Normal 112" xfId="21"/>
    <cellStyle name="Normal 113" xfId="22"/>
    <cellStyle name="Normal 117" xfId="23"/>
    <cellStyle name="Normal 119" xfId="24"/>
    <cellStyle name="Normal 12" xfId="230"/>
    <cellStyle name="Normal 12 53" xfId="25"/>
    <cellStyle name="Normal 12 54" xfId="26"/>
    <cellStyle name="Normal 123" xfId="27"/>
    <cellStyle name="Normal 13" xfId="28"/>
    <cellStyle name="Normal 13 53" xfId="29"/>
    <cellStyle name="Normal 13 54" xfId="30"/>
    <cellStyle name="Normal 14" xfId="31"/>
    <cellStyle name="Normal 15" xfId="32"/>
    <cellStyle name="Normal 15 53" xfId="33"/>
    <cellStyle name="Normal 15 54" xfId="34"/>
    <cellStyle name="Normal 16 53" xfId="35"/>
    <cellStyle name="Normal 16 54" xfId="36"/>
    <cellStyle name="Normal 17 53" xfId="37"/>
    <cellStyle name="Normal 17 54" xfId="38"/>
    <cellStyle name="Normal 18" xfId="39"/>
    <cellStyle name="Normal 19 53" xfId="40"/>
    <cellStyle name="Normal 19 54" xfId="41"/>
    <cellStyle name="Normal 2" xfId="1"/>
    <cellStyle name="Normal 2 10" xfId="43"/>
    <cellStyle name="Normal 2 11" xfId="226"/>
    <cellStyle name="Normal 2 12" xfId="44"/>
    <cellStyle name="Normal 2 13" xfId="45"/>
    <cellStyle name="Normal 2 14" xfId="46"/>
    <cellStyle name="Normal 2 15" xfId="47"/>
    <cellStyle name="Normal 2 16" xfId="48"/>
    <cellStyle name="Normal 2 17" xfId="49"/>
    <cellStyle name="Normal 2 18" xfId="50"/>
    <cellStyle name="Normal 2 19" xfId="51"/>
    <cellStyle name="Normal 2 2" xfId="42"/>
    <cellStyle name="Normal 2 20" xfId="52"/>
    <cellStyle name="Normal 2 21" xfId="53"/>
    <cellStyle name="Normal 2 22" xfId="54"/>
    <cellStyle name="Normal 2 23" xfId="55"/>
    <cellStyle name="Normal 2 24" xfId="56"/>
    <cellStyle name="Normal 2 25" xfId="57"/>
    <cellStyle name="Normal 2 26" xfId="58"/>
    <cellStyle name="Normal 2 27" xfId="59"/>
    <cellStyle name="Normal 2 28" xfId="60"/>
    <cellStyle name="Normal 2 29" xfId="61"/>
    <cellStyle name="Normal 2 3" xfId="225"/>
    <cellStyle name="Normal 2 31" xfId="62"/>
    <cellStyle name="Normal 2 32" xfId="63"/>
    <cellStyle name="Normal 2 33" xfId="64"/>
    <cellStyle name="Normal 2 34" xfId="65"/>
    <cellStyle name="Normal 2 35" xfId="66"/>
    <cellStyle name="Normal 2 36" xfId="67"/>
    <cellStyle name="Normal 2 37" xfId="68"/>
    <cellStyle name="Normal 2 38" xfId="69"/>
    <cellStyle name="Normal 2 39" xfId="70"/>
    <cellStyle name="Normal 2 4" xfId="71"/>
    <cellStyle name="Normal 2 40" xfId="72"/>
    <cellStyle name="Normal 2 41" xfId="73"/>
    <cellStyle name="Normal 2 42" xfId="74"/>
    <cellStyle name="Normal 2 43" xfId="75"/>
    <cellStyle name="Normal 2 44" xfId="76"/>
    <cellStyle name="Normal 2 45" xfId="77"/>
    <cellStyle name="Normal 2 47" xfId="78"/>
    <cellStyle name="Normal 2 48" xfId="79"/>
    <cellStyle name="Normal 2 49" xfId="80"/>
    <cellStyle name="Normal 2 5" xfId="81"/>
    <cellStyle name="Normal 2 50" xfId="82"/>
    <cellStyle name="Normal 2 51" xfId="83"/>
    <cellStyle name="Normal 2 52" xfId="84"/>
    <cellStyle name="Normal 2 53" xfId="85"/>
    <cellStyle name="Normal 2 54" xfId="86"/>
    <cellStyle name="Normal 2 55" xfId="87"/>
    <cellStyle name="Normal 2 56" xfId="88"/>
    <cellStyle name="Normal 2 57" xfId="89"/>
    <cellStyle name="Normal 2 6" xfId="90"/>
    <cellStyle name="Normal 2 6 12" xfId="91"/>
    <cellStyle name="Normal 2 6 43" xfId="92"/>
    <cellStyle name="Normal 2 60" xfId="93"/>
    <cellStyle name="Normal 2 61" xfId="94"/>
    <cellStyle name="Normal 2 7" xfId="95"/>
    <cellStyle name="Normal 2 8" xfId="96"/>
    <cellStyle name="Normal 2 9" xfId="97"/>
    <cellStyle name="Normal 2 94" xfId="98"/>
    <cellStyle name="Normal 21 53" xfId="99"/>
    <cellStyle name="Normal 21 54" xfId="100"/>
    <cellStyle name="Normal 22 53" xfId="101"/>
    <cellStyle name="Normal 22 54" xfId="102"/>
    <cellStyle name="Normal 23" xfId="103"/>
    <cellStyle name="Normal 23 53" xfId="104"/>
    <cellStyle name="Normal 23 54" xfId="105"/>
    <cellStyle name="Normal 24 53" xfId="106"/>
    <cellStyle name="Normal 24 54" xfId="107"/>
    <cellStyle name="Normal 25" xfId="108"/>
    <cellStyle name="Normal 26" xfId="109"/>
    <cellStyle name="Normal 26 53" xfId="110"/>
    <cellStyle name="Normal 26 54" xfId="111"/>
    <cellStyle name="Normal 27 53" xfId="112"/>
    <cellStyle name="Normal 27 54" xfId="113"/>
    <cellStyle name="Normal 28" xfId="114"/>
    <cellStyle name="Normal 28 53" xfId="115"/>
    <cellStyle name="Normal 28 54" xfId="116"/>
    <cellStyle name="Normal 29 53" xfId="117"/>
    <cellStyle name="Normal 29 54" xfId="118"/>
    <cellStyle name="Normal 3" xfId="119"/>
    <cellStyle name="Normal 3 2" xfId="120"/>
    <cellStyle name="Normal 30" xfId="121"/>
    <cellStyle name="Normal 30 53" xfId="122"/>
    <cellStyle name="Normal 30 54" xfId="123"/>
    <cellStyle name="Normal 31 53" xfId="124"/>
    <cellStyle name="Normal 31 54" xfId="125"/>
    <cellStyle name="Normal 32 53" xfId="126"/>
    <cellStyle name="Normal 32 54" xfId="127"/>
    <cellStyle name="Normal 33 53" xfId="128"/>
    <cellStyle name="Normal 33 54" xfId="129"/>
    <cellStyle name="Normal 34" xfId="130"/>
    <cellStyle name="Normal 34 53" xfId="131"/>
    <cellStyle name="Normal 34 54" xfId="132"/>
    <cellStyle name="Normal 35 53" xfId="133"/>
    <cellStyle name="Normal 35 54" xfId="134"/>
    <cellStyle name="Normal 36 53" xfId="135"/>
    <cellStyle name="Normal 36 54" xfId="136"/>
    <cellStyle name="Normal 37 53" xfId="137"/>
    <cellStyle name="Normal 37 54" xfId="138"/>
    <cellStyle name="Normal 38 53" xfId="139"/>
    <cellStyle name="Normal 38 54" xfId="140"/>
    <cellStyle name="Normal 39" xfId="141"/>
    <cellStyle name="Normal 4" xfId="224"/>
    <cellStyle name="Normal 4 4" xfId="142"/>
    <cellStyle name="Normal 4 5" xfId="143"/>
    <cellStyle name="Normal 40" xfId="144"/>
    <cellStyle name="Normal 40 53" xfId="145"/>
    <cellStyle name="Normal 40 54" xfId="146"/>
    <cellStyle name="Normal 41" xfId="147"/>
    <cellStyle name="Normal 42 53" xfId="148"/>
    <cellStyle name="Normal 42 54" xfId="149"/>
    <cellStyle name="Normal 43 53" xfId="150"/>
    <cellStyle name="Normal 43 54" xfId="151"/>
    <cellStyle name="Normal 44 53" xfId="152"/>
    <cellStyle name="Normal 44 54" xfId="153"/>
    <cellStyle name="Normal 45" xfId="154"/>
    <cellStyle name="Normal 45 53" xfId="155"/>
    <cellStyle name="Normal 45 54" xfId="156"/>
    <cellStyle name="Normal 46 53" xfId="157"/>
    <cellStyle name="Normal 46 54" xfId="158"/>
    <cellStyle name="Normal 47" xfId="159"/>
    <cellStyle name="Normal 47 53" xfId="160"/>
    <cellStyle name="Normal 47 54" xfId="161"/>
    <cellStyle name="Normal 48 53" xfId="162"/>
    <cellStyle name="Normal 48 54" xfId="163"/>
    <cellStyle name="Normal 49" xfId="164"/>
    <cellStyle name="Normal 49 51" xfId="165"/>
    <cellStyle name="Normal 50" xfId="166"/>
    <cellStyle name="Normal 50 52" xfId="167"/>
    <cellStyle name="Normal 51" xfId="168"/>
    <cellStyle name="Normal 52" xfId="169"/>
    <cellStyle name="Normal 53" xfId="170"/>
    <cellStyle name="Normal 54" xfId="171"/>
    <cellStyle name="Normal 55" xfId="172"/>
    <cellStyle name="Normal 56" xfId="173"/>
    <cellStyle name="Normal 569" xfId="231"/>
    <cellStyle name="Normal 57" xfId="174"/>
    <cellStyle name="Normal 58" xfId="175"/>
    <cellStyle name="Normal 59" xfId="176"/>
    <cellStyle name="Normal 6" xfId="177"/>
    <cellStyle name="Normal 6 6" xfId="178"/>
    <cellStyle name="Normal 60" xfId="179"/>
    <cellStyle name="Normal 61" xfId="180"/>
    <cellStyle name="Normal 62" xfId="181"/>
    <cellStyle name="Normal 63" xfId="182"/>
    <cellStyle name="Normal 64" xfId="183"/>
    <cellStyle name="Normal 65" xfId="184"/>
    <cellStyle name="Normal 66" xfId="185"/>
    <cellStyle name="Normal 67" xfId="186"/>
    <cellStyle name="Normal 68" xfId="187"/>
    <cellStyle name="Normal 69" xfId="188"/>
    <cellStyle name="Normal 7" xfId="189"/>
    <cellStyle name="Normal 7 10" xfId="190"/>
    <cellStyle name="Normal 7 41" xfId="191"/>
    <cellStyle name="Normal 70" xfId="192"/>
    <cellStyle name="Normal 71" xfId="193"/>
    <cellStyle name="Normal 72" xfId="194"/>
    <cellStyle name="Normal 73" xfId="195"/>
    <cellStyle name="Normal 74" xfId="196"/>
    <cellStyle name="Normal 75" xfId="197"/>
    <cellStyle name="Normal 76" xfId="198"/>
    <cellStyle name="Normal 77" xfId="199"/>
    <cellStyle name="Normal 78" xfId="200"/>
    <cellStyle name="Normal 79" xfId="201"/>
    <cellStyle name="Normal 8" xfId="202"/>
    <cellStyle name="Normal 80" xfId="203"/>
    <cellStyle name="Normal 82" xfId="204"/>
    <cellStyle name="Normal 83" xfId="205"/>
    <cellStyle name="Normal 84" xfId="206"/>
    <cellStyle name="Normal 85" xfId="207"/>
    <cellStyle name="Normal 86" xfId="208"/>
    <cellStyle name="Normal 87" xfId="209"/>
    <cellStyle name="Normal 88" xfId="210"/>
    <cellStyle name="Normal 89" xfId="211"/>
    <cellStyle name="Normal 9" xfId="227"/>
    <cellStyle name="Normal 90" xfId="212"/>
    <cellStyle name="Normal 91" xfId="213"/>
    <cellStyle name="Normal 92" xfId="214"/>
    <cellStyle name="Normal 93" xfId="215"/>
    <cellStyle name="Normal 94" xfId="216"/>
    <cellStyle name="Normal 95" xfId="217"/>
    <cellStyle name="Normal 97" xfId="218"/>
    <cellStyle name="Normal 98" xfId="219"/>
    <cellStyle name="Normal 99" xfId="220"/>
    <cellStyle name="Normal_25-10-2004 BieuQH cac cap" xfId="221"/>
    <cellStyle name="Normal_Bieu 10" xfId="229"/>
    <cellStyle name="Normal_Bieu mau (CV )" xfId="222"/>
    <cellStyle name="Percent 2" xfId="223"/>
  </cellStyles>
  <dxfs count="82">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1</xdr:col>
      <xdr:colOff>1048882</xdr:colOff>
      <xdr:row>5</xdr:row>
      <xdr:rowOff>38100</xdr:rowOff>
    </xdr:to>
    <xdr:sp macro="" textlink="">
      <xdr:nvSpPr>
        <xdr:cNvPr id="2" name="Text Box 8">
          <a:extLst>
            <a:ext uri="{FF2B5EF4-FFF2-40B4-BE49-F238E27FC236}">
              <a16:creationId xmlns:a16="http://schemas.microsoft.com/office/drawing/2014/main" xmlns="" id="{00000000-0008-0000-1000-000002000000}"/>
            </a:ext>
          </a:extLst>
        </xdr:cNvPr>
        <xdr:cNvSpPr txBox="1">
          <a:spLocks noChangeArrowheads="1"/>
        </xdr:cNvSpPr>
      </xdr:nvSpPr>
      <xdr:spPr bwMode="auto">
        <a:xfrm>
          <a:off x="476250" y="3724275"/>
          <a:ext cx="1239382" cy="381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1134607</xdr:colOff>
      <xdr:row>5</xdr:row>
      <xdr:rowOff>19050</xdr:rowOff>
    </xdr:to>
    <xdr:sp macro="" textlink="">
      <xdr:nvSpPr>
        <xdr:cNvPr id="3" name="Text Box 8">
          <a:extLst>
            <a:ext uri="{FF2B5EF4-FFF2-40B4-BE49-F238E27FC236}">
              <a16:creationId xmlns:a16="http://schemas.microsoft.com/office/drawing/2014/main" xmlns="" id="{00000000-0008-0000-1000-000003000000}"/>
            </a:ext>
          </a:extLst>
        </xdr:cNvPr>
        <xdr:cNvSpPr txBox="1">
          <a:spLocks noChangeArrowheads="1"/>
        </xdr:cNvSpPr>
      </xdr:nvSpPr>
      <xdr:spPr bwMode="auto">
        <a:xfrm>
          <a:off x="390525" y="3724275"/>
          <a:ext cx="1325107"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4" name="Text Box 9">
          <a:extLst>
            <a:ext uri="{FF2B5EF4-FFF2-40B4-BE49-F238E27FC236}">
              <a16:creationId xmlns:a16="http://schemas.microsoft.com/office/drawing/2014/main" xmlns="" id="{00000000-0008-0000-1000-000004000000}"/>
            </a:ext>
          </a:extLst>
        </xdr:cNvPr>
        <xdr:cNvSpPr txBox="1">
          <a:spLocks noChangeArrowheads="1"/>
        </xdr:cNvSpPr>
      </xdr:nvSpPr>
      <xdr:spPr bwMode="auto">
        <a:xfrm>
          <a:off x="285750" y="3724275"/>
          <a:ext cx="14298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5" name="Text Box 9">
          <a:extLst>
            <a:ext uri="{FF2B5EF4-FFF2-40B4-BE49-F238E27FC236}">
              <a16:creationId xmlns:a16="http://schemas.microsoft.com/office/drawing/2014/main" xmlns="" id="{00000000-0008-0000-1000-000005000000}"/>
            </a:ext>
          </a:extLst>
        </xdr:cNvPr>
        <xdr:cNvSpPr txBox="1">
          <a:spLocks noChangeArrowheads="1"/>
        </xdr:cNvSpPr>
      </xdr:nvSpPr>
      <xdr:spPr bwMode="auto">
        <a:xfrm>
          <a:off x="285750" y="3724275"/>
          <a:ext cx="14298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1048882</xdr:colOff>
      <xdr:row>5</xdr:row>
      <xdr:rowOff>114300</xdr:rowOff>
    </xdr:to>
    <xdr:sp macro="" textlink="">
      <xdr:nvSpPr>
        <xdr:cNvPr id="6" name="Text Box 8">
          <a:extLst>
            <a:ext uri="{FF2B5EF4-FFF2-40B4-BE49-F238E27FC236}">
              <a16:creationId xmlns:a16="http://schemas.microsoft.com/office/drawing/2014/main" xmlns="" id="{00000000-0008-0000-1000-000006000000}"/>
            </a:ext>
          </a:extLst>
        </xdr:cNvPr>
        <xdr:cNvSpPr txBox="1">
          <a:spLocks noChangeArrowheads="1"/>
        </xdr:cNvSpPr>
      </xdr:nvSpPr>
      <xdr:spPr bwMode="auto">
        <a:xfrm>
          <a:off x="476250" y="3724275"/>
          <a:ext cx="1239382" cy="1143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1134607</xdr:colOff>
      <xdr:row>5</xdr:row>
      <xdr:rowOff>104775</xdr:rowOff>
    </xdr:to>
    <xdr:sp macro="" textlink="">
      <xdr:nvSpPr>
        <xdr:cNvPr id="7" name="Text Box 8">
          <a:extLst>
            <a:ext uri="{FF2B5EF4-FFF2-40B4-BE49-F238E27FC236}">
              <a16:creationId xmlns:a16="http://schemas.microsoft.com/office/drawing/2014/main" xmlns="" id="{00000000-0008-0000-1000-000007000000}"/>
            </a:ext>
          </a:extLst>
        </xdr:cNvPr>
        <xdr:cNvSpPr txBox="1">
          <a:spLocks noChangeArrowheads="1"/>
        </xdr:cNvSpPr>
      </xdr:nvSpPr>
      <xdr:spPr bwMode="auto">
        <a:xfrm>
          <a:off x="390525" y="3724275"/>
          <a:ext cx="1267957" cy="10477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1048882</xdr:colOff>
      <xdr:row>5</xdr:row>
      <xdr:rowOff>38100</xdr:rowOff>
    </xdr:to>
    <xdr:sp macro="" textlink="">
      <xdr:nvSpPr>
        <xdr:cNvPr id="8" name="Text Box 8">
          <a:extLst>
            <a:ext uri="{FF2B5EF4-FFF2-40B4-BE49-F238E27FC236}">
              <a16:creationId xmlns:a16="http://schemas.microsoft.com/office/drawing/2014/main" xmlns="" id="{00000000-0008-0000-1000-000008000000}"/>
            </a:ext>
          </a:extLst>
        </xdr:cNvPr>
        <xdr:cNvSpPr txBox="1">
          <a:spLocks noChangeArrowheads="1"/>
        </xdr:cNvSpPr>
      </xdr:nvSpPr>
      <xdr:spPr bwMode="auto">
        <a:xfrm>
          <a:off x="476250" y="3724275"/>
          <a:ext cx="1239382" cy="381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1134607</xdr:colOff>
      <xdr:row>5</xdr:row>
      <xdr:rowOff>19050</xdr:rowOff>
    </xdr:to>
    <xdr:sp macro="" textlink="">
      <xdr:nvSpPr>
        <xdr:cNvPr id="9" name="Text Box 8">
          <a:extLst>
            <a:ext uri="{FF2B5EF4-FFF2-40B4-BE49-F238E27FC236}">
              <a16:creationId xmlns:a16="http://schemas.microsoft.com/office/drawing/2014/main" xmlns="" id="{00000000-0008-0000-1000-000009000000}"/>
            </a:ext>
          </a:extLst>
        </xdr:cNvPr>
        <xdr:cNvSpPr txBox="1">
          <a:spLocks noChangeArrowheads="1"/>
        </xdr:cNvSpPr>
      </xdr:nvSpPr>
      <xdr:spPr bwMode="auto">
        <a:xfrm>
          <a:off x="390525" y="3724275"/>
          <a:ext cx="1325107"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10" name="Text Box 9">
          <a:extLst>
            <a:ext uri="{FF2B5EF4-FFF2-40B4-BE49-F238E27FC236}">
              <a16:creationId xmlns:a16="http://schemas.microsoft.com/office/drawing/2014/main" xmlns="" id="{00000000-0008-0000-1000-00000A000000}"/>
            </a:ext>
          </a:extLst>
        </xdr:cNvPr>
        <xdr:cNvSpPr txBox="1">
          <a:spLocks noChangeArrowheads="1"/>
        </xdr:cNvSpPr>
      </xdr:nvSpPr>
      <xdr:spPr bwMode="auto">
        <a:xfrm>
          <a:off x="285750" y="3724275"/>
          <a:ext cx="14298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11" name="Text Box 9">
          <a:extLst>
            <a:ext uri="{FF2B5EF4-FFF2-40B4-BE49-F238E27FC236}">
              <a16:creationId xmlns:a16="http://schemas.microsoft.com/office/drawing/2014/main" xmlns="" id="{00000000-0008-0000-1000-00000B000000}"/>
            </a:ext>
          </a:extLst>
        </xdr:cNvPr>
        <xdr:cNvSpPr txBox="1">
          <a:spLocks noChangeArrowheads="1"/>
        </xdr:cNvSpPr>
      </xdr:nvSpPr>
      <xdr:spPr bwMode="auto">
        <a:xfrm>
          <a:off x="285750" y="3724275"/>
          <a:ext cx="14298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1048882</xdr:colOff>
      <xdr:row>5</xdr:row>
      <xdr:rowOff>38100</xdr:rowOff>
    </xdr:to>
    <xdr:sp macro="" textlink="">
      <xdr:nvSpPr>
        <xdr:cNvPr id="12" name="Text Box 8">
          <a:extLst>
            <a:ext uri="{FF2B5EF4-FFF2-40B4-BE49-F238E27FC236}">
              <a16:creationId xmlns:a16="http://schemas.microsoft.com/office/drawing/2014/main" xmlns="" id="{00000000-0008-0000-1000-00000C000000}"/>
            </a:ext>
          </a:extLst>
        </xdr:cNvPr>
        <xdr:cNvSpPr txBox="1">
          <a:spLocks noChangeArrowheads="1"/>
        </xdr:cNvSpPr>
      </xdr:nvSpPr>
      <xdr:spPr bwMode="auto">
        <a:xfrm>
          <a:off x="476250" y="3724275"/>
          <a:ext cx="1239382" cy="381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1134607</xdr:colOff>
      <xdr:row>5</xdr:row>
      <xdr:rowOff>19050</xdr:rowOff>
    </xdr:to>
    <xdr:sp macro="" textlink="">
      <xdr:nvSpPr>
        <xdr:cNvPr id="13" name="Text Box 8">
          <a:extLst>
            <a:ext uri="{FF2B5EF4-FFF2-40B4-BE49-F238E27FC236}">
              <a16:creationId xmlns:a16="http://schemas.microsoft.com/office/drawing/2014/main" xmlns="" id="{00000000-0008-0000-1000-00000D000000}"/>
            </a:ext>
          </a:extLst>
        </xdr:cNvPr>
        <xdr:cNvSpPr txBox="1">
          <a:spLocks noChangeArrowheads="1"/>
        </xdr:cNvSpPr>
      </xdr:nvSpPr>
      <xdr:spPr bwMode="auto">
        <a:xfrm>
          <a:off x="390525" y="3724275"/>
          <a:ext cx="1325107"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14" name="Text Box 9">
          <a:extLst>
            <a:ext uri="{FF2B5EF4-FFF2-40B4-BE49-F238E27FC236}">
              <a16:creationId xmlns:a16="http://schemas.microsoft.com/office/drawing/2014/main" xmlns="" id="{00000000-0008-0000-1000-00000E000000}"/>
            </a:ext>
          </a:extLst>
        </xdr:cNvPr>
        <xdr:cNvSpPr txBox="1">
          <a:spLocks noChangeArrowheads="1"/>
        </xdr:cNvSpPr>
      </xdr:nvSpPr>
      <xdr:spPr bwMode="auto">
        <a:xfrm>
          <a:off x="285750" y="3724275"/>
          <a:ext cx="14298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15" name="Text Box 9">
          <a:extLst>
            <a:ext uri="{FF2B5EF4-FFF2-40B4-BE49-F238E27FC236}">
              <a16:creationId xmlns:a16="http://schemas.microsoft.com/office/drawing/2014/main" xmlns="" id="{00000000-0008-0000-1000-00000F000000}"/>
            </a:ext>
          </a:extLst>
        </xdr:cNvPr>
        <xdr:cNvSpPr txBox="1">
          <a:spLocks noChangeArrowheads="1"/>
        </xdr:cNvSpPr>
      </xdr:nvSpPr>
      <xdr:spPr bwMode="auto">
        <a:xfrm>
          <a:off x="285750" y="3724275"/>
          <a:ext cx="14298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1048882</xdr:colOff>
      <xdr:row>5</xdr:row>
      <xdr:rowOff>38100</xdr:rowOff>
    </xdr:to>
    <xdr:sp macro="" textlink="">
      <xdr:nvSpPr>
        <xdr:cNvPr id="16" name="Text Box 8">
          <a:extLst>
            <a:ext uri="{FF2B5EF4-FFF2-40B4-BE49-F238E27FC236}">
              <a16:creationId xmlns:a16="http://schemas.microsoft.com/office/drawing/2014/main" xmlns="" id="{00000000-0008-0000-1000-000010000000}"/>
            </a:ext>
          </a:extLst>
        </xdr:cNvPr>
        <xdr:cNvSpPr txBox="1">
          <a:spLocks noChangeArrowheads="1"/>
        </xdr:cNvSpPr>
      </xdr:nvSpPr>
      <xdr:spPr bwMode="auto">
        <a:xfrm>
          <a:off x="476250" y="3724275"/>
          <a:ext cx="1239382" cy="381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1134607</xdr:colOff>
      <xdr:row>5</xdr:row>
      <xdr:rowOff>19050</xdr:rowOff>
    </xdr:to>
    <xdr:sp macro="" textlink="">
      <xdr:nvSpPr>
        <xdr:cNvPr id="17" name="Text Box 8">
          <a:extLst>
            <a:ext uri="{FF2B5EF4-FFF2-40B4-BE49-F238E27FC236}">
              <a16:creationId xmlns:a16="http://schemas.microsoft.com/office/drawing/2014/main" xmlns="" id="{00000000-0008-0000-1000-000011000000}"/>
            </a:ext>
          </a:extLst>
        </xdr:cNvPr>
        <xdr:cNvSpPr txBox="1">
          <a:spLocks noChangeArrowheads="1"/>
        </xdr:cNvSpPr>
      </xdr:nvSpPr>
      <xdr:spPr bwMode="auto">
        <a:xfrm>
          <a:off x="390525" y="3724275"/>
          <a:ext cx="1325107"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18" name="Text Box 9">
          <a:extLst>
            <a:ext uri="{FF2B5EF4-FFF2-40B4-BE49-F238E27FC236}">
              <a16:creationId xmlns:a16="http://schemas.microsoft.com/office/drawing/2014/main" xmlns="" id="{00000000-0008-0000-1000-000012000000}"/>
            </a:ext>
          </a:extLst>
        </xdr:cNvPr>
        <xdr:cNvSpPr txBox="1">
          <a:spLocks noChangeArrowheads="1"/>
        </xdr:cNvSpPr>
      </xdr:nvSpPr>
      <xdr:spPr bwMode="auto">
        <a:xfrm>
          <a:off x="285750" y="3724275"/>
          <a:ext cx="14298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19" name="Text Box 9">
          <a:extLst>
            <a:ext uri="{FF2B5EF4-FFF2-40B4-BE49-F238E27FC236}">
              <a16:creationId xmlns:a16="http://schemas.microsoft.com/office/drawing/2014/main" xmlns="" id="{00000000-0008-0000-1000-000013000000}"/>
            </a:ext>
          </a:extLst>
        </xdr:cNvPr>
        <xdr:cNvSpPr txBox="1">
          <a:spLocks noChangeArrowheads="1"/>
        </xdr:cNvSpPr>
      </xdr:nvSpPr>
      <xdr:spPr bwMode="auto">
        <a:xfrm>
          <a:off x="285750" y="3724275"/>
          <a:ext cx="14298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1048882</xdr:colOff>
      <xdr:row>5</xdr:row>
      <xdr:rowOff>38100</xdr:rowOff>
    </xdr:to>
    <xdr:sp macro="" textlink="">
      <xdr:nvSpPr>
        <xdr:cNvPr id="20" name="Text Box 8">
          <a:extLst>
            <a:ext uri="{FF2B5EF4-FFF2-40B4-BE49-F238E27FC236}">
              <a16:creationId xmlns:a16="http://schemas.microsoft.com/office/drawing/2014/main" xmlns="" id="{00000000-0008-0000-1000-000014000000}"/>
            </a:ext>
          </a:extLst>
        </xdr:cNvPr>
        <xdr:cNvSpPr txBox="1">
          <a:spLocks noChangeArrowheads="1"/>
        </xdr:cNvSpPr>
      </xdr:nvSpPr>
      <xdr:spPr bwMode="auto">
        <a:xfrm>
          <a:off x="476250" y="3724275"/>
          <a:ext cx="1239382" cy="381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1134607</xdr:colOff>
      <xdr:row>5</xdr:row>
      <xdr:rowOff>19050</xdr:rowOff>
    </xdr:to>
    <xdr:sp macro="" textlink="">
      <xdr:nvSpPr>
        <xdr:cNvPr id="21" name="Text Box 8">
          <a:extLst>
            <a:ext uri="{FF2B5EF4-FFF2-40B4-BE49-F238E27FC236}">
              <a16:creationId xmlns:a16="http://schemas.microsoft.com/office/drawing/2014/main" xmlns="" id="{00000000-0008-0000-1000-000015000000}"/>
            </a:ext>
          </a:extLst>
        </xdr:cNvPr>
        <xdr:cNvSpPr txBox="1">
          <a:spLocks noChangeArrowheads="1"/>
        </xdr:cNvSpPr>
      </xdr:nvSpPr>
      <xdr:spPr bwMode="auto">
        <a:xfrm>
          <a:off x="390525" y="3724275"/>
          <a:ext cx="1325107"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22" name="Text Box 9">
          <a:extLst>
            <a:ext uri="{FF2B5EF4-FFF2-40B4-BE49-F238E27FC236}">
              <a16:creationId xmlns:a16="http://schemas.microsoft.com/office/drawing/2014/main" xmlns="" id="{00000000-0008-0000-1000-000016000000}"/>
            </a:ext>
          </a:extLst>
        </xdr:cNvPr>
        <xdr:cNvSpPr txBox="1">
          <a:spLocks noChangeArrowheads="1"/>
        </xdr:cNvSpPr>
      </xdr:nvSpPr>
      <xdr:spPr bwMode="auto">
        <a:xfrm>
          <a:off x="285750" y="3724275"/>
          <a:ext cx="14298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23" name="Text Box 9">
          <a:extLst>
            <a:ext uri="{FF2B5EF4-FFF2-40B4-BE49-F238E27FC236}">
              <a16:creationId xmlns:a16="http://schemas.microsoft.com/office/drawing/2014/main" xmlns="" id="{00000000-0008-0000-1000-000017000000}"/>
            </a:ext>
          </a:extLst>
        </xdr:cNvPr>
        <xdr:cNvSpPr txBox="1">
          <a:spLocks noChangeArrowheads="1"/>
        </xdr:cNvSpPr>
      </xdr:nvSpPr>
      <xdr:spPr bwMode="auto">
        <a:xfrm>
          <a:off x="285750" y="3724275"/>
          <a:ext cx="14298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1048882</xdr:colOff>
      <xdr:row>5</xdr:row>
      <xdr:rowOff>38100</xdr:rowOff>
    </xdr:to>
    <xdr:sp macro="" textlink="">
      <xdr:nvSpPr>
        <xdr:cNvPr id="24" name="Text Box 8">
          <a:extLst>
            <a:ext uri="{FF2B5EF4-FFF2-40B4-BE49-F238E27FC236}">
              <a16:creationId xmlns:a16="http://schemas.microsoft.com/office/drawing/2014/main" xmlns="" id="{00000000-0008-0000-1000-000018000000}"/>
            </a:ext>
          </a:extLst>
        </xdr:cNvPr>
        <xdr:cNvSpPr txBox="1">
          <a:spLocks noChangeArrowheads="1"/>
        </xdr:cNvSpPr>
      </xdr:nvSpPr>
      <xdr:spPr bwMode="auto">
        <a:xfrm>
          <a:off x="476250" y="3724275"/>
          <a:ext cx="1239382" cy="381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1134607</xdr:colOff>
      <xdr:row>5</xdr:row>
      <xdr:rowOff>19050</xdr:rowOff>
    </xdr:to>
    <xdr:sp macro="" textlink="">
      <xdr:nvSpPr>
        <xdr:cNvPr id="25" name="Text Box 8">
          <a:extLst>
            <a:ext uri="{FF2B5EF4-FFF2-40B4-BE49-F238E27FC236}">
              <a16:creationId xmlns:a16="http://schemas.microsoft.com/office/drawing/2014/main" xmlns="" id="{00000000-0008-0000-1000-000019000000}"/>
            </a:ext>
          </a:extLst>
        </xdr:cNvPr>
        <xdr:cNvSpPr txBox="1">
          <a:spLocks noChangeArrowheads="1"/>
        </xdr:cNvSpPr>
      </xdr:nvSpPr>
      <xdr:spPr bwMode="auto">
        <a:xfrm>
          <a:off x="390525" y="3724275"/>
          <a:ext cx="1325107"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26" name="Text Box 9">
          <a:extLst>
            <a:ext uri="{FF2B5EF4-FFF2-40B4-BE49-F238E27FC236}">
              <a16:creationId xmlns:a16="http://schemas.microsoft.com/office/drawing/2014/main" xmlns="" id="{00000000-0008-0000-1000-00001A000000}"/>
            </a:ext>
          </a:extLst>
        </xdr:cNvPr>
        <xdr:cNvSpPr txBox="1">
          <a:spLocks noChangeArrowheads="1"/>
        </xdr:cNvSpPr>
      </xdr:nvSpPr>
      <xdr:spPr bwMode="auto">
        <a:xfrm>
          <a:off x="285750" y="3724275"/>
          <a:ext cx="14298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1048882</xdr:colOff>
      <xdr:row>5</xdr:row>
      <xdr:rowOff>38100</xdr:rowOff>
    </xdr:to>
    <xdr:sp macro="" textlink="">
      <xdr:nvSpPr>
        <xdr:cNvPr id="27" name="Text Box 8">
          <a:extLst>
            <a:ext uri="{FF2B5EF4-FFF2-40B4-BE49-F238E27FC236}">
              <a16:creationId xmlns:a16="http://schemas.microsoft.com/office/drawing/2014/main" xmlns="" id="{00000000-0008-0000-1000-00001B000000}"/>
            </a:ext>
          </a:extLst>
        </xdr:cNvPr>
        <xdr:cNvSpPr txBox="1">
          <a:spLocks noChangeArrowheads="1"/>
        </xdr:cNvSpPr>
      </xdr:nvSpPr>
      <xdr:spPr bwMode="auto">
        <a:xfrm>
          <a:off x="476250" y="3724275"/>
          <a:ext cx="1239382" cy="381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1134607</xdr:colOff>
      <xdr:row>5</xdr:row>
      <xdr:rowOff>19050</xdr:rowOff>
    </xdr:to>
    <xdr:sp macro="" textlink="">
      <xdr:nvSpPr>
        <xdr:cNvPr id="28" name="Text Box 8">
          <a:extLst>
            <a:ext uri="{FF2B5EF4-FFF2-40B4-BE49-F238E27FC236}">
              <a16:creationId xmlns:a16="http://schemas.microsoft.com/office/drawing/2014/main" xmlns="" id="{00000000-0008-0000-1000-00001C000000}"/>
            </a:ext>
          </a:extLst>
        </xdr:cNvPr>
        <xdr:cNvSpPr txBox="1">
          <a:spLocks noChangeArrowheads="1"/>
        </xdr:cNvSpPr>
      </xdr:nvSpPr>
      <xdr:spPr bwMode="auto">
        <a:xfrm>
          <a:off x="390525" y="3724275"/>
          <a:ext cx="1325107"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29" name="Text Box 9">
          <a:extLst>
            <a:ext uri="{FF2B5EF4-FFF2-40B4-BE49-F238E27FC236}">
              <a16:creationId xmlns:a16="http://schemas.microsoft.com/office/drawing/2014/main" xmlns="" id="{00000000-0008-0000-1000-00001D000000}"/>
            </a:ext>
          </a:extLst>
        </xdr:cNvPr>
        <xdr:cNvSpPr txBox="1">
          <a:spLocks noChangeArrowheads="1"/>
        </xdr:cNvSpPr>
      </xdr:nvSpPr>
      <xdr:spPr bwMode="auto">
        <a:xfrm>
          <a:off x="285750" y="3724275"/>
          <a:ext cx="14298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30" name="Text Box 9">
          <a:extLst>
            <a:ext uri="{FF2B5EF4-FFF2-40B4-BE49-F238E27FC236}">
              <a16:creationId xmlns:a16="http://schemas.microsoft.com/office/drawing/2014/main" xmlns="" id="{00000000-0008-0000-1000-00001E000000}"/>
            </a:ext>
          </a:extLst>
        </xdr:cNvPr>
        <xdr:cNvSpPr txBox="1">
          <a:spLocks noChangeArrowheads="1"/>
        </xdr:cNvSpPr>
      </xdr:nvSpPr>
      <xdr:spPr bwMode="auto">
        <a:xfrm>
          <a:off x="285750" y="3724275"/>
          <a:ext cx="14298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1048882</xdr:colOff>
      <xdr:row>5</xdr:row>
      <xdr:rowOff>38100</xdr:rowOff>
    </xdr:to>
    <xdr:sp macro="" textlink="">
      <xdr:nvSpPr>
        <xdr:cNvPr id="31" name="Text Box 8">
          <a:extLst>
            <a:ext uri="{FF2B5EF4-FFF2-40B4-BE49-F238E27FC236}">
              <a16:creationId xmlns:a16="http://schemas.microsoft.com/office/drawing/2014/main" xmlns="" id="{00000000-0008-0000-1000-00001F000000}"/>
            </a:ext>
          </a:extLst>
        </xdr:cNvPr>
        <xdr:cNvSpPr txBox="1">
          <a:spLocks noChangeArrowheads="1"/>
        </xdr:cNvSpPr>
      </xdr:nvSpPr>
      <xdr:spPr bwMode="auto">
        <a:xfrm>
          <a:off x="476250" y="3724275"/>
          <a:ext cx="1239382" cy="381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1134607</xdr:colOff>
      <xdr:row>5</xdr:row>
      <xdr:rowOff>19050</xdr:rowOff>
    </xdr:to>
    <xdr:sp macro="" textlink="">
      <xdr:nvSpPr>
        <xdr:cNvPr id="32" name="Text Box 8">
          <a:extLst>
            <a:ext uri="{FF2B5EF4-FFF2-40B4-BE49-F238E27FC236}">
              <a16:creationId xmlns:a16="http://schemas.microsoft.com/office/drawing/2014/main" xmlns="" id="{00000000-0008-0000-1000-000020000000}"/>
            </a:ext>
          </a:extLst>
        </xdr:cNvPr>
        <xdr:cNvSpPr txBox="1">
          <a:spLocks noChangeArrowheads="1"/>
        </xdr:cNvSpPr>
      </xdr:nvSpPr>
      <xdr:spPr bwMode="auto">
        <a:xfrm>
          <a:off x="390525" y="3724275"/>
          <a:ext cx="1325107"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33" name="Text Box 9">
          <a:extLst>
            <a:ext uri="{FF2B5EF4-FFF2-40B4-BE49-F238E27FC236}">
              <a16:creationId xmlns:a16="http://schemas.microsoft.com/office/drawing/2014/main" xmlns="" id="{00000000-0008-0000-1000-000021000000}"/>
            </a:ext>
          </a:extLst>
        </xdr:cNvPr>
        <xdr:cNvSpPr txBox="1">
          <a:spLocks noChangeArrowheads="1"/>
        </xdr:cNvSpPr>
      </xdr:nvSpPr>
      <xdr:spPr bwMode="auto">
        <a:xfrm>
          <a:off x="285750" y="3724275"/>
          <a:ext cx="14298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1048882</xdr:colOff>
      <xdr:row>5</xdr:row>
      <xdr:rowOff>38100</xdr:rowOff>
    </xdr:to>
    <xdr:sp macro="" textlink="">
      <xdr:nvSpPr>
        <xdr:cNvPr id="34" name="Text Box 8">
          <a:extLst>
            <a:ext uri="{FF2B5EF4-FFF2-40B4-BE49-F238E27FC236}">
              <a16:creationId xmlns:a16="http://schemas.microsoft.com/office/drawing/2014/main" xmlns="" id="{00000000-0008-0000-1000-000022000000}"/>
            </a:ext>
          </a:extLst>
        </xdr:cNvPr>
        <xdr:cNvSpPr txBox="1">
          <a:spLocks noChangeArrowheads="1"/>
        </xdr:cNvSpPr>
      </xdr:nvSpPr>
      <xdr:spPr bwMode="auto">
        <a:xfrm>
          <a:off x="476250" y="3724275"/>
          <a:ext cx="1239382" cy="381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1134607</xdr:colOff>
      <xdr:row>5</xdr:row>
      <xdr:rowOff>19050</xdr:rowOff>
    </xdr:to>
    <xdr:sp macro="" textlink="">
      <xdr:nvSpPr>
        <xdr:cNvPr id="35" name="Text Box 8">
          <a:extLst>
            <a:ext uri="{FF2B5EF4-FFF2-40B4-BE49-F238E27FC236}">
              <a16:creationId xmlns:a16="http://schemas.microsoft.com/office/drawing/2014/main" xmlns="" id="{00000000-0008-0000-1000-000023000000}"/>
            </a:ext>
          </a:extLst>
        </xdr:cNvPr>
        <xdr:cNvSpPr txBox="1">
          <a:spLocks noChangeArrowheads="1"/>
        </xdr:cNvSpPr>
      </xdr:nvSpPr>
      <xdr:spPr bwMode="auto">
        <a:xfrm>
          <a:off x="390525" y="3724275"/>
          <a:ext cx="1325107"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36" name="Text Box 9">
          <a:extLst>
            <a:ext uri="{FF2B5EF4-FFF2-40B4-BE49-F238E27FC236}">
              <a16:creationId xmlns:a16="http://schemas.microsoft.com/office/drawing/2014/main" xmlns="" id="{00000000-0008-0000-1000-000024000000}"/>
            </a:ext>
          </a:extLst>
        </xdr:cNvPr>
        <xdr:cNvSpPr txBox="1">
          <a:spLocks noChangeArrowheads="1"/>
        </xdr:cNvSpPr>
      </xdr:nvSpPr>
      <xdr:spPr bwMode="auto">
        <a:xfrm>
          <a:off x="285750" y="3724275"/>
          <a:ext cx="14298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37" name="Text Box 9">
          <a:extLst>
            <a:ext uri="{FF2B5EF4-FFF2-40B4-BE49-F238E27FC236}">
              <a16:creationId xmlns:a16="http://schemas.microsoft.com/office/drawing/2014/main" xmlns="" id="{00000000-0008-0000-1000-000025000000}"/>
            </a:ext>
          </a:extLst>
        </xdr:cNvPr>
        <xdr:cNvSpPr txBox="1">
          <a:spLocks noChangeArrowheads="1"/>
        </xdr:cNvSpPr>
      </xdr:nvSpPr>
      <xdr:spPr bwMode="auto">
        <a:xfrm>
          <a:off x="285750" y="3724275"/>
          <a:ext cx="14298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1048882</xdr:colOff>
      <xdr:row>5</xdr:row>
      <xdr:rowOff>38100</xdr:rowOff>
    </xdr:to>
    <xdr:sp macro="" textlink="">
      <xdr:nvSpPr>
        <xdr:cNvPr id="38" name="Text Box 8">
          <a:extLst>
            <a:ext uri="{FF2B5EF4-FFF2-40B4-BE49-F238E27FC236}">
              <a16:creationId xmlns:a16="http://schemas.microsoft.com/office/drawing/2014/main" xmlns="" id="{00000000-0008-0000-1000-000026000000}"/>
            </a:ext>
          </a:extLst>
        </xdr:cNvPr>
        <xdr:cNvSpPr txBox="1">
          <a:spLocks noChangeArrowheads="1"/>
        </xdr:cNvSpPr>
      </xdr:nvSpPr>
      <xdr:spPr bwMode="auto">
        <a:xfrm>
          <a:off x="476250" y="3724275"/>
          <a:ext cx="1239382" cy="381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1134607</xdr:colOff>
      <xdr:row>5</xdr:row>
      <xdr:rowOff>19050</xdr:rowOff>
    </xdr:to>
    <xdr:sp macro="" textlink="">
      <xdr:nvSpPr>
        <xdr:cNvPr id="39" name="Text Box 8">
          <a:extLst>
            <a:ext uri="{FF2B5EF4-FFF2-40B4-BE49-F238E27FC236}">
              <a16:creationId xmlns:a16="http://schemas.microsoft.com/office/drawing/2014/main" xmlns="" id="{00000000-0008-0000-1000-000027000000}"/>
            </a:ext>
          </a:extLst>
        </xdr:cNvPr>
        <xdr:cNvSpPr txBox="1">
          <a:spLocks noChangeArrowheads="1"/>
        </xdr:cNvSpPr>
      </xdr:nvSpPr>
      <xdr:spPr bwMode="auto">
        <a:xfrm>
          <a:off x="390525" y="3724275"/>
          <a:ext cx="1325107"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40" name="Text Box 9">
          <a:extLst>
            <a:ext uri="{FF2B5EF4-FFF2-40B4-BE49-F238E27FC236}">
              <a16:creationId xmlns:a16="http://schemas.microsoft.com/office/drawing/2014/main" xmlns="" id="{00000000-0008-0000-1000-000028000000}"/>
            </a:ext>
          </a:extLst>
        </xdr:cNvPr>
        <xdr:cNvSpPr txBox="1">
          <a:spLocks noChangeArrowheads="1"/>
        </xdr:cNvSpPr>
      </xdr:nvSpPr>
      <xdr:spPr bwMode="auto">
        <a:xfrm>
          <a:off x="285750" y="3724275"/>
          <a:ext cx="14298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41" name="Text Box 9">
          <a:extLst>
            <a:ext uri="{FF2B5EF4-FFF2-40B4-BE49-F238E27FC236}">
              <a16:creationId xmlns:a16="http://schemas.microsoft.com/office/drawing/2014/main" xmlns="" id="{00000000-0008-0000-1000-000029000000}"/>
            </a:ext>
          </a:extLst>
        </xdr:cNvPr>
        <xdr:cNvSpPr txBox="1">
          <a:spLocks noChangeArrowheads="1"/>
        </xdr:cNvSpPr>
      </xdr:nvSpPr>
      <xdr:spPr bwMode="auto">
        <a:xfrm>
          <a:off x="285750" y="3724275"/>
          <a:ext cx="14298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1048882</xdr:colOff>
      <xdr:row>5</xdr:row>
      <xdr:rowOff>38100</xdr:rowOff>
    </xdr:to>
    <xdr:sp macro="" textlink="">
      <xdr:nvSpPr>
        <xdr:cNvPr id="42" name="Text Box 8">
          <a:extLst>
            <a:ext uri="{FF2B5EF4-FFF2-40B4-BE49-F238E27FC236}">
              <a16:creationId xmlns:a16="http://schemas.microsoft.com/office/drawing/2014/main" xmlns="" id="{00000000-0008-0000-1000-00002A000000}"/>
            </a:ext>
          </a:extLst>
        </xdr:cNvPr>
        <xdr:cNvSpPr txBox="1">
          <a:spLocks noChangeArrowheads="1"/>
        </xdr:cNvSpPr>
      </xdr:nvSpPr>
      <xdr:spPr bwMode="auto">
        <a:xfrm>
          <a:off x="476250" y="3724275"/>
          <a:ext cx="1239382" cy="381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1134607</xdr:colOff>
      <xdr:row>5</xdr:row>
      <xdr:rowOff>19050</xdr:rowOff>
    </xdr:to>
    <xdr:sp macro="" textlink="">
      <xdr:nvSpPr>
        <xdr:cNvPr id="43" name="Text Box 8">
          <a:extLst>
            <a:ext uri="{FF2B5EF4-FFF2-40B4-BE49-F238E27FC236}">
              <a16:creationId xmlns:a16="http://schemas.microsoft.com/office/drawing/2014/main" xmlns="" id="{00000000-0008-0000-1000-00002B000000}"/>
            </a:ext>
          </a:extLst>
        </xdr:cNvPr>
        <xdr:cNvSpPr txBox="1">
          <a:spLocks noChangeArrowheads="1"/>
        </xdr:cNvSpPr>
      </xdr:nvSpPr>
      <xdr:spPr bwMode="auto">
        <a:xfrm>
          <a:off x="390525" y="3724275"/>
          <a:ext cx="1325107"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44" name="Text Box 9">
          <a:extLst>
            <a:ext uri="{FF2B5EF4-FFF2-40B4-BE49-F238E27FC236}">
              <a16:creationId xmlns:a16="http://schemas.microsoft.com/office/drawing/2014/main" xmlns="" id="{00000000-0008-0000-1000-00002C000000}"/>
            </a:ext>
          </a:extLst>
        </xdr:cNvPr>
        <xdr:cNvSpPr txBox="1">
          <a:spLocks noChangeArrowheads="1"/>
        </xdr:cNvSpPr>
      </xdr:nvSpPr>
      <xdr:spPr bwMode="auto">
        <a:xfrm>
          <a:off x="285750" y="3724275"/>
          <a:ext cx="14298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45" name="Text Box 9">
          <a:extLst>
            <a:ext uri="{FF2B5EF4-FFF2-40B4-BE49-F238E27FC236}">
              <a16:creationId xmlns:a16="http://schemas.microsoft.com/office/drawing/2014/main" xmlns="" id="{00000000-0008-0000-1000-00002D000000}"/>
            </a:ext>
          </a:extLst>
        </xdr:cNvPr>
        <xdr:cNvSpPr txBox="1">
          <a:spLocks noChangeArrowheads="1"/>
        </xdr:cNvSpPr>
      </xdr:nvSpPr>
      <xdr:spPr bwMode="auto">
        <a:xfrm>
          <a:off x="285750" y="3724275"/>
          <a:ext cx="14298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1048882</xdr:colOff>
      <xdr:row>5</xdr:row>
      <xdr:rowOff>38100</xdr:rowOff>
    </xdr:to>
    <xdr:sp macro="" textlink="">
      <xdr:nvSpPr>
        <xdr:cNvPr id="46" name="Text Box 8">
          <a:extLst>
            <a:ext uri="{FF2B5EF4-FFF2-40B4-BE49-F238E27FC236}">
              <a16:creationId xmlns:a16="http://schemas.microsoft.com/office/drawing/2014/main" xmlns="" id="{00000000-0008-0000-1000-00002E000000}"/>
            </a:ext>
          </a:extLst>
        </xdr:cNvPr>
        <xdr:cNvSpPr txBox="1">
          <a:spLocks noChangeArrowheads="1"/>
        </xdr:cNvSpPr>
      </xdr:nvSpPr>
      <xdr:spPr bwMode="auto">
        <a:xfrm>
          <a:off x="476250" y="3724275"/>
          <a:ext cx="1239382" cy="381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1134607</xdr:colOff>
      <xdr:row>5</xdr:row>
      <xdr:rowOff>19050</xdr:rowOff>
    </xdr:to>
    <xdr:sp macro="" textlink="">
      <xdr:nvSpPr>
        <xdr:cNvPr id="47" name="Text Box 8">
          <a:extLst>
            <a:ext uri="{FF2B5EF4-FFF2-40B4-BE49-F238E27FC236}">
              <a16:creationId xmlns:a16="http://schemas.microsoft.com/office/drawing/2014/main" xmlns="" id="{00000000-0008-0000-1000-00002F000000}"/>
            </a:ext>
          </a:extLst>
        </xdr:cNvPr>
        <xdr:cNvSpPr txBox="1">
          <a:spLocks noChangeArrowheads="1"/>
        </xdr:cNvSpPr>
      </xdr:nvSpPr>
      <xdr:spPr bwMode="auto">
        <a:xfrm>
          <a:off x="390525" y="3724275"/>
          <a:ext cx="1325107"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48" name="Text Box 9">
          <a:extLst>
            <a:ext uri="{FF2B5EF4-FFF2-40B4-BE49-F238E27FC236}">
              <a16:creationId xmlns:a16="http://schemas.microsoft.com/office/drawing/2014/main" xmlns="" id="{00000000-0008-0000-1000-000030000000}"/>
            </a:ext>
          </a:extLst>
        </xdr:cNvPr>
        <xdr:cNvSpPr txBox="1">
          <a:spLocks noChangeArrowheads="1"/>
        </xdr:cNvSpPr>
      </xdr:nvSpPr>
      <xdr:spPr bwMode="auto">
        <a:xfrm>
          <a:off x="285750" y="3724275"/>
          <a:ext cx="14298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49" name="Text Box 9">
          <a:extLst>
            <a:ext uri="{FF2B5EF4-FFF2-40B4-BE49-F238E27FC236}">
              <a16:creationId xmlns:a16="http://schemas.microsoft.com/office/drawing/2014/main" xmlns="" id="{00000000-0008-0000-1000-000031000000}"/>
            </a:ext>
          </a:extLst>
        </xdr:cNvPr>
        <xdr:cNvSpPr txBox="1">
          <a:spLocks noChangeArrowheads="1"/>
        </xdr:cNvSpPr>
      </xdr:nvSpPr>
      <xdr:spPr bwMode="auto">
        <a:xfrm>
          <a:off x="285750" y="3724275"/>
          <a:ext cx="14298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1048882</xdr:colOff>
      <xdr:row>5</xdr:row>
      <xdr:rowOff>38100</xdr:rowOff>
    </xdr:to>
    <xdr:sp macro="" textlink="">
      <xdr:nvSpPr>
        <xdr:cNvPr id="50" name="Text Box 8">
          <a:extLst>
            <a:ext uri="{FF2B5EF4-FFF2-40B4-BE49-F238E27FC236}">
              <a16:creationId xmlns:a16="http://schemas.microsoft.com/office/drawing/2014/main" xmlns="" id="{00000000-0008-0000-1000-000032000000}"/>
            </a:ext>
          </a:extLst>
        </xdr:cNvPr>
        <xdr:cNvSpPr txBox="1">
          <a:spLocks noChangeArrowheads="1"/>
        </xdr:cNvSpPr>
      </xdr:nvSpPr>
      <xdr:spPr bwMode="auto">
        <a:xfrm>
          <a:off x="476250" y="3724275"/>
          <a:ext cx="1239382" cy="381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1134607</xdr:colOff>
      <xdr:row>5</xdr:row>
      <xdr:rowOff>19050</xdr:rowOff>
    </xdr:to>
    <xdr:sp macro="" textlink="">
      <xdr:nvSpPr>
        <xdr:cNvPr id="51" name="Text Box 8">
          <a:extLst>
            <a:ext uri="{FF2B5EF4-FFF2-40B4-BE49-F238E27FC236}">
              <a16:creationId xmlns:a16="http://schemas.microsoft.com/office/drawing/2014/main" xmlns="" id="{00000000-0008-0000-1000-000033000000}"/>
            </a:ext>
          </a:extLst>
        </xdr:cNvPr>
        <xdr:cNvSpPr txBox="1">
          <a:spLocks noChangeArrowheads="1"/>
        </xdr:cNvSpPr>
      </xdr:nvSpPr>
      <xdr:spPr bwMode="auto">
        <a:xfrm>
          <a:off x="390525" y="3724275"/>
          <a:ext cx="1325107"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52" name="Text Box 9">
          <a:extLst>
            <a:ext uri="{FF2B5EF4-FFF2-40B4-BE49-F238E27FC236}">
              <a16:creationId xmlns:a16="http://schemas.microsoft.com/office/drawing/2014/main" xmlns="" id="{00000000-0008-0000-1000-000034000000}"/>
            </a:ext>
          </a:extLst>
        </xdr:cNvPr>
        <xdr:cNvSpPr txBox="1">
          <a:spLocks noChangeArrowheads="1"/>
        </xdr:cNvSpPr>
      </xdr:nvSpPr>
      <xdr:spPr bwMode="auto">
        <a:xfrm>
          <a:off x="285750" y="3724275"/>
          <a:ext cx="14298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53" name="Text Box 9">
          <a:extLst>
            <a:ext uri="{FF2B5EF4-FFF2-40B4-BE49-F238E27FC236}">
              <a16:creationId xmlns:a16="http://schemas.microsoft.com/office/drawing/2014/main" xmlns="" id="{00000000-0008-0000-1000-000035000000}"/>
            </a:ext>
          </a:extLst>
        </xdr:cNvPr>
        <xdr:cNvSpPr txBox="1">
          <a:spLocks noChangeArrowheads="1"/>
        </xdr:cNvSpPr>
      </xdr:nvSpPr>
      <xdr:spPr bwMode="auto">
        <a:xfrm>
          <a:off x="285750" y="3724275"/>
          <a:ext cx="14298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1048882</xdr:colOff>
      <xdr:row>5</xdr:row>
      <xdr:rowOff>38100</xdr:rowOff>
    </xdr:to>
    <xdr:sp macro="" textlink="">
      <xdr:nvSpPr>
        <xdr:cNvPr id="54" name="Text Box 8">
          <a:extLst>
            <a:ext uri="{FF2B5EF4-FFF2-40B4-BE49-F238E27FC236}">
              <a16:creationId xmlns:a16="http://schemas.microsoft.com/office/drawing/2014/main" xmlns="" id="{00000000-0008-0000-1000-000036000000}"/>
            </a:ext>
          </a:extLst>
        </xdr:cNvPr>
        <xdr:cNvSpPr txBox="1">
          <a:spLocks noChangeArrowheads="1"/>
        </xdr:cNvSpPr>
      </xdr:nvSpPr>
      <xdr:spPr bwMode="auto">
        <a:xfrm>
          <a:off x="476250" y="3724275"/>
          <a:ext cx="1239382" cy="381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1134607</xdr:colOff>
      <xdr:row>5</xdr:row>
      <xdr:rowOff>19050</xdr:rowOff>
    </xdr:to>
    <xdr:sp macro="" textlink="">
      <xdr:nvSpPr>
        <xdr:cNvPr id="55" name="Text Box 8">
          <a:extLst>
            <a:ext uri="{FF2B5EF4-FFF2-40B4-BE49-F238E27FC236}">
              <a16:creationId xmlns:a16="http://schemas.microsoft.com/office/drawing/2014/main" xmlns="" id="{00000000-0008-0000-1000-000037000000}"/>
            </a:ext>
          </a:extLst>
        </xdr:cNvPr>
        <xdr:cNvSpPr txBox="1">
          <a:spLocks noChangeArrowheads="1"/>
        </xdr:cNvSpPr>
      </xdr:nvSpPr>
      <xdr:spPr bwMode="auto">
        <a:xfrm>
          <a:off x="390525" y="3724275"/>
          <a:ext cx="1325107"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56" name="Text Box 9">
          <a:extLst>
            <a:ext uri="{FF2B5EF4-FFF2-40B4-BE49-F238E27FC236}">
              <a16:creationId xmlns:a16="http://schemas.microsoft.com/office/drawing/2014/main" xmlns="" id="{00000000-0008-0000-1000-000038000000}"/>
            </a:ext>
          </a:extLst>
        </xdr:cNvPr>
        <xdr:cNvSpPr txBox="1">
          <a:spLocks noChangeArrowheads="1"/>
        </xdr:cNvSpPr>
      </xdr:nvSpPr>
      <xdr:spPr bwMode="auto">
        <a:xfrm>
          <a:off x="285750" y="3724275"/>
          <a:ext cx="14298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57" name="Text Box 9">
          <a:extLst>
            <a:ext uri="{FF2B5EF4-FFF2-40B4-BE49-F238E27FC236}">
              <a16:creationId xmlns:a16="http://schemas.microsoft.com/office/drawing/2014/main" xmlns="" id="{00000000-0008-0000-1000-000039000000}"/>
            </a:ext>
          </a:extLst>
        </xdr:cNvPr>
        <xdr:cNvSpPr txBox="1">
          <a:spLocks noChangeArrowheads="1"/>
        </xdr:cNvSpPr>
      </xdr:nvSpPr>
      <xdr:spPr bwMode="auto">
        <a:xfrm>
          <a:off x="285750" y="3724275"/>
          <a:ext cx="14298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1048882</xdr:colOff>
      <xdr:row>5</xdr:row>
      <xdr:rowOff>38100</xdr:rowOff>
    </xdr:to>
    <xdr:sp macro="" textlink="">
      <xdr:nvSpPr>
        <xdr:cNvPr id="58" name="Text Box 8">
          <a:extLst>
            <a:ext uri="{FF2B5EF4-FFF2-40B4-BE49-F238E27FC236}">
              <a16:creationId xmlns:a16="http://schemas.microsoft.com/office/drawing/2014/main" xmlns="" id="{00000000-0008-0000-1000-00003A000000}"/>
            </a:ext>
          </a:extLst>
        </xdr:cNvPr>
        <xdr:cNvSpPr txBox="1">
          <a:spLocks noChangeArrowheads="1"/>
        </xdr:cNvSpPr>
      </xdr:nvSpPr>
      <xdr:spPr bwMode="auto">
        <a:xfrm>
          <a:off x="476250" y="3724275"/>
          <a:ext cx="1239382" cy="381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1134607</xdr:colOff>
      <xdr:row>5</xdr:row>
      <xdr:rowOff>19050</xdr:rowOff>
    </xdr:to>
    <xdr:sp macro="" textlink="">
      <xdr:nvSpPr>
        <xdr:cNvPr id="59" name="Text Box 8">
          <a:extLst>
            <a:ext uri="{FF2B5EF4-FFF2-40B4-BE49-F238E27FC236}">
              <a16:creationId xmlns:a16="http://schemas.microsoft.com/office/drawing/2014/main" xmlns="" id="{00000000-0008-0000-1000-00003B000000}"/>
            </a:ext>
          </a:extLst>
        </xdr:cNvPr>
        <xdr:cNvSpPr txBox="1">
          <a:spLocks noChangeArrowheads="1"/>
        </xdr:cNvSpPr>
      </xdr:nvSpPr>
      <xdr:spPr bwMode="auto">
        <a:xfrm>
          <a:off x="390525" y="3724275"/>
          <a:ext cx="1325107"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60" name="Text Box 9">
          <a:extLst>
            <a:ext uri="{FF2B5EF4-FFF2-40B4-BE49-F238E27FC236}">
              <a16:creationId xmlns:a16="http://schemas.microsoft.com/office/drawing/2014/main" xmlns="" id="{00000000-0008-0000-1000-00003C000000}"/>
            </a:ext>
          </a:extLst>
        </xdr:cNvPr>
        <xdr:cNvSpPr txBox="1">
          <a:spLocks noChangeArrowheads="1"/>
        </xdr:cNvSpPr>
      </xdr:nvSpPr>
      <xdr:spPr bwMode="auto">
        <a:xfrm>
          <a:off x="285750" y="3724275"/>
          <a:ext cx="14298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61" name="Text Box 9">
          <a:extLst>
            <a:ext uri="{FF2B5EF4-FFF2-40B4-BE49-F238E27FC236}">
              <a16:creationId xmlns:a16="http://schemas.microsoft.com/office/drawing/2014/main" xmlns="" id="{00000000-0008-0000-1000-00003D000000}"/>
            </a:ext>
          </a:extLst>
        </xdr:cNvPr>
        <xdr:cNvSpPr txBox="1">
          <a:spLocks noChangeArrowheads="1"/>
        </xdr:cNvSpPr>
      </xdr:nvSpPr>
      <xdr:spPr bwMode="auto">
        <a:xfrm>
          <a:off x="285750" y="3724275"/>
          <a:ext cx="14298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1048882</xdr:colOff>
      <xdr:row>5</xdr:row>
      <xdr:rowOff>38100</xdr:rowOff>
    </xdr:to>
    <xdr:sp macro="" textlink="">
      <xdr:nvSpPr>
        <xdr:cNvPr id="62" name="Text Box 8">
          <a:extLst>
            <a:ext uri="{FF2B5EF4-FFF2-40B4-BE49-F238E27FC236}">
              <a16:creationId xmlns:a16="http://schemas.microsoft.com/office/drawing/2014/main" xmlns="" id="{00000000-0008-0000-1000-00003E000000}"/>
            </a:ext>
          </a:extLst>
        </xdr:cNvPr>
        <xdr:cNvSpPr txBox="1">
          <a:spLocks noChangeArrowheads="1"/>
        </xdr:cNvSpPr>
      </xdr:nvSpPr>
      <xdr:spPr bwMode="auto">
        <a:xfrm>
          <a:off x="476250" y="3724275"/>
          <a:ext cx="1239382" cy="381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1134607</xdr:colOff>
      <xdr:row>5</xdr:row>
      <xdr:rowOff>19050</xdr:rowOff>
    </xdr:to>
    <xdr:sp macro="" textlink="">
      <xdr:nvSpPr>
        <xdr:cNvPr id="63" name="Text Box 8">
          <a:extLst>
            <a:ext uri="{FF2B5EF4-FFF2-40B4-BE49-F238E27FC236}">
              <a16:creationId xmlns:a16="http://schemas.microsoft.com/office/drawing/2014/main" xmlns="" id="{00000000-0008-0000-1000-00003F000000}"/>
            </a:ext>
          </a:extLst>
        </xdr:cNvPr>
        <xdr:cNvSpPr txBox="1">
          <a:spLocks noChangeArrowheads="1"/>
        </xdr:cNvSpPr>
      </xdr:nvSpPr>
      <xdr:spPr bwMode="auto">
        <a:xfrm>
          <a:off x="390525" y="3724275"/>
          <a:ext cx="1325107"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64" name="Text Box 9">
          <a:extLst>
            <a:ext uri="{FF2B5EF4-FFF2-40B4-BE49-F238E27FC236}">
              <a16:creationId xmlns:a16="http://schemas.microsoft.com/office/drawing/2014/main" xmlns="" id="{00000000-0008-0000-1000-000040000000}"/>
            </a:ext>
          </a:extLst>
        </xdr:cNvPr>
        <xdr:cNvSpPr txBox="1">
          <a:spLocks noChangeArrowheads="1"/>
        </xdr:cNvSpPr>
      </xdr:nvSpPr>
      <xdr:spPr bwMode="auto">
        <a:xfrm>
          <a:off x="285750" y="3724275"/>
          <a:ext cx="14298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65" name="Text Box 9">
          <a:extLst>
            <a:ext uri="{FF2B5EF4-FFF2-40B4-BE49-F238E27FC236}">
              <a16:creationId xmlns:a16="http://schemas.microsoft.com/office/drawing/2014/main" xmlns="" id="{00000000-0008-0000-1000-000041000000}"/>
            </a:ext>
          </a:extLst>
        </xdr:cNvPr>
        <xdr:cNvSpPr txBox="1">
          <a:spLocks noChangeArrowheads="1"/>
        </xdr:cNvSpPr>
      </xdr:nvSpPr>
      <xdr:spPr bwMode="auto">
        <a:xfrm>
          <a:off x="285750" y="3724275"/>
          <a:ext cx="14298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1048882</xdr:colOff>
      <xdr:row>5</xdr:row>
      <xdr:rowOff>38100</xdr:rowOff>
    </xdr:to>
    <xdr:sp macro="" textlink="">
      <xdr:nvSpPr>
        <xdr:cNvPr id="66" name="Text Box 8">
          <a:extLst>
            <a:ext uri="{FF2B5EF4-FFF2-40B4-BE49-F238E27FC236}">
              <a16:creationId xmlns:a16="http://schemas.microsoft.com/office/drawing/2014/main" xmlns="" id="{00000000-0008-0000-1000-000042000000}"/>
            </a:ext>
          </a:extLst>
        </xdr:cNvPr>
        <xdr:cNvSpPr txBox="1">
          <a:spLocks noChangeArrowheads="1"/>
        </xdr:cNvSpPr>
      </xdr:nvSpPr>
      <xdr:spPr bwMode="auto">
        <a:xfrm>
          <a:off x="476250" y="3724275"/>
          <a:ext cx="1239382" cy="381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1134607</xdr:colOff>
      <xdr:row>5</xdr:row>
      <xdr:rowOff>19050</xdr:rowOff>
    </xdr:to>
    <xdr:sp macro="" textlink="">
      <xdr:nvSpPr>
        <xdr:cNvPr id="67" name="Text Box 8">
          <a:extLst>
            <a:ext uri="{FF2B5EF4-FFF2-40B4-BE49-F238E27FC236}">
              <a16:creationId xmlns:a16="http://schemas.microsoft.com/office/drawing/2014/main" xmlns="" id="{00000000-0008-0000-1000-000043000000}"/>
            </a:ext>
          </a:extLst>
        </xdr:cNvPr>
        <xdr:cNvSpPr txBox="1">
          <a:spLocks noChangeArrowheads="1"/>
        </xdr:cNvSpPr>
      </xdr:nvSpPr>
      <xdr:spPr bwMode="auto">
        <a:xfrm>
          <a:off x="390525" y="3724275"/>
          <a:ext cx="1325107"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68" name="Text Box 9">
          <a:extLst>
            <a:ext uri="{FF2B5EF4-FFF2-40B4-BE49-F238E27FC236}">
              <a16:creationId xmlns:a16="http://schemas.microsoft.com/office/drawing/2014/main" xmlns="" id="{00000000-0008-0000-1000-000044000000}"/>
            </a:ext>
          </a:extLst>
        </xdr:cNvPr>
        <xdr:cNvSpPr txBox="1">
          <a:spLocks noChangeArrowheads="1"/>
        </xdr:cNvSpPr>
      </xdr:nvSpPr>
      <xdr:spPr bwMode="auto">
        <a:xfrm>
          <a:off x="285750" y="3724275"/>
          <a:ext cx="14298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69" name="Text Box 9">
          <a:extLst>
            <a:ext uri="{FF2B5EF4-FFF2-40B4-BE49-F238E27FC236}">
              <a16:creationId xmlns:a16="http://schemas.microsoft.com/office/drawing/2014/main" xmlns="" id="{00000000-0008-0000-1000-000045000000}"/>
            </a:ext>
          </a:extLst>
        </xdr:cNvPr>
        <xdr:cNvSpPr txBox="1">
          <a:spLocks noChangeArrowheads="1"/>
        </xdr:cNvSpPr>
      </xdr:nvSpPr>
      <xdr:spPr bwMode="auto">
        <a:xfrm>
          <a:off x="285750" y="3724275"/>
          <a:ext cx="14298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1048882</xdr:colOff>
      <xdr:row>5</xdr:row>
      <xdr:rowOff>38100</xdr:rowOff>
    </xdr:to>
    <xdr:sp macro="" textlink="">
      <xdr:nvSpPr>
        <xdr:cNvPr id="70" name="Text Box 8">
          <a:extLst>
            <a:ext uri="{FF2B5EF4-FFF2-40B4-BE49-F238E27FC236}">
              <a16:creationId xmlns:a16="http://schemas.microsoft.com/office/drawing/2014/main" xmlns="" id="{00000000-0008-0000-1000-000046000000}"/>
            </a:ext>
          </a:extLst>
        </xdr:cNvPr>
        <xdr:cNvSpPr txBox="1">
          <a:spLocks noChangeArrowheads="1"/>
        </xdr:cNvSpPr>
      </xdr:nvSpPr>
      <xdr:spPr bwMode="auto">
        <a:xfrm>
          <a:off x="476250" y="3724275"/>
          <a:ext cx="1239382" cy="381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1134607</xdr:colOff>
      <xdr:row>5</xdr:row>
      <xdr:rowOff>19050</xdr:rowOff>
    </xdr:to>
    <xdr:sp macro="" textlink="">
      <xdr:nvSpPr>
        <xdr:cNvPr id="71" name="Text Box 8">
          <a:extLst>
            <a:ext uri="{FF2B5EF4-FFF2-40B4-BE49-F238E27FC236}">
              <a16:creationId xmlns:a16="http://schemas.microsoft.com/office/drawing/2014/main" xmlns="" id="{00000000-0008-0000-1000-000047000000}"/>
            </a:ext>
          </a:extLst>
        </xdr:cNvPr>
        <xdr:cNvSpPr txBox="1">
          <a:spLocks noChangeArrowheads="1"/>
        </xdr:cNvSpPr>
      </xdr:nvSpPr>
      <xdr:spPr bwMode="auto">
        <a:xfrm>
          <a:off x="390525" y="3724275"/>
          <a:ext cx="1325107"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72" name="Text Box 9">
          <a:extLst>
            <a:ext uri="{FF2B5EF4-FFF2-40B4-BE49-F238E27FC236}">
              <a16:creationId xmlns:a16="http://schemas.microsoft.com/office/drawing/2014/main" xmlns="" id="{00000000-0008-0000-1000-000048000000}"/>
            </a:ext>
          </a:extLst>
        </xdr:cNvPr>
        <xdr:cNvSpPr txBox="1">
          <a:spLocks noChangeArrowheads="1"/>
        </xdr:cNvSpPr>
      </xdr:nvSpPr>
      <xdr:spPr bwMode="auto">
        <a:xfrm>
          <a:off x="285750" y="3724275"/>
          <a:ext cx="14298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73" name="Text Box 9">
          <a:extLst>
            <a:ext uri="{FF2B5EF4-FFF2-40B4-BE49-F238E27FC236}">
              <a16:creationId xmlns:a16="http://schemas.microsoft.com/office/drawing/2014/main" xmlns="" id="{00000000-0008-0000-1000-000049000000}"/>
            </a:ext>
          </a:extLst>
        </xdr:cNvPr>
        <xdr:cNvSpPr txBox="1">
          <a:spLocks noChangeArrowheads="1"/>
        </xdr:cNvSpPr>
      </xdr:nvSpPr>
      <xdr:spPr bwMode="auto">
        <a:xfrm>
          <a:off x="285750" y="3724275"/>
          <a:ext cx="14298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74" name="Text Box 9">
          <a:extLst>
            <a:ext uri="{FF2B5EF4-FFF2-40B4-BE49-F238E27FC236}">
              <a16:creationId xmlns:a16="http://schemas.microsoft.com/office/drawing/2014/main" xmlns="" id="{00000000-0008-0000-1000-00004A000000}"/>
            </a:ext>
          </a:extLst>
        </xdr:cNvPr>
        <xdr:cNvSpPr txBox="1">
          <a:spLocks noChangeArrowheads="1"/>
        </xdr:cNvSpPr>
      </xdr:nvSpPr>
      <xdr:spPr bwMode="auto">
        <a:xfrm>
          <a:off x="285750" y="3724275"/>
          <a:ext cx="1429882" cy="3048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1029832</xdr:colOff>
      <xdr:row>5</xdr:row>
      <xdr:rowOff>238125</xdr:rowOff>
    </xdr:to>
    <xdr:sp macro="" textlink="">
      <xdr:nvSpPr>
        <xdr:cNvPr id="75" name="Text Box 8">
          <a:extLst>
            <a:ext uri="{FF2B5EF4-FFF2-40B4-BE49-F238E27FC236}">
              <a16:creationId xmlns:a16="http://schemas.microsoft.com/office/drawing/2014/main" xmlns="" id="{00000000-0008-0000-1000-00004B000000}"/>
            </a:ext>
          </a:extLst>
        </xdr:cNvPr>
        <xdr:cNvSpPr txBox="1">
          <a:spLocks noChangeArrowheads="1"/>
        </xdr:cNvSpPr>
      </xdr:nvSpPr>
      <xdr:spPr bwMode="auto">
        <a:xfrm>
          <a:off x="495300" y="3724275"/>
          <a:ext cx="1220332" cy="3048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76" name="Text Box 9">
          <a:extLst>
            <a:ext uri="{FF2B5EF4-FFF2-40B4-BE49-F238E27FC236}">
              <a16:creationId xmlns:a16="http://schemas.microsoft.com/office/drawing/2014/main" xmlns="" id="{00000000-0008-0000-1000-00004C000000}"/>
            </a:ext>
          </a:extLst>
        </xdr:cNvPr>
        <xdr:cNvSpPr txBox="1">
          <a:spLocks noChangeArrowheads="1"/>
        </xdr:cNvSpPr>
      </xdr:nvSpPr>
      <xdr:spPr bwMode="auto">
        <a:xfrm>
          <a:off x="285750" y="3724275"/>
          <a:ext cx="1429882" cy="3048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1029832</xdr:colOff>
      <xdr:row>5</xdr:row>
      <xdr:rowOff>238125</xdr:rowOff>
    </xdr:to>
    <xdr:sp macro="" textlink="">
      <xdr:nvSpPr>
        <xdr:cNvPr id="77" name="Text Box 8">
          <a:extLst>
            <a:ext uri="{FF2B5EF4-FFF2-40B4-BE49-F238E27FC236}">
              <a16:creationId xmlns:a16="http://schemas.microsoft.com/office/drawing/2014/main" xmlns="" id="{00000000-0008-0000-1000-00004D000000}"/>
            </a:ext>
          </a:extLst>
        </xdr:cNvPr>
        <xdr:cNvSpPr txBox="1">
          <a:spLocks noChangeArrowheads="1"/>
        </xdr:cNvSpPr>
      </xdr:nvSpPr>
      <xdr:spPr bwMode="auto">
        <a:xfrm>
          <a:off x="495300" y="3724275"/>
          <a:ext cx="1220332" cy="3048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78" name="Text Box 9">
          <a:extLst>
            <a:ext uri="{FF2B5EF4-FFF2-40B4-BE49-F238E27FC236}">
              <a16:creationId xmlns:a16="http://schemas.microsoft.com/office/drawing/2014/main" xmlns="" id="{00000000-0008-0000-1000-00004E000000}"/>
            </a:ext>
          </a:extLst>
        </xdr:cNvPr>
        <xdr:cNvSpPr txBox="1">
          <a:spLocks noChangeArrowheads="1"/>
        </xdr:cNvSpPr>
      </xdr:nvSpPr>
      <xdr:spPr bwMode="auto">
        <a:xfrm>
          <a:off x="285750" y="3724275"/>
          <a:ext cx="1429882" cy="3048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1029832</xdr:colOff>
      <xdr:row>5</xdr:row>
      <xdr:rowOff>238125</xdr:rowOff>
    </xdr:to>
    <xdr:sp macro="" textlink="">
      <xdr:nvSpPr>
        <xdr:cNvPr id="79" name="Text Box 8">
          <a:extLst>
            <a:ext uri="{FF2B5EF4-FFF2-40B4-BE49-F238E27FC236}">
              <a16:creationId xmlns:a16="http://schemas.microsoft.com/office/drawing/2014/main" xmlns="" id="{00000000-0008-0000-1000-00004F000000}"/>
            </a:ext>
          </a:extLst>
        </xdr:cNvPr>
        <xdr:cNvSpPr txBox="1">
          <a:spLocks noChangeArrowheads="1"/>
        </xdr:cNvSpPr>
      </xdr:nvSpPr>
      <xdr:spPr bwMode="auto">
        <a:xfrm>
          <a:off x="495300" y="3724275"/>
          <a:ext cx="1220332" cy="3048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80" name="Text Box 9">
          <a:extLst>
            <a:ext uri="{FF2B5EF4-FFF2-40B4-BE49-F238E27FC236}">
              <a16:creationId xmlns:a16="http://schemas.microsoft.com/office/drawing/2014/main" xmlns="" id="{00000000-0008-0000-1000-000050000000}"/>
            </a:ext>
          </a:extLst>
        </xdr:cNvPr>
        <xdr:cNvSpPr txBox="1">
          <a:spLocks noChangeArrowheads="1"/>
        </xdr:cNvSpPr>
      </xdr:nvSpPr>
      <xdr:spPr bwMode="auto">
        <a:xfrm>
          <a:off x="285750" y="3724275"/>
          <a:ext cx="1429882" cy="3048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1029832</xdr:colOff>
      <xdr:row>5</xdr:row>
      <xdr:rowOff>238125</xdr:rowOff>
    </xdr:to>
    <xdr:sp macro="" textlink="">
      <xdr:nvSpPr>
        <xdr:cNvPr id="81" name="Text Box 8">
          <a:extLst>
            <a:ext uri="{FF2B5EF4-FFF2-40B4-BE49-F238E27FC236}">
              <a16:creationId xmlns:a16="http://schemas.microsoft.com/office/drawing/2014/main" xmlns="" id="{00000000-0008-0000-1000-000051000000}"/>
            </a:ext>
          </a:extLst>
        </xdr:cNvPr>
        <xdr:cNvSpPr txBox="1">
          <a:spLocks noChangeArrowheads="1"/>
        </xdr:cNvSpPr>
      </xdr:nvSpPr>
      <xdr:spPr bwMode="auto">
        <a:xfrm>
          <a:off x="495300" y="3724275"/>
          <a:ext cx="1220332" cy="3048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82" name="Text Box 9">
          <a:extLst>
            <a:ext uri="{FF2B5EF4-FFF2-40B4-BE49-F238E27FC236}">
              <a16:creationId xmlns:a16="http://schemas.microsoft.com/office/drawing/2014/main" xmlns="" id="{00000000-0008-0000-1000-000052000000}"/>
            </a:ext>
          </a:extLst>
        </xdr:cNvPr>
        <xdr:cNvSpPr txBox="1">
          <a:spLocks noChangeArrowheads="1"/>
        </xdr:cNvSpPr>
      </xdr:nvSpPr>
      <xdr:spPr bwMode="auto">
        <a:xfrm>
          <a:off x="285750" y="3724275"/>
          <a:ext cx="1429882" cy="3048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1029832</xdr:colOff>
      <xdr:row>5</xdr:row>
      <xdr:rowOff>238125</xdr:rowOff>
    </xdr:to>
    <xdr:sp macro="" textlink="">
      <xdr:nvSpPr>
        <xdr:cNvPr id="83" name="Text Box 8">
          <a:extLst>
            <a:ext uri="{FF2B5EF4-FFF2-40B4-BE49-F238E27FC236}">
              <a16:creationId xmlns:a16="http://schemas.microsoft.com/office/drawing/2014/main" xmlns="" id="{00000000-0008-0000-1000-000053000000}"/>
            </a:ext>
          </a:extLst>
        </xdr:cNvPr>
        <xdr:cNvSpPr txBox="1">
          <a:spLocks noChangeArrowheads="1"/>
        </xdr:cNvSpPr>
      </xdr:nvSpPr>
      <xdr:spPr bwMode="auto">
        <a:xfrm>
          <a:off x="495300" y="3724275"/>
          <a:ext cx="1220332" cy="3048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84" name="Text Box 9">
          <a:extLst>
            <a:ext uri="{FF2B5EF4-FFF2-40B4-BE49-F238E27FC236}">
              <a16:creationId xmlns:a16="http://schemas.microsoft.com/office/drawing/2014/main" xmlns="" id="{00000000-0008-0000-1000-000054000000}"/>
            </a:ext>
          </a:extLst>
        </xdr:cNvPr>
        <xdr:cNvSpPr txBox="1">
          <a:spLocks noChangeArrowheads="1"/>
        </xdr:cNvSpPr>
      </xdr:nvSpPr>
      <xdr:spPr bwMode="auto">
        <a:xfrm>
          <a:off x="285750" y="3724275"/>
          <a:ext cx="1429882" cy="3048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1029832</xdr:colOff>
      <xdr:row>5</xdr:row>
      <xdr:rowOff>238125</xdr:rowOff>
    </xdr:to>
    <xdr:sp macro="" textlink="">
      <xdr:nvSpPr>
        <xdr:cNvPr id="85" name="Text Box 8">
          <a:extLst>
            <a:ext uri="{FF2B5EF4-FFF2-40B4-BE49-F238E27FC236}">
              <a16:creationId xmlns:a16="http://schemas.microsoft.com/office/drawing/2014/main" xmlns="" id="{00000000-0008-0000-1000-000055000000}"/>
            </a:ext>
          </a:extLst>
        </xdr:cNvPr>
        <xdr:cNvSpPr txBox="1">
          <a:spLocks noChangeArrowheads="1"/>
        </xdr:cNvSpPr>
      </xdr:nvSpPr>
      <xdr:spPr bwMode="auto">
        <a:xfrm>
          <a:off x="495300" y="3724275"/>
          <a:ext cx="1220332" cy="3048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86" name="Text Box 9">
          <a:extLst>
            <a:ext uri="{FF2B5EF4-FFF2-40B4-BE49-F238E27FC236}">
              <a16:creationId xmlns:a16="http://schemas.microsoft.com/office/drawing/2014/main" xmlns="" id="{00000000-0008-0000-1000-000056000000}"/>
            </a:ext>
          </a:extLst>
        </xdr:cNvPr>
        <xdr:cNvSpPr txBox="1">
          <a:spLocks noChangeArrowheads="1"/>
        </xdr:cNvSpPr>
      </xdr:nvSpPr>
      <xdr:spPr bwMode="auto">
        <a:xfrm>
          <a:off x="285750" y="3724275"/>
          <a:ext cx="1429882" cy="3048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1029832</xdr:colOff>
      <xdr:row>5</xdr:row>
      <xdr:rowOff>238125</xdr:rowOff>
    </xdr:to>
    <xdr:sp macro="" textlink="">
      <xdr:nvSpPr>
        <xdr:cNvPr id="87" name="Text Box 8">
          <a:extLst>
            <a:ext uri="{FF2B5EF4-FFF2-40B4-BE49-F238E27FC236}">
              <a16:creationId xmlns:a16="http://schemas.microsoft.com/office/drawing/2014/main" xmlns="" id="{00000000-0008-0000-1000-000057000000}"/>
            </a:ext>
          </a:extLst>
        </xdr:cNvPr>
        <xdr:cNvSpPr txBox="1">
          <a:spLocks noChangeArrowheads="1"/>
        </xdr:cNvSpPr>
      </xdr:nvSpPr>
      <xdr:spPr bwMode="auto">
        <a:xfrm>
          <a:off x="495300" y="3724275"/>
          <a:ext cx="1220332" cy="3048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88" name="Text Box 9">
          <a:extLst>
            <a:ext uri="{FF2B5EF4-FFF2-40B4-BE49-F238E27FC236}">
              <a16:creationId xmlns:a16="http://schemas.microsoft.com/office/drawing/2014/main" xmlns="" id="{00000000-0008-0000-1000-000058000000}"/>
            </a:ext>
          </a:extLst>
        </xdr:cNvPr>
        <xdr:cNvSpPr txBox="1">
          <a:spLocks noChangeArrowheads="1"/>
        </xdr:cNvSpPr>
      </xdr:nvSpPr>
      <xdr:spPr bwMode="auto">
        <a:xfrm>
          <a:off x="285750" y="3724275"/>
          <a:ext cx="1429882" cy="3048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1029832</xdr:colOff>
      <xdr:row>5</xdr:row>
      <xdr:rowOff>238125</xdr:rowOff>
    </xdr:to>
    <xdr:sp macro="" textlink="">
      <xdr:nvSpPr>
        <xdr:cNvPr id="89" name="Text Box 8">
          <a:extLst>
            <a:ext uri="{FF2B5EF4-FFF2-40B4-BE49-F238E27FC236}">
              <a16:creationId xmlns:a16="http://schemas.microsoft.com/office/drawing/2014/main" xmlns="" id="{00000000-0008-0000-1000-000059000000}"/>
            </a:ext>
          </a:extLst>
        </xdr:cNvPr>
        <xdr:cNvSpPr txBox="1">
          <a:spLocks noChangeArrowheads="1"/>
        </xdr:cNvSpPr>
      </xdr:nvSpPr>
      <xdr:spPr bwMode="auto">
        <a:xfrm>
          <a:off x="495300" y="3724275"/>
          <a:ext cx="1220332" cy="3048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90" name="Text Box 9">
          <a:extLst>
            <a:ext uri="{FF2B5EF4-FFF2-40B4-BE49-F238E27FC236}">
              <a16:creationId xmlns:a16="http://schemas.microsoft.com/office/drawing/2014/main" xmlns="" id="{00000000-0008-0000-1000-00005A000000}"/>
            </a:ext>
          </a:extLst>
        </xdr:cNvPr>
        <xdr:cNvSpPr txBox="1">
          <a:spLocks noChangeArrowheads="1"/>
        </xdr:cNvSpPr>
      </xdr:nvSpPr>
      <xdr:spPr bwMode="auto">
        <a:xfrm>
          <a:off x="285750" y="3724275"/>
          <a:ext cx="1429882" cy="3048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1029832</xdr:colOff>
      <xdr:row>5</xdr:row>
      <xdr:rowOff>238125</xdr:rowOff>
    </xdr:to>
    <xdr:sp macro="" textlink="">
      <xdr:nvSpPr>
        <xdr:cNvPr id="91" name="Text Box 8">
          <a:extLst>
            <a:ext uri="{FF2B5EF4-FFF2-40B4-BE49-F238E27FC236}">
              <a16:creationId xmlns:a16="http://schemas.microsoft.com/office/drawing/2014/main" xmlns="" id="{00000000-0008-0000-1000-00005B000000}"/>
            </a:ext>
          </a:extLst>
        </xdr:cNvPr>
        <xdr:cNvSpPr txBox="1">
          <a:spLocks noChangeArrowheads="1"/>
        </xdr:cNvSpPr>
      </xdr:nvSpPr>
      <xdr:spPr bwMode="auto">
        <a:xfrm>
          <a:off x="495300" y="3724275"/>
          <a:ext cx="1220332" cy="3048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92" name="Text Box 9">
          <a:extLst>
            <a:ext uri="{FF2B5EF4-FFF2-40B4-BE49-F238E27FC236}">
              <a16:creationId xmlns:a16="http://schemas.microsoft.com/office/drawing/2014/main" xmlns="" id="{00000000-0008-0000-1000-00005C000000}"/>
            </a:ext>
          </a:extLst>
        </xdr:cNvPr>
        <xdr:cNvSpPr txBox="1">
          <a:spLocks noChangeArrowheads="1"/>
        </xdr:cNvSpPr>
      </xdr:nvSpPr>
      <xdr:spPr bwMode="auto">
        <a:xfrm>
          <a:off x="285750" y="3724275"/>
          <a:ext cx="1429882" cy="3048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1029832</xdr:colOff>
      <xdr:row>5</xdr:row>
      <xdr:rowOff>238125</xdr:rowOff>
    </xdr:to>
    <xdr:sp macro="" textlink="">
      <xdr:nvSpPr>
        <xdr:cNvPr id="93" name="Text Box 8">
          <a:extLst>
            <a:ext uri="{FF2B5EF4-FFF2-40B4-BE49-F238E27FC236}">
              <a16:creationId xmlns:a16="http://schemas.microsoft.com/office/drawing/2014/main" xmlns="" id="{00000000-0008-0000-1000-00005D000000}"/>
            </a:ext>
          </a:extLst>
        </xdr:cNvPr>
        <xdr:cNvSpPr txBox="1">
          <a:spLocks noChangeArrowheads="1"/>
        </xdr:cNvSpPr>
      </xdr:nvSpPr>
      <xdr:spPr bwMode="auto">
        <a:xfrm>
          <a:off x="495300" y="3724275"/>
          <a:ext cx="1220332" cy="3048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94" name="Text Box 9">
          <a:extLst>
            <a:ext uri="{FF2B5EF4-FFF2-40B4-BE49-F238E27FC236}">
              <a16:creationId xmlns:a16="http://schemas.microsoft.com/office/drawing/2014/main" xmlns="" id="{00000000-0008-0000-1000-00005E000000}"/>
            </a:ext>
          </a:extLst>
        </xdr:cNvPr>
        <xdr:cNvSpPr txBox="1">
          <a:spLocks noChangeArrowheads="1"/>
        </xdr:cNvSpPr>
      </xdr:nvSpPr>
      <xdr:spPr bwMode="auto">
        <a:xfrm>
          <a:off x="285750" y="3724275"/>
          <a:ext cx="1429882" cy="3048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1029832</xdr:colOff>
      <xdr:row>5</xdr:row>
      <xdr:rowOff>238125</xdr:rowOff>
    </xdr:to>
    <xdr:sp macro="" textlink="">
      <xdr:nvSpPr>
        <xdr:cNvPr id="95" name="Text Box 8">
          <a:extLst>
            <a:ext uri="{FF2B5EF4-FFF2-40B4-BE49-F238E27FC236}">
              <a16:creationId xmlns:a16="http://schemas.microsoft.com/office/drawing/2014/main" xmlns="" id="{00000000-0008-0000-1000-00005F000000}"/>
            </a:ext>
          </a:extLst>
        </xdr:cNvPr>
        <xdr:cNvSpPr txBox="1">
          <a:spLocks noChangeArrowheads="1"/>
        </xdr:cNvSpPr>
      </xdr:nvSpPr>
      <xdr:spPr bwMode="auto">
        <a:xfrm>
          <a:off x="495300" y="3724275"/>
          <a:ext cx="1220332" cy="3048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96" name="Text Box 9">
          <a:extLst>
            <a:ext uri="{FF2B5EF4-FFF2-40B4-BE49-F238E27FC236}">
              <a16:creationId xmlns:a16="http://schemas.microsoft.com/office/drawing/2014/main" xmlns="" id="{00000000-0008-0000-1000-000060000000}"/>
            </a:ext>
          </a:extLst>
        </xdr:cNvPr>
        <xdr:cNvSpPr txBox="1">
          <a:spLocks noChangeArrowheads="1"/>
        </xdr:cNvSpPr>
      </xdr:nvSpPr>
      <xdr:spPr bwMode="auto">
        <a:xfrm>
          <a:off x="285750" y="3724275"/>
          <a:ext cx="1429882" cy="3048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1029832</xdr:colOff>
      <xdr:row>5</xdr:row>
      <xdr:rowOff>238125</xdr:rowOff>
    </xdr:to>
    <xdr:sp macro="" textlink="">
      <xdr:nvSpPr>
        <xdr:cNvPr id="97" name="Text Box 8">
          <a:extLst>
            <a:ext uri="{FF2B5EF4-FFF2-40B4-BE49-F238E27FC236}">
              <a16:creationId xmlns:a16="http://schemas.microsoft.com/office/drawing/2014/main" xmlns="" id="{00000000-0008-0000-1000-000061000000}"/>
            </a:ext>
          </a:extLst>
        </xdr:cNvPr>
        <xdr:cNvSpPr txBox="1">
          <a:spLocks noChangeArrowheads="1"/>
        </xdr:cNvSpPr>
      </xdr:nvSpPr>
      <xdr:spPr bwMode="auto">
        <a:xfrm>
          <a:off x="495300" y="3724275"/>
          <a:ext cx="1220332" cy="3048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98" name="Text Box 9">
          <a:extLst>
            <a:ext uri="{FF2B5EF4-FFF2-40B4-BE49-F238E27FC236}">
              <a16:creationId xmlns:a16="http://schemas.microsoft.com/office/drawing/2014/main" xmlns="" id="{00000000-0008-0000-1000-000062000000}"/>
            </a:ext>
          </a:extLst>
        </xdr:cNvPr>
        <xdr:cNvSpPr txBox="1">
          <a:spLocks noChangeArrowheads="1"/>
        </xdr:cNvSpPr>
      </xdr:nvSpPr>
      <xdr:spPr bwMode="auto">
        <a:xfrm>
          <a:off x="285750" y="3724275"/>
          <a:ext cx="1429882" cy="3048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1029832</xdr:colOff>
      <xdr:row>5</xdr:row>
      <xdr:rowOff>238125</xdr:rowOff>
    </xdr:to>
    <xdr:sp macro="" textlink="">
      <xdr:nvSpPr>
        <xdr:cNvPr id="99" name="Text Box 8">
          <a:extLst>
            <a:ext uri="{FF2B5EF4-FFF2-40B4-BE49-F238E27FC236}">
              <a16:creationId xmlns:a16="http://schemas.microsoft.com/office/drawing/2014/main" xmlns="" id="{00000000-0008-0000-1000-000063000000}"/>
            </a:ext>
          </a:extLst>
        </xdr:cNvPr>
        <xdr:cNvSpPr txBox="1">
          <a:spLocks noChangeArrowheads="1"/>
        </xdr:cNvSpPr>
      </xdr:nvSpPr>
      <xdr:spPr bwMode="auto">
        <a:xfrm>
          <a:off x="495300" y="3724275"/>
          <a:ext cx="1220332" cy="3048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100" name="Text Box 9">
          <a:extLst>
            <a:ext uri="{FF2B5EF4-FFF2-40B4-BE49-F238E27FC236}">
              <a16:creationId xmlns:a16="http://schemas.microsoft.com/office/drawing/2014/main" xmlns="" id="{00000000-0008-0000-1000-000064000000}"/>
            </a:ext>
          </a:extLst>
        </xdr:cNvPr>
        <xdr:cNvSpPr txBox="1">
          <a:spLocks noChangeArrowheads="1"/>
        </xdr:cNvSpPr>
      </xdr:nvSpPr>
      <xdr:spPr bwMode="auto">
        <a:xfrm>
          <a:off x="285750" y="3724275"/>
          <a:ext cx="1429882" cy="3048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1029832</xdr:colOff>
      <xdr:row>5</xdr:row>
      <xdr:rowOff>238125</xdr:rowOff>
    </xdr:to>
    <xdr:sp macro="" textlink="">
      <xdr:nvSpPr>
        <xdr:cNvPr id="101" name="Text Box 8">
          <a:extLst>
            <a:ext uri="{FF2B5EF4-FFF2-40B4-BE49-F238E27FC236}">
              <a16:creationId xmlns:a16="http://schemas.microsoft.com/office/drawing/2014/main" xmlns="" id="{00000000-0008-0000-1000-000065000000}"/>
            </a:ext>
          </a:extLst>
        </xdr:cNvPr>
        <xdr:cNvSpPr txBox="1">
          <a:spLocks noChangeArrowheads="1"/>
        </xdr:cNvSpPr>
      </xdr:nvSpPr>
      <xdr:spPr bwMode="auto">
        <a:xfrm>
          <a:off x="495300" y="3724275"/>
          <a:ext cx="1220332" cy="3048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102" name="Text Box 9">
          <a:extLst>
            <a:ext uri="{FF2B5EF4-FFF2-40B4-BE49-F238E27FC236}">
              <a16:creationId xmlns:a16="http://schemas.microsoft.com/office/drawing/2014/main" xmlns="" id="{00000000-0008-0000-1000-000066000000}"/>
            </a:ext>
          </a:extLst>
        </xdr:cNvPr>
        <xdr:cNvSpPr txBox="1">
          <a:spLocks noChangeArrowheads="1"/>
        </xdr:cNvSpPr>
      </xdr:nvSpPr>
      <xdr:spPr bwMode="auto">
        <a:xfrm>
          <a:off x="285750" y="3724275"/>
          <a:ext cx="1429882" cy="3048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1029832</xdr:colOff>
      <xdr:row>5</xdr:row>
      <xdr:rowOff>238125</xdr:rowOff>
    </xdr:to>
    <xdr:sp macro="" textlink="">
      <xdr:nvSpPr>
        <xdr:cNvPr id="103" name="Text Box 8">
          <a:extLst>
            <a:ext uri="{FF2B5EF4-FFF2-40B4-BE49-F238E27FC236}">
              <a16:creationId xmlns:a16="http://schemas.microsoft.com/office/drawing/2014/main" xmlns="" id="{00000000-0008-0000-1000-000067000000}"/>
            </a:ext>
          </a:extLst>
        </xdr:cNvPr>
        <xdr:cNvSpPr txBox="1">
          <a:spLocks noChangeArrowheads="1"/>
        </xdr:cNvSpPr>
      </xdr:nvSpPr>
      <xdr:spPr bwMode="auto">
        <a:xfrm>
          <a:off x="495300" y="3724275"/>
          <a:ext cx="1220332" cy="3048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104" name="Text Box 9">
          <a:extLst>
            <a:ext uri="{FF2B5EF4-FFF2-40B4-BE49-F238E27FC236}">
              <a16:creationId xmlns:a16="http://schemas.microsoft.com/office/drawing/2014/main" xmlns="" id="{00000000-0008-0000-1000-000068000000}"/>
            </a:ext>
          </a:extLst>
        </xdr:cNvPr>
        <xdr:cNvSpPr txBox="1">
          <a:spLocks noChangeArrowheads="1"/>
        </xdr:cNvSpPr>
      </xdr:nvSpPr>
      <xdr:spPr bwMode="auto">
        <a:xfrm>
          <a:off x="285750" y="3724275"/>
          <a:ext cx="1429882" cy="3048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1029832</xdr:colOff>
      <xdr:row>5</xdr:row>
      <xdr:rowOff>238125</xdr:rowOff>
    </xdr:to>
    <xdr:sp macro="" textlink="">
      <xdr:nvSpPr>
        <xdr:cNvPr id="105" name="Text Box 8">
          <a:extLst>
            <a:ext uri="{FF2B5EF4-FFF2-40B4-BE49-F238E27FC236}">
              <a16:creationId xmlns:a16="http://schemas.microsoft.com/office/drawing/2014/main" xmlns="" id="{00000000-0008-0000-1000-000069000000}"/>
            </a:ext>
          </a:extLst>
        </xdr:cNvPr>
        <xdr:cNvSpPr txBox="1">
          <a:spLocks noChangeArrowheads="1"/>
        </xdr:cNvSpPr>
      </xdr:nvSpPr>
      <xdr:spPr bwMode="auto">
        <a:xfrm>
          <a:off x="495300" y="3724275"/>
          <a:ext cx="1220332" cy="3048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106" name="Text Box 9">
          <a:extLst>
            <a:ext uri="{FF2B5EF4-FFF2-40B4-BE49-F238E27FC236}">
              <a16:creationId xmlns:a16="http://schemas.microsoft.com/office/drawing/2014/main" xmlns="" id="{00000000-0008-0000-1000-00006A000000}"/>
            </a:ext>
          </a:extLst>
        </xdr:cNvPr>
        <xdr:cNvSpPr txBox="1">
          <a:spLocks noChangeArrowheads="1"/>
        </xdr:cNvSpPr>
      </xdr:nvSpPr>
      <xdr:spPr bwMode="auto">
        <a:xfrm>
          <a:off x="285750" y="3724275"/>
          <a:ext cx="1429882" cy="3048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1029832</xdr:colOff>
      <xdr:row>5</xdr:row>
      <xdr:rowOff>238125</xdr:rowOff>
    </xdr:to>
    <xdr:sp macro="" textlink="">
      <xdr:nvSpPr>
        <xdr:cNvPr id="107" name="Text Box 8">
          <a:extLst>
            <a:ext uri="{FF2B5EF4-FFF2-40B4-BE49-F238E27FC236}">
              <a16:creationId xmlns:a16="http://schemas.microsoft.com/office/drawing/2014/main" xmlns="" id="{00000000-0008-0000-1000-00006B000000}"/>
            </a:ext>
          </a:extLst>
        </xdr:cNvPr>
        <xdr:cNvSpPr txBox="1">
          <a:spLocks noChangeArrowheads="1"/>
        </xdr:cNvSpPr>
      </xdr:nvSpPr>
      <xdr:spPr bwMode="auto">
        <a:xfrm>
          <a:off x="495300" y="3724275"/>
          <a:ext cx="1220332" cy="3048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108" name="Text Box 9">
          <a:extLst>
            <a:ext uri="{FF2B5EF4-FFF2-40B4-BE49-F238E27FC236}">
              <a16:creationId xmlns:a16="http://schemas.microsoft.com/office/drawing/2014/main" xmlns="" id="{00000000-0008-0000-1000-00006C000000}"/>
            </a:ext>
          </a:extLst>
        </xdr:cNvPr>
        <xdr:cNvSpPr txBox="1">
          <a:spLocks noChangeArrowheads="1"/>
        </xdr:cNvSpPr>
      </xdr:nvSpPr>
      <xdr:spPr bwMode="auto">
        <a:xfrm>
          <a:off x="285750" y="3724275"/>
          <a:ext cx="1429882" cy="3048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1029832</xdr:colOff>
      <xdr:row>5</xdr:row>
      <xdr:rowOff>238125</xdr:rowOff>
    </xdr:to>
    <xdr:sp macro="" textlink="">
      <xdr:nvSpPr>
        <xdr:cNvPr id="109" name="Text Box 8">
          <a:extLst>
            <a:ext uri="{FF2B5EF4-FFF2-40B4-BE49-F238E27FC236}">
              <a16:creationId xmlns:a16="http://schemas.microsoft.com/office/drawing/2014/main" xmlns="" id="{00000000-0008-0000-1000-00006D000000}"/>
            </a:ext>
          </a:extLst>
        </xdr:cNvPr>
        <xdr:cNvSpPr txBox="1">
          <a:spLocks noChangeArrowheads="1"/>
        </xdr:cNvSpPr>
      </xdr:nvSpPr>
      <xdr:spPr bwMode="auto">
        <a:xfrm>
          <a:off x="495300" y="3724275"/>
          <a:ext cx="1220332" cy="3048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110" name="Text Box 9">
          <a:extLst>
            <a:ext uri="{FF2B5EF4-FFF2-40B4-BE49-F238E27FC236}">
              <a16:creationId xmlns:a16="http://schemas.microsoft.com/office/drawing/2014/main" xmlns="" id="{00000000-0008-0000-1000-00006E000000}"/>
            </a:ext>
          </a:extLst>
        </xdr:cNvPr>
        <xdr:cNvSpPr txBox="1">
          <a:spLocks noChangeArrowheads="1"/>
        </xdr:cNvSpPr>
      </xdr:nvSpPr>
      <xdr:spPr bwMode="auto">
        <a:xfrm>
          <a:off x="285750" y="3724275"/>
          <a:ext cx="1429882" cy="3048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111" name="Text Box 9">
          <a:extLst>
            <a:ext uri="{FF2B5EF4-FFF2-40B4-BE49-F238E27FC236}">
              <a16:creationId xmlns:a16="http://schemas.microsoft.com/office/drawing/2014/main" xmlns="" id="{00000000-0008-0000-1000-00006F000000}"/>
            </a:ext>
          </a:extLst>
        </xdr:cNvPr>
        <xdr:cNvSpPr txBox="1">
          <a:spLocks noChangeArrowheads="1"/>
        </xdr:cNvSpPr>
      </xdr:nvSpPr>
      <xdr:spPr bwMode="auto">
        <a:xfrm>
          <a:off x="285750" y="3724275"/>
          <a:ext cx="1429882" cy="3048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1029832</xdr:colOff>
      <xdr:row>5</xdr:row>
      <xdr:rowOff>238125</xdr:rowOff>
    </xdr:to>
    <xdr:sp macro="" textlink="">
      <xdr:nvSpPr>
        <xdr:cNvPr id="112" name="Text Box 8">
          <a:extLst>
            <a:ext uri="{FF2B5EF4-FFF2-40B4-BE49-F238E27FC236}">
              <a16:creationId xmlns:a16="http://schemas.microsoft.com/office/drawing/2014/main" xmlns="" id="{00000000-0008-0000-1000-000070000000}"/>
            </a:ext>
          </a:extLst>
        </xdr:cNvPr>
        <xdr:cNvSpPr txBox="1">
          <a:spLocks noChangeArrowheads="1"/>
        </xdr:cNvSpPr>
      </xdr:nvSpPr>
      <xdr:spPr bwMode="auto">
        <a:xfrm>
          <a:off x="495300" y="3724275"/>
          <a:ext cx="1220332" cy="3048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113" name="Text Box 9">
          <a:extLst>
            <a:ext uri="{FF2B5EF4-FFF2-40B4-BE49-F238E27FC236}">
              <a16:creationId xmlns:a16="http://schemas.microsoft.com/office/drawing/2014/main" xmlns="" id="{00000000-0008-0000-1000-000071000000}"/>
            </a:ext>
          </a:extLst>
        </xdr:cNvPr>
        <xdr:cNvSpPr txBox="1">
          <a:spLocks noChangeArrowheads="1"/>
        </xdr:cNvSpPr>
      </xdr:nvSpPr>
      <xdr:spPr bwMode="auto">
        <a:xfrm>
          <a:off x="285750" y="3724275"/>
          <a:ext cx="1429882" cy="3048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114" name="Text Box 9">
          <a:extLst>
            <a:ext uri="{FF2B5EF4-FFF2-40B4-BE49-F238E27FC236}">
              <a16:creationId xmlns:a16="http://schemas.microsoft.com/office/drawing/2014/main" xmlns="" id="{00000000-0008-0000-1000-000072000000}"/>
            </a:ext>
          </a:extLst>
        </xdr:cNvPr>
        <xdr:cNvSpPr txBox="1">
          <a:spLocks noChangeArrowheads="1"/>
        </xdr:cNvSpPr>
      </xdr:nvSpPr>
      <xdr:spPr bwMode="auto">
        <a:xfrm>
          <a:off x="285750" y="3724275"/>
          <a:ext cx="1429882" cy="3048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1029832</xdr:colOff>
      <xdr:row>5</xdr:row>
      <xdr:rowOff>238125</xdr:rowOff>
    </xdr:to>
    <xdr:sp macro="" textlink="">
      <xdr:nvSpPr>
        <xdr:cNvPr id="115" name="Text Box 8">
          <a:extLst>
            <a:ext uri="{FF2B5EF4-FFF2-40B4-BE49-F238E27FC236}">
              <a16:creationId xmlns:a16="http://schemas.microsoft.com/office/drawing/2014/main" xmlns="" id="{00000000-0008-0000-1000-000073000000}"/>
            </a:ext>
          </a:extLst>
        </xdr:cNvPr>
        <xdr:cNvSpPr txBox="1">
          <a:spLocks noChangeArrowheads="1"/>
        </xdr:cNvSpPr>
      </xdr:nvSpPr>
      <xdr:spPr bwMode="auto">
        <a:xfrm>
          <a:off x="495300" y="3724275"/>
          <a:ext cx="1220332" cy="3048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1048882</xdr:colOff>
      <xdr:row>5</xdr:row>
      <xdr:rowOff>19050</xdr:rowOff>
    </xdr:to>
    <xdr:sp macro="" textlink="">
      <xdr:nvSpPr>
        <xdr:cNvPr id="116" name="Text Box 8">
          <a:extLst>
            <a:ext uri="{FF2B5EF4-FFF2-40B4-BE49-F238E27FC236}">
              <a16:creationId xmlns:a16="http://schemas.microsoft.com/office/drawing/2014/main" xmlns="" id="{00000000-0008-0000-1000-000074000000}"/>
            </a:ext>
          </a:extLst>
        </xdr:cNvPr>
        <xdr:cNvSpPr txBox="1">
          <a:spLocks noChangeArrowheads="1"/>
        </xdr:cNvSpPr>
      </xdr:nvSpPr>
      <xdr:spPr bwMode="auto">
        <a:xfrm>
          <a:off x="476250" y="3724275"/>
          <a:ext cx="12393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1134607</xdr:colOff>
      <xdr:row>5</xdr:row>
      <xdr:rowOff>19050</xdr:rowOff>
    </xdr:to>
    <xdr:sp macro="" textlink="">
      <xdr:nvSpPr>
        <xdr:cNvPr id="117" name="Text Box 8">
          <a:extLst>
            <a:ext uri="{FF2B5EF4-FFF2-40B4-BE49-F238E27FC236}">
              <a16:creationId xmlns:a16="http://schemas.microsoft.com/office/drawing/2014/main" xmlns="" id="{00000000-0008-0000-1000-000075000000}"/>
            </a:ext>
          </a:extLst>
        </xdr:cNvPr>
        <xdr:cNvSpPr txBox="1">
          <a:spLocks noChangeArrowheads="1"/>
        </xdr:cNvSpPr>
      </xdr:nvSpPr>
      <xdr:spPr bwMode="auto">
        <a:xfrm>
          <a:off x="390525" y="3724275"/>
          <a:ext cx="1267957"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944107</xdr:colOff>
      <xdr:row>5</xdr:row>
      <xdr:rowOff>238125</xdr:rowOff>
    </xdr:to>
    <xdr:sp macro="" textlink="">
      <xdr:nvSpPr>
        <xdr:cNvPr id="118" name="Text Box 8">
          <a:extLst>
            <a:ext uri="{FF2B5EF4-FFF2-40B4-BE49-F238E27FC236}">
              <a16:creationId xmlns:a16="http://schemas.microsoft.com/office/drawing/2014/main" xmlns="" id="{00000000-0008-0000-1000-000076000000}"/>
            </a:ext>
          </a:extLst>
        </xdr:cNvPr>
        <xdr:cNvSpPr txBox="1">
          <a:spLocks noChangeArrowheads="1"/>
        </xdr:cNvSpPr>
      </xdr:nvSpPr>
      <xdr:spPr bwMode="auto">
        <a:xfrm>
          <a:off x="581025" y="3724275"/>
          <a:ext cx="1125082" cy="3048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1134607</xdr:colOff>
      <xdr:row>5</xdr:row>
      <xdr:rowOff>19050</xdr:rowOff>
    </xdr:to>
    <xdr:sp macro="" textlink="">
      <xdr:nvSpPr>
        <xdr:cNvPr id="119" name="Text Box 8">
          <a:extLst>
            <a:ext uri="{FF2B5EF4-FFF2-40B4-BE49-F238E27FC236}">
              <a16:creationId xmlns:a16="http://schemas.microsoft.com/office/drawing/2014/main" xmlns="" id="{00000000-0008-0000-1000-000077000000}"/>
            </a:ext>
          </a:extLst>
        </xdr:cNvPr>
        <xdr:cNvSpPr txBox="1">
          <a:spLocks noChangeArrowheads="1"/>
        </xdr:cNvSpPr>
      </xdr:nvSpPr>
      <xdr:spPr bwMode="auto">
        <a:xfrm>
          <a:off x="390525" y="3724275"/>
          <a:ext cx="1134607"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120" name="Text Box 9">
          <a:extLst>
            <a:ext uri="{FF2B5EF4-FFF2-40B4-BE49-F238E27FC236}">
              <a16:creationId xmlns:a16="http://schemas.microsoft.com/office/drawing/2014/main" xmlns="" id="{00000000-0008-0000-1000-000078000000}"/>
            </a:ext>
          </a:extLst>
        </xdr:cNvPr>
        <xdr:cNvSpPr txBox="1">
          <a:spLocks noChangeArrowheads="1"/>
        </xdr:cNvSpPr>
      </xdr:nvSpPr>
      <xdr:spPr bwMode="auto">
        <a:xfrm>
          <a:off x="285750" y="3724275"/>
          <a:ext cx="12393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121" name="Text Box 9">
          <a:extLst>
            <a:ext uri="{FF2B5EF4-FFF2-40B4-BE49-F238E27FC236}">
              <a16:creationId xmlns:a16="http://schemas.microsoft.com/office/drawing/2014/main" xmlns="" id="{00000000-0008-0000-1000-000079000000}"/>
            </a:ext>
          </a:extLst>
        </xdr:cNvPr>
        <xdr:cNvSpPr txBox="1">
          <a:spLocks noChangeArrowheads="1"/>
        </xdr:cNvSpPr>
      </xdr:nvSpPr>
      <xdr:spPr bwMode="auto">
        <a:xfrm>
          <a:off x="285750" y="3724275"/>
          <a:ext cx="12393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1077457</xdr:colOff>
      <xdr:row>5</xdr:row>
      <xdr:rowOff>104775</xdr:rowOff>
    </xdr:to>
    <xdr:sp macro="" textlink="">
      <xdr:nvSpPr>
        <xdr:cNvPr id="122" name="Text Box 8">
          <a:extLst>
            <a:ext uri="{FF2B5EF4-FFF2-40B4-BE49-F238E27FC236}">
              <a16:creationId xmlns:a16="http://schemas.microsoft.com/office/drawing/2014/main" xmlns="" id="{00000000-0008-0000-1000-00007A000000}"/>
            </a:ext>
          </a:extLst>
        </xdr:cNvPr>
        <xdr:cNvSpPr txBox="1">
          <a:spLocks noChangeArrowheads="1"/>
        </xdr:cNvSpPr>
      </xdr:nvSpPr>
      <xdr:spPr bwMode="auto">
        <a:xfrm>
          <a:off x="390525" y="3724275"/>
          <a:ext cx="1077457" cy="10477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1134607</xdr:colOff>
      <xdr:row>5</xdr:row>
      <xdr:rowOff>19050</xdr:rowOff>
    </xdr:to>
    <xdr:sp macro="" textlink="">
      <xdr:nvSpPr>
        <xdr:cNvPr id="123" name="Text Box 8">
          <a:extLst>
            <a:ext uri="{FF2B5EF4-FFF2-40B4-BE49-F238E27FC236}">
              <a16:creationId xmlns:a16="http://schemas.microsoft.com/office/drawing/2014/main" xmlns="" id="{00000000-0008-0000-1000-00007B000000}"/>
            </a:ext>
          </a:extLst>
        </xdr:cNvPr>
        <xdr:cNvSpPr txBox="1">
          <a:spLocks noChangeArrowheads="1"/>
        </xdr:cNvSpPr>
      </xdr:nvSpPr>
      <xdr:spPr bwMode="auto">
        <a:xfrm>
          <a:off x="390525" y="3724275"/>
          <a:ext cx="1134607"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124" name="Text Box 9">
          <a:extLst>
            <a:ext uri="{FF2B5EF4-FFF2-40B4-BE49-F238E27FC236}">
              <a16:creationId xmlns:a16="http://schemas.microsoft.com/office/drawing/2014/main" xmlns="" id="{00000000-0008-0000-1000-00007C000000}"/>
            </a:ext>
          </a:extLst>
        </xdr:cNvPr>
        <xdr:cNvSpPr txBox="1">
          <a:spLocks noChangeArrowheads="1"/>
        </xdr:cNvSpPr>
      </xdr:nvSpPr>
      <xdr:spPr bwMode="auto">
        <a:xfrm>
          <a:off x="285750" y="3724275"/>
          <a:ext cx="12393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125" name="Text Box 9">
          <a:extLst>
            <a:ext uri="{FF2B5EF4-FFF2-40B4-BE49-F238E27FC236}">
              <a16:creationId xmlns:a16="http://schemas.microsoft.com/office/drawing/2014/main" xmlns="" id="{00000000-0008-0000-1000-00007D000000}"/>
            </a:ext>
          </a:extLst>
        </xdr:cNvPr>
        <xdr:cNvSpPr txBox="1">
          <a:spLocks noChangeArrowheads="1"/>
        </xdr:cNvSpPr>
      </xdr:nvSpPr>
      <xdr:spPr bwMode="auto">
        <a:xfrm>
          <a:off x="285750" y="3724275"/>
          <a:ext cx="12393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1134607</xdr:colOff>
      <xdr:row>5</xdr:row>
      <xdr:rowOff>19050</xdr:rowOff>
    </xdr:to>
    <xdr:sp macro="" textlink="">
      <xdr:nvSpPr>
        <xdr:cNvPr id="126" name="Text Box 8">
          <a:extLst>
            <a:ext uri="{FF2B5EF4-FFF2-40B4-BE49-F238E27FC236}">
              <a16:creationId xmlns:a16="http://schemas.microsoft.com/office/drawing/2014/main" xmlns="" id="{00000000-0008-0000-1000-00007E000000}"/>
            </a:ext>
          </a:extLst>
        </xdr:cNvPr>
        <xdr:cNvSpPr txBox="1">
          <a:spLocks noChangeArrowheads="1"/>
        </xdr:cNvSpPr>
      </xdr:nvSpPr>
      <xdr:spPr bwMode="auto">
        <a:xfrm>
          <a:off x="390525" y="3724275"/>
          <a:ext cx="1134607"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127" name="Text Box 9">
          <a:extLst>
            <a:ext uri="{FF2B5EF4-FFF2-40B4-BE49-F238E27FC236}">
              <a16:creationId xmlns:a16="http://schemas.microsoft.com/office/drawing/2014/main" xmlns="" id="{00000000-0008-0000-1000-00007F000000}"/>
            </a:ext>
          </a:extLst>
        </xdr:cNvPr>
        <xdr:cNvSpPr txBox="1">
          <a:spLocks noChangeArrowheads="1"/>
        </xdr:cNvSpPr>
      </xdr:nvSpPr>
      <xdr:spPr bwMode="auto">
        <a:xfrm>
          <a:off x="285750" y="3724275"/>
          <a:ext cx="12393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128" name="Text Box 9">
          <a:extLst>
            <a:ext uri="{FF2B5EF4-FFF2-40B4-BE49-F238E27FC236}">
              <a16:creationId xmlns:a16="http://schemas.microsoft.com/office/drawing/2014/main" xmlns="" id="{00000000-0008-0000-1000-000080000000}"/>
            </a:ext>
          </a:extLst>
        </xdr:cNvPr>
        <xdr:cNvSpPr txBox="1">
          <a:spLocks noChangeArrowheads="1"/>
        </xdr:cNvSpPr>
      </xdr:nvSpPr>
      <xdr:spPr bwMode="auto">
        <a:xfrm>
          <a:off x="285750" y="3724275"/>
          <a:ext cx="12393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1134607</xdr:colOff>
      <xdr:row>5</xdr:row>
      <xdr:rowOff>19050</xdr:rowOff>
    </xdr:to>
    <xdr:sp macro="" textlink="">
      <xdr:nvSpPr>
        <xdr:cNvPr id="129" name="Text Box 8">
          <a:extLst>
            <a:ext uri="{FF2B5EF4-FFF2-40B4-BE49-F238E27FC236}">
              <a16:creationId xmlns:a16="http://schemas.microsoft.com/office/drawing/2014/main" xmlns="" id="{00000000-0008-0000-1000-000081000000}"/>
            </a:ext>
          </a:extLst>
        </xdr:cNvPr>
        <xdr:cNvSpPr txBox="1">
          <a:spLocks noChangeArrowheads="1"/>
        </xdr:cNvSpPr>
      </xdr:nvSpPr>
      <xdr:spPr bwMode="auto">
        <a:xfrm>
          <a:off x="390525" y="3724275"/>
          <a:ext cx="1134607"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130" name="Text Box 9">
          <a:extLst>
            <a:ext uri="{FF2B5EF4-FFF2-40B4-BE49-F238E27FC236}">
              <a16:creationId xmlns:a16="http://schemas.microsoft.com/office/drawing/2014/main" xmlns="" id="{00000000-0008-0000-1000-000082000000}"/>
            </a:ext>
          </a:extLst>
        </xdr:cNvPr>
        <xdr:cNvSpPr txBox="1">
          <a:spLocks noChangeArrowheads="1"/>
        </xdr:cNvSpPr>
      </xdr:nvSpPr>
      <xdr:spPr bwMode="auto">
        <a:xfrm>
          <a:off x="285750" y="3724275"/>
          <a:ext cx="12393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131" name="Text Box 9">
          <a:extLst>
            <a:ext uri="{FF2B5EF4-FFF2-40B4-BE49-F238E27FC236}">
              <a16:creationId xmlns:a16="http://schemas.microsoft.com/office/drawing/2014/main" xmlns="" id="{00000000-0008-0000-1000-000083000000}"/>
            </a:ext>
          </a:extLst>
        </xdr:cNvPr>
        <xdr:cNvSpPr txBox="1">
          <a:spLocks noChangeArrowheads="1"/>
        </xdr:cNvSpPr>
      </xdr:nvSpPr>
      <xdr:spPr bwMode="auto">
        <a:xfrm>
          <a:off x="285750" y="3724275"/>
          <a:ext cx="12393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1134607</xdr:colOff>
      <xdr:row>5</xdr:row>
      <xdr:rowOff>19050</xdr:rowOff>
    </xdr:to>
    <xdr:sp macro="" textlink="">
      <xdr:nvSpPr>
        <xdr:cNvPr id="132" name="Text Box 8">
          <a:extLst>
            <a:ext uri="{FF2B5EF4-FFF2-40B4-BE49-F238E27FC236}">
              <a16:creationId xmlns:a16="http://schemas.microsoft.com/office/drawing/2014/main" xmlns="" id="{00000000-0008-0000-1000-000084000000}"/>
            </a:ext>
          </a:extLst>
        </xdr:cNvPr>
        <xdr:cNvSpPr txBox="1">
          <a:spLocks noChangeArrowheads="1"/>
        </xdr:cNvSpPr>
      </xdr:nvSpPr>
      <xdr:spPr bwMode="auto">
        <a:xfrm>
          <a:off x="390525" y="3724275"/>
          <a:ext cx="1134607"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133" name="Text Box 9">
          <a:extLst>
            <a:ext uri="{FF2B5EF4-FFF2-40B4-BE49-F238E27FC236}">
              <a16:creationId xmlns:a16="http://schemas.microsoft.com/office/drawing/2014/main" xmlns="" id="{00000000-0008-0000-1000-000085000000}"/>
            </a:ext>
          </a:extLst>
        </xdr:cNvPr>
        <xdr:cNvSpPr txBox="1">
          <a:spLocks noChangeArrowheads="1"/>
        </xdr:cNvSpPr>
      </xdr:nvSpPr>
      <xdr:spPr bwMode="auto">
        <a:xfrm>
          <a:off x="285750" y="3724275"/>
          <a:ext cx="12393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134" name="Text Box 9">
          <a:extLst>
            <a:ext uri="{FF2B5EF4-FFF2-40B4-BE49-F238E27FC236}">
              <a16:creationId xmlns:a16="http://schemas.microsoft.com/office/drawing/2014/main" xmlns="" id="{00000000-0008-0000-1000-000086000000}"/>
            </a:ext>
          </a:extLst>
        </xdr:cNvPr>
        <xdr:cNvSpPr txBox="1">
          <a:spLocks noChangeArrowheads="1"/>
        </xdr:cNvSpPr>
      </xdr:nvSpPr>
      <xdr:spPr bwMode="auto">
        <a:xfrm>
          <a:off x="285750" y="3724275"/>
          <a:ext cx="12393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1134607</xdr:colOff>
      <xdr:row>5</xdr:row>
      <xdr:rowOff>19050</xdr:rowOff>
    </xdr:to>
    <xdr:sp macro="" textlink="">
      <xdr:nvSpPr>
        <xdr:cNvPr id="135" name="Text Box 8">
          <a:extLst>
            <a:ext uri="{FF2B5EF4-FFF2-40B4-BE49-F238E27FC236}">
              <a16:creationId xmlns:a16="http://schemas.microsoft.com/office/drawing/2014/main" xmlns="" id="{00000000-0008-0000-1000-000087000000}"/>
            </a:ext>
          </a:extLst>
        </xdr:cNvPr>
        <xdr:cNvSpPr txBox="1">
          <a:spLocks noChangeArrowheads="1"/>
        </xdr:cNvSpPr>
      </xdr:nvSpPr>
      <xdr:spPr bwMode="auto">
        <a:xfrm>
          <a:off x="390525" y="3724275"/>
          <a:ext cx="1134607"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136" name="Text Box 9">
          <a:extLst>
            <a:ext uri="{FF2B5EF4-FFF2-40B4-BE49-F238E27FC236}">
              <a16:creationId xmlns:a16="http://schemas.microsoft.com/office/drawing/2014/main" xmlns="" id="{00000000-0008-0000-1000-000088000000}"/>
            </a:ext>
          </a:extLst>
        </xdr:cNvPr>
        <xdr:cNvSpPr txBox="1">
          <a:spLocks noChangeArrowheads="1"/>
        </xdr:cNvSpPr>
      </xdr:nvSpPr>
      <xdr:spPr bwMode="auto">
        <a:xfrm>
          <a:off x="285750" y="3724275"/>
          <a:ext cx="12393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1134607</xdr:colOff>
      <xdr:row>5</xdr:row>
      <xdr:rowOff>19050</xdr:rowOff>
    </xdr:to>
    <xdr:sp macro="" textlink="">
      <xdr:nvSpPr>
        <xdr:cNvPr id="137" name="Text Box 8">
          <a:extLst>
            <a:ext uri="{FF2B5EF4-FFF2-40B4-BE49-F238E27FC236}">
              <a16:creationId xmlns:a16="http://schemas.microsoft.com/office/drawing/2014/main" xmlns="" id="{00000000-0008-0000-1000-000089000000}"/>
            </a:ext>
          </a:extLst>
        </xdr:cNvPr>
        <xdr:cNvSpPr txBox="1">
          <a:spLocks noChangeArrowheads="1"/>
        </xdr:cNvSpPr>
      </xdr:nvSpPr>
      <xdr:spPr bwMode="auto">
        <a:xfrm>
          <a:off x="390525" y="3724275"/>
          <a:ext cx="1134607"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138" name="Text Box 9">
          <a:extLst>
            <a:ext uri="{FF2B5EF4-FFF2-40B4-BE49-F238E27FC236}">
              <a16:creationId xmlns:a16="http://schemas.microsoft.com/office/drawing/2014/main" xmlns="" id="{00000000-0008-0000-1000-00008A000000}"/>
            </a:ext>
          </a:extLst>
        </xdr:cNvPr>
        <xdr:cNvSpPr txBox="1">
          <a:spLocks noChangeArrowheads="1"/>
        </xdr:cNvSpPr>
      </xdr:nvSpPr>
      <xdr:spPr bwMode="auto">
        <a:xfrm>
          <a:off x="285750" y="3724275"/>
          <a:ext cx="12393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139" name="Text Box 9">
          <a:extLst>
            <a:ext uri="{FF2B5EF4-FFF2-40B4-BE49-F238E27FC236}">
              <a16:creationId xmlns:a16="http://schemas.microsoft.com/office/drawing/2014/main" xmlns="" id="{00000000-0008-0000-1000-00008B000000}"/>
            </a:ext>
          </a:extLst>
        </xdr:cNvPr>
        <xdr:cNvSpPr txBox="1">
          <a:spLocks noChangeArrowheads="1"/>
        </xdr:cNvSpPr>
      </xdr:nvSpPr>
      <xdr:spPr bwMode="auto">
        <a:xfrm>
          <a:off x="285750" y="3724275"/>
          <a:ext cx="12393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1134607</xdr:colOff>
      <xdr:row>5</xdr:row>
      <xdr:rowOff>19050</xdr:rowOff>
    </xdr:to>
    <xdr:sp macro="" textlink="">
      <xdr:nvSpPr>
        <xdr:cNvPr id="140" name="Text Box 8">
          <a:extLst>
            <a:ext uri="{FF2B5EF4-FFF2-40B4-BE49-F238E27FC236}">
              <a16:creationId xmlns:a16="http://schemas.microsoft.com/office/drawing/2014/main" xmlns="" id="{00000000-0008-0000-1000-00008C000000}"/>
            </a:ext>
          </a:extLst>
        </xdr:cNvPr>
        <xdr:cNvSpPr txBox="1">
          <a:spLocks noChangeArrowheads="1"/>
        </xdr:cNvSpPr>
      </xdr:nvSpPr>
      <xdr:spPr bwMode="auto">
        <a:xfrm>
          <a:off x="390525" y="3724275"/>
          <a:ext cx="1134607"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141" name="Text Box 9">
          <a:extLst>
            <a:ext uri="{FF2B5EF4-FFF2-40B4-BE49-F238E27FC236}">
              <a16:creationId xmlns:a16="http://schemas.microsoft.com/office/drawing/2014/main" xmlns="" id="{00000000-0008-0000-1000-00008D000000}"/>
            </a:ext>
          </a:extLst>
        </xdr:cNvPr>
        <xdr:cNvSpPr txBox="1">
          <a:spLocks noChangeArrowheads="1"/>
        </xdr:cNvSpPr>
      </xdr:nvSpPr>
      <xdr:spPr bwMode="auto">
        <a:xfrm>
          <a:off x="285750" y="3724275"/>
          <a:ext cx="12393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1134607</xdr:colOff>
      <xdr:row>5</xdr:row>
      <xdr:rowOff>19050</xdr:rowOff>
    </xdr:to>
    <xdr:sp macro="" textlink="">
      <xdr:nvSpPr>
        <xdr:cNvPr id="142" name="Text Box 8">
          <a:extLst>
            <a:ext uri="{FF2B5EF4-FFF2-40B4-BE49-F238E27FC236}">
              <a16:creationId xmlns:a16="http://schemas.microsoft.com/office/drawing/2014/main" xmlns="" id="{00000000-0008-0000-1000-00008E000000}"/>
            </a:ext>
          </a:extLst>
        </xdr:cNvPr>
        <xdr:cNvSpPr txBox="1">
          <a:spLocks noChangeArrowheads="1"/>
        </xdr:cNvSpPr>
      </xdr:nvSpPr>
      <xdr:spPr bwMode="auto">
        <a:xfrm>
          <a:off x="390525" y="3724275"/>
          <a:ext cx="1134607"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143" name="Text Box 9">
          <a:extLst>
            <a:ext uri="{FF2B5EF4-FFF2-40B4-BE49-F238E27FC236}">
              <a16:creationId xmlns:a16="http://schemas.microsoft.com/office/drawing/2014/main" xmlns="" id="{00000000-0008-0000-1000-00008F000000}"/>
            </a:ext>
          </a:extLst>
        </xdr:cNvPr>
        <xdr:cNvSpPr txBox="1">
          <a:spLocks noChangeArrowheads="1"/>
        </xdr:cNvSpPr>
      </xdr:nvSpPr>
      <xdr:spPr bwMode="auto">
        <a:xfrm>
          <a:off x="285750" y="3724275"/>
          <a:ext cx="12393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144" name="Text Box 9">
          <a:extLst>
            <a:ext uri="{FF2B5EF4-FFF2-40B4-BE49-F238E27FC236}">
              <a16:creationId xmlns:a16="http://schemas.microsoft.com/office/drawing/2014/main" xmlns="" id="{00000000-0008-0000-1000-000090000000}"/>
            </a:ext>
          </a:extLst>
        </xdr:cNvPr>
        <xdr:cNvSpPr txBox="1">
          <a:spLocks noChangeArrowheads="1"/>
        </xdr:cNvSpPr>
      </xdr:nvSpPr>
      <xdr:spPr bwMode="auto">
        <a:xfrm>
          <a:off x="285750" y="3724275"/>
          <a:ext cx="12393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1134607</xdr:colOff>
      <xdr:row>5</xdr:row>
      <xdr:rowOff>19050</xdr:rowOff>
    </xdr:to>
    <xdr:sp macro="" textlink="">
      <xdr:nvSpPr>
        <xdr:cNvPr id="145" name="Text Box 8">
          <a:extLst>
            <a:ext uri="{FF2B5EF4-FFF2-40B4-BE49-F238E27FC236}">
              <a16:creationId xmlns:a16="http://schemas.microsoft.com/office/drawing/2014/main" xmlns="" id="{00000000-0008-0000-1000-000091000000}"/>
            </a:ext>
          </a:extLst>
        </xdr:cNvPr>
        <xdr:cNvSpPr txBox="1">
          <a:spLocks noChangeArrowheads="1"/>
        </xdr:cNvSpPr>
      </xdr:nvSpPr>
      <xdr:spPr bwMode="auto">
        <a:xfrm>
          <a:off x="390525" y="3724275"/>
          <a:ext cx="1134607"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146" name="Text Box 9">
          <a:extLst>
            <a:ext uri="{FF2B5EF4-FFF2-40B4-BE49-F238E27FC236}">
              <a16:creationId xmlns:a16="http://schemas.microsoft.com/office/drawing/2014/main" xmlns="" id="{00000000-0008-0000-1000-000092000000}"/>
            </a:ext>
          </a:extLst>
        </xdr:cNvPr>
        <xdr:cNvSpPr txBox="1">
          <a:spLocks noChangeArrowheads="1"/>
        </xdr:cNvSpPr>
      </xdr:nvSpPr>
      <xdr:spPr bwMode="auto">
        <a:xfrm>
          <a:off x="285750" y="3724275"/>
          <a:ext cx="12393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147" name="Text Box 9">
          <a:extLst>
            <a:ext uri="{FF2B5EF4-FFF2-40B4-BE49-F238E27FC236}">
              <a16:creationId xmlns:a16="http://schemas.microsoft.com/office/drawing/2014/main" xmlns="" id="{00000000-0008-0000-1000-000093000000}"/>
            </a:ext>
          </a:extLst>
        </xdr:cNvPr>
        <xdr:cNvSpPr txBox="1">
          <a:spLocks noChangeArrowheads="1"/>
        </xdr:cNvSpPr>
      </xdr:nvSpPr>
      <xdr:spPr bwMode="auto">
        <a:xfrm>
          <a:off x="285750" y="3724275"/>
          <a:ext cx="12393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1134607</xdr:colOff>
      <xdr:row>5</xdr:row>
      <xdr:rowOff>19050</xdr:rowOff>
    </xdr:to>
    <xdr:sp macro="" textlink="">
      <xdr:nvSpPr>
        <xdr:cNvPr id="148" name="Text Box 8">
          <a:extLst>
            <a:ext uri="{FF2B5EF4-FFF2-40B4-BE49-F238E27FC236}">
              <a16:creationId xmlns:a16="http://schemas.microsoft.com/office/drawing/2014/main" xmlns="" id="{00000000-0008-0000-1000-000094000000}"/>
            </a:ext>
          </a:extLst>
        </xdr:cNvPr>
        <xdr:cNvSpPr txBox="1">
          <a:spLocks noChangeArrowheads="1"/>
        </xdr:cNvSpPr>
      </xdr:nvSpPr>
      <xdr:spPr bwMode="auto">
        <a:xfrm>
          <a:off x="390525" y="3724275"/>
          <a:ext cx="1134607"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149" name="Text Box 9">
          <a:extLst>
            <a:ext uri="{FF2B5EF4-FFF2-40B4-BE49-F238E27FC236}">
              <a16:creationId xmlns:a16="http://schemas.microsoft.com/office/drawing/2014/main" xmlns="" id="{00000000-0008-0000-1000-000095000000}"/>
            </a:ext>
          </a:extLst>
        </xdr:cNvPr>
        <xdr:cNvSpPr txBox="1">
          <a:spLocks noChangeArrowheads="1"/>
        </xdr:cNvSpPr>
      </xdr:nvSpPr>
      <xdr:spPr bwMode="auto">
        <a:xfrm>
          <a:off x="285750" y="3724275"/>
          <a:ext cx="12393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150" name="Text Box 9">
          <a:extLst>
            <a:ext uri="{FF2B5EF4-FFF2-40B4-BE49-F238E27FC236}">
              <a16:creationId xmlns:a16="http://schemas.microsoft.com/office/drawing/2014/main" xmlns="" id="{00000000-0008-0000-1000-000096000000}"/>
            </a:ext>
          </a:extLst>
        </xdr:cNvPr>
        <xdr:cNvSpPr txBox="1">
          <a:spLocks noChangeArrowheads="1"/>
        </xdr:cNvSpPr>
      </xdr:nvSpPr>
      <xdr:spPr bwMode="auto">
        <a:xfrm>
          <a:off x="285750" y="3724275"/>
          <a:ext cx="12393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1134607</xdr:colOff>
      <xdr:row>5</xdr:row>
      <xdr:rowOff>19050</xdr:rowOff>
    </xdr:to>
    <xdr:sp macro="" textlink="">
      <xdr:nvSpPr>
        <xdr:cNvPr id="151" name="Text Box 8">
          <a:extLst>
            <a:ext uri="{FF2B5EF4-FFF2-40B4-BE49-F238E27FC236}">
              <a16:creationId xmlns:a16="http://schemas.microsoft.com/office/drawing/2014/main" xmlns="" id="{00000000-0008-0000-1000-000097000000}"/>
            </a:ext>
          </a:extLst>
        </xdr:cNvPr>
        <xdr:cNvSpPr txBox="1">
          <a:spLocks noChangeArrowheads="1"/>
        </xdr:cNvSpPr>
      </xdr:nvSpPr>
      <xdr:spPr bwMode="auto">
        <a:xfrm>
          <a:off x="390525" y="3724275"/>
          <a:ext cx="1134607"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152" name="Text Box 9">
          <a:extLst>
            <a:ext uri="{FF2B5EF4-FFF2-40B4-BE49-F238E27FC236}">
              <a16:creationId xmlns:a16="http://schemas.microsoft.com/office/drawing/2014/main" xmlns="" id="{00000000-0008-0000-1000-000098000000}"/>
            </a:ext>
          </a:extLst>
        </xdr:cNvPr>
        <xdr:cNvSpPr txBox="1">
          <a:spLocks noChangeArrowheads="1"/>
        </xdr:cNvSpPr>
      </xdr:nvSpPr>
      <xdr:spPr bwMode="auto">
        <a:xfrm>
          <a:off x="285750" y="3724275"/>
          <a:ext cx="12393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153" name="Text Box 9">
          <a:extLst>
            <a:ext uri="{FF2B5EF4-FFF2-40B4-BE49-F238E27FC236}">
              <a16:creationId xmlns:a16="http://schemas.microsoft.com/office/drawing/2014/main" xmlns="" id="{00000000-0008-0000-1000-000099000000}"/>
            </a:ext>
          </a:extLst>
        </xdr:cNvPr>
        <xdr:cNvSpPr txBox="1">
          <a:spLocks noChangeArrowheads="1"/>
        </xdr:cNvSpPr>
      </xdr:nvSpPr>
      <xdr:spPr bwMode="auto">
        <a:xfrm>
          <a:off x="285750" y="3724275"/>
          <a:ext cx="12393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1134607</xdr:colOff>
      <xdr:row>5</xdr:row>
      <xdr:rowOff>19050</xdr:rowOff>
    </xdr:to>
    <xdr:sp macro="" textlink="">
      <xdr:nvSpPr>
        <xdr:cNvPr id="154" name="Text Box 8">
          <a:extLst>
            <a:ext uri="{FF2B5EF4-FFF2-40B4-BE49-F238E27FC236}">
              <a16:creationId xmlns:a16="http://schemas.microsoft.com/office/drawing/2014/main" xmlns="" id="{00000000-0008-0000-1000-00009A000000}"/>
            </a:ext>
          </a:extLst>
        </xdr:cNvPr>
        <xdr:cNvSpPr txBox="1">
          <a:spLocks noChangeArrowheads="1"/>
        </xdr:cNvSpPr>
      </xdr:nvSpPr>
      <xdr:spPr bwMode="auto">
        <a:xfrm>
          <a:off x="390525" y="3724275"/>
          <a:ext cx="1134607"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155" name="Text Box 9">
          <a:extLst>
            <a:ext uri="{FF2B5EF4-FFF2-40B4-BE49-F238E27FC236}">
              <a16:creationId xmlns:a16="http://schemas.microsoft.com/office/drawing/2014/main" xmlns="" id="{00000000-0008-0000-1000-00009B000000}"/>
            </a:ext>
          </a:extLst>
        </xdr:cNvPr>
        <xdr:cNvSpPr txBox="1">
          <a:spLocks noChangeArrowheads="1"/>
        </xdr:cNvSpPr>
      </xdr:nvSpPr>
      <xdr:spPr bwMode="auto">
        <a:xfrm>
          <a:off x="285750" y="3724275"/>
          <a:ext cx="12393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156" name="Text Box 9">
          <a:extLst>
            <a:ext uri="{FF2B5EF4-FFF2-40B4-BE49-F238E27FC236}">
              <a16:creationId xmlns:a16="http://schemas.microsoft.com/office/drawing/2014/main" xmlns="" id="{00000000-0008-0000-1000-00009C000000}"/>
            </a:ext>
          </a:extLst>
        </xdr:cNvPr>
        <xdr:cNvSpPr txBox="1">
          <a:spLocks noChangeArrowheads="1"/>
        </xdr:cNvSpPr>
      </xdr:nvSpPr>
      <xdr:spPr bwMode="auto">
        <a:xfrm>
          <a:off x="285750" y="3724275"/>
          <a:ext cx="12393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1134607</xdr:colOff>
      <xdr:row>5</xdr:row>
      <xdr:rowOff>19050</xdr:rowOff>
    </xdr:to>
    <xdr:sp macro="" textlink="">
      <xdr:nvSpPr>
        <xdr:cNvPr id="157" name="Text Box 8">
          <a:extLst>
            <a:ext uri="{FF2B5EF4-FFF2-40B4-BE49-F238E27FC236}">
              <a16:creationId xmlns:a16="http://schemas.microsoft.com/office/drawing/2014/main" xmlns="" id="{00000000-0008-0000-1000-00009D000000}"/>
            </a:ext>
          </a:extLst>
        </xdr:cNvPr>
        <xdr:cNvSpPr txBox="1">
          <a:spLocks noChangeArrowheads="1"/>
        </xdr:cNvSpPr>
      </xdr:nvSpPr>
      <xdr:spPr bwMode="auto">
        <a:xfrm>
          <a:off x="390525" y="3724275"/>
          <a:ext cx="1134607"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158" name="Text Box 9">
          <a:extLst>
            <a:ext uri="{FF2B5EF4-FFF2-40B4-BE49-F238E27FC236}">
              <a16:creationId xmlns:a16="http://schemas.microsoft.com/office/drawing/2014/main" xmlns="" id="{00000000-0008-0000-1000-00009E000000}"/>
            </a:ext>
          </a:extLst>
        </xdr:cNvPr>
        <xdr:cNvSpPr txBox="1">
          <a:spLocks noChangeArrowheads="1"/>
        </xdr:cNvSpPr>
      </xdr:nvSpPr>
      <xdr:spPr bwMode="auto">
        <a:xfrm>
          <a:off x="285750" y="3724275"/>
          <a:ext cx="12393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159" name="Text Box 9">
          <a:extLst>
            <a:ext uri="{FF2B5EF4-FFF2-40B4-BE49-F238E27FC236}">
              <a16:creationId xmlns:a16="http://schemas.microsoft.com/office/drawing/2014/main" xmlns="" id="{00000000-0008-0000-1000-00009F000000}"/>
            </a:ext>
          </a:extLst>
        </xdr:cNvPr>
        <xdr:cNvSpPr txBox="1">
          <a:spLocks noChangeArrowheads="1"/>
        </xdr:cNvSpPr>
      </xdr:nvSpPr>
      <xdr:spPr bwMode="auto">
        <a:xfrm>
          <a:off x="285750" y="3724275"/>
          <a:ext cx="12393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1134607</xdr:colOff>
      <xdr:row>5</xdr:row>
      <xdr:rowOff>19050</xdr:rowOff>
    </xdr:to>
    <xdr:sp macro="" textlink="">
      <xdr:nvSpPr>
        <xdr:cNvPr id="160" name="Text Box 8">
          <a:extLst>
            <a:ext uri="{FF2B5EF4-FFF2-40B4-BE49-F238E27FC236}">
              <a16:creationId xmlns:a16="http://schemas.microsoft.com/office/drawing/2014/main" xmlns="" id="{00000000-0008-0000-1000-0000A0000000}"/>
            </a:ext>
          </a:extLst>
        </xdr:cNvPr>
        <xdr:cNvSpPr txBox="1">
          <a:spLocks noChangeArrowheads="1"/>
        </xdr:cNvSpPr>
      </xdr:nvSpPr>
      <xdr:spPr bwMode="auto">
        <a:xfrm>
          <a:off x="390525" y="3724275"/>
          <a:ext cx="1134607"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161" name="Text Box 9">
          <a:extLst>
            <a:ext uri="{FF2B5EF4-FFF2-40B4-BE49-F238E27FC236}">
              <a16:creationId xmlns:a16="http://schemas.microsoft.com/office/drawing/2014/main" xmlns="" id="{00000000-0008-0000-1000-0000A1000000}"/>
            </a:ext>
          </a:extLst>
        </xdr:cNvPr>
        <xdr:cNvSpPr txBox="1">
          <a:spLocks noChangeArrowheads="1"/>
        </xdr:cNvSpPr>
      </xdr:nvSpPr>
      <xdr:spPr bwMode="auto">
        <a:xfrm>
          <a:off x="285750" y="3724275"/>
          <a:ext cx="12393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162" name="Text Box 9">
          <a:extLst>
            <a:ext uri="{FF2B5EF4-FFF2-40B4-BE49-F238E27FC236}">
              <a16:creationId xmlns:a16="http://schemas.microsoft.com/office/drawing/2014/main" xmlns="" id="{00000000-0008-0000-1000-0000A2000000}"/>
            </a:ext>
          </a:extLst>
        </xdr:cNvPr>
        <xdr:cNvSpPr txBox="1">
          <a:spLocks noChangeArrowheads="1"/>
        </xdr:cNvSpPr>
      </xdr:nvSpPr>
      <xdr:spPr bwMode="auto">
        <a:xfrm>
          <a:off x="285750" y="3724275"/>
          <a:ext cx="12393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1134607</xdr:colOff>
      <xdr:row>5</xdr:row>
      <xdr:rowOff>19050</xdr:rowOff>
    </xdr:to>
    <xdr:sp macro="" textlink="">
      <xdr:nvSpPr>
        <xdr:cNvPr id="163" name="Text Box 8">
          <a:extLst>
            <a:ext uri="{FF2B5EF4-FFF2-40B4-BE49-F238E27FC236}">
              <a16:creationId xmlns:a16="http://schemas.microsoft.com/office/drawing/2014/main" xmlns="" id="{00000000-0008-0000-1000-0000A3000000}"/>
            </a:ext>
          </a:extLst>
        </xdr:cNvPr>
        <xdr:cNvSpPr txBox="1">
          <a:spLocks noChangeArrowheads="1"/>
        </xdr:cNvSpPr>
      </xdr:nvSpPr>
      <xdr:spPr bwMode="auto">
        <a:xfrm>
          <a:off x="390525" y="3724275"/>
          <a:ext cx="1134607"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164" name="Text Box 9">
          <a:extLst>
            <a:ext uri="{FF2B5EF4-FFF2-40B4-BE49-F238E27FC236}">
              <a16:creationId xmlns:a16="http://schemas.microsoft.com/office/drawing/2014/main" xmlns="" id="{00000000-0008-0000-1000-0000A4000000}"/>
            </a:ext>
          </a:extLst>
        </xdr:cNvPr>
        <xdr:cNvSpPr txBox="1">
          <a:spLocks noChangeArrowheads="1"/>
        </xdr:cNvSpPr>
      </xdr:nvSpPr>
      <xdr:spPr bwMode="auto">
        <a:xfrm>
          <a:off x="285750" y="3724275"/>
          <a:ext cx="12393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165" name="Text Box 9">
          <a:extLst>
            <a:ext uri="{FF2B5EF4-FFF2-40B4-BE49-F238E27FC236}">
              <a16:creationId xmlns:a16="http://schemas.microsoft.com/office/drawing/2014/main" xmlns="" id="{00000000-0008-0000-1000-0000A5000000}"/>
            </a:ext>
          </a:extLst>
        </xdr:cNvPr>
        <xdr:cNvSpPr txBox="1">
          <a:spLocks noChangeArrowheads="1"/>
        </xdr:cNvSpPr>
      </xdr:nvSpPr>
      <xdr:spPr bwMode="auto">
        <a:xfrm>
          <a:off x="285750" y="3724275"/>
          <a:ext cx="12393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1134607</xdr:colOff>
      <xdr:row>5</xdr:row>
      <xdr:rowOff>19050</xdr:rowOff>
    </xdr:to>
    <xdr:sp macro="" textlink="">
      <xdr:nvSpPr>
        <xdr:cNvPr id="166" name="Text Box 8">
          <a:extLst>
            <a:ext uri="{FF2B5EF4-FFF2-40B4-BE49-F238E27FC236}">
              <a16:creationId xmlns:a16="http://schemas.microsoft.com/office/drawing/2014/main" xmlns="" id="{00000000-0008-0000-1000-0000A6000000}"/>
            </a:ext>
          </a:extLst>
        </xdr:cNvPr>
        <xdr:cNvSpPr txBox="1">
          <a:spLocks noChangeArrowheads="1"/>
        </xdr:cNvSpPr>
      </xdr:nvSpPr>
      <xdr:spPr bwMode="auto">
        <a:xfrm>
          <a:off x="390525" y="3724275"/>
          <a:ext cx="1134607"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167" name="Text Box 9">
          <a:extLst>
            <a:ext uri="{FF2B5EF4-FFF2-40B4-BE49-F238E27FC236}">
              <a16:creationId xmlns:a16="http://schemas.microsoft.com/office/drawing/2014/main" xmlns="" id="{00000000-0008-0000-1000-0000A7000000}"/>
            </a:ext>
          </a:extLst>
        </xdr:cNvPr>
        <xdr:cNvSpPr txBox="1">
          <a:spLocks noChangeArrowheads="1"/>
        </xdr:cNvSpPr>
      </xdr:nvSpPr>
      <xdr:spPr bwMode="auto">
        <a:xfrm>
          <a:off x="285750" y="3724275"/>
          <a:ext cx="12393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168" name="Text Box 9">
          <a:extLst>
            <a:ext uri="{FF2B5EF4-FFF2-40B4-BE49-F238E27FC236}">
              <a16:creationId xmlns:a16="http://schemas.microsoft.com/office/drawing/2014/main" xmlns="" id="{00000000-0008-0000-1000-0000A8000000}"/>
            </a:ext>
          </a:extLst>
        </xdr:cNvPr>
        <xdr:cNvSpPr txBox="1">
          <a:spLocks noChangeArrowheads="1"/>
        </xdr:cNvSpPr>
      </xdr:nvSpPr>
      <xdr:spPr bwMode="auto">
        <a:xfrm>
          <a:off x="285750" y="3724275"/>
          <a:ext cx="12393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1134607</xdr:colOff>
      <xdr:row>5</xdr:row>
      <xdr:rowOff>19050</xdr:rowOff>
    </xdr:to>
    <xdr:sp macro="" textlink="">
      <xdr:nvSpPr>
        <xdr:cNvPr id="169" name="Text Box 8">
          <a:extLst>
            <a:ext uri="{FF2B5EF4-FFF2-40B4-BE49-F238E27FC236}">
              <a16:creationId xmlns:a16="http://schemas.microsoft.com/office/drawing/2014/main" xmlns="" id="{00000000-0008-0000-1000-0000A9000000}"/>
            </a:ext>
          </a:extLst>
        </xdr:cNvPr>
        <xdr:cNvSpPr txBox="1">
          <a:spLocks noChangeArrowheads="1"/>
        </xdr:cNvSpPr>
      </xdr:nvSpPr>
      <xdr:spPr bwMode="auto">
        <a:xfrm>
          <a:off x="390525" y="3724275"/>
          <a:ext cx="1134607"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170" name="Text Box 9">
          <a:extLst>
            <a:ext uri="{FF2B5EF4-FFF2-40B4-BE49-F238E27FC236}">
              <a16:creationId xmlns:a16="http://schemas.microsoft.com/office/drawing/2014/main" xmlns="" id="{00000000-0008-0000-1000-0000AA000000}"/>
            </a:ext>
          </a:extLst>
        </xdr:cNvPr>
        <xdr:cNvSpPr txBox="1">
          <a:spLocks noChangeArrowheads="1"/>
        </xdr:cNvSpPr>
      </xdr:nvSpPr>
      <xdr:spPr bwMode="auto">
        <a:xfrm>
          <a:off x="285750" y="3724275"/>
          <a:ext cx="12393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171" name="Text Box 9">
          <a:extLst>
            <a:ext uri="{FF2B5EF4-FFF2-40B4-BE49-F238E27FC236}">
              <a16:creationId xmlns:a16="http://schemas.microsoft.com/office/drawing/2014/main" xmlns="" id="{00000000-0008-0000-1000-0000AB000000}"/>
            </a:ext>
          </a:extLst>
        </xdr:cNvPr>
        <xdr:cNvSpPr txBox="1">
          <a:spLocks noChangeArrowheads="1"/>
        </xdr:cNvSpPr>
      </xdr:nvSpPr>
      <xdr:spPr bwMode="auto">
        <a:xfrm>
          <a:off x="285750" y="3724275"/>
          <a:ext cx="12393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285750</xdr:rowOff>
    </xdr:to>
    <xdr:sp macro="" textlink="">
      <xdr:nvSpPr>
        <xdr:cNvPr id="173" name="Text Box 9">
          <a:extLst>
            <a:ext uri="{FF2B5EF4-FFF2-40B4-BE49-F238E27FC236}">
              <a16:creationId xmlns:a16="http://schemas.microsoft.com/office/drawing/2014/main" xmlns="" id="{00000000-0008-0000-1000-0000AD000000}"/>
            </a:ext>
          </a:extLst>
        </xdr:cNvPr>
        <xdr:cNvSpPr txBox="1">
          <a:spLocks noChangeArrowheads="1"/>
        </xdr:cNvSpPr>
      </xdr:nvSpPr>
      <xdr:spPr bwMode="auto">
        <a:xfrm>
          <a:off x="285750" y="3724275"/>
          <a:ext cx="1239382" cy="52387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295275</xdr:rowOff>
    </xdr:to>
    <xdr:sp macro="" textlink="">
      <xdr:nvSpPr>
        <xdr:cNvPr id="174" name="Text Box 9">
          <a:extLst>
            <a:ext uri="{FF2B5EF4-FFF2-40B4-BE49-F238E27FC236}">
              <a16:creationId xmlns:a16="http://schemas.microsoft.com/office/drawing/2014/main" xmlns="" id="{00000000-0008-0000-1000-0000AE000000}"/>
            </a:ext>
          </a:extLst>
        </xdr:cNvPr>
        <xdr:cNvSpPr txBox="1">
          <a:spLocks noChangeArrowheads="1"/>
        </xdr:cNvSpPr>
      </xdr:nvSpPr>
      <xdr:spPr bwMode="auto">
        <a:xfrm>
          <a:off x="285750" y="3724275"/>
          <a:ext cx="1239382" cy="5334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295275</xdr:rowOff>
    </xdr:to>
    <xdr:sp macro="" textlink="">
      <xdr:nvSpPr>
        <xdr:cNvPr id="175" name="Text Box 9">
          <a:extLst>
            <a:ext uri="{FF2B5EF4-FFF2-40B4-BE49-F238E27FC236}">
              <a16:creationId xmlns:a16="http://schemas.microsoft.com/office/drawing/2014/main" xmlns="" id="{00000000-0008-0000-1000-0000AF000000}"/>
            </a:ext>
          </a:extLst>
        </xdr:cNvPr>
        <xdr:cNvSpPr txBox="1">
          <a:spLocks noChangeArrowheads="1"/>
        </xdr:cNvSpPr>
      </xdr:nvSpPr>
      <xdr:spPr bwMode="auto">
        <a:xfrm>
          <a:off x="285750" y="3724275"/>
          <a:ext cx="1239382" cy="5334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276225</xdr:rowOff>
    </xdr:to>
    <xdr:sp macro="" textlink="">
      <xdr:nvSpPr>
        <xdr:cNvPr id="176" name="Text Box 9">
          <a:extLst>
            <a:ext uri="{FF2B5EF4-FFF2-40B4-BE49-F238E27FC236}">
              <a16:creationId xmlns:a16="http://schemas.microsoft.com/office/drawing/2014/main" xmlns="" id="{00000000-0008-0000-1000-0000B0000000}"/>
            </a:ext>
          </a:extLst>
        </xdr:cNvPr>
        <xdr:cNvSpPr txBox="1">
          <a:spLocks noChangeArrowheads="1"/>
        </xdr:cNvSpPr>
      </xdr:nvSpPr>
      <xdr:spPr bwMode="auto">
        <a:xfrm>
          <a:off x="285750" y="3724275"/>
          <a:ext cx="1239382" cy="5143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276225</xdr:rowOff>
    </xdr:to>
    <xdr:sp macro="" textlink="">
      <xdr:nvSpPr>
        <xdr:cNvPr id="177" name="Text Box 9">
          <a:extLst>
            <a:ext uri="{FF2B5EF4-FFF2-40B4-BE49-F238E27FC236}">
              <a16:creationId xmlns:a16="http://schemas.microsoft.com/office/drawing/2014/main" xmlns="" id="{00000000-0008-0000-1000-0000B1000000}"/>
            </a:ext>
          </a:extLst>
        </xdr:cNvPr>
        <xdr:cNvSpPr txBox="1">
          <a:spLocks noChangeArrowheads="1"/>
        </xdr:cNvSpPr>
      </xdr:nvSpPr>
      <xdr:spPr bwMode="auto">
        <a:xfrm>
          <a:off x="285750" y="3724275"/>
          <a:ext cx="1239382" cy="5143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276225</xdr:rowOff>
    </xdr:to>
    <xdr:sp macro="" textlink="">
      <xdr:nvSpPr>
        <xdr:cNvPr id="178" name="Text Box 9">
          <a:extLst>
            <a:ext uri="{FF2B5EF4-FFF2-40B4-BE49-F238E27FC236}">
              <a16:creationId xmlns:a16="http://schemas.microsoft.com/office/drawing/2014/main" xmlns="" id="{00000000-0008-0000-1000-0000B2000000}"/>
            </a:ext>
          </a:extLst>
        </xdr:cNvPr>
        <xdr:cNvSpPr txBox="1">
          <a:spLocks noChangeArrowheads="1"/>
        </xdr:cNvSpPr>
      </xdr:nvSpPr>
      <xdr:spPr bwMode="auto">
        <a:xfrm>
          <a:off x="285750" y="3724275"/>
          <a:ext cx="1239382" cy="5143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276225</xdr:rowOff>
    </xdr:to>
    <xdr:sp macro="" textlink="">
      <xdr:nvSpPr>
        <xdr:cNvPr id="179" name="Text Box 9">
          <a:extLst>
            <a:ext uri="{FF2B5EF4-FFF2-40B4-BE49-F238E27FC236}">
              <a16:creationId xmlns:a16="http://schemas.microsoft.com/office/drawing/2014/main" xmlns="" id="{00000000-0008-0000-1000-0000B3000000}"/>
            </a:ext>
          </a:extLst>
        </xdr:cNvPr>
        <xdr:cNvSpPr txBox="1">
          <a:spLocks noChangeArrowheads="1"/>
        </xdr:cNvSpPr>
      </xdr:nvSpPr>
      <xdr:spPr bwMode="auto">
        <a:xfrm>
          <a:off x="285750" y="3724275"/>
          <a:ext cx="1239382" cy="5143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276225</xdr:rowOff>
    </xdr:to>
    <xdr:sp macro="" textlink="">
      <xdr:nvSpPr>
        <xdr:cNvPr id="180" name="Text Box 9">
          <a:extLst>
            <a:ext uri="{FF2B5EF4-FFF2-40B4-BE49-F238E27FC236}">
              <a16:creationId xmlns:a16="http://schemas.microsoft.com/office/drawing/2014/main" xmlns="" id="{00000000-0008-0000-1000-0000B4000000}"/>
            </a:ext>
          </a:extLst>
        </xdr:cNvPr>
        <xdr:cNvSpPr txBox="1">
          <a:spLocks noChangeArrowheads="1"/>
        </xdr:cNvSpPr>
      </xdr:nvSpPr>
      <xdr:spPr bwMode="auto">
        <a:xfrm>
          <a:off x="285750" y="3724275"/>
          <a:ext cx="1239382" cy="5143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276225</xdr:rowOff>
    </xdr:to>
    <xdr:sp macro="" textlink="">
      <xdr:nvSpPr>
        <xdr:cNvPr id="181" name="Text Box 9">
          <a:extLst>
            <a:ext uri="{FF2B5EF4-FFF2-40B4-BE49-F238E27FC236}">
              <a16:creationId xmlns:a16="http://schemas.microsoft.com/office/drawing/2014/main" xmlns="" id="{00000000-0008-0000-1000-0000B5000000}"/>
            </a:ext>
          </a:extLst>
        </xdr:cNvPr>
        <xdr:cNvSpPr txBox="1">
          <a:spLocks noChangeArrowheads="1"/>
        </xdr:cNvSpPr>
      </xdr:nvSpPr>
      <xdr:spPr bwMode="auto">
        <a:xfrm>
          <a:off x="285750" y="3724275"/>
          <a:ext cx="1239382" cy="5143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276225</xdr:rowOff>
    </xdr:to>
    <xdr:sp macro="" textlink="">
      <xdr:nvSpPr>
        <xdr:cNvPr id="182" name="Text Box 9">
          <a:extLst>
            <a:ext uri="{FF2B5EF4-FFF2-40B4-BE49-F238E27FC236}">
              <a16:creationId xmlns:a16="http://schemas.microsoft.com/office/drawing/2014/main" xmlns="" id="{00000000-0008-0000-1000-0000B6000000}"/>
            </a:ext>
          </a:extLst>
        </xdr:cNvPr>
        <xdr:cNvSpPr txBox="1">
          <a:spLocks noChangeArrowheads="1"/>
        </xdr:cNvSpPr>
      </xdr:nvSpPr>
      <xdr:spPr bwMode="auto">
        <a:xfrm>
          <a:off x="285750" y="3724275"/>
          <a:ext cx="1239382" cy="5143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276225</xdr:rowOff>
    </xdr:to>
    <xdr:sp macro="" textlink="">
      <xdr:nvSpPr>
        <xdr:cNvPr id="183" name="Text Box 9">
          <a:extLst>
            <a:ext uri="{FF2B5EF4-FFF2-40B4-BE49-F238E27FC236}">
              <a16:creationId xmlns:a16="http://schemas.microsoft.com/office/drawing/2014/main" xmlns="" id="{00000000-0008-0000-1000-0000B7000000}"/>
            </a:ext>
          </a:extLst>
        </xdr:cNvPr>
        <xdr:cNvSpPr txBox="1">
          <a:spLocks noChangeArrowheads="1"/>
        </xdr:cNvSpPr>
      </xdr:nvSpPr>
      <xdr:spPr bwMode="auto">
        <a:xfrm>
          <a:off x="285750" y="3724275"/>
          <a:ext cx="1239382" cy="5143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276225</xdr:rowOff>
    </xdr:to>
    <xdr:sp macro="" textlink="">
      <xdr:nvSpPr>
        <xdr:cNvPr id="184" name="Text Box 9">
          <a:extLst>
            <a:ext uri="{FF2B5EF4-FFF2-40B4-BE49-F238E27FC236}">
              <a16:creationId xmlns:a16="http://schemas.microsoft.com/office/drawing/2014/main" xmlns="" id="{00000000-0008-0000-1000-0000B8000000}"/>
            </a:ext>
          </a:extLst>
        </xdr:cNvPr>
        <xdr:cNvSpPr txBox="1">
          <a:spLocks noChangeArrowheads="1"/>
        </xdr:cNvSpPr>
      </xdr:nvSpPr>
      <xdr:spPr bwMode="auto">
        <a:xfrm>
          <a:off x="285750" y="3724275"/>
          <a:ext cx="1239382" cy="5143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276225</xdr:rowOff>
    </xdr:to>
    <xdr:sp macro="" textlink="">
      <xdr:nvSpPr>
        <xdr:cNvPr id="185" name="Text Box 9">
          <a:extLst>
            <a:ext uri="{FF2B5EF4-FFF2-40B4-BE49-F238E27FC236}">
              <a16:creationId xmlns:a16="http://schemas.microsoft.com/office/drawing/2014/main" xmlns="" id="{00000000-0008-0000-1000-0000B9000000}"/>
            </a:ext>
          </a:extLst>
        </xdr:cNvPr>
        <xdr:cNvSpPr txBox="1">
          <a:spLocks noChangeArrowheads="1"/>
        </xdr:cNvSpPr>
      </xdr:nvSpPr>
      <xdr:spPr bwMode="auto">
        <a:xfrm>
          <a:off x="285750" y="3724275"/>
          <a:ext cx="1239382" cy="5143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295275</xdr:rowOff>
    </xdr:to>
    <xdr:sp macro="" textlink="">
      <xdr:nvSpPr>
        <xdr:cNvPr id="186" name="Text Box 9">
          <a:extLst>
            <a:ext uri="{FF2B5EF4-FFF2-40B4-BE49-F238E27FC236}">
              <a16:creationId xmlns:a16="http://schemas.microsoft.com/office/drawing/2014/main" xmlns="" id="{00000000-0008-0000-1000-0000BA000000}"/>
            </a:ext>
          </a:extLst>
        </xdr:cNvPr>
        <xdr:cNvSpPr txBox="1">
          <a:spLocks noChangeArrowheads="1"/>
        </xdr:cNvSpPr>
      </xdr:nvSpPr>
      <xdr:spPr bwMode="auto">
        <a:xfrm>
          <a:off x="285750" y="3724275"/>
          <a:ext cx="1239382" cy="5334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295275</xdr:rowOff>
    </xdr:to>
    <xdr:sp macro="" textlink="">
      <xdr:nvSpPr>
        <xdr:cNvPr id="187" name="Text Box 9">
          <a:extLst>
            <a:ext uri="{FF2B5EF4-FFF2-40B4-BE49-F238E27FC236}">
              <a16:creationId xmlns:a16="http://schemas.microsoft.com/office/drawing/2014/main" xmlns="" id="{00000000-0008-0000-1000-0000BB000000}"/>
            </a:ext>
          </a:extLst>
        </xdr:cNvPr>
        <xdr:cNvSpPr txBox="1">
          <a:spLocks noChangeArrowheads="1"/>
        </xdr:cNvSpPr>
      </xdr:nvSpPr>
      <xdr:spPr bwMode="auto">
        <a:xfrm>
          <a:off x="285750" y="3724275"/>
          <a:ext cx="1239382" cy="5334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295275</xdr:rowOff>
    </xdr:to>
    <xdr:sp macro="" textlink="">
      <xdr:nvSpPr>
        <xdr:cNvPr id="188" name="Text Box 9">
          <a:extLst>
            <a:ext uri="{FF2B5EF4-FFF2-40B4-BE49-F238E27FC236}">
              <a16:creationId xmlns:a16="http://schemas.microsoft.com/office/drawing/2014/main" xmlns="" id="{00000000-0008-0000-1000-0000BC000000}"/>
            </a:ext>
          </a:extLst>
        </xdr:cNvPr>
        <xdr:cNvSpPr txBox="1">
          <a:spLocks noChangeArrowheads="1"/>
        </xdr:cNvSpPr>
      </xdr:nvSpPr>
      <xdr:spPr bwMode="auto">
        <a:xfrm>
          <a:off x="285750" y="3724275"/>
          <a:ext cx="1239382" cy="5334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295275</xdr:rowOff>
    </xdr:to>
    <xdr:sp macro="" textlink="">
      <xdr:nvSpPr>
        <xdr:cNvPr id="189" name="Text Box 9">
          <a:extLst>
            <a:ext uri="{FF2B5EF4-FFF2-40B4-BE49-F238E27FC236}">
              <a16:creationId xmlns:a16="http://schemas.microsoft.com/office/drawing/2014/main" xmlns="" id="{00000000-0008-0000-1000-0000BD000000}"/>
            </a:ext>
          </a:extLst>
        </xdr:cNvPr>
        <xdr:cNvSpPr txBox="1">
          <a:spLocks noChangeArrowheads="1"/>
        </xdr:cNvSpPr>
      </xdr:nvSpPr>
      <xdr:spPr bwMode="auto">
        <a:xfrm>
          <a:off x="285750" y="3724275"/>
          <a:ext cx="1239382" cy="5334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295275</xdr:rowOff>
    </xdr:to>
    <xdr:sp macro="" textlink="">
      <xdr:nvSpPr>
        <xdr:cNvPr id="190" name="Text Box 9">
          <a:extLst>
            <a:ext uri="{FF2B5EF4-FFF2-40B4-BE49-F238E27FC236}">
              <a16:creationId xmlns:a16="http://schemas.microsoft.com/office/drawing/2014/main" xmlns="" id="{00000000-0008-0000-1000-0000BE000000}"/>
            </a:ext>
          </a:extLst>
        </xdr:cNvPr>
        <xdr:cNvSpPr txBox="1">
          <a:spLocks noChangeArrowheads="1"/>
        </xdr:cNvSpPr>
      </xdr:nvSpPr>
      <xdr:spPr bwMode="auto">
        <a:xfrm>
          <a:off x="285750" y="3724275"/>
          <a:ext cx="1239382" cy="5334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295275</xdr:rowOff>
    </xdr:to>
    <xdr:sp macro="" textlink="">
      <xdr:nvSpPr>
        <xdr:cNvPr id="191" name="Text Box 9">
          <a:extLst>
            <a:ext uri="{FF2B5EF4-FFF2-40B4-BE49-F238E27FC236}">
              <a16:creationId xmlns:a16="http://schemas.microsoft.com/office/drawing/2014/main" xmlns="" id="{00000000-0008-0000-1000-0000BF000000}"/>
            </a:ext>
          </a:extLst>
        </xdr:cNvPr>
        <xdr:cNvSpPr txBox="1">
          <a:spLocks noChangeArrowheads="1"/>
        </xdr:cNvSpPr>
      </xdr:nvSpPr>
      <xdr:spPr bwMode="auto">
        <a:xfrm>
          <a:off x="285750" y="3724275"/>
          <a:ext cx="1239382" cy="5334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295275</xdr:rowOff>
    </xdr:to>
    <xdr:sp macro="" textlink="">
      <xdr:nvSpPr>
        <xdr:cNvPr id="192" name="Text Box 9">
          <a:extLst>
            <a:ext uri="{FF2B5EF4-FFF2-40B4-BE49-F238E27FC236}">
              <a16:creationId xmlns:a16="http://schemas.microsoft.com/office/drawing/2014/main" xmlns="" id="{00000000-0008-0000-1000-0000C0000000}"/>
            </a:ext>
          </a:extLst>
        </xdr:cNvPr>
        <xdr:cNvSpPr txBox="1">
          <a:spLocks noChangeArrowheads="1"/>
        </xdr:cNvSpPr>
      </xdr:nvSpPr>
      <xdr:spPr bwMode="auto">
        <a:xfrm>
          <a:off x="285750" y="3724275"/>
          <a:ext cx="1239382" cy="5334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295275</xdr:rowOff>
    </xdr:to>
    <xdr:sp macro="" textlink="">
      <xdr:nvSpPr>
        <xdr:cNvPr id="193" name="Text Box 9">
          <a:extLst>
            <a:ext uri="{FF2B5EF4-FFF2-40B4-BE49-F238E27FC236}">
              <a16:creationId xmlns:a16="http://schemas.microsoft.com/office/drawing/2014/main" xmlns="" id="{00000000-0008-0000-1000-0000C1000000}"/>
            </a:ext>
          </a:extLst>
        </xdr:cNvPr>
        <xdr:cNvSpPr txBox="1">
          <a:spLocks noChangeArrowheads="1"/>
        </xdr:cNvSpPr>
      </xdr:nvSpPr>
      <xdr:spPr bwMode="auto">
        <a:xfrm>
          <a:off x="285750" y="3724275"/>
          <a:ext cx="1239382" cy="5334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1077457</xdr:colOff>
      <xdr:row>5</xdr:row>
      <xdr:rowOff>19050</xdr:rowOff>
    </xdr:to>
    <xdr:sp macro="" textlink="">
      <xdr:nvSpPr>
        <xdr:cNvPr id="194" name="Text Box 8">
          <a:extLst>
            <a:ext uri="{FF2B5EF4-FFF2-40B4-BE49-F238E27FC236}">
              <a16:creationId xmlns:a16="http://schemas.microsoft.com/office/drawing/2014/main" xmlns="" id="{00000000-0008-0000-1000-0000C2000000}"/>
            </a:ext>
          </a:extLst>
        </xdr:cNvPr>
        <xdr:cNvSpPr txBox="1">
          <a:spLocks noChangeArrowheads="1"/>
        </xdr:cNvSpPr>
      </xdr:nvSpPr>
      <xdr:spPr bwMode="auto">
        <a:xfrm>
          <a:off x="390525" y="3724275"/>
          <a:ext cx="1077457"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1134607</xdr:colOff>
      <xdr:row>5</xdr:row>
      <xdr:rowOff>19050</xdr:rowOff>
    </xdr:to>
    <xdr:sp macro="" textlink="">
      <xdr:nvSpPr>
        <xdr:cNvPr id="195" name="Text Box 8">
          <a:extLst>
            <a:ext uri="{FF2B5EF4-FFF2-40B4-BE49-F238E27FC236}">
              <a16:creationId xmlns:a16="http://schemas.microsoft.com/office/drawing/2014/main" xmlns="" id="{00000000-0008-0000-1000-0000C3000000}"/>
            </a:ext>
          </a:extLst>
        </xdr:cNvPr>
        <xdr:cNvSpPr txBox="1">
          <a:spLocks noChangeArrowheads="1"/>
        </xdr:cNvSpPr>
      </xdr:nvSpPr>
      <xdr:spPr bwMode="auto">
        <a:xfrm>
          <a:off x="390525" y="3724275"/>
          <a:ext cx="1134607"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196" name="Text Box 9">
          <a:extLst>
            <a:ext uri="{FF2B5EF4-FFF2-40B4-BE49-F238E27FC236}">
              <a16:creationId xmlns:a16="http://schemas.microsoft.com/office/drawing/2014/main" xmlns="" id="{00000000-0008-0000-1000-0000C4000000}"/>
            </a:ext>
          </a:extLst>
        </xdr:cNvPr>
        <xdr:cNvSpPr txBox="1">
          <a:spLocks noChangeArrowheads="1"/>
        </xdr:cNvSpPr>
      </xdr:nvSpPr>
      <xdr:spPr bwMode="auto">
        <a:xfrm>
          <a:off x="285750" y="3724275"/>
          <a:ext cx="12393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197" name="Text Box 9">
          <a:extLst>
            <a:ext uri="{FF2B5EF4-FFF2-40B4-BE49-F238E27FC236}">
              <a16:creationId xmlns:a16="http://schemas.microsoft.com/office/drawing/2014/main" xmlns="" id="{00000000-0008-0000-1000-0000C5000000}"/>
            </a:ext>
          </a:extLst>
        </xdr:cNvPr>
        <xdr:cNvSpPr txBox="1">
          <a:spLocks noChangeArrowheads="1"/>
        </xdr:cNvSpPr>
      </xdr:nvSpPr>
      <xdr:spPr bwMode="auto">
        <a:xfrm>
          <a:off x="285750" y="3724275"/>
          <a:ext cx="12393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1077457</xdr:colOff>
      <xdr:row>5</xdr:row>
      <xdr:rowOff>104775</xdr:rowOff>
    </xdr:to>
    <xdr:sp macro="" textlink="">
      <xdr:nvSpPr>
        <xdr:cNvPr id="198" name="Text Box 8">
          <a:extLst>
            <a:ext uri="{FF2B5EF4-FFF2-40B4-BE49-F238E27FC236}">
              <a16:creationId xmlns:a16="http://schemas.microsoft.com/office/drawing/2014/main" xmlns="" id="{00000000-0008-0000-1000-0000C6000000}"/>
            </a:ext>
          </a:extLst>
        </xdr:cNvPr>
        <xdr:cNvSpPr txBox="1">
          <a:spLocks noChangeArrowheads="1"/>
        </xdr:cNvSpPr>
      </xdr:nvSpPr>
      <xdr:spPr bwMode="auto">
        <a:xfrm>
          <a:off x="390525" y="3724275"/>
          <a:ext cx="1077457" cy="10477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1134607</xdr:colOff>
      <xdr:row>5</xdr:row>
      <xdr:rowOff>19050</xdr:rowOff>
    </xdr:to>
    <xdr:sp macro="" textlink="">
      <xdr:nvSpPr>
        <xdr:cNvPr id="199" name="Text Box 8">
          <a:extLst>
            <a:ext uri="{FF2B5EF4-FFF2-40B4-BE49-F238E27FC236}">
              <a16:creationId xmlns:a16="http://schemas.microsoft.com/office/drawing/2014/main" xmlns="" id="{00000000-0008-0000-1000-0000C7000000}"/>
            </a:ext>
          </a:extLst>
        </xdr:cNvPr>
        <xdr:cNvSpPr txBox="1">
          <a:spLocks noChangeArrowheads="1"/>
        </xdr:cNvSpPr>
      </xdr:nvSpPr>
      <xdr:spPr bwMode="auto">
        <a:xfrm>
          <a:off x="390525" y="3724275"/>
          <a:ext cx="1134607"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200" name="Text Box 9">
          <a:extLst>
            <a:ext uri="{FF2B5EF4-FFF2-40B4-BE49-F238E27FC236}">
              <a16:creationId xmlns:a16="http://schemas.microsoft.com/office/drawing/2014/main" xmlns="" id="{00000000-0008-0000-1000-0000C8000000}"/>
            </a:ext>
          </a:extLst>
        </xdr:cNvPr>
        <xdr:cNvSpPr txBox="1">
          <a:spLocks noChangeArrowheads="1"/>
        </xdr:cNvSpPr>
      </xdr:nvSpPr>
      <xdr:spPr bwMode="auto">
        <a:xfrm>
          <a:off x="285750" y="3724275"/>
          <a:ext cx="12393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201" name="Text Box 9">
          <a:extLst>
            <a:ext uri="{FF2B5EF4-FFF2-40B4-BE49-F238E27FC236}">
              <a16:creationId xmlns:a16="http://schemas.microsoft.com/office/drawing/2014/main" xmlns="" id="{00000000-0008-0000-1000-0000C9000000}"/>
            </a:ext>
          </a:extLst>
        </xdr:cNvPr>
        <xdr:cNvSpPr txBox="1">
          <a:spLocks noChangeArrowheads="1"/>
        </xdr:cNvSpPr>
      </xdr:nvSpPr>
      <xdr:spPr bwMode="auto">
        <a:xfrm>
          <a:off x="285750" y="3724275"/>
          <a:ext cx="12393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1134607</xdr:colOff>
      <xdr:row>5</xdr:row>
      <xdr:rowOff>19050</xdr:rowOff>
    </xdr:to>
    <xdr:sp macro="" textlink="">
      <xdr:nvSpPr>
        <xdr:cNvPr id="202" name="Text Box 8">
          <a:extLst>
            <a:ext uri="{FF2B5EF4-FFF2-40B4-BE49-F238E27FC236}">
              <a16:creationId xmlns:a16="http://schemas.microsoft.com/office/drawing/2014/main" xmlns="" id="{00000000-0008-0000-1000-0000CA000000}"/>
            </a:ext>
          </a:extLst>
        </xdr:cNvPr>
        <xdr:cNvSpPr txBox="1">
          <a:spLocks noChangeArrowheads="1"/>
        </xdr:cNvSpPr>
      </xdr:nvSpPr>
      <xdr:spPr bwMode="auto">
        <a:xfrm>
          <a:off x="390525" y="3724275"/>
          <a:ext cx="1134607"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203" name="Text Box 9">
          <a:extLst>
            <a:ext uri="{FF2B5EF4-FFF2-40B4-BE49-F238E27FC236}">
              <a16:creationId xmlns:a16="http://schemas.microsoft.com/office/drawing/2014/main" xmlns="" id="{00000000-0008-0000-1000-0000CB000000}"/>
            </a:ext>
          </a:extLst>
        </xdr:cNvPr>
        <xdr:cNvSpPr txBox="1">
          <a:spLocks noChangeArrowheads="1"/>
        </xdr:cNvSpPr>
      </xdr:nvSpPr>
      <xdr:spPr bwMode="auto">
        <a:xfrm>
          <a:off x="285750" y="3724275"/>
          <a:ext cx="12393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204" name="Text Box 9">
          <a:extLst>
            <a:ext uri="{FF2B5EF4-FFF2-40B4-BE49-F238E27FC236}">
              <a16:creationId xmlns:a16="http://schemas.microsoft.com/office/drawing/2014/main" xmlns="" id="{00000000-0008-0000-1000-0000CC000000}"/>
            </a:ext>
          </a:extLst>
        </xdr:cNvPr>
        <xdr:cNvSpPr txBox="1">
          <a:spLocks noChangeArrowheads="1"/>
        </xdr:cNvSpPr>
      </xdr:nvSpPr>
      <xdr:spPr bwMode="auto">
        <a:xfrm>
          <a:off x="285750" y="3724275"/>
          <a:ext cx="12393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1134607</xdr:colOff>
      <xdr:row>5</xdr:row>
      <xdr:rowOff>19050</xdr:rowOff>
    </xdr:to>
    <xdr:sp macro="" textlink="">
      <xdr:nvSpPr>
        <xdr:cNvPr id="205" name="Text Box 8">
          <a:extLst>
            <a:ext uri="{FF2B5EF4-FFF2-40B4-BE49-F238E27FC236}">
              <a16:creationId xmlns:a16="http://schemas.microsoft.com/office/drawing/2014/main" xmlns="" id="{00000000-0008-0000-1000-0000CD000000}"/>
            </a:ext>
          </a:extLst>
        </xdr:cNvPr>
        <xdr:cNvSpPr txBox="1">
          <a:spLocks noChangeArrowheads="1"/>
        </xdr:cNvSpPr>
      </xdr:nvSpPr>
      <xdr:spPr bwMode="auto">
        <a:xfrm>
          <a:off x="390525" y="3724275"/>
          <a:ext cx="1134607"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206" name="Text Box 9">
          <a:extLst>
            <a:ext uri="{FF2B5EF4-FFF2-40B4-BE49-F238E27FC236}">
              <a16:creationId xmlns:a16="http://schemas.microsoft.com/office/drawing/2014/main" xmlns="" id="{00000000-0008-0000-1000-0000CE000000}"/>
            </a:ext>
          </a:extLst>
        </xdr:cNvPr>
        <xdr:cNvSpPr txBox="1">
          <a:spLocks noChangeArrowheads="1"/>
        </xdr:cNvSpPr>
      </xdr:nvSpPr>
      <xdr:spPr bwMode="auto">
        <a:xfrm>
          <a:off x="285750" y="3724275"/>
          <a:ext cx="12393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207" name="Text Box 9">
          <a:extLst>
            <a:ext uri="{FF2B5EF4-FFF2-40B4-BE49-F238E27FC236}">
              <a16:creationId xmlns:a16="http://schemas.microsoft.com/office/drawing/2014/main" xmlns="" id="{00000000-0008-0000-1000-0000CF000000}"/>
            </a:ext>
          </a:extLst>
        </xdr:cNvPr>
        <xdr:cNvSpPr txBox="1">
          <a:spLocks noChangeArrowheads="1"/>
        </xdr:cNvSpPr>
      </xdr:nvSpPr>
      <xdr:spPr bwMode="auto">
        <a:xfrm>
          <a:off x="285750" y="3724275"/>
          <a:ext cx="12393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1134607</xdr:colOff>
      <xdr:row>5</xdr:row>
      <xdr:rowOff>19050</xdr:rowOff>
    </xdr:to>
    <xdr:sp macro="" textlink="">
      <xdr:nvSpPr>
        <xdr:cNvPr id="208" name="Text Box 8">
          <a:extLst>
            <a:ext uri="{FF2B5EF4-FFF2-40B4-BE49-F238E27FC236}">
              <a16:creationId xmlns:a16="http://schemas.microsoft.com/office/drawing/2014/main" xmlns="" id="{00000000-0008-0000-1000-0000D0000000}"/>
            </a:ext>
          </a:extLst>
        </xdr:cNvPr>
        <xdr:cNvSpPr txBox="1">
          <a:spLocks noChangeArrowheads="1"/>
        </xdr:cNvSpPr>
      </xdr:nvSpPr>
      <xdr:spPr bwMode="auto">
        <a:xfrm>
          <a:off x="390525" y="3724275"/>
          <a:ext cx="1134607"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209" name="Text Box 9">
          <a:extLst>
            <a:ext uri="{FF2B5EF4-FFF2-40B4-BE49-F238E27FC236}">
              <a16:creationId xmlns:a16="http://schemas.microsoft.com/office/drawing/2014/main" xmlns="" id="{00000000-0008-0000-1000-0000D1000000}"/>
            </a:ext>
          </a:extLst>
        </xdr:cNvPr>
        <xdr:cNvSpPr txBox="1">
          <a:spLocks noChangeArrowheads="1"/>
        </xdr:cNvSpPr>
      </xdr:nvSpPr>
      <xdr:spPr bwMode="auto">
        <a:xfrm>
          <a:off x="285750" y="3724275"/>
          <a:ext cx="12393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210" name="Text Box 9">
          <a:extLst>
            <a:ext uri="{FF2B5EF4-FFF2-40B4-BE49-F238E27FC236}">
              <a16:creationId xmlns:a16="http://schemas.microsoft.com/office/drawing/2014/main" xmlns="" id="{00000000-0008-0000-1000-0000D2000000}"/>
            </a:ext>
          </a:extLst>
        </xdr:cNvPr>
        <xdr:cNvSpPr txBox="1">
          <a:spLocks noChangeArrowheads="1"/>
        </xdr:cNvSpPr>
      </xdr:nvSpPr>
      <xdr:spPr bwMode="auto">
        <a:xfrm>
          <a:off x="285750" y="3724275"/>
          <a:ext cx="12393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1134607</xdr:colOff>
      <xdr:row>5</xdr:row>
      <xdr:rowOff>19050</xdr:rowOff>
    </xdr:to>
    <xdr:sp macro="" textlink="">
      <xdr:nvSpPr>
        <xdr:cNvPr id="211" name="Text Box 8">
          <a:extLst>
            <a:ext uri="{FF2B5EF4-FFF2-40B4-BE49-F238E27FC236}">
              <a16:creationId xmlns:a16="http://schemas.microsoft.com/office/drawing/2014/main" xmlns="" id="{00000000-0008-0000-1000-0000D3000000}"/>
            </a:ext>
          </a:extLst>
        </xdr:cNvPr>
        <xdr:cNvSpPr txBox="1">
          <a:spLocks noChangeArrowheads="1"/>
        </xdr:cNvSpPr>
      </xdr:nvSpPr>
      <xdr:spPr bwMode="auto">
        <a:xfrm>
          <a:off x="390525" y="3724275"/>
          <a:ext cx="1134607"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212" name="Text Box 9">
          <a:extLst>
            <a:ext uri="{FF2B5EF4-FFF2-40B4-BE49-F238E27FC236}">
              <a16:creationId xmlns:a16="http://schemas.microsoft.com/office/drawing/2014/main" xmlns="" id="{00000000-0008-0000-1000-0000D4000000}"/>
            </a:ext>
          </a:extLst>
        </xdr:cNvPr>
        <xdr:cNvSpPr txBox="1">
          <a:spLocks noChangeArrowheads="1"/>
        </xdr:cNvSpPr>
      </xdr:nvSpPr>
      <xdr:spPr bwMode="auto">
        <a:xfrm>
          <a:off x="285750" y="3724275"/>
          <a:ext cx="12393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1134607</xdr:colOff>
      <xdr:row>5</xdr:row>
      <xdr:rowOff>19050</xdr:rowOff>
    </xdr:to>
    <xdr:sp macro="" textlink="">
      <xdr:nvSpPr>
        <xdr:cNvPr id="213" name="Text Box 8">
          <a:extLst>
            <a:ext uri="{FF2B5EF4-FFF2-40B4-BE49-F238E27FC236}">
              <a16:creationId xmlns:a16="http://schemas.microsoft.com/office/drawing/2014/main" xmlns="" id="{00000000-0008-0000-1000-0000D5000000}"/>
            </a:ext>
          </a:extLst>
        </xdr:cNvPr>
        <xdr:cNvSpPr txBox="1">
          <a:spLocks noChangeArrowheads="1"/>
        </xdr:cNvSpPr>
      </xdr:nvSpPr>
      <xdr:spPr bwMode="auto">
        <a:xfrm>
          <a:off x="390525" y="3724275"/>
          <a:ext cx="1134607"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214" name="Text Box 9">
          <a:extLst>
            <a:ext uri="{FF2B5EF4-FFF2-40B4-BE49-F238E27FC236}">
              <a16:creationId xmlns:a16="http://schemas.microsoft.com/office/drawing/2014/main" xmlns="" id="{00000000-0008-0000-1000-0000D6000000}"/>
            </a:ext>
          </a:extLst>
        </xdr:cNvPr>
        <xdr:cNvSpPr txBox="1">
          <a:spLocks noChangeArrowheads="1"/>
        </xdr:cNvSpPr>
      </xdr:nvSpPr>
      <xdr:spPr bwMode="auto">
        <a:xfrm>
          <a:off x="285750" y="3724275"/>
          <a:ext cx="12393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215" name="Text Box 9">
          <a:extLst>
            <a:ext uri="{FF2B5EF4-FFF2-40B4-BE49-F238E27FC236}">
              <a16:creationId xmlns:a16="http://schemas.microsoft.com/office/drawing/2014/main" xmlns="" id="{00000000-0008-0000-1000-0000D7000000}"/>
            </a:ext>
          </a:extLst>
        </xdr:cNvPr>
        <xdr:cNvSpPr txBox="1">
          <a:spLocks noChangeArrowheads="1"/>
        </xdr:cNvSpPr>
      </xdr:nvSpPr>
      <xdr:spPr bwMode="auto">
        <a:xfrm>
          <a:off x="285750" y="3724275"/>
          <a:ext cx="12393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1134607</xdr:colOff>
      <xdr:row>5</xdr:row>
      <xdr:rowOff>19050</xdr:rowOff>
    </xdr:to>
    <xdr:sp macro="" textlink="">
      <xdr:nvSpPr>
        <xdr:cNvPr id="216" name="Text Box 8">
          <a:extLst>
            <a:ext uri="{FF2B5EF4-FFF2-40B4-BE49-F238E27FC236}">
              <a16:creationId xmlns:a16="http://schemas.microsoft.com/office/drawing/2014/main" xmlns="" id="{00000000-0008-0000-1000-0000D8000000}"/>
            </a:ext>
          </a:extLst>
        </xdr:cNvPr>
        <xdr:cNvSpPr txBox="1">
          <a:spLocks noChangeArrowheads="1"/>
        </xdr:cNvSpPr>
      </xdr:nvSpPr>
      <xdr:spPr bwMode="auto">
        <a:xfrm>
          <a:off x="390525" y="3724275"/>
          <a:ext cx="1134607"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217" name="Text Box 9">
          <a:extLst>
            <a:ext uri="{FF2B5EF4-FFF2-40B4-BE49-F238E27FC236}">
              <a16:creationId xmlns:a16="http://schemas.microsoft.com/office/drawing/2014/main" xmlns="" id="{00000000-0008-0000-1000-0000D9000000}"/>
            </a:ext>
          </a:extLst>
        </xdr:cNvPr>
        <xdr:cNvSpPr txBox="1">
          <a:spLocks noChangeArrowheads="1"/>
        </xdr:cNvSpPr>
      </xdr:nvSpPr>
      <xdr:spPr bwMode="auto">
        <a:xfrm>
          <a:off x="285750" y="3724275"/>
          <a:ext cx="12393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1134607</xdr:colOff>
      <xdr:row>5</xdr:row>
      <xdr:rowOff>19050</xdr:rowOff>
    </xdr:to>
    <xdr:sp macro="" textlink="">
      <xdr:nvSpPr>
        <xdr:cNvPr id="218" name="Text Box 8">
          <a:extLst>
            <a:ext uri="{FF2B5EF4-FFF2-40B4-BE49-F238E27FC236}">
              <a16:creationId xmlns:a16="http://schemas.microsoft.com/office/drawing/2014/main" xmlns="" id="{00000000-0008-0000-1000-0000DA000000}"/>
            </a:ext>
          </a:extLst>
        </xdr:cNvPr>
        <xdr:cNvSpPr txBox="1">
          <a:spLocks noChangeArrowheads="1"/>
        </xdr:cNvSpPr>
      </xdr:nvSpPr>
      <xdr:spPr bwMode="auto">
        <a:xfrm>
          <a:off x="390525" y="3724275"/>
          <a:ext cx="1134607"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219" name="Text Box 9">
          <a:extLst>
            <a:ext uri="{FF2B5EF4-FFF2-40B4-BE49-F238E27FC236}">
              <a16:creationId xmlns:a16="http://schemas.microsoft.com/office/drawing/2014/main" xmlns="" id="{00000000-0008-0000-1000-0000DB000000}"/>
            </a:ext>
          </a:extLst>
        </xdr:cNvPr>
        <xdr:cNvSpPr txBox="1">
          <a:spLocks noChangeArrowheads="1"/>
        </xdr:cNvSpPr>
      </xdr:nvSpPr>
      <xdr:spPr bwMode="auto">
        <a:xfrm>
          <a:off x="285750" y="3724275"/>
          <a:ext cx="12393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220" name="Text Box 9">
          <a:extLst>
            <a:ext uri="{FF2B5EF4-FFF2-40B4-BE49-F238E27FC236}">
              <a16:creationId xmlns:a16="http://schemas.microsoft.com/office/drawing/2014/main" xmlns="" id="{00000000-0008-0000-1000-0000DC000000}"/>
            </a:ext>
          </a:extLst>
        </xdr:cNvPr>
        <xdr:cNvSpPr txBox="1">
          <a:spLocks noChangeArrowheads="1"/>
        </xdr:cNvSpPr>
      </xdr:nvSpPr>
      <xdr:spPr bwMode="auto">
        <a:xfrm>
          <a:off x="285750" y="3724275"/>
          <a:ext cx="12393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1134607</xdr:colOff>
      <xdr:row>5</xdr:row>
      <xdr:rowOff>19050</xdr:rowOff>
    </xdr:to>
    <xdr:sp macro="" textlink="">
      <xdr:nvSpPr>
        <xdr:cNvPr id="221" name="Text Box 8">
          <a:extLst>
            <a:ext uri="{FF2B5EF4-FFF2-40B4-BE49-F238E27FC236}">
              <a16:creationId xmlns:a16="http://schemas.microsoft.com/office/drawing/2014/main" xmlns="" id="{00000000-0008-0000-1000-0000DD000000}"/>
            </a:ext>
          </a:extLst>
        </xdr:cNvPr>
        <xdr:cNvSpPr txBox="1">
          <a:spLocks noChangeArrowheads="1"/>
        </xdr:cNvSpPr>
      </xdr:nvSpPr>
      <xdr:spPr bwMode="auto">
        <a:xfrm>
          <a:off x="390525" y="3724275"/>
          <a:ext cx="1134607"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222" name="Text Box 9">
          <a:extLst>
            <a:ext uri="{FF2B5EF4-FFF2-40B4-BE49-F238E27FC236}">
              <a16:creationId xmlns:a16="http://schemas.microsoft.com/office/drawing/2014/main" xmlns="" id="{00000000-0008-0000-1000-0000DE000000}"/>
            </a:ext>
          </a:extLst>
        </xdr:cNvPr>
        <xdr:cNvSpPr txBox="1">
          <a:spLocks noChangeArrowheads="1"/>
        </xdr:cNvSpPr>
      </xdr:nvSpPr>
      <xdr:spPr bwMode="auto">
        <a:xfrm>
          <a:off x="285750" y="3724275"/>
          <a:ext cx="12393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223" name="Text Box 9">
          <a:extLst>
            <a:ext uri="{FF2B5EF4-FFF2-40B4-BE49-F238E27FC236}">
              <a16:creationId xmlns:a16="http://schemas.microsoft.com/office/drawing/2014/main" xmlns="" id="{00000000-0008-0000-1000-0000DF000000}"/>
            </a:ext>
          </a:extLst>
        </xdr:cNvPr>
        <xdr:cNvSpPr txBox="1">
          <a:spLocks noChangeArrowheads="1"/>
        </xdr:cNvSpPr>
      </xdr:nvSpPr>
      <xdr:spPr bwMode="auto">
        <a:xfrm>
          <a:off x="285750" y="3724275"/>
          <a:ext cx="12393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1134607</xdr:colOff>
      <xdr:row>5</xdr:row>
      <xdr:rowOff>19050</xdr:rowOff>
    </xdr:to>
    <xdr:sp macro="" textlink="">
      <xdr:nvSpPr>
        <xdr:cNvPr id="224" name="Text Box 8">
          <a:extLst>
            <a:ext uri="{FF2B5EF4-FFF2-40B4-BE49-F238E27FC236}">
              <a16:creationId xmlns:a16="http://schemas.microsoft.com/office/drawing/2014/main" xmlns="" id="{00000000-0008-0000-1000-0000E0000000}"/>
            </a:ext>
          </a:extLst>
        </xdr:cNvPr>
        <xdr:cNvSpPr txBox="1">
          <a:spLocks noChangeArrowheads="1"/>
        </xdr:cNvSpPr>
      </xdr:nvSpPr>
      <xdr:spPr bwMode="auto">
        <a:xfrm>
          <a:off x="390525" y="3724275"/>
          <a:ext cx="1134607"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225" name="Text Box 9">
          <a:extLst>
            <a:ext uri="{FF2B5EF4-FFF2-40B4-BE49-F238E27FC236}">
              <a16:creationId xmlns:a16="http://schemas.microsoft.com/office/drawing/2014/main" xmlns="" id="{00000000-0008-0000-1000-0000E1000000}"/>
            </a:ext>
          </a:extLst>
        </xdr:cNvPr>
        <xdr:cNvSpPr txBox="1">
          <a:spLocks noChangeArrowheads="1"/>
        </xdr:cNvSpPr>
      </xdr:nvSpPr>
      <xdr:spPr bwMode="auto">
        <a:xfrm>
          <a:off x="285750" y="3724275"/>
          <a:ext cx="12393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226" name="Text Box 9">
          <a:extLst>
            <a:ext uri="{FF2B5EF4-FFF2-40B4-BE49-F238E27FC236}">
              <a16:creationId xmlns:a16="http://schemas.microsoft.com/office/drawing/2014/main" xmlns="" id="{00000000-0008-0000-1000-0000E2000000}"/>
            </a:ext>
          </a:extLst>
        </xdr:cNvPr>
        <xdr:cNvSpPr txBox="1">
          <a:spLocks noChangeArrowheads="1"/>
        </xdr:cNvSpPr>
      </xdr:nvSpPr>
      <xdr:spPr bwMode="auto">
        <a:xfrm>
          <a:off x="285750" y="3724275"/>
          <a:ext cx="12393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1134607</xdr:colOff>
      <xdr:row>5</xdr:row>
      <xdr:rowOff>19050</xdr:rowOff>
    </xdr:to>
    <xdr:sp macro="" textlink="">
      <xdr:nvSpPr>
        <xdr:cNvPr id="227" name="Text Box 8">
          <a:extLst>
            <a:ext uri="{FF2B5EF4-FFF2-40B4-BE49-F238E27FC236}">
              <a16:creationId xmlns:a16="http://schemas.microsoft.com/office/drawing/2014/main" xmlns="" id="{00000000-0008-0000-1000-0000E3000000}"/>
            </a:ext>
          </a:extLst>
        </xdr:cNvPr>
        <xdr:cNvSpPr txBox="1">
          <a:spLocks noChangeArrowheads="1"/>
        </xdr:cNvSpPr>
      </xdr:nvSpPr>
      <xdr:spPr bwMode="auto">
        <a:xfrm>
          <a:off x="390525" y="3724275"/>
          <a:ext cx="1134607"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228" name="Text Box 9">
          <a:extLst>
            <a:ext uri="{FF2B5EF4-FFF2-40B4-BE49-F238E27FC236}">
              <a16:creationId xmlns:a16="http://schemas.microsoft.com/office/drawing/2014/main" xmlns="" id="{00000000-0008-0000-1000-0000E4000000}"/>
            </a:ext>
          </a:extLst>
        </xdr:cNvPr>
        <xdr:cNvSpPr txBox="1">
          <a:spLocks noChangeArrowheads="1"/>
        </xdr:cNvSpPr>
      </xdr:nvSpPr>
      <xdr:spPr bwMode="auto">
        <a:xfrm>
          <a:off x="285750" y="3724275"/>
          <a:ext cx="12393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229" name="Text Box 9">
          <a:extLst>
            <a:ext uri="{FF2B5EF4-FFF2-40B4-BE49-F238E27FC236}">
              <a16:creationId xmlns:a16="http://schemas.microsoft.com/office/drawing/2014/main" xmlns="" id="{00000000-0008-0000-1000-0000E5000000}"/>
            </a:ext>
          </a:extLst>
        </xdr:cNvPr>
        <xdr:cNvSpPr txBox="1">
          <a:spLocks noChangeArrowheads="1"/>
        </xdr:cNvSpPr>
      </xdr:nvSpPr>
      <xdr:spPr bwMode="auto">
        <a:xfrm>
          <a:off x="285750" y="3724275"/>
          <a:ext cx="12393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1134607</xdr:colOff>
      <xdr:row>5</xdr:row>
      <xdr:rowOff>19050</xdr:rowOff>
    </xdr:to>
    <xdr:sp macro="" textlink="">
      <xdr:nvSpPr>
        <xdr:cNvPr id="230" name="Text Box 8">
          <a:extLst>
            <a:ext uri="{FF2B5EF4-FFF2-40B4-BE49-F238E27FC236}">
              <a16:creationId xmlns:a16="http://schemas.microsoft.com/office/drawing/2014/main" xmlns="" id="{00000000-0008-0000-1000-0000E6000000}"/>
            </a:ext>
          </a:extLst>
        </xdr:cNvPr>
        <xdr:cNvSpPr txBox="1">
          <a:spLocks noChangeArrowheads="1"/>
        </xdr:cNvSpPr>
      </xdr:nvSpPr>
      <xdr:spPr bwMode="auto">
        <a:xfrm>
          <a:off x="390525" y="3724275"/>
          <a:ext cx="1134607"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231" name="Text Box 9">
          <a:extLst>
            <a:ext uri="{FF2B5EF4-FFF2-40B4-BE49-F238E27FC236}">
              <a16:creationId xmlns:a16="http://schemas.microsoft.com/office/drawing/2014/main" xmlns="" id="{00000000-0008-0000-1000-0000E7000000}"/>
            </a:ext>
          </a:extLst>
        </xdr:cNvPr>
        <xdr:cNvSpPr txBox="1">
          <a:spLocks noChangeArrowheads="1"/>
        </xdr:cNvSpPr>
      </xdr:nvSpPr>
      <xdr:spPr bwMode="auto">
        <a:xfrm>
          <a:off x="285750" y="3724275"/>
          <a:ext cx="12393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232" name="Text Box 9">
          <a:extLst>
            <a:ext uri="{FF2B5EF4-FFF2-40B4-BE49-F238E27FC236}">
              <a16:creationId xmlns:a16="http://schemas.microsoft.com/office/drawing/2014/main" xmlns="" id="{00000000-0008-0000-1000-0000E8000000}"/>
            </a:ext>
          </a:extLst>
        </xdr:cNvPr>
        <xdr:cNvSpPr txBox="1">
          <a:spLocks noChangeArrowheads="1"/>
        </xdr:cNvSpPr>
      </xdr:nvSpPr>
      <xdr:spPr bwMode="auto">
        <a:xfrm>
          <a:off x="285750" y="3724275"/>
          <a:ext cx="12393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1134607</xdr:colOff>
      <xdr:row>5</xdr:row>
      <xdr:rowOff>19050</xdr:rowOff>
    </xdr:to>
    <xdr:sp macro="" textlink="">
      <xdr:nvSpPr>
        <xdr:cNvPr id="233" name="Text Box 8">
          <a:extLst>
            <a:ext uri="{FF2B5EF4-FFF2-40B4-BE49-F238E27FC236}">
              <a16:creationId xmlns:a16="http://schemas.microsoft.com/office/drawing/2014/main" xmlns="" id="{00000000-0008-0000-1000-0000E9000000}"/>
            </a:ext>
          </a:extLst>
        </xdr:cNvPr>
        <xdr:cNvSpPr txBox="1">
          <a:spLocks noChangeArrowheads="1"/>
        </xdr:cNvSpPr>
      </xdr:nvSpPr>
      <xdr:spPr bwMode="auto">
        <a:xfrm>
          <a:off x="390525" y="3724275"/>
          <a:ext cx="1134607"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234" name="Text Box 9">
          <a:extLst>
            <a:ext uri="{FF2B5EF4-FFF2-40B4-BE49-F238E27FC236}">
              <a16:creationId xmlns:a16="http://schemas.microsoft.com/office/drawing/2014/main" xmlns="" id="{00000000-0008-0000-1000-0000EA000000}"/>
            </a:ext>
          </a:extLst>
        </xdr:cNvPr>
        <xdr:cNvSpPr txBox="1">
          <a:spLocks noChangeArrowheads="1"/>
        </xdr:cNvSpPr>
      </xdr:nvSpPr>
      <xdr:spPr bwMode="auto">
        <a:xfrm>
          <a:off x="285750" y="3724275"/>
          <a:ext cx="12393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235" name="Text Box 9">
          <a:extLst>
            <a:ext uri="{FF2B5EF4-FFF2-40B4-BE49-F238E27FC236}">
              <a16:creationId xmlns:a16="http://schemas.microsoft.com/office/drawing/2014/main" xmlns="" id="{00000000-0008-0000-1000-0000EB000000}"/>
            </a:ext>
          </a:extLst>
        </xdr:cNvPr>
        <xdr:cNvSpPr txBox="1">
          <a:spLocks noChangeArrowheads="1"/>
        </xdr:cNvSpPr>
      </xdr:nvSpPr>
      <xdr:spPr bwMode="auto">
        <a:xfrm>
          <a:off x="285750" y="3724275"/>
          <a:ext cx="12393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1134607</xdr:colOff>
      <xdr:row>5</xdr:row>
      <xdr:rowOff>19050</xdr:rowOff>
    </xdr:to>
    <xdr:sp macro="" textlink="">
      <xdr:nvSpPr>
        <xdr:cNvPr id="236" name="Text Box 8">
          <a:extLst>
            <a:ext uri="{FF2B5EF4-FFF2-40B4-BE49-F238E27FC236}">
              <a16:creationId xmlns:a16="http://schemas.microsoft.com/office/drawing/2014/main" xmlns="" id="{00000000-0008-0000-1000-0000EC000000}"/>
            </a:ext>
          </a:extLst>
        </xdr:cNvPr>
        <xdr:cNvSpPr txBox="1">
          <a:spLocks noChangeArrowheads="1"/>
        </xdr:cNvSpPr>
      </xdr:nvSpPr>
      <xdr:spPr bwMode="auto">
        <a:xfrm>
          <a:off x="390525" y="3724275"/>
          <a:ext cx="1134607"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237" name="Text Box 9">
          <a:extLst>
            <a:ext uri="{FF2B5EF4-FFF2-40B4-BE49-F238E27FC236}">
              <a16:creationId xmlns:a16="http://schemas.microsoft.com/office/drawing/2014/main" xmlns="" id="{00000000-0008-0000-1000-0000ED000000}"/>
            </a:ext>
          </a:extLst>
        </xdr:cNvPr>
        <xdr:cNvSpPr txBox="1">
          <a:spLocks noChangeArrowheads="1"/>
        </xdr:cNvSpPr>
      </xdr:nvSpPr>
      <xdr:spPr bwMode="auto">
        <a:xfrm>
          <a:off x="285750" y="3724275"/>
          <a:ext cx="12393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238" name="Text Box 9">
          <a:extLst>
            <a:ext uri="{FF2B5EF4-FFF2-40B4-BE49-F238E27FC236}">
              <a16:creationId xmlns:a16="http://schemas.microsoft.com/office/drawing/2014/main" xmlns="" id="{00000000-0008-0000-1000-0000EE000000}"/>
            </a:ext>
          </a:extLst>
        </xdr:cNvPr>
        <xdr:cNvSpPr txBox="1">
          <a:spLocks noChangeArrowheads="1"/>
        </xdr:cNvSpPr>
      </xdr:nvSpPr>
      <xdr:spPr bwMode="auto">
        <a:xfrm>
          <a:off x="285750" y="3724275"/>
          <a:ext cx="12393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1134607</xdr:colOff>
      <xdr:row>5</xdr:row>
      <xdr:rowOff>19050</xdr:rowOff>
    </xdr:to>
    <xdr:sp macro="" textlink="">
      <xdr:nvSpPr>
        <xdr:cNvPr id="239" name="Text Box 8">
          <a:extLst>
            <a:ext uri="{FF2B5EF4-FFF2-40B4-BE49-F238E27FC236}">
              <a16:creationId xmlns:a16="http://schemas.microsoft.com/office/drawing/2014/main" xmlns="" id="{00000000-0008-0000-1000-0000EF000000}"/>
            </a:ext>
          </a:extLst>
        </xdr:cNvPr>
        <xdr:cNvSpPr txBox="1">
          <a:spLocks noChangeArrowheads="1"/>
        </xdr:cNvSpPr>
      </xdr:nvSpPr>
      <xdr:spPr bwMode="auto">
        <a:xfrm>
          <a:off x="390525" y="3724275"/>
          <a:ext cx="1134607"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240" name="Text Box 9">
          <a:extLst>
            <a:ext uri="{FF2B5EF4-FFF2-40B4-BE49-F238E27FC236}">
              <a16:creationId xmlns:a16="http://schemas.microsoft.com/office/drawing/2014/main" xmlns="" id="{00000000-0008-0000-1000-0000F0000000}"/>
            </a:ext>
          </a:extLst>
        </xdr:cNvPr>
        <xdr:cNvSpPr txBox="1">
          <a:spLocks noChangeArrowheads="1"/>
        </xdr:cNvSpPr>
      </xdr:nvSpPr>
      <xdr:spPr bwMode="auto">
        <a:xfrm>
          <a:off x="285750" y="3724275"/>
          <a:ext cx="12393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241" name="Text Box 9">
          <a:extLst>
            <a:ext uri="{FF2B5EF4-FFF2-40B4-BE49-F238E27FC236}">
              <a16:creationId xmlns:a16="http://schemas.microsoft.com/office/drawing/2014/main" xmlns="" id="{00000000-0008-0000-1000-0000F1000000}"/>
            </a:ext>
          </a:extLst>
        </xdr:cNvPr>
        <xdr:cNvSpPr txBox="1">
          <a:spLocks noChangeArrowheads="1"/>
        </xdr:cNvSpPr>
      </xdr:nvSpPr>
      <xdr:spPr bwMode="auto">
        <a:xfrm>
          <a:off x="285750" y="3724275"/>
          <a:ext cx="12393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1134607</xdr:colOff>
      <xdr:row>5</xdr:row>
      <xdr:rowOff>19050</xdr:rowOff>
    </xdr:to>
    <xdr:sp macro="" textlink="">
      <xdr:nvSpPr>
        <xdr:cNvPr id="242" name="Text Box 8">
          <a:extLst>
            <a:ext uri="{FF2B5EF4-FFF2-40B4-BE49-F238E27FC236}">
              <a16:creationId xmlns:a16="http://schemas.microsoft.com/office/drawing/2014/main" xmlns="" id="{00000000-0008-0000-1000-0000F2000000}"/>
            </a:ext>
          </a:extLst>
        </xdr:cNvPr>
        <xdr:cNvSpPr txBox="1">
          <a:spLocks noChangeArrowheads="1"/>
        </xdr:cNvSpPr>
      </xdr:nvSpPr>
      <xdr:spPr bwMode="auto">
        <a:xfrm>
          <a:off x="390525" y="3724275"/>
          <a:ext cx="1134607"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243" name="Text Box 9">
          <a:extLst>
            <a:ext uri="{FF2B5EF4-FFF2-40B4-BE49-F238E27FC236}">
              <a16:creationId xmlns:a16="http://schemas.microsoft.com/office/drawing/2014/main" xmlns="" id="{00000000-0008-0000-1000-0000F3000000}"/>
            </a:ext>
          </a:extLst>
        </xdr:cNvPr>
        <xdr:cNvSpPr txBox="1">
          <a:spLocks noChangeArrowheads="1"/>
        </xdr:cNvSpPr>
      </xdr:nvSpPr>
      <xdr:spPr bwMode="auto">
        <a:xfrm>
          <a:off x="285750" y="3724275"/>
          <a:ext cx="12393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244" name="Text Box 9">
          <a:extLst>
            <a:ext uri="{FF2B5EF4-FFF2-40B4-BE49-F238E27FC236}">
              <a16:creationId xmlns:a16="http://schemas.microsoft.com/office/drawing/2014/main" xmlns="" id="{00000000-0008-0000-1000-0000F4000000}"/>
            </a:ext>
          </a:extLst>
        </xdr:cNvPr>
        <xdr:cNvSpPr txBox="1">
          <a:spLocks noChangeArrowheads="1"/>
        </xdr:cNvSpPr>
      </xdr:nvSpPr>
      <xdr:spPr bwMode="auto">
        <a:xfrm>
          <a:off x="285750" y="3724275"/>
          <a:ext cx="12393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1134607</xdr:colOff>
      <xdr:row>5</xdr:row>
      <xdr:rowOff>19050</xdr:rowOff>
    </xdr:to>
    <xdr:sp macro="" textlink="">
      <xdr:nvSpPr>
        <xdr:cNvPr id="245" name="Text Box 8">
          <a:extLst>
            <a:ext uri="{FF2B5EF4-FFF2-40B4-BE49-F238E27FC236}">
              <a16:creationId xmlns:a16="http://schemas.microsoft.com/office/drawing/2014/main" xmlns="" id="{00000000-0008-0000-1000-0000F5000000}"/>
            </a:ext>
          </a:extLst>
        </xdr:cNvPr>
        <xdr:cNvSpPr txBox="1">
          <a:spLocks noChangeArrowheads="1"/>
        </xdr:cNvSpPr>
      </xdr:nvSpPr>
      <xdr:spPr bwMode="auto">
        <a:xfrm>
          <a:off x="390525" y="3724275"/>
          <a:ext cx="1134607"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246" name="Text Box 9">
          <a:extLst>
            <a:ext uri="{FF2B5EF4-FFF2-40B4-BE49-F238E27FC236}">
              <a16:creationId xmlns:a16="http://schemas.microsoft.com/office/drawing/2014/main" xmlns="" id="{00000000-0008-0000-1000-0000F6000000}"/>
            </a:ext>
          </a:extLst>
        </xdr:cNvPr>
        <xdr:cNvSpPr txBox="1">
          <a:spLocks noChangeArrowheads="1"/>
        </xdr:cNvSpPr>
      </xdr:nvSpPr>
      <xdr:spPr bwMode="auto">
        <a:xfrm>
          <a:off x="285750" y="3724275"/>
          <a:ext cx="12393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247" name="Text Box 9">
          <a:extLst>
            <a:ext uri="{FF2B5EF4-FFF2-40B4-BE49-F238E27FC236}">
              <a16:creationId xmlns:a16="http://schemas.microsoft.com/office/drawing/2014/main" xmlns="" id="{00000000-0008-0000-1000-0000F7000000}"/>
            </a:ext>
          </a:extLst>
        </xdr:cNvPr>
        <xdr:cNvSpPr txBox="1">
          <a:spLocks noChangeArrowheads="1"/>
        </xdr:cNvSpPr>
      </xdr:nvSpPr>
      <xdr:spPr bwMode="auto">
        <a:xfrm>
          <a:off x="285750" y="3724275"/>
          <a:ext cx="12393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285750</xdr:rowOff>
    </xdr:to>
    <xdr:sp macro="" textlink="">
      <xdr:nvSpPr>
        <xdr:cNvPr id="248" name="Text Box 9">
          <a:extLst>
            <a:ext uri="{FF2B5EF4-FFF2-40B4-BE49-F238E27FC236}">
              <a16:creationId xmlns:a16="http://schemas.microsoft.com/office/drawing/2014/main" xmlns="" id="{00000000-0008-0000-1000-0000F8000000}"/>
            </a:ext>
          </a:extLst>
        </xdr:cNvPr>
        <xdr:cNvSpPr txBox="1">
          <a:spLocks noChangeArrowheads="1"/>
        </xdr:cNvSpPr>
      </xdr:nvSpPr>
      <xdr:spPr bwMode="auto">
        <a:xfrm>
          <a:off x="285750" y="3724275"/>
          <a:ext cx="1239382" cy="52387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285750</xdr:rowOff>
    </xdr:to>
    <xdr:sp macro="" textlink="">
      <xdr:nvSpPr>
        <xdr:cNvPr id="249" name="Text Box 9">
          <a:extLst>
            <a:ext uri="{FF2B5EF4-FFF2-40B4-BE49-F238E27FC236}">
              <a16:creationId xmlns:a16="http://schemas.microsoft.com/office/drawing/2014/main" xmlns="" id="{00000000-0008-0000-1000-0000F9000000}"/>
            </a:ext>
          </a:extLst>
        </xdr:cNvPr>
        <xdr:cNvSpPr txBox="1">
          <a:spLocks noChangeArrowheads="1"/>
        </xdr:cNvSpPr>
      </xdr:nvSpPr>
      <xdr:spPr bwMode="auto">
        <a:xfrm>
          <a:off x="285750" y="3724275"/>
          <a:ext cx="1239382" cy="52387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295275</xdr:rowOff>
    </xdr:to>
    <xdr:sp macro="" textlink="">
      <xdr:nvSpPr>
        <xdr:cNvPr id="250" name="Text Box 9">
          <a:extLst>
            <a:ext uri="{FF2B5EF4-FFF2-40B4-BE49-F238E27FC236}">
              <a16:creationId xmlns:a16="http://schemas.microsoft.com/office/drawing/2014/main" xmlns="" id="{00000000-0008-0000-1000-0000FA000000}"/>
            </a:ext>
          </a:extLst>
        </xdr:cNvPr>
        <xdr:cNvSpPr txBox="1">
          <a:spLocks noChangeArrowheads="1"/>
        </xdr:cNvSpPr>
      </xdr:nvSpPr>
      <xdr:spPr bwMode="auto">
        <a:xfrm>
          <a:off x="285750" y="3724275"/>
          <a:ext cx="1239382" cy="5334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295275</xdr:rowOff>
    </xdr:to>
    <xdr:sp macro="" textlink="">
      <xdr:nvSpPr>
        <xdr:cNvPr id="251" name="Text Box 9">
          <a:extLst>
            <a:ext uri="{FF2B5EF4-FFF2-40B4-BE49-F238E27FC236}">
              <a16:creationId xmlns:a16="http://schemas.microsoft.com/office/drawing/2014/main" xmlns="" id="{00000000-0008-0000-1000-0000FB000000}"/>
            </a:ext>
          </a:extLst>
        </xdr:cNvPr>
        <xdr:cNvSpPr txBox="1">
          <a:spLocks noChangeArrowheads="1"/>
        </xdr:cNvSpPr>
      </xdr:nvSpPr>
      <xdr:spPr bwMode="auto">
        <a:xfrm>
          <a:off x="285750" y="3724275"/>
          <a:ext cx="1239382" cy="5334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276225</xdr:rowOff>
    </xdr:to>
    <xdr:sp macro="" textlink="">
      <xdr:nvSpPr>
        <xdr:cNvPr id="252" name="Text Box 9">
          <a:extLst>
            <a:ext uri="{FF2B5EF4-FFF2-40B4-BE49-F238E27FC236}">
              <a16:creationId xmlns:a16="http://schemas.microsoft.com/office/drawing/2014/main" xmlns="" id="{00000000-0008-0000-1000-0000FC000000}"/>
            </a:ext>
          </a:extLst>
        </xdr:cNvPr>
        <xdr:cNvSpPr txBox="1">
          <a:spLocks noChangeArrowheads="1"/>
        </xdr:cNvSpPr>
      </xdr:nvSpPr>
      <xdr:spPr bwMode="auto">
        <a:xfrm>
          <a:off x="285750" y="3724275"/>
          <a:ext cx="1239382" cy="5143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276225</xdr:rowOff>
    </xdr:to>
    <xdr:sp macro="" textlink="">
      <xdr:nvSpPr>
        <xdr:cNvPr id="253" name="Text Box 9">
          <a:extLst>
            <a:ext uri="{FF2B5EF4-FFF2-40B4-BE49-F238E27FC236}">
              <a16:creationId xmlns:a16="http://schemas.microsoft.com/office/drawing/2014/main" xmlns="" id="{00000000-0008-0000-1000-0000FD000000}"/>
            </a:ext>
          </a:extLst>
        </xdr:cNvPr>
        <xdr:cNvSpPr txBox="1">
          <a:spLocks noChangeArrowheads="1"/>
        </xdr:cNvSpPr>
      </xdr:nvSpPr>
      <xdr:spPr bwMode="auto">
        <a:xfrm>
          <a:off x="285750" y="3724275"/>
          <a:ext cx="1239382" cy="5143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276225</xdr:rowOff>
    </xdr:to>
    <xdr:sp macro="" textlink="">
      <xdr:nvSpPr>
        <xdr:cNvPr id="254" name="Text Box 9">
          <a:extLst>
            <a:ext uri="{FF2B5EF4-FFF2-40B4-BE49-F238E27FC236}">
              <a16:creationId xmlns:a16="http://schemas.microsoft.com/office/drawing/2014/main" xmlns="" id="{00000000-0008-0000-1000-0000FE000000}"/>
            </a:ext>
          </a:extLst>
        </xdr:cNvPr>
        <xdr:cNvSpPr txBox="1">
          <a:spLocks noChangeArrowheads="1"/>
        </xdr:cNvSpPr>
      </xdr:nvSpPr>
      <xdr:spPr bwMode="auto">
        <a:xfrm>
          <a:off x="285750" y="3724275"/>
          <a:ext cx="1239382" cy="5143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276225</xdr:rowOff>
    </xdr:to>
    <xdr:sp macro="" textlink="">
      <xdr:nvSpPr>
        <xdr:cNvPr id="255" name="Text Box 9">
          <a:extLst>
            <a:ext uri="{FF2B5EF4-FFF2-40B4-BE49-F238E27FC236}">
              <a16:creationId xmlns:a16="http://schemas.microsoft.com/office/drawing/2014/main" xmlns="" id="{00000000-0008-0000-1000-0000FF000000}"/>
            </a:ext>
          </a:extLst>
        </xdr:cNvPr>
        <xdr:cNvSpPr txBox="1">
          <a:spLocks noChangeArrowheads="1"/>
        </xdr:cNvSpPr>
      </xdr:nvSpPr>
      <xdr:spPr bwMode="auto">
        <a:xfrm>
          <a:off x="285750" y="3724275"/>
          <a:ext cx="1239382" cy="5143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276225</xdr:rowOff>
    </xdr:to>
    <xdr:sp macro="" textlink="">
      <xdr:nvSpPr>
        <xdr:cNvPr id="256" name="Text Box 9">
          <a:extLst>
            <a:ext uri="{FF2B5EF4-FFF2-40B4-BE49-F238E27FC236}">
              <a16:creationId xmlns:a16="http://schemas.microsoft.com/office/drawing/2014/main" xmlns="" id="{00000000-0008-0000-1000-000000010000}"/>
            </a:ext>
          </a:extLst>
        </xdr:cNvPr>
        <xdr:cNvSpPr txBox="1">
          <a:spLocks noChangeArrowheads="1"/>
        </xdr:cNvSpPr>
      </xdr:nvSpPr>
      <xdr:spPr bwMode="auto">
        <a:xfrm>
          <a:off x="285750" y="3724275"/>
          <a:ext cx="1239382" cy="5143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276225</xdr:rowOff>
    </xdr:to>
    <xdr:sp macro="" textlink="">
      <xdr:nvSpPr>
        <xdr:cNvPr id="257" name="Text Box 9">
          <a:extLst>
            <a:ext uri="{FF2B5EF4-FFF2-40B4-BE49-F238E27FC236}">
              <a16:creationId xmlns:a16="http://schemas.microsoft.com/office/drawing/2014/main" xmlns="" id="{00000000-0008-0000-1000-000001010000}"/>
            </a:ext>
          </a:extLst>
        </xdr:cNvPr>
        <xdr:cNvSpPr txBox="1">
          <a:spLocks noChangeArrowheads="1"/>
        </xdr:cNvSpPr>
      </xdr:nvSpPr>
      <xdr:spPr bwMode="auto">
        <a:xfrm>
          <a:off x="285750" y="3724275"/>
          <a:ext cx="1239382" cy="5143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276225</xdr:rowOff>
    </xdr:to>
    <xdr:sp macro="" textlink="">
      <xdr:nvSpPr>
        <xdr:cNvPr id="258" name="Text Box 9">
          <a:extLst>
            <a:ext uri="{FF2B5EF4-FFF2-40B4-BE49-F238E27FC236}">
              <a16:creationId xmlns:a16="http://schemas.microsoft.com/office/drawing/2014/main" xmlns="" id="{00000000-0008-0000-1000-000002010000}"/>
            </a:ext>
          </a:extLst>
        </xdr:cNvPr>
        <xdr:cNvSpPr txBox="1">
          <a:spLocks noChangeArrowheads="1"/>
        </xdr:cNvSpPr>
      </xdr:nvSpPr>
      <xdr:spPr bwMode="auto">
        <a:xfrm>
          <a:off x="285750" y="3724275"/>
          <a:ext cx="1239382" cy="5143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276225</xdr:rowOff>
    </xdr:to>
    <xdr:sp macro="" textlink="">
      <xdr:nvSpPr>
        <xdr:cNvPr id="259" name="Text Box 9">
          <a:extLst>
            <a:ext uri="{FF2B5EF4-FFF2-40B4-BE49-F238E27FC236}">
              <a16:creationId xmlns:a16="http://schemas.microsoft.com/office/drawing/2014/main" xmlns="" id="{00000000-0008-0000-1000-000003010000}"/>
            </a:ext>
          </a:extLst>
        </xdr:cNvPr>
        <xdr:cNvSpPr txBox="1">
          <a:spLocks noChangeArrowheads="1"/>
        </xdr:cNvSpPr>
      </xdr:nvSpPr>
      <xdr:spPr bwMode="auto">
        <a:xfrm>
          <a:off x="285750" y="3724275"/>
          <a:ext cx="1239382" cy="5143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276225</xdr:rowOff>
    </xdr:to>
    <xdr:sp macro="" textlink="">
      <xdr:nvSpPr>
        <xdr:cNvPr id="260" name="Text Box 9">
          <a:extLst>
            <a:ext uri="{FF2B5EF4-FFF2-40B4-BE49-F238E27FC236}">
              <a16:creationId xmlns:a16="http://schemas.microsoft.com/office/drawing/2014/main" xmlns="" id="{00000000-0008-0000-1000-000004010000}"/>
            </a:ext>
          </a:extLst>
        </xdr:cNvPr>
        <xdr:cNvSpPr txBox="1">
          <a:spLocks noChangeArrowheads="1"/>
        </xdr:cNvSpPr>
      </xdr:nvSpPr>
      <xdr:spPr bwMode="auto">
        <a:xfrm>
          <a:off x="285750" y="3724275"/>
          <a:ext cx="1239382" cy="5143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276225</xdr:rowOff>
    </xdr:to>
    <xdr:sp macro="" textlink="">
      <xdr:nvSpPr>
        <xdr:cNvPr id="261" name="Text Box 9">
          <a:extLst>
            <a:ext uri="{FF2B5EF4-FFF2-40B4-BE49-F238E27FC236}">
              <a16:creationId xmlns:a16="http://schemas.microsoft.com/office/drawing/2014/main" xmlns="" id="{00000000-0008-0000-1000-000005010000}"/>
            </a:ext>
          </a:extLst>
        </xdr:cNvPr>
        <xdr:cNvSpPr txBox="1">
          <a:spLocks noChangeArrowheads="1"/>
        </xdr:cNvSpPr>
      </xdr:nvSpPr>
      <xdr:spPr bwMode="auto">
        <a:xfrm>
          <a:off x="285750" y="3724275"/>
          <a:ext cx="1239382" cy="5143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295275</xdr:rowOff>
    </xdr:to>
    <xdr:sp macro="" textlink="">
      <xdr:nvSpPr>
        <xdr:cNvPr id="262" name="Text Box 9">
          <a:extLst>
            <a:ext uri="{FF2B5EF4-FFF2-40B4-BE49-F238E27FC236}">
              <a16:creationId xmlns:a16="http://schemas.microsoft.com/office/drawing/2014/main" xmlns="" id="{00000000-0008-0000-1000-000006010000}"/>
            </a:ext>
          </a:extLst>
        </xdr:cNvPr>
        <xdr:cNvSpPr txBox="1">
          <a:spLocks noChangeArrowheads="1"/>
        </xdr:cNvSpPr>
      </xdr:nvSpPr>
      <xdr:spPr bwMode="auto">
        <a:xfrm>
          <a:off x="285750" y="3724275"/>
          <a:ext cx="1239382" cy="5334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295275</xdr:rowOff>
    </xdr:to>
    <xdr:sp macro="" textlink="">
      <xdr:nvSpPr>
        <xdr:cNvPr id="263" name="Text Box 9">
          <a:extLst>
            <a:ext uri="{FF2B5EF4-FFF2-40B4-BE49-F238E27FC236}">
              <a16:creationId xmlns:a16="http://schemas.microsoft.com/office/drawing/2014/main" xmlns="" id="{00000000-0008-0000-1000-000007010000}"/>
            </a:ext>
          </a:extLst>
        </xdr:cNvPr>
        <xdr:cNvSpPr txBox="1">
          <a:spLocks noChangeArrowheads="1"/>
        </xdr:cNvSpPr>
      </xdr:nvSpPr>
      <xdr:spPr bwMode="auto">
        <a:xfrm>
          <a:off x="285750" y="3724275"/>
          <a:ext cx="1239382" cy="5334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295275</xdr:rowOff>
    </xdr:to>
    <xdr:sp macro="" textlink="">
      <xdr:nvSpPr>
        <xdr:cNvPr id="264" name="Text Box 9">
          <a:extLst>
            <a:ext uri="{FF2B5EF4-FFF2-40B4-BE49-F238E27FC236}">
              <a16:creationId xmlns:a16="http://schemas.microsoft.com/office/drawing/2014/main" xmlns="" id="{00000000-0008-0000-1000-000008010000}"/>
            </a:ext>
          </a:extLst>
        </xdr:cNvPr>
        <xdr:cNvSpPr txBox="1">
          <a:spLocks noChangeArrowheads="1"/>
        </xdr:cNvSpPr>
      </xdr:nvSpPr>
      <xdr:spPr bwMode="auto">
        <a:xfrm>
          <a:off x="285750" y="3724275"/>
          <a:ext cx="1239382" cy="5334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295275</xdr:rowOff>
    </xdr:to>
    <xdr:sp macro="" textlink="">
      <xdr:nvSpPr>
        <xdr:cNvPr id="265" name="Text Box 9">
          <a:extLst>
            <a:ext uri="{FF2B5EF4-FFF2-40B4-BE49-F238E27FC236}">
              <a16:creationId xmlns:a16="http://schemas.microsoft.com/office/drawing/2014/main" xmlns="" id="{00000000-0008-0000-1000-000009010000}"/>
            </a:ext>
          </a:extLst>
        </xdr:cNvPr>
        <xdr:cNvSpPr txBox="1">
          <a:spLocks noChangeArrowheads="1"/>
        </xdr:cNvSpPr>
      </xdr:nvSpPr>
      <xdr:spPr bwMode="auto">
        <a:xfrm>
          <a:off x="285750" y="3724275"/>
          <a:ext cx="1239382" cy="5334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295275</xdr:rowOff>
    </xdr:to>
    <xdr:sp macro="" textlink="">
      <xdr:nvSpPr>
        <xdr:cNvPr id="266" name="Text Box 9">
          <a:extLst>
            <a:ext uri="{FF2B5EF4-FFF2-40B4-BE49-F238E27FC236}">
              <a16:creationId xmlns:a16="http://schemas.microsoft.com/office/drawing/2014/main" xmlns="" id="{00000000-0008-0000-1000-00000A010000}"/>
            </a:ext>
          </a:extLst>
        </xdr:cNvPr>
        <xdr:cNvSpPr txBox="1">
          <a:spLocks noChangeArrowheads="1"/>
        </xdr:cNvSpPr>
      </xdr:nvSpPr>
      <xdr:spPr bwMode="auto">
        <a:xfrm>
          <a:off x="285750" y="3724275"/>
          <a:ext cx="1239382" cy="5334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295275</xdr:rowOff>
    </xdr:to>
    <xdr:sp macro="" textlink="">
      <xdr:nvSpPr>
        <xdr:cNvPr id="267" name="Text Box 9">
          <a:extLst>
            <a:ext uri="{FF2B5EF4-FFF2-40B4-BE49-F238E27FC236}">
              <a16:creationId xmlns:a16="http://schemas.microsoft.com/office/drawing/2014/main" xmlns="" id="{00000000-0008-0000-1000-00000B010000}"/>
            </a:ext>
          </a:extLst>
        </xdr:cNvPr>
        <xdr:cNvSpPr txBox="1">
          <a:spLocks noChangeArrowheads="1"/>
        </xdr:cNvSpPr>
      </xdr:nvSpPr>
      <xdr:spPr bwMode="auto">
        <a:xfrm>
          <a:off x="285750" y="3724275"/>
          <a:ext cx="1239382" cy="5334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295275</xdr:rowOff>
    </xdr:to>
    <xdr:sp macro="" textlink="">
      <xdr:nvSpPr>
        <xdr:cNvPr id="268" name="Text Box 9">
          <a:extLst>
            <a:ext uri="{FF2B5EF4-FFF2-40B4-BE49-F238E27FC236}">
              <a16:creationId xmlns:a16="http://schemas.microsoft.com/office/drawing/2014/main" xmlns="" id="{00000000-0008-0000-1000-00000C010000}"/>
            </a:ext>
          </a:extLst>
        </xdr:cNvPr>
        <xdr:cNvSpPr txBox="1">
          <a:spLocks noChangeArrowheads="1"/>
        </xdr:cNvSpPr>
      </xdr:nvSpPr>
      <xdr:spPr bwMode="auto">
        <a:xfrm>
          <a:off x="285750" y="3724275"/>
          <a:ext cx="1239382" cy="5334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295275</xdr:rowOff>
    </xdr:to>
    <xdr:sp macro="" textlink="">
      <xdr:nvSpPr>
        <xdr:cNvPr id="269" name="Text Box 9">
          <a:extLst>
            <a:ext uri="{FF2B5EF4-FFF2-40B4-BE49-F238E27FC236}">
              <a16:creationId xmlns:a16="http://schemas.microsoft.com/office/drawing/2014/main" xmlns="" id="{00000000-0008-0000-1000-00000D010000}"/>
            </a:ext>
          </a:extLst>
        </xdr:cNvPr>
        <xdr:cNvSpPr txBox="1">
          <a:spLocks noChangeArrowheads="1"/>
        </xdr:cNvSpPr>
      </xdr:nvSpPr>
      <xdr:spPr bwMode="auto">
        <a:xfrm>
          <a:off x="285750" y="3724275"/>
          <a:ext cx="1239382" cy="5334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1077457</xdr:colOff>
      <xdr:row>5</xdr:row>
      <xdr:rowOff>19050</xdr:rowOff>
    </xdr:to>
    <xdr:sp macro="" textlink="">
      <xdr:nvSpPr>
        <xdr:cNvPr id="270" name="Text Box 8">
          <a:extLst>
            <a:ext uri="{FF2B5EF4-FFF2-40B4-BE49-F238E27FC236}">
              <a16:creationId xmlns:a16="http://schemas.microsoft.com/office/drawing/2014/main" xmlns="" id="{00000000-0008-0000-1000-00000E010000}"/>
            </a:ext>
          </a:extLst>
        </xdr:cNvPr>
        <xdr:cNvSpPr txBox="1">
          <a:spLocks noChangeArrowheads="1"/>
        </xdr:cNvSpPr>
      </xdr:nvSpPr>
      <xdr:spPr bwMode="auto">
        <a:xfrm>
          <a:off x="390525" y="3724275"/>
          <a:ext cx="1077457"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271" name="Text Box 9">
          <a:extLst>
            <a:ext uri="{FF2B5EF4-FFF2-40B4-BE49-F238E27FC236}">
              <a16:creationId xmlns:a16="http://schemas.microsoft.com/office/drawing/2014/main" xmlns="" id="{00000000-0008-0000-1000-00000F010000}"/>
            </a:ext>
          </a:extLst>
        </xdr:cNvPr>
        <xdr:cNvSpPr txBox="1">
          <a:spLocks noChangeArrowheads="1"/>
        </xdr:cNvSpPr>
      </xdr:nvSpPr>
      <xdr:spPr bwMode="auto">
        <a:xfrm>
          <a:off x="285750" y="6105525"/>
          <a:ext cx="1429882" cy="3238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272" name="Text Box 9">
          <a:extLst>
            <a:ext uri="{FF2B5EF4-FFF2-40B4-BE49-F238E27FC236}">
              <a16:creationId xmlns:a16="http://schemas.microsoft.com/office/drawing/2014/main" xmlns="" id="{00000000-0008-0000-1000-000010010000}"/>
            </a:ext>
          </a:extLst>
        </xdr:cNvPr>
        <xdr:cNvSpPr txBox="1">
          <a:spLocks noChangeArrowheads="1"/>
        </xdr:cNvSpPr>
      </xdr:nvSpPr>
      <xdr:spPr bwMode="auto">
        <a:xfrm>
          <a:off x="285750" y="6105525"/>
          <a:ext cx="1429882" cy="3238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273" name="Text Box 9">
          <a:extLst>
            <a:ext uri="{FF2B5EF4-FFF2-40B4-BE49-F238E27FC236}">
              <a16:creationId xmlns:a16="http://schemas.microsoft.com/office/drawing/2014/main" xmlns="" id="{00000000-0008-0000-1000-000011010000}"/>
            </a:ext>
          </a:extLst>
        </xdr:cNvPr>
        <xdr:cNvSpPr txBox="1">
          <a:spLocks noChangeArrowheads="1"/>
        </xdr:cNvSpPr>
      </xdr:nvSpPr>
      <xdr:spPr bwMode="auto">
        <a:xfrm>
          <a:off x="285750" y="6105525"/>
          <a:ext cx="1429882" cy="3238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274" name="Text Box 9">
          <a:extLst>
            <a:ext uri="{FF2B5EF4-FFF2-40B4-BE49-F238E27FC236}">
              <a16:creationId xmlns:a16="http://schemas.microsoft.com/office/drawing/2014/main" xmlns="" id="{00000000-0008-0000-1000-000012010000}"/>
            </a:ext>
          </a:extLst>
        </xdr:cNvPr>
        <xdr:cNvSpPr txBox="1">
          <a:spLocks noChangeArrowheads="1"/>
        </xdr:cNvSpPr>
      </xdr:nvSpPr>
      <xdr:spPr bwMode="auto">
        <a:xfrm>
          <a:off x="285750" y="6105525"/>
          <a:ext cx="1429882" cy="3238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275" name="Text Box 9">
          <a:extLst>
            <a:ext uri="{FF2B5EF4-FFF2-40B4-BE49-F238E27FC236}">
              <a16:creationId xmlns:a16="http://schemas.microsoft.com/office/drawing/2014/main" xmlns="" id="{00000000-0008-0000-1000-000013010000}"/>
            </a:ext>
          </a:extLst>
        </xdr:cNvPr>
        <xdr:cNvSpPr txBox="1">
          <a:spLocks noChangeArrowheads="1"/>
        </xdr:cNvSpPr>
      </xdr:nvSpPr>
      <xdr:spPr bwMode="auto">
        <a:xfrm>
          <a:off x="285750" y="6105525"/>
          <a:ext cx="1429882" cy="3238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276" name="Text Box 9">
          <a:extLst>
            <a:ext uri="{FF2B5EF4-FFF2-40B4-BE49-F238E27FC236}">
              <a16:creationId xmlns:a16="http://schemas.microsoft.com/office/drawing/2014/main" xmlns="" id="{00000000-0008-0000-1000-000014010000}"/>
            </a:ext>
          </a:extLst>
        </xdr:cNvPr>
        <xdr:cNvSpPr txBox="1">
          <a:spLocks noChangeArrowheads="1"/>
        </xdr:cNvSpPr>
      </xdr:nvSpPr>
      <xdr:spPr bwMode="auto">
        <a:xfrm>
          <a:off x="285750" y="6105525"/>
          <a:ext cx="1429882" cy="3238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277" name="Text Box 9">
          <a:extLst>
            <a:ext uri="{FF2B5EF4-FFF2-40B4-BE49-F238E27FC236}">
              <a16:creationId xmlns:a16="http://schemas.microsoft.com/office/drawing/2014/main" xmlns="" id="{00000000-0008-0000-1000-000015010000}"/>
            </a:ext>
          </a:extLst>
        </xdr:cNvPr>
        <xdr:cNvSpPr txBox="1">
          <a:spLocks noChangeArrowheads="1"/>
        </xdr:cNvSpPr>
      </xdr:nvSpPr>
      <xdr:spPr bwMode="auto">
        <a:xfrm>
          <a:off x="285750" y="6105525"/>
          <a:ext cx="1429882" cy="3238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278" name="Text Box 9">
          <a:extLst>
            <a:ext uri="{FF2B5EF4-FFF2-40B4-BE49-F238E27FC236}">
              <a16:creationId xmlns:a16="http://schemas.microsoft.com/office/drawing/2014/main" xmlns="" id="{00000000-0008-0000-1000-000016010000}"/>
            </a:ext>
          </a:extLst>
        </xdr:cNvPr>
        <xdr:cNvSpPr txBox="1">
          <a:spLocks noChangeArrowheads="1"/>
        </xdr:cNvSpPr>
      </xdr:nvSpPr>
      <xdr:spPr bwMode="auto">
        <a:xfrm>
          <a:off x="285750" y="6105525"/>
          <a:ext cx="1429882" cy="3238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279" name="Text Box 9">
          <a:extLst>
            <a:ext uri="{FF2B5EF4-FFF2-40B4-BE49-F238E27FC236}">
              <a16:creationId xmlns:a16="http://schemas.microsoft.com/office/drawing/2014/main" xmlns="" id="{00000000-0008-0000-1000-000017010000}"/>
            </a:ext>
          </a:extLst>
        </xdr:cNvPr>
        <xdr:cNvSpPr txBox="1">
          <a:spLocks noChangeArrowheads="1"/>
        </xdr:cNvSpPr>
      </xdr:nvSpPr>
      <xdr:spPr bwMode="auto">
        <a:xfrm>
          <a:off x="285750" y="6105525"/>
          <a:ext cx="1429882" cy="3238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280" name="Text Box 9">
          <a:extLst>
            <a:ext uri="{FF2B5EF4-FFF2-40B4-BE49-F238E27FC236}">
              <a16:creationId xmlns:a16="http://schemas.microsoft.com/office/drawing/2014/main" xmlns="" id="{00000000-0008-0000-1000-000018010000}"/>
            </a:ext>
          </a:extLst>
        </xdr:cNvPr>
        <xdr:cNvSpPr txBox="1">
          <a:spLocks noChangeArrowheads="1"/>
        </xdr:cNvSpPr>
      </xdr:nvSpPr>
      <xdr:spPr bwMode="auto">
        <a:xfrm>
          <a:off x="285750" y="6105525"/>
          <a:ext cx="1429882" cy="3238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281" name="Text Box 9">
          <a:extLst>
            <a:ext uri="{FF2B5EF4-FFF2-40B4-BE49-F238E27FC236}">
              <a16:creationId xmlns:a16="http://schemas.microsoft.com/office/drawing/2014/main" xmlns="" id="{00000000-0008-0000-1000-000019010000}"/>
            </a:ext>
          </a:extLst>
        </xdr:cNvPr>
        <xdr:cNvSpPr txBox="1">
          <a:spLocks noChangeArrowheads="1"/>
        </xdr:cNvSpPr>
      </xdr:nvSpPr>
      <xdr:spPr bwMode="auto">
        <a:xfrm>
          <a:off x="285750" y="6105525"/>
          <a:ext cx="1429882" cy="3238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282" name="Text Box 9">
          <a:extLst>
            <a:ext uri="{FF2B5EF4-FFF2-40B4-BE49-F238E27FC236}">
              <a16:creationId xmlns:a16="http://schemas.microsoft.com/office/drawing/2014/main" xmlns="" id="{00000000-0008-0000-1000-00001A010000}"/>
            </a:ext>
          </a:extLst>
        </xdr:cNvPr>
        <xdr:cNvSpPr txBox="1">
          <a:spLocks noChangeArrowheads="1"/>
        </xdr:cNvSpPr>
      </xdr:nvSpPr>
      <xdr:spPr bwMode="auto">
        <a:xfrm>
          <a:off x="285750" y="6105525"/>
          <a:ext cx="1429882" cy="3238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283" name="Text Box 9">
          <a:extLst>
            <a:ext uri="{FF2B5EF4-FFF2-40B4-BE49-F238E27FC236}">
              <a16:creationId xmlns:a16="http://schemas.microsoft.com/office/drawing/2014/main" xmlns="" id="{00000000-0008-0000-1000-00001B010000}"/>
            </a:ext>
          </a:extLst>
        </xdr:cNvPr>
        <xdr:cNvSpPr txBox="1">
          <a:spLocks noChangeArrowheads="1"/>
        </xdr:cNvSpPr>
      </xdr:nvSpPr>
      <xdr:spPr bwMode="auto">
        <a:xfrm>
          <a:off x="285750" y="6105525"/>
          <a:ext cx="1429882" cy="3238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284" name="Text Box 9">
          <a:extLst>
            <a:ext uri="{FF2B5EF4-FFF2-40B4-BE49-F238E27FC236}">
              <a16:creationId xmlns:a16="http://schemas.microsoft.com/office/drawing/2014/main" xmlns="" id="{00000000-0008-0000-1000-00001C010000}"/>
            </a:ext>
          </a:extLst>
        </xdr:cNvPr>
        <xdr:cNvSpPr txBox="1">
          <a:spLocks noChangeArrowheads="1"/>
        </xdr:cNvSpPr>
      </xdr:nvSpPr>
      <xdr:spPr bwMode="auto">
        <a:xfrm>
          <a:off x="285750" y="6105525"/>
          <a:ext cx="1429882" cy="3238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285" name="Text Box 9">
          <a:extLst>
            <a:ext uri="{FF2B5EF4-FFF2-40B4-BE49-F238E27FC236}">
              <a16:creationId xmlns:a16="http://schemas.microsoft.com/office/drawing/2014/main" xmlns="" id="{00000000-0008-0000-1000-00001D010000}"/>
            </a:ext>
          </a:extLst>
        </xdr:cNvPr>
        <xdr:cNvSpPr txBox="1">
          <a:spLocks noChangeArrowheads="1"/>
        </xdr:cNvSpPr>
      </xdr:nvSpPr>
      <xdr:spPr bwMode="auto">
        <a:xfrm>
          <a:off x="285750" y="6105525"/>
          <a:ext cx="1429882" cy="3238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286" name="Text Box 9">
          <a:extLst>
            <a:ext uri="{FF2B5EF4-FFF2-40B4-BE49-F238E27FC236}">
              <a16:creationId xmlns:a16="http://schemas.microsoft.com/office/drawing/2014/main" xmlns="" id="{00000000-0008-0000-1000-00001E010000}"/>
            </a:ext>
          </a:extLst>
        </xdr:cNvPr>
        <xdr:cNvSpPr txBox="1">
          <a:spLocks noChangeArrowheads="1"/>
        </xdr:cNvSpPr>
      </xdr:nvSpPr>
      <xdr:spPr bwMode="auto">
        <a:xfrm>
          <a:off x="285750" y="6105525"/>
          <a:ext cx="1429882" cy="3238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287" name="Text Box 9">
          <a:extLst>
            <a:ext uri="{FF2B5EF4-FFF2-40B4-BE49-F238E27FC236}">
              <a16:creationId xmlns:a16="http://schemas.microsoft.com/office/drawing/2014/main" xmlns="" id="{00000000-0008-0000-1000-00001F010000}"/>
            </a:ext>
          </a:extLst>
        </xdr:cNvPr>
        <xdr:cNvSpPr txBox="1">
          <a:spLocks noChangeArrowheads="1"/>
        </xdr:cNvSpPr>
      </xdr:nvSpPr>
      <xdr:spPr bwMode="auto">
        <a:xfrm>
          <a:off x="285750" y="6105525"/>
          <a:ext cx="1429882" cy="3238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288" name="Text Box 9">
          <a:extLst>
            <a:ext uri="{FF2B5EF4-FFF2-40B4-BE49-F238E27FC236}">
              <a16:creationId xmlns:a16="http://schemas.microsoft.com/office/drawing/2014/main" xmlns="" id="{00000000-0008-0000-1000-000020010000}"/>
            </a:ext>
          </a:extLst>
        </xdr:cNvPr>
        <xdr:cNvSpPr txBox="1">
          <a:spLocks noChangeArrowheads="1"/>
        </xdr:cNvSpPr>
      </xdr:nvSpPr>
      <xdr:spPr bwMode="auto">
        <a:xfrm>
          <a:off x="285750" y="6105525"/>
          <a:ext cx="1429882" cy="3238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289" name="Text Box 9">
          <a:extLst>
            <a:ext uri="{FF2B5EF4-FFF2-40B4-BE49-F238E27FC236}">
              <a16:creationId xmlns:a16="http://schemas.microsoft.com/office/drawing/2014/main" xmlns="" id="{00000000-0008-0000-1000-000021010000}"/>
            </a:ext>
          </a:extLst>
        </xdr:cNvPr>
        <xdr:cNvSpPr txBox="1">
          <a:spLocks noChangeArrowheads="1"/>
        </xdr:cNvSpPr>
      </xdr:nvSpPr>
      <xdr:spPr bwMode="auto">
        <a:xfrm>
          <a:off x="285750" y="6105525"/>
          <a:ext cx="1429882" cy="3238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290" name="Text Box 9">
          <a:extLst>
            <a:ext uri="{FF2B5EF4-FFF2-40B4-BE49-F238E27FC236}">
              <a16:creationId xmlns:a16="http://schemas.microsoft.com/office/drawing/2014/main" xmlns="" id="{00000000-0008-0000-1000-000022010000}"/>
            </a:ext>
          </a:extLst>
        </xdr:cNvPr>
        <xdr:cNvSpPr txBox="1">
          <a:spLocks noChangeArrowheads="1"/>
        </xdr:cNvSpPr>
      </xdr:nvSpPr>
      <xdr:spPr bwMode="auto">
        <a:xfrm>
          <a:off x="285750" y="6105525"/>
          <a:ext cx="1429882" cy="3238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291" name="Text Box 9">
          <a:extLst>
            <a:ext uri="{FF2B5EF4-FFF2-40B4-BE49-F238E27FC236}">
              <a16:creationId xmlns:a16="http://schemas.microsoft.com/office/drawing/2014/main" xmlns="" id="{00000000-0008-0000-1000-000023010000}"/>
            </a:ext>
          </a:extLst>
        </xdr:cNvPr>
        <xdr:cNvSpPr txBox="1">
          <a:spLocks noChangeArrowheads="1"/>
        </xdr:cNvSpPr>
      </xdr:nvSpPr>
      <xdr:spPr bwMode="auto">
        <a:xfrm>
          <a:off x="285750" y="6105525"/>
          <a:ext cx="1429882" cy="3238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292" name="Text Box 9">
          <a:extLst>
            <a:ext uri="{FF2B5EF4-FFF2-40B4-BE49-F238E27FC236}">
              <a16:creationId xmlns:a16="http://schemas.microsoft.com/office/drawing/2014/main" xmlns="" id="{00000000-0008-0000-1000-000024010000}"/>
            </a:ext>
          </a:extLst>
        </xdr:cNvPr>
        <xdr:cNvSpPr txBox="1">
          <a:spLocks noChangeArrowheads="1"/>
        </xdr:cNvSpPr>
      </xdr:nvSpPr>
      <xdr:spPr bwMode="auto">
        <a:xfrm>
          <a:off x="285750" y="6105525"/>
          <a:ext cx="1429882" cy="3238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1134607</xdr:colOff>
      <xdr:row>5</xdr:row>
      <xdr:rowOff>19050</xdr:rowOff>
    </xdr:to>
    <xdr:sp macro="" textlink="">
      <xdr:nvSpPr>
        <xdr:cNvPr id="293" name="Text Box 8">
          <a:extLst>
            <a:ext uri="{FF2B5EF4-FFF2-40B4-BE49-F238E27FC236}">
              <a16:creationId xmlns:a16="http://schemas.microsoft.com/office/drawing/2014/main" xmlns="" id="{00000000-0008-0000-1000-000025010000}"/>
            </a:ext>
          </a:extLst>
        </xdr:cNvPr>
        <xdr:cNvSpPr txBox="1">
          <a:spLocks noChangeArrowheads="1"/>
        </xdr:cNvSpPr>
      </xdr:nvSpPr>
      <xdr:spPr bwMode="auto">
        <a:xfrm>
          <a:off x="390525" y="3724275"/>
          <a:ext cx="1325107"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294" name="Text Box 9">
          <a:extLst>
            <a:ext uri="{FF2B5EF4-FFF2-40B4-BE49-F238E27FC236}">
              <a16:creationId xmlns:a16="http://schemas.microsoft.com/office/drawing/2014/main" xmlns="" id="{00000000-0008-0000-1000-000026010000}"/>
            </a:ext>
          </a:extLst>
        </xdr:cNvPr>
        <xdr:cNvSpPr txBox="1">
          <a:spLocks noChangeArrowheads="1"/>
        </xdr:cNvSpPr>
      </xdr:nvSpPr>
      <xdr:spPr bwMode="auto">
        <a:xfrm>
          <a:off x="285750" y="3724275"/>
          <a:ext cx="14298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295" name="Text Box 9">
          <a:extLst>
            <a:ext uri="{FF2B5EF4-FFF2-40B4-BE49-F238E27FC236}">
              <a16:creationId xmlns:a16="http://schemas.microsoft.com/office/drawing/2014/main" xmlns="" id="{00000000-0008-0000-1000-000027010000}"/>
            </a:ext>
          </a:extLst>
        </xdr:cNvPr>
        <xdr:cNvSpPr txBox="1">
          <a:spLocks noChangeArrowheads="1"/>
        </xdr:cNvSpPr>
      </xdr:nvSpPr>
      <xdr:spPr bwMode="auto">
        <a:xfrm>
          <a:off x="285750" y="3724275"/>
          <a:ext cx="14298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1134607</xdr:colOff>
      <xdr:row>5</xdr:row>
      <xdr:rowOff>104775</xdr:rowOff>
    </xdr:to>
    <xdr:sp macro="" textlink="">
      <xdr:nvSpPr>
        <xdr:cNvPr id="296" name="Text Box 8">
          <a:extLst>
            <a:ext uri="{FF2B5EF4-FFF2-40B4-BE49-F238E27FC236}">
              <a16:creationId xmlns:a16="http://schemas.microsoft.com/office/drawing/2014/main" xmlns="" id="{00000000-0008-0000-1000-000028010000}"/>
            </a:ext>
          </a:extLst>
        </xdr:cNvPr>
        <xdr:cNvSpPr txBox="1">
          <a:spLocks noChangeArrowheads="1"/>
        </xdr:cNvSpPr>
      </xdr:nvSpPr>
      <xdr:spPr bwMode="auto">
        <a:xfrm>
          <a:off x="390525" y="3724275"/>
          <a:ext cx="1267957" cy="10477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1134607</xdr:colOff>
      <xdr:row>5</xdr:row>
      <xdr:rowOff>19050</xdr:rowOff>
    </xdr:to>
    <xdr:sp macro="" textlink="">
      <xdr:nvSpPr>
        <xdr:cNvPr id="297" name="Text Box 8">
          <a:extLst>
            <a:ext uri="{FF2B5EF4-FFF2-40B4-BE49-F238E27FC236}">
              <a16:creationId xmlns:a16="http://schemas.microsoft.com/office/drawing/2014/main" xmlns="" id="{00000000-0008-0000-1000-000029010000}"/>
            </a:ext>
          </a:extLst>
        </xdr:cNvPr>
        <xdr:cNvSpPr txBox="1">
          <a:spLocks noChangeArrowheads="1"/>
        </xdr:cNvSpPr>
      </xdr:nvSpPr>
      <xdr:spPr bwMode="auto">
        <a:xfrm>
          <a:off x="390525" y="3724275"/>
          <a:ext cx="1325107"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298" name="Text Box 9">
          <a:extLst>
            <a:ext uri="{FF2B5EF4-FFF2-40B4-BE49-F238E27FC236}">
              <a16:creationId xmlns:a16="http://schemas.microsoft.com/office/drawing/2014/main" xmlns="" id="{00000000-0008-0000-1000-00002A010000}"/>
            </a:ext>
          </a:extLst>
        </xdr:cNvPr>
        <xdr:cNvSpPr txBox="1">
          <a:spLocks noChangeArrowheads="1"/>
        </xdr:cNvSpPr>
      </xdr:nvSpPr>
      <xdr:spPr bwMode="auto">
        <a:xfrm>
          <a:off x="285750" y="3724275"/>
          <a:ext cx="14298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299" name="Text Box 9">
          <a:extLst>
            <a:ext uri="{FF2B5EF4-FFF2-40B4-BE49-F238E27FC236}">
              <a16:creationId xmlns:a16="http://schemas.microsoft.com/office/drawing/2014/main" xmlns="" id="{00000000-0008-0000-1000-00002B010000}"/>
            </a:ext>
          </a:extLst>
        </xdr:cNvPr>
        <xdr:cNvSpPr txBox="1">
          <a:spLocks noChangeArrowheads="1"/>
        </xdr:cNvSpPr>
      </xdr:nvSpPr>
      <xdr:spPr bwMode="auto">
        <a:xfrm>
          <a:off x="285750" y="3724275"/>
          <a:ext cx="14298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1134607</xdr:colOff>
      <xdr:row>5</xdr:row>
      <xdr:rowOff>19050</xdr:rowOff>
    </xdr:to>
    <xdr:sp macro="" textlink="">
      <xdr:nvSpPr>
        <xdr:cNvPr id="300" name="Text Box 8">
          <a:extLst>
            <a:ext uri="{FF2B5EF4-FFF2-40B4-BE49-F238E27FC236}">
              <a16:creationId xmlns:a16="http://schemas.microsoft.com/office/drawing/2014/main" xmlns="" id="{00000000-0008-0000-1000-00002C010000}"/>
            </a:ext>
          </a:extLst>
        </xdr:cNvPr>
        <xdr:cNvSpPr txBox="1">
          <a:spLocks noChangeArrowheads="1"/>
        </xdr:cNvSpPr>
      </xdr:nvSpPr>
      <xdr:spPr bwMode="auto">
        <a:xfrm>
          <a:off x="390525" y="3724275"/>
          <a:ext cx="1325107"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301" name="Text Box 9">
          <a:extLst>
            <a:ext uri="{FF2B5EF4-FFF2-40B4-BE49-F238E27FC236}">
              <a16:creationId xmlns:a16="http://schemas.microsoft.com/office/drawing/2014/main" xmlns="" id="{00000000-0008-0000-1000-00002D010000}"/>
            </a:ext>
          </a:extLst>
        </xdr:cNvPr>
        <xdr:cNvSpPr txBox="1">
          <a:spLocks noChangeArrowheads="1"/>
        </xdr:cNvSpPr>
      </xdr:nvSpPr>
      <xdr:spPr bwMode="auto">
        <a:xfrm>
          <a:off x="285750" y="3724275"/>
          <a:ext cx="14298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302" name="Text Box 9">
          <a:extLst>
            <a:ext uri="{FF2B5EF4-FFF2-40B4-BE49-F238E27FC236}">
              <a16:creationId xmlns:a16="http://schemas.microsoft.com/office/drawing/2014/main" xmlns="" id="{00000000-0008-0000-1000-00002E010000}"/>
            </a:ext>
          </a:extLst>
        </xdr:cNvPr>
        <xdr:cNvSpPr txBox="1">
          <a:spLocks noChangeArrowheads="1"/>
        </xdr:cNvSpPr>
      </xdr:nvSpPr>
      <xdr:spPr bwMode="auto">
        <a:xfrm>
          <a:off x="285750" y="3724275"/>
          <a:ext cx="14298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1134607</xdr:colOff>
      <xdr:row>5</xdr:row>
      <xdr:rowOff>19050</xdr:rowOff>
    </xdr:to>
    <xdr:sp macro="" textlink="">
      <xdr:nvSpPr>
        <xdr:cNvPr id="303" name="Text Box 8">
          <a:extLst>
            <a:ext uri="{FF2B5EF4-FFF2-40B4-BE49-F238E27FC236}">
              <a16:creationId xmlns:a16="http://schemas.microsoft.com/office/drawing/2014/main" xmlns="" id="{00000000-0008-0000-1000-00002F010000}"/>
            </a:ext>
          </a:extLst>
        </xdr:cNvPr>
        <xdr:cNvSpPr txBox="1">
          <a:spLocks noChangeArrowheads="1"/>
        </xdr:cNvSpPr>
      </xdr:nvSpPr>
      <xdr:spPr bwMode="auto">
        <a:xfrm>
          <a:off x="390525" y="3724275"/>
          <a:ext cx="1325107"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304" name="Text Box 9">
          <a:extLst>
            <a:ext uri="{FF2B5EF4-FFF2-40B4-BE49-F238E27FC236}">
              <a16:creationId xmlns:a16="http://schemas.microsoft.com/office/drawing/2014/main" xmlns="" id="{00000000-0008-0000-1000-000030010000}"/>
            </a:ext>
          </a:extLst>
        </xdr:cNvPr>
        <xdr:cNvSpPr txBox="1">
          <a:spLocks noChangeArrowheads="1"/>
        </xdr:cNvSpPr>
      </xdr:nvSpPr>
      <xdr:spPr bwMode="auto">
        <a:xfrm>
          <a:off x="285750" y="3724275"/>
          <a:ext cx="14298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305" name="Text Box 9">
          <a:extLst>
            <a:ext uri="{FF2B5EF4-FFF2-40B4-BE49-F238E27FC236}">
              <a16:creationId xmlns:a16="http://schemas.microsoft.com/office/drawing/2014/main" xmlns="" id="{00000000-0008-0000-1000-000031010000}"/>
            </a:ext>
          </a:extLst>
        </xdr:cNvPr>
        <xdr:cNvSpPr txBox="1">
          <a:spLocks noChangeArrowheads="1"/>
        </xdr:cNvSpPr>
      </xdr:nvSpPr>
      <xdr:spPr bwMode="auto">
        <a:xfrm>
          <a:off x="285750" y="3724275"/>
          <a:ext cx="14298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1134607</xdr:colOff>
      <xdr:row>5</xdr:row>
      <xdr:rowOff>19050</xdr:rowOff>
    </xdr:to>
    <xdr:sp macro="" textlink="">
      <xdr:nvSpPr>
        <xdr:cNvPr id="306" name="Text Box 8">
          <a:extLst>
            <a:ext uri="{FF2B5EF4-FFF2-40B4-BE49-F238E27FC236}">
              <a16:creationId xmlns:a16="http://schemas.microsoft.com/office/drawing/2014/main" xmlns="" id="{00000000-0008-0000-1000-000032010000}"/>
            </a:ext>
          </a:extLst>
        </xdr:cNvPr>
        <xdr:cNvSpPr txBox="1">
          <a:spLocks noChangeArrowheads="1"/>
        </xdr:cNvSpPr>
      </xdr:nvSpPr>
      <xdr:spPr bwMode="auto">
        <a:xfrm>
          <a:off x="390525" y="3724275"/>
          <a:ext cx="1325107"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307" name="Text Box 9">
          <a:extLst>
            <a:ext uri="{FF2B5EF4-FFF2-40B4-BE49-F238E27FC236}">
              <a16:creationId xmlns:a16="http://schemas.microsoft.com/office/drawing/2014/main" xmlns="" id="{00000000-0008-0000-1000-000033010000}"/>
            </a:ext>
          </a:extLst>
        </xdr:cNvPr>
        <xdr:cNvSpPr txBox="1">
          <a:spLocks noChangeArrowheads="1"/>
        </xdr:cNvSpPr>
      </xdr:nvSpPr>
      <xdr:spPr bwMode="auto">
        <a:xfrm>
          <a:off x="285750" y="3724275"/>
          <a:ext cx="14298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308" name="Text Box 9">
          <a:extLst>
            <a:ext uri="{FF2B5EF4-FFF2-40B4-BE49-F238E27FC236}">
              <a16:creationId xmlns:a16="http://schemas.microsoft.com/office/drawing/2014/main" xmlns="" id="{00000000-0008-0000-1000-000034010000}"/>
            </a:ext>
          </a:extLst>
        </xdr:cNvPr>
        <xdr:cNvSpPr txBox="1">
          <a:spLocks noChangeArrowheads="1"/>
        </xdr:cNvSpPr>
      </xdr:nvSpPr>
      <xdr:spPr bwMode="auto">
        <a:xfrm>
          <a:off x="285750" y="3724275"/>
          <a:ext cx="14298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1134607</xdr:colOff>
      <xdr:row>5</xdr:row>
      <xdr:rowOff>19050</xdr:rowOff>
    </xdr:to>
    <xdr:sp macro="" textlink="">
      <xdr:nvSpPr>
        <xdr:cNvPr id="309" name="Text Box 8">
          <a:extLst>
            <a:ext uri="{FF2B5EF4-FFF2-40B4-BE49-F238E27FC236}">
              <a16:creationId xmlns:a16="http://schemas.microsoft.com/office/drawing/2014/main" xmlns="" id="{00000000-0008-0000-1000-000035010000}"/>
            </a:ext>
          </a:extLst>
        </xdr:cNvPr>
        <xdr:cNvSpPr txBox="1">
          <a:spLocks noChangeArrowheads="1"/>
        </xdr:cNvSpPr>
      </xdr:nvSpPr>
      <xdr:spPr bwMode="auto">
        <a:xfrm>
          <a:off x="390525" y="3724275"/>
          <a:ext cx="1325107"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310" name="Text Box 9">
          <a:extLst>
            <a:ext uri="{FF2B5EF4-FFF2-40B4-BE49-F238E27FC236}">
              <a16:creationId xmlns:a16="http://schemas.microsoft.com/office/drawing/2014/main" xmlns="" id="{00000000-0008-0000-1000-000036010000}"/>
            </a:ext>
          </a:extLst>
        </xdr:cNvPr>
        <xdr:cNvSpPr txBox="1">
          <a:spLocks noChangeArrowheads="1"/>
        </xdr:cNvSpPr>
      </xdr:nvSpPr>
      <xdr:spPr bwMode="auto">
        <a:xfrm>
          <a:off x="285750" y="3724275"/>
          <a:ext cx="14298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1134607</xdr:colOff>
      <xdr:row>5</xdr:row>
      <xdr:rowOff>19050</xdr:rowOff>
    </xdr:to>
    <xdr:sp macro="" textlink="">
      <xdr:nvSpPr>
        <xdr:cNvPr id="311" name="Text Box 8">
          <a:extLst>
            <a:ext uri="{FF2B5EF4-FFF2-40B4-BE49-F238E27FC236}">
              <a16:creationId xmlns:a16="http://schemas.microsoft.com/office/drawing/2014/main" xmlns="" id="{00000000-0008-0000-1000-000037010000}"/>
            </a:ext>
          </a:extLst>
        </xdr:cNvPr>
        <xdr:cNvSpPr txBox="1">
          <a:spLocks noChangeArrowheads="1"/>
        </xdr:cNvSpPr>
      </xdr:nvSpPr>
      <xdr:spPr bwMode="auto">
        <a:xfrm>
          <a:off x="390525" y="3724275"/>
          <a:ext cx="1325107"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312" name="Text Box 9">
          <a:extLst>
            <a:ext uri="{FF2B5EF4-FFF2-40B4-BE49-F238E27FC236}">
              <a16:creationId xmlns:a16="http://schemas.microsoft.com/office/drawing/2014/main" xmlns="" id="{00000000-0008-0000-1000-000038010000}"/>
            </a:ext>
          </a:extLst>
        </xdr:cNvPr>
        <xdr:cNvSpPr txBox="1">
          <a:spLocks noChangeArrowheads="1"/>
        </xdr:cNvSpPr>
      </xdr:nvSpPr>
      <xdr:spPr bwMode="auto">
        <a:xfrm>
          <a:off x="285750" y="3724275"/>
          <a:ext cx="14298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313" name="Text Box 9">
          <a:extLst>
            <a:ext uri="{FF2B5EF4-FFF2-40B4-BE49-F238E27FC236}">
              <a16:creationId xmlns:a16="http://schemas.microsoft.com/office/drawing/2014/main" xmlns="" id="{00000000-0008-0000-1000-000039010000}"/>
            </a:ext>
          </a:extLst>
        </xdr:cNvPr>
        <xdr:cNvSpPr txBox="1">
          <a:spLocks noChangeArrowheads="1"/>
        </xdr:cNvSpPr>
      </xdr:nvSpPr>
      <xdr:spPr bwMode="auto">
        <a:xfrm>
          <a:off x="285750" y="3724275"/>
          <a:ext cx="14298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1134607</xdr:colOff>
      <xdr:row>5</xdr:row>
      <xdr:rowOff>19050</xdr:rowOff>
    </xdr:to>
    <xdr:sp macro="" textlink="">
      <xdr:nvSpPr>
        <xdr:cNvPr id="314" name="Text Box 8">
          <a:extLst>
            <a:ext uri="{FF2B5EF4-FFF2-40B4-BE49-F238E27FC236}">
              <a16:creationId xmlns:a16="http://schemas.microsoft.com/office/drawing/2014/main" xmlns="" id="{00000000-0008-0000-1000-00003A010000}"/>
            </a:ext>
          </a:extLst>
        </xdr:cNvPr>
        <xdr:cNvSpPr txBox="1">
          <a:spLocks noChangeArrowheads="1"/>
        </xdr:cNvSpPr>
      </xdr:nvSpPr>
      <xdr:spPr bwMode="auto">
        <a:xfrm>
          <a:off x="390525" y="3724275"/>
          <a:ext cx="1325107"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315" name="Text Box 9">
          <a:extLst>
            <a:ext uri="{FF2B5EF4-FFF2-40B4-BE49-F238E27FC236}">
              <a16:creationId xmlns:a16="http://schemas.microsoft.com/office/drawing/2014/main" xmlns="" id="{00000000-0008-0000-1000-00003B010000}"/>
            </a:ext>
          </a:extLst>
        </xdr:cNvPr>
        <xdr:cNvSpPr txBox="1">
          <a:spLocks noChangeArrowheads="1"/>
        </xdr:cNvSpPr>
      </xdr:nvSpPr>
      <xdr:spPr bwMode="auto">
        <a:xfrm>
          <a:off x="285750" y="3724275"/>
          <a:ext cx="14298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1134607</xdr:colOff>
      <xdr:row>5</xdr:row>
      <xdr:rowOff>19050</xdr:rowOff>
    </xdr:to>
    <xdr:sp macro="" textlink="">
      <xdr:nvSpPr>
        <xdr:cNvPr id="316" name="Text Box 8">
          <a:extLst>
            <a:ext uri="{FF2B5EF4-FFF2-40B4-BE49-F238E27FC236}">
              <a16:creationId xmlns:a16="http://schemas.microsoft.com/office/drawing/2014/main" xmlns="" id="{00000000-0008-0000-1000-00003C010000}"/>
            </a:ext>
          </a:extLst>
        </xdr:cNvPr>
        <xdr:cNvSpPr txBox="1">
          <a:spLocks noChangeArrowheads="1"/>
        </xdr:cNvSpPr>
      </xdr:nvSpPr>
      <xdr:spPr bwMode="auto">
        <a:xfrm>
          <a:off x="390525" y="3724275"/>
          <a:ext cx="1325107"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317" name="Text Box 9">
          <a:extLst>
            <a:ext uri="{FF2B5EF4-FFF2-40B4-BE49-F238E27FC236}">
              <a16:creationId xmlns:a16="http://schemas.microsoft.com/office/drawing/2014/main" xmlns="" id="{00000000-0008-0000-1000-00003D010000}"/>
            </a:ext>
          </a:extLst>
        </xdr:cNvPr>
        <xdr:cNvSpPr txBox="1">
          <a:spLocks noChangeArrowheads="1"/>
        </xdr:cNvSpPr>
      </xdr:nvSpPr>
      <xdr:spPr bwMode="auto">
        <a:xfrm>
          <a:off x="285750" y="3724275"/>
          <a:ext cx="14298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318" name="Text Box 9">
          <a:extLst>
            <a:ext uri="{FF2B5EF4-FFF2-40B4-BE49-F238E27FC236}">
              <a16:creationId xmlns:a16="http://schemas.microsoft.com/office/drawing/2014/main" xmlns="" id="{00000000-0008-0000-1000-00003E010000}"/>
            </a:ext>
          </a:extLst>
        </xdr:cNvPr>
        <xdr:cNvSpPr txBox="1">
          <a:spLocks noChangeArrowheads="1"/>
        </xdr:cNvSpPr>
      </xdr:nvSpPr>
      <xdr:spPr bwMode="auto">
        <a:xfrm>
          <a:off x="285750" y="3724275"/>
          <a:ext cx="14298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1134607</xdr:colOff>
      <xdr:row>5</xdr:row>
      <xdr:rowOff>19050</xdr:rowOff>
    </xdr:to>
    <xdr:sp macro="" textlink="">
      <xdr:nvSpPr>
        <xdr:cNvPr id="319" name="Text Box 8">
          <a:extLst>
            <a:ext uri="{FF2B5EF4-FFF2-40B4-BE49-F238E27FC236}">
              <a16:creationId xmlns:a16="http://schemas.microsoft.com/office/drawing/2014/main" xmlns="" id="{00000000-0008-0000-1000-00003F010000}"/>
            </a:ext>
          </a:extLst>
        </xdr:cNvPr>
        <xdr:cNvSpPr txBox="1">
          <a:spLocks noChangeArrowheads="1"/>
        </xdr:cNvSpPr>
      </xdr:nvSpPr>
      <xdr:spPr bwMode="auto">
        <a:xfrm>
          <a:off x="390525" y="3724275"/>
          <a:ext cx="1325107"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320" name="Text Box 9">
          <a:extLst>
            <a:ext uri="{FF2B5EF4-FFF2-40B4-BE49-F238E27FC236}">
              <a16:creationId xmlns:a16="http://schemas.microsoft.com/office/drawing/2014/main" xmlns="" id="{00000000-0008-0000-1000-000040010000}"/>
            </a:ext>
          </a:extLst>
        </xdr:cNvPr>
        <xdr:cNvSpPr txBox="1">
          <a:spLocks noChangeArrowheads="1"/>
        </xdr:cNvSpPr>
      </xdr:nvSpPr>
      <xdr:spPr bwMode="auto">
        <a:xfrm>
          <a:off x="285750" y="3724275"/>
          <a:ext cx="14298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321" name="Text Box 9">
          <a:extLst>
            <a:ext uri="{FF2B5EF4-FFF2-40B4-BE49-F238E27FC236}">
              <a16:creationId xmlns:a16="http://schemas.microsoft.com/office/drawing/2014/main" xmlns="" id="{00000000-0008-0000-1000-000041010000}"/>
            </a:ext>
          </a:extLst>
        </xdr:cNvPr>
        <xdr:cNvSpPr txBox="1">
          <a:spLocks noChangeArrowheads="1"/>
        </xdr:cNvSpPr>
      </xdr:nvSpPr>
      <xdr:spPr bwMode="auto">
        <a:xfrm>
          <a:off x="285750" y="3724275"/>
          <a:ext cx="14298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1134607</xdr:colOff>
      <xdr:row>5</xdr:row>
      <xdr:rowOff>19050</xdr:rowOff>
    </xdr:to>
    <xdr:sp macro="" textlink="">
      <xdr:nvSpPr>
        <xdr:cNvPr id="322" name="Text Box 8">
          <a:extLst>
            <a:ext uri="{FF2B5EF4-FFF2-40B4-BE49-F238E27FC236}">
              <a16:creationId xmlns:a16="http://schemas.microsoft.com/office/drawing/2014/main" xmlns="" id="{00000000-0008-0000-1000-000042010000}"/>
            </a:ext>
          </a:extLst>
        </xdr:cNvPr>
        <xdr:cNvSpPr txBox="1">
          <a:spLocks noChangeArrowheads="1"/>
        </xdr:cNvSpPr>
      </xdr:nvSpPr>
      <xdr:spPr bwMode="auto">
        <a:xfrm>
          <a:off x="390525" y="3724275"/>
          <a:ext cx="1325107"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323" name="Text Box 9">
          <a:extLst>
            <a:ext uri="{FF2B5EF4-FFF2-40B4-BE49-F238E27FC236}">
              <a16:creationId xmlns:a16="http://schemas.microsoft.com/office/drawing/2014/main" xmlns="" id="{00000000-0008-0000-1000-000043010000}"/>
            </a:ext>
          </a:extLst>
        </xdr:cNvPr>
        <xdr:cNvSpPr txBox="1">
          <a:spLocks noChangeArrowheads="1"/>
        </xdr:cNvSpPr>
      </xdr:nvSpPr>
      <xdr:spPr bwMode="auto">
        <a:xfrm>
          <a:off x="285750" y="3724275"/>
          <a:ext cx="14298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324" name="Text Box 9">
          <a:extLst>
            <a:ext uri="{FF2B5EF4-FFF2-40B4-BE49-F238E27FC236}">
              <a16:creationId xmlns:a16="http://schemas.microsoft.com/office/drawing/2014/main" xmlns="" id="{00000000-0008-0000-1000-000044010000}"/>
            </a:ext>
          </a:extLst>
        </xdr:cNvPr>
        <xdr:cNvSpPr txBox="1">
          <a:spLocks noChangeArrowheads="1"/>
        </xdr:cNvSpPr>
      </xdr:nvSpPr>
      <xdr:spPr bwMode="auto">
        <a:xfrm>
          <a:off x="285750" y="3724275"/>
          <a:ext cx="14298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1134607</xdr:colOff>
      <xdr:row>5</xdr:row>
      <xdr:rowOff>19050</xdr:rowOff>
    </xdr:to>
    <xdr:sp macro="" textlink="">
      <xdr:nvSpPr>
        <xdr:cNvPr id="325" name="Text Box 8">
          <a:extLst>
            <a:ext uri="{FF2B5EF4-FFF2-40B4-BE49-F238E27FC236}">
              <a16:creationId xmlns:a16="http://schemas.microsoft.com/office/drawing/2014/main" xmlns="" id="{00000000-0008-0000-1000-000045010000}"/>
            </a:ext>
          </a:extLst>
        </xdr:cNvPr>
        <xdr:cNvSpPr txBox="1">
          <a:spLocks noChangeArrowheads="1"/>
        </xdr:cNvSpPr>
      </xdr:nvSpPr>
      <xdr:spPr bwMode="auto">
        <a:xfrm>
          <a:off x="390525" y="3724275"/>
          <a:ext cx="1325107"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326" name="Text Box 9">
          <a:extLst>
            <a:ext uri="{FF2B5EF4-FFF2-40B4-BE49-F238E27FC236}">
              <a16:creationId xmlns:a16="http://schemas.microsoft.com/office/drawing/2014/main" xmlns="" id="{00000000-0008-0000-1000-000046010000}"/>
            </a:ext>
          </a:extLst>
        </xdr:cNvPr>
        <xdr:cNvSpPr txBox="1">
          <a:spLocks noChangeArrowheads="1"/>
        </xdr:cNvSpPr>
      </xdr:nvSpPr>
      <xdr:spPr bwMode="auto">
        <a:xfrm>
          <a:off x="285750" y="3724275"/>
          <a:ext cx="14298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327" name="Text Box 9">
          <a:extLst>
            <a:ext uri="{FF2B5EF4-FFF2-40B4-BE49-F238E27FC236}">
              <a16:creationId xmlns:a16="http://schemas.microsoft.com/office/drawing/2014/main" xmlns="" id="{00000000-0008-0000-1000-000047010000}"/>
            </a:ext>
          </a:extLst>
        </xdr:cNvPr>
        <xdr:cNvSpPr txBox="1">
          <a:spLocks noChangeArrowheads="1"/>
        </xdr:cNvSpPr>
      </xdr:nvSpPr>
      <xdr:spPr bwMode="auto">
        <a:xfrm>
          <a:off x="285750" y="3724275"/>
          <a:ext cx="14298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1134607</xdr:colOff>
      <xdr:row>5</xdr:row>
      <xdr:rowOff>19050</xdr:rowOff>
    </xdr:to>
    <xdr:sp macro="" textlink="">
      <xdr:nvSpPr>
        <xdr:cNvPr id="328" name="Text Box 8">
          <a:extLst>
            <a:ext uri="{FF2B5EF4-FFF2-40B4-BE49-F238E27FC236}">
              <a16:creationId xmlns:a16="http://schemas.microsoft.com/office/drawing/2014/main" xmlns="" id="{00000000-0008-0000-1000-000048010000}"/>
            </a:ext>
          </a:extLst>
        </xdr:cNvPr>
        <xdr:cNvSpPr txBox="1">
          <a:spLocks noChangeArrowheads="1"/>
        </xdr:cNvSpPr>
      </xdr:nvSpPr>
      <xdr:spPr bwMode="auto">
        <a:xfrm>
          <a:off x="390525" y="3724275"/>
          <a:ext cx="1325107"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329" name="Text Box 9">
          <a:extLst>
            <a:ext uri="{FF2B5EF4-FFF2-40B4-BE49-F238E27FC236}">
              <a16:creationId xmlns:a16="http://schemas.microsoft.com/office/drawing/2014/main" xmlns="" id="{00000000-0008-0000-1000-000049010000}"/>
            </a:ext>
          </a:extLst>
        </xdr:cNvPr>
        <xdr:cNvSpPr txBox="1">
          <a:spLocks noChangeArrowheads="1"/>
        </xdr:cNvSpPr>
      </xdr:nvSpPr>
      <xdr:spPr bwMode="auto">
        <a:xfrm>
          <a:off x="285750" y="3724275"/>
          <a:ext cx="14298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330" name="Text Box 9">
          <a:extLst>
            <a:ext uri="{FF2B5EF4-FFF2-40B4-BE49-F238E27FC236}">
              <a16:creationId xmlns:a16="http://schemas.microsoft.com/office/drawing/2014/main" xmlns="" id="{00000000-0008-0000-1000-00004A010000}"/>
            </a:ext>
          </a:extLst>
        </xdr:cNvPr>
        <xdr:cNvSpPr txBox="1">
          <a:spLocks noChangeArrowheads="1"/>
        </xdr:cNvSpPr>
      </xdr:nvSpPr>
      <xdr:spPr bwMode="auto">
        <a:xfrm>
          <a:off x="285750" y="3724275"/>
          <a:ext cx="14298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1134607</xdr:colOff>
      <xdr:row>5</xdr:row>
      <xdr:rowOff>19050</xdr:rowOff>
    </xdr:to>
    <xdr:sp macro="" textlink="">
      <xdr:nvSpPr>
        <xdr:cNvPr id="331" name="Text Box 8">
          <a:extLst>
            <a:ext uri="{FF2B5EF4-FFF2-40B4-BE49-F238E27FC236}">
              <a16:creationId xmlns:a16="http://schemas.microsoft.com/office/drawing/2014/main" xmlns="" id="{00000000-0008-0000-1000-00004B010000}"/>
            </a:ext>
          </a:extLst>
        </xdr:cNvPr>
        <xdr:cNvSpPr txBox="1">
          <a:spLocks noChangeArrowheads="1"/>
        </xdr:cNvSpPr>
      </xdr:nvSpPr>
      <xdr:spPr bwMode="auto">
        <a:xfrm>
          <a:off x="390525" y="3724275"/>
          <a:ext cx="1325107"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332" name="Text Box 9">
          <a:extLst>
            <a:ext uri="{FF2B5EF4-FFF2-40B4-BE49-F238E27FC236}">
              <a16:creationId xmlns:a16="http://schemas.microsoft.com/office/drawing/2014/main" xmlns="" id="{00000000-0008-0000-1000-00004C010000}"/>
            </a:ext>
          </a:extLst>
        </xdr:cNvPr>
        <xdr:cNvSpPr txBox="1">
          <a:spLocks noChangeArrowheads="1"/>
        </xdr:cNvSpPr>
      </xdr:nvSpPr>
      <xdr:spPr bwMode="auto">
        <a:xfrm>
          <a:off x="285750" y="3724275"/>
          <a:ext cx="14298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333" name="Text Box 9">
          <a:extLst>
            <a:ext uri="{FF2B5EF4-FFF2-40B4-BE49-F238E27FC236}">
              <a16:creationId xmlns:a16="http://schemas.microsoft.com/office/drawing/2014/main" xmlns="" id="{00000000-0008-0000-1000-00004D010000}"/>
            </a:ext>
          </a:extLst>
        </xdr:cNvPr>
        <xdr:cNvSpPr txBox="1">
          <a:spLocks noChangeArrowheads="1"/>
        </xdr:cNvSpPr>
      </xdr:nvSpPr>
      <xdr:spPr bwMode="auto">
        <a:xfrm>
          <a:off x="285750" y="3724275"/>
          <a:ext cx="14298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1134607</xdr:colOff>
      <xdr:row>5</xdr:row>
      <xdr:rowOff>19050</xdr:rowOff>
    </xdr:to>
    <xdr:sp macro="" textlink="">
      <xdr:nvSpPr>
        <xdr:cNvPr id="334" name="Text Box 8">
          <a:extLst>
            <a:ext uri="{FF2B5EF4-FFF2-40B4-BE49-F238E27FC236}">
              <a16:creationId xmlns:a16="http://schemas.microsoft.com/office/drawing/2014/main" xmlns="" id="{00000000-0008-0000-1000-00004E010000}"/>
            </a:ext>
          </a:extLst>
        </xdr:cNvPr>
        <xdr:cNvSpPr txBox="1">
          <a:spLocks noChangeArrowheads="1"/>
        </xdr:cNvSpPr>
      </xdr:nvSpPr>
      <xdr:spPr bwMode="auto">
        <a:xfrm>
          <a:off x="390525" y="3724275"/>
          <a:ext cx="1325107"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335" name="Text Box 9">
          <a:extLst>
            <a:ext uri="{FF2B5EF4-FFF2-40B4-BE49-F238E27FC236}">
              <a16:creationId xmlns:a16="http://schemas.microsoft.com/office/drawing/2014/main" xmlns="" id="{00000000-0008-0000-1000-00004F010000}"/>
            </a:ext>
          </a:extLst>
        </xdr:cNvPr>
        <xdr:cNvSpPr txBox="1">
          <a:spLocks noChangeArrowheads="1"/>
        </xdr:cNvSpPr>
      </xdr:nvSpPr>
      <xdr:spPr bwMode="auto">
        <a:xfrm>
          <a:off x="285750" y="3724275"/>
          <a:ext cx="14298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336" name="Text Box 9">
          <a:extLst>
            <a:ext uri="{FF2B5EF4-FFF2-40B4-BE49-F238E27FC236}">
              <a16:creationId xmlns:a16="http://schemas.microsoft.com/office/drawing/2014/main" xmlns="" id="{00000000-0008-0000-1000-000050010000}"/>
            </a:ext>
          </a:extLst>
        </xdr:cNvPr>
        <xdr:cNvSpPr txBox="1">
          <a:spLocks noChangeArrowheads="1"/>
        </xdr:cNvSpPr>
      </xdr:nvSpPr>
      <xdr:spPr bwMode="auto">
        <a:xfrm>
          <a:off x="285750" y="3724275"/>
          <a:ext cx="14298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1134607</xdr:colOff>
      <xdr:row>5</xdr:row>
      <xdr:rowOff>19050</xdr:rowOff>
    </xdr:to>
    <xdr:sp macro="" textlink="">
      <xdr:nvSpPr>
        <xdr:cNvPr id="337" name="Text Box 8">
          <a:extLst>
            <a:ext uri="{FF2B5EF4-FFF2-40B4-BE49-F238E27FC236}">
              <a16:creationId xmlns:a16="http://schemas.microsoft.com/office/drawing/2014/main" xmlns="" id="{00000000-0008-0000-1000-000051010000}"/>
            </a:ext>
          </a:extLst>
        </xdr:cNvPr>
        <xdr:cNvSpPr txBox="1">
          <a:spLocks noChangeArrowheads="1"/>
        </xdr:cNvSpPr>
      </xdr:nvSpPr>
      <xdr:spPr bwMode="auto">
        <a:xfrm>
          <a:off x="390525" y="3724275"/>
          <a:ext cx="1325107"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338" name="Text Box 9">
          <a:extLst>
            <a:ext uri="{FF2B5EF4-FFF2-40B4-BE49-F238E27FC236}">
              <a16:creationId xmlns:a16="http://schemas.microsoft.com/office/drawing/2014/main" xmlns="" id="{00000000-0008-0000-1000-000052010000}"/>
            </a:ext>
          </a:extLst>
        </xdr:cNvPr>
        <xdr:cNvSpPr txBox="1">
          <a:spLocks noChangeArrowheads="1"/>
        </xdr:cNvSpPr>
      </xdr:nvSpPr>
      <xdr:spPr bwMode="auto">
        <a:xfrm>
          <a:off x="285750" y="3724275"/>
          <a:ext cx="14298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339" name="Text Box 9">
          <a:extLst>
            <a:ext uri="{FF2B5EF4-FFF2-40B4-BE49-F238E27FC236}">
              <a16:creationId xmlns:a16="http://schemas.microsoft.com/office/drawing/2014/main" xmlns="" id="{00000000-0008-0000-1000-000053010000}"/>
            </a:ext>
          </a:extLst>
        </xdr:cNvPr>
        <xdr:cNvSpPr txBox="1">
          <a:spLocks noChangeArrowheads="1"/>
        </xdr:cNvSpPr>
      </xdr:nvSpPr>
      <xdr:spPr bwMode="auto">
        <a:xfrm>
          <a:off x="285750" y="3724275"/>
          <a:ext cx="14298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1134607</xdr:colOff>
      <xdr:row>5</xdr:row>
      <xdr:rowOff>19050</xdr:rowOff>
    </xdr:to>
    <xdr:sp macro="" textlink="">
      <xdr:nvSpPr>
        <xdr:cNvPr id="340" name="Text Box 8">
          <a:extLst>
            <a:ext uri="{FF2B5EF4-FFF2-40B4-BE49-F238E27FC236}">
              <a16:creationId xmlns:a16="http://schemas.microsoft.com/office/drawing/2014/main" xmlns="" id="{00000000-0008-0000-1000-000054010000}"/>
            </a:ext>
          </a:extLst>
        </xdr:cNvPr>
        <xdr:cNvSpPr txBox="1">
          <a:spLocks noChangeArrowheads="1"/>
        </xdr:cNvSpPr>
      </xdr:nvSpPr>
      <xdr:spPr bwMode="auto">
        <a:xfrm>
          <a:off x="390525" y="3724275"/>
          <a:ext cx="1325107"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341" name="Text Box 9">
          <a:extLst>
            <a:ext uri="{FF2B5EF4-FFF2-40B4-BE49-F238E27FC236}">
              <a16:creationId xmlns:a16="http://schemas.microsoft.com/office/drawing/2014/main" xmlns="" id="{00000000-0008-0000-1000-000055010000}"/>
            </a:ext>
          </a:extLst>
        </xdr:cNvPr>
        <xdr:cNvSpPr txBox="1">
          <a:spLocks noChangeArrowheads="1"/>
        </xdr:cNvSpPr>
      </xdr:nvSpPr>
      <xdr:spPr bwMode="auto">
        <a:xfrm>
          <a:off x="285750" y="3724275"/>
          <a:ext cx="14298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342" name="Text Box 9">
          <a:extLst>
            <a:ext uri="{FF2B5EF4-FFF2-40B4-BE49-F238E27FC236}">
              <a16:creationId xmlns:a16="http://schemas.microsoft.com/office/drawing/2014/main" xmlns="" id="{00000000-0008-0000-1000-000056010000}"/>
            </a:ext>
          </a:extLst>
        </xdr:cNvPr>
        <xdr:cNvSpPr txBox="1">
          <a:spLocks noChangeArrowheads="1"/>
        </xdr:cNvSpPr>
      </xdr:nvSpPr>
      <xdr:spPr bwMode="auto">
        <a:xfrm>
          <a:off x="285750" y="3724275"/>
          <a:ext cx="14298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1134607</xdr:colOff>
      <xdr:row>5</xdr:row>
      <xdr:rowOff>19050</xdr:rowOff>
    </xdr:to>
    <xdr:sp macro="" textlink="">
      <xdr:nvSpPr>
        <xdr:cNvPr id="343" name="Text Box 8">
          <a:extLst>
            <a:ext uri="{FF2B5EF4-FFF2-40B4-BE49-F238E27FC236}">
              <a16:creationId xmlns:a16="http://schemas.microsoft.com/office/drawing/2014/main" xmlns="" id="{00000000-0008-0000-1000-000057010000}"/>
            </a:ext>
          </a:extLst>
        </xdr:cNvPr>
        <xdr:cNvSpPr txBox="1">
          <a:spLocks noChangeArrowheads="1"/>
        </xdr:cNvSpPr>
      </xdr:nvSpPr>
      <xdr:spPr bwMode="auto">
        <a:xfrm>
          <a:off x="390525" y="3724275"/>
          <a:ext cx="1325107"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344" name="Text Box 9">
          <a:extLst>
            <a:ext uri="{FF2B5EF4-FFF2-40B4-BE49-F238E27FC236}">
              <a16:creationId xmlns:a16="http://schemas.microsoft.com/office/drawing/2014/main" xmlns="" id="{00000000-0008-0000-1000-000058010000}"/>
            </a:ext>
          </a:extLst>
        </xdr:cNvPr>
        <xdr:cNvSpPr txBox="1">
          <a:spLocks noChangeArrowheads="1"/>
        </xdr:cNvSpPr>
      </xdr:nvSpPr>
      <xdr:spPr bwMode="auto">
        <a:xfrm>
          <a:off x="285750" y="3724275"/>
          <a:ext cx="14298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345" name="Text Box 9">
          <a:extLst>
            <a:ext uri="{FF2B5EF4-FFF2-40B4-BE49-F238E27FC236}">
              <a16:creationId xmlns:a16="http://schemas.microsoft.com/office/drawing/2014/main" xmlns="" id="{00000000-0008-0000-1000-000059010000}"/>
            </a:ext>
          </a:extLst>
        </xdr:cNvPr>
        <xdr:cNvSpPr txBox="1">
          <a:spLocks noChangeArrowheads="1"/>
        </xdr:cNvSpPr>
      </xdr:nvSpPr>
      <xdr:spPr bwMode="auto">
        <a:xfrm>
          <a:off x="285750" y="3724275"/>
          <a:ext cx="14298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346" name="Text Box 9">
          <a:extLst>
            <a:ext uri="{FF2B5EF4-FFF2-40B4-BE49-F238E27FC236}">
              <a16:creationId xmlns:a16="http://schemas.microsoft.com/office/drawing/2014/main" xmlns="" id="{00000000-0008-0000-1000-00005A010000}"/>
            </a:ext>
          </a:extLst>
        </xdr:cNvPr>
        <xdr:cNvSpPr txBox="1">
          <a:spLocks noChangeArrowheads="1"/>
        </xdr:cNvSpPr>
      </xdr:nvSpPr>
      <xdr:spPr bwMode="auto">
        <a:xfrm>
          <a:off x="285750" y="3724275"/>
          <a:ext cx="1429882" cy="3048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347" name="Text Box 9">
          <a:extLst>
            <a:ext uri="{FF2B5EF4-FFF2-40B4-BE49-F238E27FC236}">
              <a16:creationId xmlns:a16="http://schemas.microsoft.com/office/drawing/2014/main" xmlns="" id="{00000000-0008-0000-1000-00005B010000}"/>
            </a:ext>
          </a:extLst>
        </xdr:cNvPr>
        <xdr:cNvSpPr txBox="1">
          <a:spLocks noChangeArrowheads="1"/>
        </xdr:cNvSpPr>
      </xdr:nvSpPr>
      <xdr:spPr bwMode="auto">
        <a:xfrm>
          <a:off x="285750" y="3724275"/>
          <a:ext cx="1429882" cy="3048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348" name="Text Box 9">
          <a:extLst>
            <a:ext uri="{FF2B5EF4-FFF2-40B4-BE49-F238E27FC236}">
              <a16:creationId xmlns:a16="http://schemas.microsoft.com/office/drawing/2014/main" xmlns="" id="{00000000-0008-0000-1000-00005C010000}"/>
            </a:ext>
          </a:extLst>
        </xdr:cNvPr>
        <xdr:cNvSpPr txBox="1">
          <a:spLocks noChangeArrowheads="1"/>
        </xdr:cNvSpPr>
      </xdr:nvSpPr>
      <xdr:spPr bwMode="auto">
        <a:xfrm>
          <a:off x="285750" y="3724275"/>
          <a:ext cx="1429882" cy="3048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349" name="Text Box 9">
          <a:extLst>
            <a:ext uri="{FF2B5EF4-FFF2-40B4-BE49-F238E27FC236}">
              <a16:creationId xmlns:a16="http://schemas.microsoft.com/office/drawing/2014/main" xmlns="" id="{00000000-0008-0000-1000-00005D010000}"/>
            </a:ext>
          </a:extLst>
        </xdr:cNvPr>
        <xdr:cNvSpPr txBox="1">
          <a:spLocks noChangeArrowheads="1"/>
        </xdr:cNvSpPr>
      </xdr:nvSpPr>
      <xdr:spPr bwMode="auto">
        <a:xfrm>
          <a:off x="285750" y="3724275"/>
          <a:ext cx="1429882" cy="3048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350" name="Text Box 9">
          <a:extLst>
            <a:ext uri="{FF2B5EF4-FFF2-40B4-BE49-F238E27FC236}">
              <a16:creationId xmlns:a16="http://schemas.microsoft.com/office/drawing/2014/main" xmlns="" id="{00000000-0008-0000-1000-00005E010000}"/>
            </a:ext>
          </a:extLst>
        </xdr:cNvPr>
        <xdr:cNvSpPr txBox="1">
          <a:spLocks noChangeArrowheads="1"/>
        </xdr:cNvSpPr>
      </xdr:nvSpPr>
      <xdr:spPr bwMode="auto">
        <a:xfrm>
          <a:off x="285750" y="3724275"/>
          <a:ext cx="1429882" cy="3048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351" name="Text Box 9">
          <a:extLst>
            <a:ext uri="{FF2B5EF4-FFF2-40B4-BE49-F238E27FC236}">
              <a16:creationId xmlns:a16="http://schemas.microsoft.com/office/drawing/2014/main" xmlns="" id="{00000000-0008-0000-1000-00005F010000}"/>
            </a:ext>
          </a:extLst>
        </xdr:cNvPr>
        <xdr:cNvSpPr txBox="1">
          <a:spLocks noChangeArrowheads="1"/>
        </xdr:cNvSpPr>
      </xdr:nvSpPr>
      <xdr:spPr bwMode="auto">
        <a:xfrm>
          <a:off x="285750" y="3724275"/>
          <a:ext cx="1429882" cy="3048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352" name="Text Box 9">
          <a:extLst>
            <a:ext uri="{FF2B5EF4-FFF2-40B4-BE49-F238E27FC236}">
              <a16:creationId xmlns:a16="http://schemas.microsoft.com/office/drawing/2014/main" xmlns="" id="{00000000-0008-0000-1000-000060010000}"/>
            </a:ext>
          </a:extLst>
        </xdr:cNvPr>
        <xdr:cNvSpPr txBox="1">
          <a:spLocks noChangeArrowheads="1"/>
        </xdr:cNvSpPr>
      </xdr:nvSpPr>
      <xdr:spPr bwMode="auto">
        <a:xfrm>
          <a:off x="285750" y="3724275"/>
          <a:ext cx="1429882" cy="3048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353" name="Text Box 9">
          <a:extLst>
            <a:ext uri="{FF2B5EF4-FFF2-40B4-BE49-F238E27FC236}">
              <a16:creationId xmlns:a16="http://schemas.microsoft.com/office/drawing/2014/main" xmlns="" id="{00000000-0008-0000-1000-000061010000}"/>
            </a:ext>
          </a:extLst>
        </xdr:cNvPr>
        <xdr:cNvSpPr txBox="1">
          <a:spLocks noChangeArrowheads="1"/>
        </xdr:cNvSpPr>
      </xdr:nvSpPr>
      <xdr:spPr bwMode="auto">
        <a:xfrm>
          <a:off x="285750" y="3724275"/>
          <a:ext cx="1429882" cy="3048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354" name="Text Box 9">
          <a:extLst>
            <a:ext uri="{FF2B5EF4-FFF2-40B4-BE49-F238E27FC236}">
              <a16:creationId xmlns:a16="http://schemas.microsoft.com/office/drawing/2014/main" xmlns="" id="{00000000-0008-0000-1000-000062010000}"/>
            </a:ext>
          </a:extLst>
        </xdr:cNvPr>
        <xdr:cNvSpPr txBox="1">
          <a:spLocks noChangeArrowheads="1"/>
        </xdr:cNvSpPr>
      </xdr:nvSpPr>
      <xdr:spPr bwMode="auto">
        <a:xfrm>
          <a:off x="285750" y="3724275"/>
          <a:ext cx="1429882" cy="3048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355" name="Text Box 9">
          <a:extLst>
            <a:ext uri="{FF2B5EF4-FFF2-40B4-BE49-F238E27FC236}">
              <a16:creationId xmlns:a16="http://schemas.microsoft.com/office/drawing/2014/main" xmlns="" id="{00000000-0008-0000-1000-000063010000}"/>
            </a:ext>
          </a:extLst>
        </xdr:cNvPr>
        <xdr:cNvSpPr txBox="1">
          <a:spLocks noChangeArrowheads="1"/>
        </xdr:cNvSpPr>
      </xdr:nvSpPr>
      <xdr:spPr bwMode="auto">
        <a:xfrm>
          <a:off x="285750" y="3724275"/>
          <a:ext cx="1429882" cy="3048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356" name="Text Box 9">
          <a:extLst>
            <a:ext uri="{FF2B5EF4-FFF2-40B4-BE49-F238E27FC236}">
              <a16:creationId xmlns:a16="http://schemas.microsoft.com/office/drawing/2014/main" xmlns="" id="{00000000-0008-0000-1000-000064010000}"/>
            </a:ext>
          </a:extLst>
        </xdr:cNvPr>
        <xdr:cNvSpPr txBox="1">
          <a:spLocks noChangeArrowheads="1"/>
        </xdr:cNvSpPr>
      </xdr:nvSpPr>
      <xdr:spPr bwMode="auto">
        <a:xfrm>
          <a:off x="285750" y="3724275"/>
          <a:ext cx="1429882" cy="3048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357" name="Text Box 9">
          <a:extLst>
            <a:ext uri="{FF2B5EF4-FFF2-40B4-BE49-F238E27FC236}">
              <a16:creationId xmlns:a16="http://schemas.microsoft.com/office/drawing/2014/main" xmlns="" id="{00000000-0008-0000-1000-000065010000}"/>
            </a:ext>
          </a:extLst>
        </xdr:cNvPr>
        <xdr:cNvSpPr txBox="1">
          <a:spLocks noChangeArrowheads="1"/>
        </xdr:cNvSpPr>
      </xdr:nvSpPr>
      <xdr:spPr bwMode="auto">
        <a:xfrm>
          <a:off x="285750" y="3724275"/>
          <a:ext cx="1429882" cy="3048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358" name="Text Box 9">
          <a:extLst>
            <a:ext uri="{FF2B5EF4-FFF2-40B4-BE49-F238E27FC236}">
              <a16:creationId xmlns:a16="http://schemas.microsoft.com/office/drawing/2014/main" xmlns="" id="{00000000-0008-0000-1000-000066010000}"/>
            </a:ext>
          </a:extLst>
        </xdr:cNvPr>
        <xdr:cNvSpPr txBox="1">
          <a:spLocks noChangeArrowheads="1"/>
        </xdr:cNvSpPr>
      </xdr:nvSpPr>
      <xdr:spPr bwMode="auto">
        <a:xfrm>
          <a:off x="285750" y="3724275"/>
          <a:ext cx="1429882" cy="3048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359" name="Text Box 9">
          <a:extLst>
            <a:ext uri="{FF2B5EF4-FFF2-40B4-BE49-F238E27FC236}">
              <a16:creationId xmlns:a16="http://schemas.microsoft.com/office/drawing/2014/main" xmlns="" id="{00000000-0008-0000-1000-000067010000}"/>
            </a:ext>
          </a:extLst>
        </xdr:cNvPr>
        <xdr:cNvSpPr txBox="1">
          <a:spLocks noChangeArrowheads="1"/>
        </xdr:cNvSpPr>
      </xdr:nvSpPr>
      <xdr:spPr bwMode="auto">
        <a:xfrm>
          <a:off x="285750" y="3724275"/>
          <a:ext cx="1429882" cy="3048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360" name="Text Box 9">
          <a:extLst>
            <a:ext uri="{FF2B5EF4-FFF2-40B4-BE49-F238E27FC236}">
              <a16:creationId xmlns:a16="http://schemas.microsoft.com/office/drawing/2014/main" xmlns="" id="{00000000-0008-0000-1000-000068010000}"/>
            </a:ext>
          </a:extLst>
        </xdr:cNvPr>
        <xdr:cNvSpPr txBox="1">
          <a:spLocks noChangeArrowheads="1"/>
        </xdr:cNvSpPr>
      </xdr:nvSpPr>
      <xdr:spPr bwMode="auto">
        <a:xfrm>
          <a:off x="285750" y="3724275"/>
          <a:ext cx="1429882" cy="3048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361" name="Text Box 9">
          <a:extLst>
            <a:ext uri="{FF2B5EF4-FFF2-40B4-BE49-F238E27FC236}">
              <a16:creationId xmlns:a16="http://schemas.microsoft.com/office/drawing/2014/main" xmlns="" id="{00000000-0008-0000-1000-000069010000}"/>
            </a:ext>
          </a:extLst>
        </xdr:cNvPr>
        <xdr:cNvSpPr txBox="1">
          <a:spLocks noChangeArrowheads="1"/>
        </xdr:cNvSpPr>
      </xdr:nvSpPr>
      <xdr:spPr bwMode="auto">
        <a:xfrm>
          <a:off x="285750" y="3724275"/>
          <a:ext cx="1429882" cy="3048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362" name="Text Box 9">
          <a:extLst>
            <a:ext uri="{FF2B5EF4-FFF2-40B4-BE49-F238E27FC236}">
              <a16:creationId xmlns:a16="http://schemas.microsoft.com/office/drawing/2014/main" xmlns="" id="{00000000-0008-0000-1000-00006A010000}"/>
            </a:ext>
          </a:extLst>
        </xdr:cNvPr>
        <xdr:cNvSpPr txBox="1">
          <a:spLocks noChangeArrowheads="1"/>
        </xdr:cNvSpPr>
      </xdr:nvSpPr>
      <xdr:spPr bwMode="auto">
        <a:xfrm>
          <a:off x="285750" y="3724275"/>
          <a:ext cx="1429882" cy="3048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363" name="Text Box 9">
          <a:extLst>
            <a:ext uri="{FF2B5EF4-FFF2-40B4-BE49-F238E27FC236}">
              <a16:creationId xmlns:a16="http://schemas.microsoft.com/office/drawing/2014/main" xmlns="" id="{00000000-0008-0000-1000-00006B010000}"/>
            </a:ext>
          </a:extLst>
        </xdr:cNvPr>
        <xdr:cNvSpPr txBox="1">
          <a:spLocks noChangeArrowheads="1"/>
        </xdr:cNvSpPr>
      </xdr:nvSpPr>
      <xdr:spPr bwMode="auto">
        <a:xfrm>
          <a:off x="285750" y="3724275"/>
          <a:ext cx="1429882" cy="3048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364" name="Text Box 9">
          <a:extLst>
            <a:ext uri="{FF2B5EF4-FFF2-40B4-BE49-F238E27FC236}">
              <a16:creationId xmlns:a16="http://schemas.microsoft.com/office/drawing/2014/main" xmlns="" id="{00000000-0008-0000-1000-00006C010000}"/>
            </a:ext>
          </a:extLst>
        </xdr:cNvPr>
        <xdr:cNvSpPr txBox="1">
          <a:spLocks noChangeArrowheads="1"/>
        </xdr:cNvSpPr>
      </xdr:nvSpPr>
      <xdr:spPr bwMode="auto">
        <a:xfrm>
          <a:off x="285750" y="3724275"/>
          <a:ext cx="1429882" cy="3048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365" name="Text Box 9">
          <a:extLst>
            <a:ext uri="{FF2B5EF4-FFF2-40B4-BE49-F238E27FC236}">
              <a16:creationId xmlns:a16="http://schemas.microsoft.com/office/drawing/2014/main" xmlns="" id="{00000000-0008-0000-1000-00006D010000}"/>
            </a:ext>
          </a:extLst>
        </xdr:cNvPr>
        <xdr:cNvSpPr txBox="1">
          <a:spLocks noChangeArrowheads="1"/>
        </xdr:cNvSpPr>
      </xdr:nvSpPr>
      <xdr:spPr bwMode="auto">
        <a:xfrm>
          <a:off x="285750" y="3724275"/>
          <a:ext cx="1429882" cy="3048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366" name="Text Box 9">
          <a:extLst>
            <a:ext uri="{FF2B5EF4-FFF2-40B4-BE49-F238E27FC236}">
              <a16:creationId xmlns:a16="http://schemas.microsoft.com/office/drawing/2014/main" xmlns="" id="{00000000-0008-0000-1000-00006E010000}"/>
            </a:ext>
          </a:extLst>
        </xdr:cNvPr>
        <xdr:cNvSpPr txBox="1">
          <a:spLocks noChangeArrowheads="1"/>
        </xdr:cNvSpPr>
      </xdr:nvSpPr>
      <xdr:spPr bwMode="auto">
        <a:xfrm>
          <a:off x="285750" y="3724275"/>
          <a:ext cx="1429882" cy="3048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367" name="Text Box 9">
          <a:extLst>
            <a:ext uri="{FF2B5EF4-FFF2-40B4-BE49-F238E27FC236}">
              <a16:creationId xmlns:a16="http://schemas.microsoft.com/office/drawing/2014/main" xmlns="" id="{00000000-0008-0000-1000-00006F010000}"/>
            </a:ext>
          </a:extLst>
        </xdr:cNvPr>
        <xdr:cNvSpPr txBox="1">
          <a:spLocks noChangeArrowheads="1"/>
        </xdr:cNvSpPr>
      </xdr:nvSpPr>
      <xdr:spPr bwMode="auto">
        <a:xfrm>
          <a:off x="285750" y="3724275"/>
          <a:ext cx="1429882" cy="3048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1134607</xdr:colOff>
      <xdr:row>5</xdr:row>
      <xdr:rowOff>19050</xdr:rowOff>
    </xdr:to>
    <xdr:sp macro="" textlink="">
      <xdr:nvSpPr>
        <xdr:cNvPr id="368" name="Text Box 8">
          <a:extLst>
            <a:ext uri="{FF2B5EF4-FFF2-40B4-BE49-F238E27FC236}">
              <a16:creationId xmlns:a16="http://schemas.microsoft.com/office/drawing/2014/main" xmlns="" id="{00000000-0008-0000-1000-000070010000}"/>
            </a:ext>
          </a:extLst>
        </xdr:cNvPr>
        <xdr:cNvSpPr txBox="1">
          <a:spLocks noChangeArrowheads="1"/>
        </xdr:cNvSpPr>
      </xdr:nvSpPr>
      <xdr:spPr bwMode="auto">
        <a:xfrm>
          <a:off x="390525" y="3724275"/>
          <a:ext cx="1267957"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1134607</xdr:colOff>
      <xdr:row>5</xdr:row>
      <xdr:rowOff>19050</xdr:rowOff>
    </xdr:to>
    <xdr:sp macro="" textlink="">
      <xdr:nvSpPr>
        <xdr:cNvPr id="369" name="Text Box 8">
          <a:extLst>
            <a:ext uri="{FF2B5EF4-FFF2-40B4-BE49-F238E27FC236}">
              <a16:creationId xmlns:a16="http://schemas.microsoft.com/office/drawing/2014/main" xmlns="" id="{00000000-0008-0000-1000-000071010000}"/>
            </a:ext>
          </a:extLst>
        </xdr:cNvPr>
        <xdr:cNvSpPr txBox="1">
          <a:spLocks noChangeArrowheads="1"/>
        </xdr:cNvSpPr>
      </xdr:nvSpPr>
      <xdr:spPr bwMode="auto">
        <a:xfrm>
          <a:off x="390525" y="3724275"/>
          <a:ext cx="1134607"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370" name="Text Box 9">
          <a:extLst>
            <a:ext uri="{FF2B5EF4-FFF2-40B4-BE49-F238E27FC236}">
              <a16:creationId xmlns:a16="http://schemas.microsoft.com/office/drawing/2014/main" xmlns="" id="{00000000-0008-0000-1000-000072010000}"/>
            </a:ext>
          </a:extLst>
        </xdr:cNvPr>
        <xdr:cNvSpPr txBox="1">
          <a:spLocks noChangeArrowheads="1"/>
        </xdr:cNvSpPr>
      </xdr:nvSpPr>
      <xdr:spPr bwMode="auto">
        <a:xfrm>
          <a:off x="285750" y="3724275"/>
          <a:ext cx="12393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371" name="Text Box 9">
          <a:extLst>
            <a:ext uri="{FF2B5EF4-FFF2-40B4-BE49-F238E27FC236}">
              <a16:creationId xmlns:a16="http://schemas.microsoft.com/office/drawing/2014/main" xmlns="" id="{00000000-0008-0000-1000-000073010000}"/>
            </a:ext>
          </a:extLst>
        </xdr:cNvPr>
        <xdr:cNvSpPr txBox="1">
          <a:spLocks noChangeArrowheads="1"/>
        </xdr:cNvSpPr>
      </xdr:nvSpPr>
      <xdr:spPr bwMode="auto">
        <a:xfrm>
          <a:off x="285750" y="3724275"/>
          <a:ext cx="12393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1077457</xdr:colOff>
      <xdr:row>5</xdr:row>
      <xdr:rowOff>104775</xdr:rowOff>
    </xdr:to>
    <xdr:sp macro="" textlink="">
      <xdr:nvSpPr>
        <xdr:cNvPr id="372" name="Text Box 8">
          <a:extLst>
            <a:ext uri="{FF2B5EF4-FFF2-40B4-BE49-F238E27FC236}">
              <a16:creationId xmlns:a16="http://schemas.microsoft.com/office/drawing/2014/main" xmlns="" id="{00000000-0008-0000-1000-000074010000}"/>
            </a:ext>
          </a:extLst>
        </xdr:cNvPr>
        <xdr:cNvSpPr txBox="1">
          <a:spLocks noChangeArrowheads="1"/>
        </xdr:cNvSpPr>
      </xdr:nvSpPr>
      <xdr:spPr bwMode="auto">
        <a:xfrm>
          <a:off x="390525" y="3724275"/>
          <a:ext cx="1077457" cy="10477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1134607</xdr:colOff>
      <xdr:row>5</xdr:row>
      <xdr:rowOff>19050</xdr:rowOff>
    </xdr:to>
    <xdr:sp macro="" textlink="">
      <xdr:nvSpPr>
        <xdr:cNvPr id="373" name="Text Box 8">
          <a:extLst>
            <a:ext uri="{FF2B5EF4-FFF2-40B4-BE49-F238E27FC236}">
              <a16:creationId xmlns:a16="http://schemas.microsoft.com/office/drawing/2014/main" xmlns="" id="{00000000-0008-0000-1000-000075010000}"/>
            </a:ext>
          </a:extLst>
        </xdr:cNvPr>
        <xdr:cNvSpPr txBox="1">
          <a:spLocks noChangeArrowheads="1"/>
        </xdr:cNvSpPr>
      </xdr:nvSpPr>
      <xdr:spPr bwMode="auto">
        <a:xfrm>
          <a:off x="390525" y="3724275"/>
          <a:ext cx="1134607"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374" name="Text Box 9">
          <a:extLst>
            <a:ext uri="{FF2B5EF4-FFF2-40B4-BE49-F238E27FC236}">
              <a16:creationId xmlns:a16="http://schemas.microsoft.com/office/drawing/2014/main" xmlns="" id="{00000000-0008-0000-1000-000076010000}"/>
            </a:ext>
          </a:extLst>
        </xdr:cNvPr>
        <xdr:cNvSpPr txBox="1">
          <a:spLocks noChangeArrowheads="1"/>
        </xdr:cNvSpPr>
      </xdr:nvSpPr>
      <xdr:spPr bwMode="auto">
        <a:xfrm>
          <a:off x="285750" y="3724275"/>
          <a:ext cx="12393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375" name="Text Box 9">
          <a:extLst>
            <a:ext uri="{FF2B5EF4-FFF2-40B4-BE49-F238E27FC236}">
              <a16:creationId xmlns:a16="http://schemas.microsoft.com/office/drawing/2014/main" xmlns="" id="{00000000-0008-0000-1000-000077010000}"/>
            </a:ext>
          </a:extLst>
        </xdr:cNvPr>
        <xdr:cNvSpPr txBox="1">
          <a:spLocks noChangeArrowheads="1"/>
        </xdr:cNvSpPr>
      </xdr:nvSpPr>
      <xdr:spPr bwMode="auto">
        <a:xfrm>
          <a:off x="285750" y="3724275"/>
          <a:ext cx="12393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1134607</xdr:colOff>
      <xdr:row>5</xdr:row>
      <xdr:rowOff>19050</xdr:rowOff>
    </xdr:to>
    <xdr:sp macro="" textlink="">
      <xdr:nvSpPr>
        <xdr:cNvPr id="376" name="Text Box 8">
          <a:extLst>
            <a:ext uri="{FF2B5EF4-FFF2-40B4-BE49-F238E27FC236}">
              <a16:creationId xmlns:a16="http://schemas.microsoft.com/office/drawing/2014/main" xmlns="" id="{00000000-0008-0000-1000-000078010000}"/>
            </a:ext>
          </a:extLst>
        </xdr:cNvPr>
        <xdr:cNvSpPr txBox="1">
          <a:spLocks noChangeArrowheads="1"/>
        </xdr:cNvSpPr>
      </xdr:nvSpPr>
      <xdr:spPr bwMode="auto">
        <a:xfrm>
          <a:off x="390525" y="3724275"/>
          <a:ext cx="1134607"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377" name="Text Box 9">
          <a:extLst>
            <a:ext uri="{FF2B5EF4-FFF2-40B4-BE49-F238E27FC236}">
              <a16:creationId xmlns:a16="http://schemas.microsoft.com/office/drawing/2014/main" xmlns="" id="{00000000-0008-0000-1000-000079010000}"/>
            </a:ext>
          </a:extLst>
        </xdr:cNvPr>
        <xdr:cNvSpPr txBox="1">
          <a:spLocks noChangeArrowheads="1"/>
        </xdr:cNvSpPr>
      </xdr:nvSpPr>
      <xdr:spPr bwMode="auto">
        <a:xfrm>
          <a:off x="285750" y="3724275"/>
          <a:ext cx="12393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378" name="Text Box 9">
          <a:extLst>
            <a:ext uri="{FF2B5EF4-FFF2-40B4-BE49-F238E27FC236}">
              <a16:creationId xmlns:a16="http://schemas.microsoft.com/office/drawing/2014/main" xmlns="" id="{00000000-0008-0000-1000-00007A010000}"/>
            </a:ext>
          </a:extLst>
        </xdr:cNvPr>
        <xdr:cNvSpPr txBox="1">
          <a:spLocks noChangeArrowheads="1"/>
        </xdr:cNvSpPr>
      </xdr:nvSpPr>
      <xdr:spPr bwMode="auto">
        <a:xfrm>
          <a:off x="285750" y="3724275"/>
          <a:ext cx="12393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1134607</xdr:colOff>
      <xdr:row>5</xdr:row>
      <xdr:rowOff>19050</xdr:rowOff>
    </xdr:to>
    <xdr:sp macro="" textlink="">
      <xdr:nvSpPr>
        <xdr:cNvPr id="379" name="Text Box 8">
          <a:extLst>
            <a:ext uri="{FF2B5EF4-FFF2-40B4-BE49-F238E27FC236}">
              <a16:creationId xmlns:a16="http://schemas.microsoft.com/office/drawing/2014/main" xmlns="" id="{00000000-0008-0000-1000-00007B010000}"/>
            </a:ext>
          </a:extLst>
        </xdr:cNvPr>
        <xdr:cNvSpPr txBox="1">
          <a:spLocks noChangeArrowheads="1"/>
        </xdr:cNvSpPr>
      </xdr:nvSpPr>
      <xdr:spPr bwMode="auto">
        <a:xfrm>
          <a:off x="390525" y="3724275"/>
          <a:ext cx="1134607"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380" name="Text Box 9">
          <a:extLst>
            <a:ext uri="{FF2B5EF4-FFF2-40B4-BE49-F238E27FC236}">
              <a16:creationId xmlns:a16="http://schemas.microsoft.com/office/drawing/2014/main" xmlns="" id="{00000000-0008-0000-1000-00007C010000}"/>
            </a:ext>
          </a:extLst>
        </xdr:cNvPr>
        <xdr:cNvSpPr txBox="1">
          <a:spLocks noChangeArrowheads="1"/>
        </xdr:cNvSpPr>
      </xdr:nvSpPr>
      <xdr:spPr bwMode="auto">
        <a:xfrm>
          <a:off x="285750" y="3724275"/>
          <a:ext cx="12393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381" name="Text Box 9">
          <a:extLst>
            <a:ext uri="{FF2B5EF4-FFF2-40B4-BE49-F238E27FC236}">
              <a16:creationId xmlns:a16="http://schemas.microsoft.com/office/drawing/2014/main" xmlns="" id="{00000000-0008-0000-1000-00007D010000}"/>
            </a:ext>
          </a:extLst>
        </xdr:cNvPr>
        <xdr:cNvSpPr txBox="1">
          <a:spLocks noChangeArrowheads="1"/>
        </xdr:cNvSpPr>
      </xdr:nvSpPr>
      <xdr:spPr bwMode="auto">
        <a:xfrm>
          <a:off x="285750" y="3724275"/>
          <a:ext cx="12393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1134607</xdr:colOff>
      <xdr:row>5</xdr:row>
      <xdr:rowOff>19050</xdr:rowOff>
    </xdr:to>
    <xdr:sp macro="" textlink="">
      <xdr:nvSpPr>
        <xdr:cNvPr id="382" name="Text Box 8">
          <a:extLst>
            <a:ext uri="{FF2B5EF4-FFF2-40B4-BE49-F238E27FC236}">
              <a16:creationId xmlns:a16="http://schemas.microsoft.com/office/drawing/2014/main" xmlns="" id="{00000000-0008-0000-1000-00007E010000}"/>
            </a:ext>
          </a:extLst>
        </xdr:cNvPr>
        <xdr:cNvSpPr txBox="1">
          <a:spLocks noChangeArrowheads="1"/>
        </xdr:cNvSpPr>
      </xdr:nvSpPr>
      <xdr:spPr bwMode="auto">
        <a:xfrm>
          <a:off x="390525" y="3724275"/>
          <a:ext cx="1134607"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383" name="Text Box 9">
          <a:extLst>
            <a:ext uri="{FF2B5EF4-FFF2-40B4-BE49-F238E27FC236}">
              <a16:creationId xmlns:a16="http://schemas.microsoft.com/office/drawing/2014/main" xmlns="" id="{00000000-0008-0000-1000-00007F010000}"/>
            </a:ext>
          </a:extLst>
        </xdr:cNvPr>
        <xdr:cNvSpPr txBox="1">
          <a:spLocks noChangeArrowheads="1"/>
        </xdr:cNvSpPr>
      </xdr:nvSpPr>
      <xdr:spPr bwMode="auto">
        <a:xfrm>
          <a:off x="285750" y="3724275"/>
          <a:ext cx="12393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384" name="Text Box 9">
          <a:extLst>
            <a:ext uri="{FF2B5EF4-FFF2-40B4-BE49-F238E27FC236}">
              <a16:creationId xmlns:a16="http://schemas.microsoft.com/office/drawing/2014/main" xmlns="" id="{00000000-0008-0000-1000-000080010000}"/>
            </a:ext>
          </a:extLst>
        </xdr:cNvPr>
        <xdr:cNvSpPr txBox="1">
          <a:spLocks noChangeArrowheads="1"/>
        </xdr:cNvSpPr>
      </xdr:nvSpPr>
      <xdr:spPr bwMode="auto">
        <a:xfrm>
          <a:off x="285750" y="3724275"/>
          <a:ext cx="12393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1134607</xdr:colOff>
      <xdr:row>5</xdr:row>
      <xdr:rowOff>19050</xdr:rowOff>
    </xdr:to>
    <xdr:sp macro="" textlink="">
      <xdr:nvSpPr>
        <xdr:cNvPr id="385" name="Text Box 8">
          <a:extLst>
            <a:ext uri="{FF2B5EF4-FFF2-40B4-BE49-F238E27FC236}">
              <a16:creationId xmlns:a16="http://schemas.microsoft.com/office/drawing/2014/main" xmlns="" id="{00000000-0008-0000-1000-000081010000}"/>
            </a:ext>
          </a:extLst>
        </xdr:cNvPr>
        <xdr:cNvSpPr txBox="1">
          <a:spLocks noChangeArrowheads="1"/>
        </xdr:cNvSpPr>
      </xdr:nvSpPr>
      <xdr:spPr bwMode="auto">
        <a:xfrm>
          <a:off x="390525" y="3724275"/>
          <a:ext cx="1134607"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386" name="Text Box 9">
          <a:extLst>
            <a:ext uri="{FF2B5EF4-FFF2-40B4-BE49-F238E27FC236}">
              <a16:creationId xmlns:a16="http://schemas.microsoft.com/office/drawing/2014/main" xmlns="" id="{00000000-0008-0000-1000-000082010000}"/>
            </a:ext>
          </a:extLst>
        </xdr:cNvPr>
        <xdr:cNvSpPr txBox="1">
          <a:spLocks noChangeArrowheads="1"/>
        </xdr:cNvSpPr>
      </xdr:nvSpPr>
      <xdr:spPr bwMode="auto">
        <a:xfrm>
          <a:off x="285750" y="3724275"/>
          <a:ext cx="12393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1134607</xdr:colOff>
      <xdr:row>5</xdr:row>
      <xdr:rowOff>19050</xdr:rowOff>
    </xdr:to>
    <xdr:sp macro="" textlink="">
      <xdr:nvSpPr>
        <xdr:cNvPr id="387" name="Text Box 8">
          <a:extLst>
            <a:ext uri="{FF2B5EF4-FFF2-40B4-BE49-F238E27FC236}">
              <a16:creationId xmlns:a16="http://schemas.microsoft.com/office/drawing/2014/main" xmlns="" id="{00000000-0008-0000-1000-000083010000}"/>
            </a:ext>
          </a:extLst>
        </xdr:cNvPr>
        <xdr:cNvSpPr txBox="1">
          <a:spLocks noChangeArrowheads="1"/>
        </xdr:cNvSpPr>
      </xdr:nvSpPr>
      <xdr:spPr bwMode="auto">
        <a:xfrm>
          <a:off x="390525" y="3724275"/>
          <a:ext cx="1134607"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388" name="Text Box 9">
          <a:extLst>
            <a:ext uri="{FF2B5EF4-FFF2-40B4-BE49-F238E27FC236}">
              <a16:creationId xmlns:a16="http://schemas.microsoft.com/office/drawing/2014/main" xmlns="" id="{00000000-0008-0000-1000-000084010000}"/>
            </a:ext>
          </a:extLst>
        </xdr:cNvPr>
        <xdr:cNvSpPr txBox="1">
          <a:spLocks noChangeArrowheads="1"/>
        </xdr:cNvSpPr>
      </xdr:nvSpPr>
      <xdr:spPr bwMode="auto">
        <a:xfrm>
          <a:off x="285750" y="3724275"/>
          <a:ext cx="12393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389" name="Text Box 9">
          <a:extLst>
            <a:ext uri="{FF2B5EF4-FFF2-40B4-BE49-F238E27FC236}">
              <a16:creationId xmlns:a16="http://schemas.microsoft.com/office/drawing/2014/main" xmlns="" id="{00000000-0008-0000-1000-000085010000}"/>
            </a:ext>
          </a:extLst>
        </xdr:cNvPr>
        <xdr:cNvSpPr txBox="1">
          <a:spLocks noChangeArrowheads="1"/>
        </xdr:cNvSpPr>
      </xdr:nvSpPr>
      <xdr:spPr bwMode="auto">
        <a:xfrm>
          <a:off x="285750" y="3724275"/>
          <a:ext cx="12393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1134607</xdr:colOff>
      <xdr:row>5</xdr:row>
      <xdr:rowOff>19050</xdr:rowOff>
    </xdr:to>
    <xdr:sp macro="" textlink="">
      <xdr:nvSpPr>
        <xdr:cNvPr id="390" name="Text Box 8">
          <a:extLst>
            <a:ext uri="{FF2B5EF4-FFF2-40B4-BE49-F238E27FC236}">
              <a16:creationId xmlns:a16="http://schemas.microsoft.com/office/drawing/2014/main" xmlns="" id="{00000000-0008-0000-1000-000086010000}"/>
            </a:ext>
          </a:extLst>
        </xdr:cNvPr>
        <xdr:cNvSpPr txBox="1">
          <a:spLocks noChangeArrowheads="1"/>
        </xdr:cNvSpPr>
      </xdr:nvSpPr>
      <xdr:spPr bwMode="auto">
        <a:xfrm>
          <a:off x="390525" y="3724275"/>
          <a:ext cx="1134607"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391" name="Text Box 9">
          <a:extLst>
            <a:ext uri="{FF2B5EF4-FFF2-40B4-BE49-F238E27FC236}">
              <a16:creationId xmlns:a16="http://schemas.microsoft.com/office/drawing/2014/main" xmlns="" id="{00000000-0008-0000-1000-000087010000}"/>
            </a:ext>
          </a:extLst>
        </xdr:cNvPr>
        <xdr:cNvSpPr txBox="1">
          <a:spLocks noChangeArrowheads="1"/>
        </xdr:cNvSpPr>
      </xdr:nvSpPr>
      <xdr:spPr bwMode="auto">
        <a:xfrm>
          <a:off x="285750" y="3724275"/>
          <a:ext cx="12393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1134607</xdr:colOff>
      <xdr:row>5</xdr:row>
      <xdr:rowOff>19050</xdr:rowOff>
    </xdr:to>
    <xdr:sp macro="" textlink="">
      <xdr:nvSpPr>
        <xdr:cNvPr id="392" name="Text Box 8">
          <a:extLst>
            <a:ext uri="{FF2B5EF4-FFF2-40B4-BE49-F238E27FC236}">
              <a16:creationId xmlns:a16="http://schemas.microsoft.com/office/drawing/2014/main" xmlns="" id="{00000000-0008-0000-1000-000088010000}"/>
            </a:ext>
          </a:extLst>
        </xdr:cNvPr>
        <xdr:cNvSpPr txBox="1">
          <a:spLocks noChangeArrowheads="1"/>
        </xdr:cNvSpPr>
      </xdr:nvSpPr>
      <xdr:spPr bwMode="auto">
        <a:xfrm>
          <a:off x="390525" y="3724275"/>
          <a:ext cx="1134607"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393" name="Text Box 9">
          <a:extLst>
            <a:ext uri="{FF2B5EF4-FFF2-40B4-BE49-F238E27FC236}">
              <a16:creationId xmlns:a16="http://schemas.microsoft.com/office/drawing/2014/main" xmlns="" id="{00000000-0008-0000-1000-000089010000}"/>
            </a:ext>
          </a:extLst>
        </xdr:cNvPr>
        <xdr:cNvSpPr txBox="1">
          <a:spLocks noChangeArrowheads="1"/>
        </xdr:cNvSpPr>
      </xdr:nvSpPr>
      <xdr:spPr bwMode="auto">
        <a:xfrm>
          <a:off x="285750" y="3724275"/>
          <a:ext cx="12393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394" name="Text Box 9">
          <a:extLst>
            <a:ext uri="{FF2B5EF4-FFF2-40B4-BE49-F238E27FC236}">
              <a16:creationId xmlns:a16="http://schemas.microsoft.com/office/drawing/2014/main" xmlns="" id="{00000000-0008-0000-1000-00008A010000}"/>
            </a:ext>
          </a:extLst>
        </xdr:cNvPr>
        <xdr:cNvSpPr txBox="1">
          <a:spLocks noChangeArrowheads="1"/>
        </xdr:cNvSpPr>
      </xdr:nvSpPr>
      <xdr:spPr bwMode="auto">
        <a:xfrm>
          <a:off x="285750" y="3724275"/>
          <a:ext cx="12393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1134607</xdr:colOff>
      <xdr:row>5</xdr:row>
      <xdr:rowOff>19050</xdr:rowOff>
    </xdr:to>
    <xdr:sp macro="" textlink="">
      <xdr:nvSpPr>
        <xdr:cNvPr id="395" name="Text Box 8">
          <a:extLst>
            <a:ext uri="{FF2B5EF4-FFF2-40B4-BE49-F238E27FC236}">
              <a16:creationId xmlns:a16="http://schemas.microsoft.com/office/drawing/2014/main" xmlns="" id="{00000000-0008-0000-1000-00008B010000}"/>
            </a:ext>
          </a:extLst>
        </xdr:cNvPr>
        <xdr:cNvSpPr txBox="1">
          <a:spLocks noChangeArrowheads="1"/>
        </xdr:cNvSpPr>
      </xdr:nvSpPr>
      <xdr:spPr bwMode="auto">
        <a:xfrm>
          <a:off x="390525" y="3724275"/>
          <a:ext cx="1134607"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396" name="Text Box 9">
          <a:extLst>
            <a:ext uri="{FF2B5EF4-FFF2-40B4-BE49-F238E27FC236}">
              <a16:creationId xmlns:a16="http://schemas.microsoft.com/office/drawing/2014/main" xmlns="" id="{00000000-0008-0000-1000-00008C010000}"/>
            </a:ext>
          </a:extLst>
        </xdr:cNvPr>
        <xdr:cNvSpPr txBox="1">
          <a:spLocks noChangeArrowheads="1"/>
        </xdr:cNvSpPr>
      </xdr:nvSpPr>
      <xdr:spPr bwMode="auto">
        <a:xfrm>
          <a:off x="285750" y="3724275"/>
          <a:ext cx="12393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397" name="Text Box 9">
          <a:extLst>
            <a:ext uri="{FF2B5EF4-FFF2-40B4-BE49-F238E27FC236}">
              <a16:creationId xmlns:a16="http://schemas.microsoft.com/office/drawing/2014/main" xmlns="" id="{00000000-0008-0000-1000-00008D010000}"/>
            </a:ext>
          </a:extLst>
        </xdr:cNvPr>
        <xdr:cNvSpPr txBox="1">
          <a:spLocks noChangeArrowheads="1"/>
        </xdr:cNvSpPr>
      </xdr:nvSpPr>
      <xdr:spPr bwMode="auto">
        <a:xfrm>
          <a:off x="285750" y="3724275"/>
          <a:ext cx="12393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1134607</xdr:colOff>
      <xdr:row>5</xdr:row>
      <xdr:rowOff>19050</xdr:rowOff>
    </xdr:to>
    <xdr:sp macro="" textlink="">
      <xdr:nvSpPr>
        <xdr:cNvPr id="398" name="Text Box 8">
          <a:extLst>
            <a:ext uri="{FF2B5EF4-FFF2-40B4-BE49-F238E27FC236}">
              <a16:creationId xmlns:a16="http://schemas.microsoft.com/office/drawing/2014/main" xmlns="" id="{00000000-0008-0000-1000-00008E010000}"/>
            </a:ext>
          </a:extLst>
        </xdr:cNvPr>
        <xdr:cNvSpPr txBox="1">
          <a:spLocks noChangeArrowheads="1"/>
        </xdr:cNvSpPr>
      </xdr:nvSpPr>
      <xdr:spPr bwMode="auto">
        <a:xfrm>
          <a:off x="390525" y="3724275"/>
          <a:ext cx="1134607"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399" name="Text Box 9">
          <a:extLst>
            <a:ext uri="{FF2B5EF4-FFF2-40B4-BE49-F238E27FC236}">
              <a16:creationId xmlns:a16="http://schemas.microsoft.com/office/drawing/2014/main" xmlns="" id="{00000000-0008-0000-1000-00008F010000}"/>
            </a:ext>
          </a:extLst>
        </xdr:cNvPr>
        <xdr:cNvSpPr txBox="1">
          <a:spLocks noChangeArrowheads="1"/>
        </xdr:cNvSpPr>
      </xdr:nvSpPr>
      <xdr:spPr bwMode="auto">
        <a:xfrm>
          <a:off x="285750" y="3724275"/>
          <a:ext cx="12393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400" name="Text Box 9">
          <a:extLst>
            <a:ext uri="{FF2B5EF4-FFF2-40B4-BE49-F238E27FC236}">
              <a16:creationId xmlns:a16="http://schemas.microsoft.com/office/drawing/2014/main" xmlns="" id="{00000000-0008-0000-1000-000090010000}"/>
            </a:ext>
          </a:extLst>
        </xdr:cNvPr>
        <xdr:cNvSpPr txBox="1">
          <a:spLocks noChangeArrowheads="1"/>
        </xdr:cNvSpPr>
      </xdr:nvSpPr>
      <xdr:spPr bwMode="auto">
        <a:xfrm>
          <a:off x="285750" y="3724275"/>
          <a:ext cx="12393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1134607</xdr:colOff>
      <xdr:row>5</xdr:row>
      <xdr:rowOff>19050</xdr:rowOff>
    </xdr:to>
    <xdr:sp macro="" textlink="">
      <xdr:nvSpPr>
        <xdr:cNvPr id="401" name="Text Box 8">
          <a:extLst>
            <a:ext uri="{FF2B5EF4-FFF2-40B4-BE49-F238E27FC236}">
              <a16:creationId xmlns:a16="http://schemas.microsoft.com/office/drawing/2014/main" xmlns="" id="{00000000-0008-0000-1000-000091010000}"/>
            </a:ext>
          </a:extLst>
        </xdr:cNvPr>
        <xdr:cNvSpPr txBox="1">
          <a:spLocks noChangeArrowheads="1"/>
        </xdr:cNvSpPr>
      </xdr:nvSpPr>
      <xdr:spPr bwMode="auto">
        <a:xfrm>
          <a:off x="390525" y="3724275"/>
          <a:ext cx="1134607"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402" name="Text Box 9">
          <a:extLst>
            <a:ext uri="{FF2B5EF4-FFF2-40B4-BE49-F238E27FC236}">
              <a16:creationId xmlns:a16="http://schemas.microsoft.com/office/drawing/2014/main" xmlns="" id="{00000000-0008-0000-1000-000092010000}"/>
            </a:ext>
          </a:extLst>
        </xdr:cNvPr>
        <xdr:cNvSpPr txBox="1">
          <a:spLocks noChangeArrowheads="1"/>
        </xdr:cNvSpPr>
      </xdr:nvSpPr>
      <xdr:spPr bwMode="auto">
        <a:xfrm>
          <a:off x="285750" y="3724275"/>
          <a:ext cx="12393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403" name="Text Box 9">
          <a:extLst>
            <a:ext uri="{FF2B5EF4-FFF2-40B4-BE49-F238E27FC236}">
              <a16:creationId xmlns:a16="http://schemas.microsoft.com/office/drawing/2014/main" xmlns="" id="{00000000-0008-0000-1000-000093010000}"/>
            </a:ext>
          </a:extLst>
        </xdr:cNvPr>
        <xdr:cNvSpPr txBox="1">
          <a:spLocks noChangeArrowheads="1"/>
        </xdr:cNvSpPr>
      </xdr:nvSpPr>
      <xdr:spPr bwMode="auto">
        <a:xfrm>
          <a:off x="285750" y="3724275"/>
          <a:ext cx="12393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1134607</xdr:colOff>
      <xdr:row>5</xdr:row>
      <xdr:rowOff>19050</xdr:rowOff>
    </xdr:to>
    <xdr:sp macro="" textlink="">
      <xdr:nvSpPr>
        <xdr:cNvPr id="404" name="Text Box 8">
          <a:extLst>
            <a:ext uri="{FF2B5EF4-FFF2-40B4-BE49-F238E27FC236}">
              <a16:creationId xmlns:a16="http://schemas.microsoft.com/office/drawing/2014/main" xmlns="" id="{00000000-0008-0000-1000-000094010000}"/>
            </a:ext>
          </a:extLst>
        </xdr:cNvPr>
        <xdr:cNvSpPr txBox="1">
          <a:spLocks noChangeArrowheads="1"/>
        </xdr:cNvSpPr>
      </xdr:nvSpPr>
      <xdr:spPr bwMode="auto">
        <a:xfrm>
          <a:off x="390525" y="3724275"/>
          <a:ext cx="1134607"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405" name="Text Box 9">
          <a:extLst>
            <a:ext uri="{FF2B5EF4-FFF2-40B4-BE49-F238E27FC236}">
              <a16:creationId xmlns:a16="http://schemas.microsoft.com/office/drawing/2014/main" xmlns="" id="{00000000-0008-0000-1000-000095010000}"/>
            </a:ext>
          </a:extLst>
        </xdr:cNvPr>
        <xdr:cNvSpPr txBox="1">
          <a:spLocks noChangeArrowheads="1"/>
        </xdr:cNvSpPr>
      </xdr:nvSpPr>
      <xdr:spPr bwMode="auto">
        <a:xfrm>
          <a:off x="285750" y="3724275"/>
          <a:ext cx="12393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406" name="Text Box 9">
          <a:extLst>
            <a:ext uri="{FF2B5EF4-FFF2-40B4-BE49-F238E27FC236}">
              <a16:creationId xmlns:a16="http://schemas.microsoft.com/office/drawing/2014/main" xmlns="" id="{00000000-0008-0000-1000-000096010000}"/>
            </a:ext>
          </a:extLst>
        </xdr:cNvPr>
        <xdr:cNvSpPr txBox="1">
          <a:spLocks noChangeArrowheads="1"/>
        </xdr:cNvSpPr>
      </xdr:nvSpPr>
      <xdr:spPr bwMode="auto">
        <a:xfrm>
          <a:off x="285750" y="3724275"/>
          <a:ext cx="12393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1134607</xdr:colOff>
      <xdr:row>5</xdr:row>
      <xdr:rowOff>19050</xdr:rowOff>
    </xdr:to>
    <xdr:sp macro="" textlink="">
      <xdr:nvSpPr>
        <xdr:cNvPr id="407" name="Text Box 8">
          <a:extLst>
            <a:ext uri="{FF2B5EF4-FFF2-40B4-BE49-F238E27FC236}">
              <a16:creationId xmlns:a16="http://schemas.microsoft.com/office/drawing/2014/main" xmlns="" id="{00000000-0008-0000-1000-000097010000}"/>
            </a:ext>
          </a:extLst>
        </xdr:cNvPr>
        <xdr:cNvSpPr txBox="1">
          <a:spLocks noChangeArrowheads="1"/>
        </xdr:cNvSpPr>
      </xdr:nvSpPr>
      <xdr:spPr bwMode="auto">
        <a:xfrm>
          <a:off x="390525" y="3724275"/>
          <a:ext cx="1134607"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408" name="Text Box 9">
          <a:extLst>
            <a:ext uri="{FF2B5EF4-FFF2-40B4-BE49-F238E27FC236}">
              <a16:creationId xmlns:a16="http://schemas.microsoft.com/office/drawing/2014/main" xmlns="" id="{00000000-0008-0000-1000-000098010000}"/>
            </a:ext>
          </a:extLst>
        </xdr:cNvPr>
        <xdr:cNvSpPr txBox="1">
          <a:spLocks noChangeArrowheads="1"/>
        </xdr:cNvSpPr>
      </xdr:nvSpPr>
      <xdr:spPr bwMode="auto">
        <a:xfrm>
          <a:off x="285750" y="3724275"/>
          <a:ext cx="12393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409" name="Text Box 9">
          <a:extLst>
            <a:ext uri="{FF2B5EF4-FFF2-40B4-BE49-F238E27FC236}">
              <a16:creationId xmlns:a16="http://schemas.microsoft.com/office/drawing/2014/main" xmlns="" id="{00000000-0008-0000-1000-000099010000}"/>
            </a:ext>
          </a:extLst>
        </xdr:cNvPr>
        <xdr:cNvSpPr txBox="1">
          <a:spLocks noChangeArrowheads="1"/>
        </xdr:cNvSpPr>
      </xdr:nvSpPr>
      <xdr:spPr bwMode="auto">
        <a:xfrm>
          <a:off x="285750" y="3724275"/>
          <a:ext cx="12393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1134607</xdr:colOff>
      <xdr:row>5</xdr:row>
      <xdr:rowOff>19050</xdr:rowOff>
    </xdr:to>
    <xdr:sp macro="" textlink="">
      <xdr:nvSpPr>
        <xdr:cNvPr id="410" name="Text Box 8">
          <a:extLst>
            <a:ext uri="{FF2B5EF4-FFF2-40B4-BE49-F238E27FC236}">
              <a16:creationId xmlns:a16="http://schemas.microsoft.com/office/drawing/2014/main" xmlns="" id="{00000000-0008-0000-1000-00009A010000}"/>
            </a:ext>
          </a:extLst>
        </xdr:cNvPr>
        <xdr:cNvSpPr txBox="1">
          <a:spLocks noChangeArrowheads="1"/>
        </xdr:cNvSpPr>
      </xdr:nvSpPr>
      <xdr:spPr bwMode="auto">
        <a:xfrm>
          <a:off x="390525" y="3724275"/>
          <a:ext cx="1134607"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411" name="Text Box 9">
          <a:extLst>
            <a:ext uri="{FF2B5EF4-FFF2-40B4-BE49-F238E27FC236}">
              <a16:creationId xmlns:a16="http://schemas.microsoft.com/office/drawing/2014/main" xmlns="" id="{00000000-0008-0000-1000-00009B010000}"/>
            </a:ext>
          </a:extLst>
        </xdr:cNvPr>
        <xdr:cNvSpPr txBox="1">
          <a:spLocks noChangeArrowheads="1"/>
        </xdr:cNvSpPr>
      </xdr:nvSpPr>
      <xdr:spPr bwMode="auto">
        <a:xfrm>
          <a:off x="285750" y="3724275"/>
          <a:ext cx="12393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412" name="Text Box 9">
          <a:extLst>
            <a:ext uri="{FF2B5EF4-FFF2-40B4-BE49-F238E27FC236}">
              <a16:creationId xmlns:a16="http://schemas.microsoft.com/office/drawing/2014/main" xmlns="" id="{00000000-0008-0000-1000-00009C010000}"/>
            </a:ext>
          </a:extLst>
        </xdr:cNvPr>
        <xdr:cNvSpPr txBox="1">
          <a:spLocks noChangeArrowheads="1"/>
        </xdr:cNvSpPr>
      </xdr:nvSpPr>
      <xdr:spPr bwMode="auto">
        <a:xfrm>
          <a:off x="285750" y="3724275"/>
          <a:ext cx="12393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1134607</xdr:colOff>
      <xdr:row>5</xdr:row>
      <xdr:rowOff>19050</xdr:rowOff>
    </xdr:to>
    <xdr:sp macro="" textlink="">
      <xdr:nvSpPr>
        <xdr:cNvPr id="413" name="Text Box 8">
          <a:extLst>
            <a:ext uri="{FF2B5EF4-FFF2-40B4-BE49-F238E27FC236}">
              <a16:creationId xmlns:a16="http://schemas.microsoft.com/office/drawing/2014/main" xmlns="" id="{00000000-0008-0000-1000-00009D010000}"/>
            </a:ext>
          </a:extLst>
        </xdr:cNvPr>
        <xdr:cNvSpPr txBox="1">
          <a:spLocks noChangeArrowheads="1"/>
        </xdr:cNvSpPr>
      </xdr:nvSpPr>
      <xdr:spPr bwMode="auto">
        <a:xfrm>
          <a:off x="390525" y="3724275"/>
          <a:ext cx="1134607"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414" name="Text Box 9">
          <a:extLst>
            <a:ext uri="{FF2B5EF4-FFF2-40B4-BE49-F238E27FC236}">
              <a16:creationId xmlns:a16="http://schemas.microsoft.com/office/drawing/2014/main" xmlns="" id="{00000000-0008-0000-1000-00009E010000}"/>
            </a:ext>
          </a:extLst>
        </xdr:cNvPr>
        <xdr:cNvSpPr txBox="1">
          <a:spLocks noChangeArrowheads="1"/>
        </xdr:cNvSpPr>
      </xdr:nvSpPr>
      <xdr:spPr bwMode="auto">
        <a:xfrm>
          <a:off x="285750" y="3724275"/>
          <a:ext cx="12393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415" name="Text Box 9">
          <a:extLst>
            <a:ext uri="{FF2B5EF4-FFF2-40B4-BE49-F238E27FC236}">
              <a16:creationId xmlns:a16="http://schemas.microsoft.com/office/drawing/2014/main" xmlns="" id="{00000000-0008-0000-1000-00009F010000}"/>
            </a:ext>
          </a:extLst>
        </xdr:cNvPr>
        <xdr:cNvSpPr txBox="1">
          <a:spLocks noChangeArrowheads="1"/>
        </xdr:cNvSpPr>
      </xdr:nvSpPr>
      <xdr:spPr bwMode="auto">
        <a:xfrm>
          <a:off x="285750" y="3724275"/>
          <a:ext cx="12393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1134607</xdr:colOff>
      <xdr:row>5</xdr:row>
      <xdr:rowOff>19050</xdr:rowOff>
    </xdr:to>
    <xdr:sp macro="" textlink="">
      <xdr:nvSpPr>
        <xdr:cNvPr id="416" name="Text Box 8">
          <a:extLst>
            <a:ext uri="{FF2B5EF4-FFF2-40B4-BE49-F238E27FC236}">
              <a16:creationId xmlns:a16="http://schemas.microsoft.com/office/drawing/2014/main" xmlns="" id="{00000000-0008-0000-1000-0000A0010000}"/>
            </a:ext>
          </a:extLst>
        </xdr:cNvPr>
        <xdr:cNvSpPr txBox="1">
          <a:spLocks noChangeArrowheads="1"/>
        </xdr:cNvSpPr>
      </xdr:nvSpPr>
      <xdr:spPr bwMode="auto">
        <a:xfrm>
          <a:off x="390525" y="3724275"/>
          <a:ext cx="1134607"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417" name="Text Box 9">
          <a:extLst>
            <a:ext uri="{FF2B5EF4-FFF2-40B4-BE49-F238E27FC236}">
              <a16:creationId xmlns:a16="http://schemas.microsoft.com/office/drawing/2014/main" xmlns="" id="{00000000-0008-0000-1000-0000A1010000}"/>
            </a:ext>
          </a:extLst>
        </xdr:cNvPr>
        <xdr:cNvSpPr txBox="1">
          <a:spLocks noChangeArrowheads="1"/>
        </xdr:cNvSpPr>
      </xdr:nvSpPr>
      <xdr:spPr bwMode="auto">
        <a:xfrm>
          <a:off x="285750" y="3724275"/>
          <a:ext cx="12393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418" name="Text Box 9">
          <a:extLst>
            <a:ext uri="{FF2B5EF4-FFF2-40B4-BE49-F238E27FC236}">
              <a16:creationId xmlns:a16="http://schemas.microsoft.com/office/drawing/2014/main" xmlns="" id="{00000000-0008-0000-1000-0000A2010000}"/>
            </a:ext>
          </a:extLst>
        </xdr:cNvPr>
        <xdr:cNvSpPr txBox="1">
          <a:spLocks noChangeArrowheads="1"/>
        </xdr:cNvSpPr>
      </xdr:nvSpPr>
      <xdr:spPr bwMode="auto">
        <a:xfrm>
          <a:off x="285750" y="3724275"/>
          <a:ext cx="12393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1134607</xdr:colOff>
      <xdr:row>5</xdr:row>
      <xdr:rowOff>19050</xdr:rowOff>
    </xdr:to>
    <xdr:sp macro="" textlink="">
      <xdr:nvSpPr>
        <xdr:cNvPr id="419" name="Text Box 8">
          <a:extLst>
            <a:ext uri="{FF2B5EF4-FFF2-40B4-BE49-F238E27FC236}">
              <a16:creationId xmlns:a16="http://schemas.microsoft.com/office/drawing/2014/main" xmlns="" id="{00000000-0008-0000-1000-0000A3010000}"/>
            </a:ext>
          </a:extLst>
        </xdr:cNvPr>
        <xdr:cNvSpPr txBox="1">
          <a:spLocks noChangeArrowheads="1"/>
        </xdr:cNvSpPr>
      </xdr:nvSpPr>
      <xdr:spPr bwMode="auto">
        <a:xfrm>
          <a:off x="390525" y="3724275"/>
          <a:ext cx="1134607"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420" name="Text Box 9">
          <a:extLst>
            <a:ext uri="{FF2B5EF4-FFF2-40B4-BE49-F238E27FC236}">
              <a16:creationId xmlns:a16="http://schemas.microsoft.com/office/drawing/2014/main" xmlns="" id="{00000000-0008-0000-1000-0000A4010000}"/>
            </a:ext>
          </a:extLst>
        </xdr:cNvPr>
        <xdr:cNvSpPr txBox="1">
          <a:spLocks noChangeArrowheads="1"/>
        </xdr:cNvSpPr>
      </xdr:nvSpPr>
      <xdr:spPr bwMode="auto">
        <a:xfrm>
          <a:off x="285750" y="3724275"/>
          <a:ext cx="12393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421" name="Text Box 9">
          <a:extLst>
            <a:ext uri="{FF2B5EF4-FFF2-40B4-BE49-F238E27FC236}">
              <a16:creationId xmlns:a16="http://schemas.microsoft.com/office/drawing/2014/main" xmlns="" id="{00000000-0008-0000-1000-0000A5010000}"/>
            </a:ext>
          </a:extLst>
        </xdr:cNvPr>
        <xdr:cNvSpPr txBox="1">
          <a:spLocks noChangeArrowheads="1"/>
        </xdr:cNvSpPr>
      </xdr:nvSpPr>
      <xdr:spPr bwMode="auto">
        <a:xfrm>
          <a:off x="285750" y="3724275"/>
          <a:ext cx="12393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285750</xdr:rowOff>
    </xdr:to>
    <xdr:sp macro="" textlink="">
      <xdr:nvSpPr>
        <xdr:cNvPr id="422" name="Text Box 9">
          <a:extLst>
            <a:ext uri="{FF2B5EF4-FFF2-40B4-BE49-F238E27FC236}">
              <a16:creationId xmlns:a16="http://schemas.microsoft.com/office/drawing/2014/main" xmlns="" id="{00000000-0008-0000-1000-0000A6010000}"/>
            </a:ext>
          </a:extLst>
        </xdr:cNvPr>
        <xdr:cNvSpPr txBox="1">
          <a:spLocks noChangeArrowheads="1"/>
        </xdr:cNvSpPr>
      </xdr:nvSpPr>
      <xdr:spPr bwMode="auto">
        <a:xfrm>
          <a:off x="285750" y="3724275"/>
          <a:ext cx="1239382" cy="52387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285750</xdr:rowOff>
    </xdr:to>
    <xdr:sp macro="" textlink="">
      <xdr:nvSpPr>
        <xdr:cNvPr id="423" name="Text Box 9">
          <a:extLst>
            <a:ext uri="{FF2B5EF4-FFF2-40B4-BE49-F238E27FC236}">
              <a16:creationId xmlns:a16="http://schemas.microsoft.com/office/drawing/2014/main" xmlns="" id="{00000000-0008-0000-1000-0000A7010000}"/>
            </a:ext>
          </a:extLst>
        </xdr:cNvPr>
        <xdr:cNvSpPr txBox="1">
          <a:spLocks noChangeArrowheads="1"/>
        </xdr:cNvSpPr>
      </xdr:nvSpPr>
      <xdr:spPr bwMode="auto">
        <a:xfrm>
          <a:off x="285750" y="3724275"/>
          <a:ext cx="1239382" cy="52387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295275</xdr:rowOff>
    </xdr:to>
    <xdr:sp macro="" textlink="">
      <xdr:nvSpPr>
        <xdr:cNvPr id="424" name="Text Box 9">
          <a:extLst>
            <a:ext uri="{FF2B5EF4-FFF2-40B4-BE49-F238E27FC236}">
              <a16:creationId xmlns:a16="http://schemas.microsoft.com/office/drawing/2014/main" xmlns="" id="{00000000-0008-0000-1000-0000A8010000}"/>
            </a:ext>
          </a:extLst>
        </xdr:cNvPr>
        <xdr:cNvSpPr txBox="1">
          <a:spLocks noChangeArrowheads="1"/>
        </xdr:cNvSpPr>
      </xdr:nvSpPr>
      <xdr:spPr bwMode="auto">
        <a:xfrm>
          <a:off x="285750" y="3724275"/>
          <a:ext cx="1239382" cy="5334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295275</xdr:rowOff>
    </xdr:to>
    <xdr:sp macro="" textlink="">
      <xdr:nvSpPr>
        <xdr:cNvPr id="425" name="Text Box 9">
          <a:extLst>
            <a:ext uri="{FF2B5EF4-FFF2-40B4-BE49-F238E27FC236}">
              <a16:creationId xmlns:a16="http://schemas.microsoft.com/office/drawing/2014/main" xmlns="" id="{00000000-0008-0000-1000-0000A9010000}"/>
            </a:ext>
          </a:extLst>
        </xdr:cNvPr>
        <xdr:cNvSpPr txBox="1">
          <a:spLocks noChangeArrowheads="1"/>
        </xdr:cNvSpPr>
      </xdr:nvSpPr>
      <xdr:spPr bwMode="auto">
        <a:xfrm>
          <a:off x="285750" y="3724275"/>
          <a:ext cx="1239382" cy="5334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276225</xdr:rowOff>
    </xdr:to>
    <xdr:sp macro="" textlink="">
      <xdr:nvSpPr>
        <xdr:cNvPr id="426" name="Text Box 9">
          <a:extLst>
            <a:ext uri="{FF2B5EF4-FFF2-40B4-BE49-F238E27FC236}">
              <a16:creationId xmlns:a16="http://schemas.microsoft.com/office/drawing/2014/main" xmlns="" id="{00000000-0008-0000-1000-0000AA010000}"/>
            </a:ext>
          </a:extLst>
        </xdr:cNvPr>
        <xdr:cNvSpPr txBox="1">
          <a:spLocks noChangeArrowheads="1"/>
        </xdr:cNvSpPr>
      </xdr:nvSpPr>
      <xdr:spPr bwMode="auto">
        <a:xfrm>
          <a:off x="285750" y="3724275"/>
          <a:ext cx="1239382" cy="5143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276225</xdr:rowOff>
    </xdr:to>
    <xdr:sp macro="" textlink="">
      <xdr:nvSpPr>
        <xdr:cNvPr id="427" name="Text Box 9">
          <a:extLst>
            <a:ext uri="{FF2B5EF4-FFF2-40B4-BE49-F238E27FC236}">
              <a16:creationId xmlns:a16="http://schemas.microsoft.com/office/drawing/2014/main" xmlns="" id="{00000000-0008-0000-1000-0000AB010000}"/>
            </a:ext>
          </a:extLst>
        </xdr:cNvPr>
        <xdr:cNvSpPr txBox="1">
          <a:spLocks noChangeArrowheads="1"/>
        </xdr:cNvSpPr>
      </xdr:nvSpPr>
      <xdr:spPr bwMode="auto">
        <a:xfrm>
          <a:off x="285750" y="3724275"/>
          <a:ext cx="1239382" cy="5143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276225</xdr:rowOff>
    </xdr:to>
    <xdr:sp macro="" textlink="">
      <xdr:nvSpPr>
        <xdr:cNvPr id="428" name="Text Box 9">
          <a:extLst>
            <a:ext uri="{FF2B5EF4-FFF2-40B4-BE49-F238E27FC236}">
              <a16:creationId xmlns:a16="http://schemas.microsoft.com/office/drawing/2014/main" xmlns="" id="{00000000-0008-0000-1000-0000AC010000}"/>
            </a:ext>
          </a:extLst>
        </xdr:cNvPr>
        <xdr:cNvSpPr txBox="1">
          <a:spLocks noChangeArrowheads="1"/>
        </xdr:cNvSpPr>
      </xdr:nvSpPr>
      <xdr:spPr bwMode="auto">
        <a:xfrm>
          <a:off x="285750" y="3724275"/>
          <a:ext cx="1239382" cy="5143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276225</xdr:rowOff>
    </xdr:to>
    <xdr:sp macro="" textlink="">
      <xdr:nvSpPr>
        <xdr:cNvPr id="429" name="Text Box 9">
          <a:extLst>
            <a:ext uri="{FF2B5EF4-FFF2-40B4-BE49-F238E27FC236}">
              <a16:creationId xmlns:a16="http://schemas.microsoft.com/office/drawing/2014/main" xmlns="" id="{00000000-0008-0000-1000-0000AD010000}"/>
            </a:ext>
          </a:extLst>
        </xdr:cNvPr>
        <xdr:cNvSpPr txBox="1">
          <a:spLocks noChangeArrowheads="1"/>
        </xdr:cNvSpPr>
      </xdr:nvSpPr>
      <xdr:spPr bwMode="auto">
        <a:xfrm>
          <a:off x="285750" y="3724275"/>
          <a:ext cx="1239382" cy="5143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276225</xdr:rowOff>
    </xdr:to>
    <xdr:sp macro="" textlink="">
      <xdr:nvSpPr>
        <xdr:cNvPr id="430" name="Text Box 9">
          <a:extLst>
            <a:ext uri="{FF2B5EF4-FFF2-40B4-BE49-F238E27FC236}">
              <a16:creationId xmlns:a16="http://schemas.microsoft.com/office/drawing/2014/main" xmlns="" id="{00000000-0008-0000-1000-0000AE010000}"/>
            </a:ext>
          </a:extLst>
        </xdr:cNvPr>
        <xdr:cNvSpPr txBox="1">
          <a:spLocks noChangeArrowheads="1"/>
        </xdr:cNvSpPr>
      </xdr:nvSpPr>
      <xdr:spPr bwMode="auto">
        <a:xfrm>
          <a:off x="285750" y="3724275"/>
          <a:ext cx="1239382" cy="5143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276225</xdr:rowOff>
    </xdr:to>
    <xdr:sp macro="" textlink="">
      <xdr:nvSpPr>
        <xdr:cNvPr id="431" name="Text Box 9">
          <a:extLst>
            <a:ext uri="{FF2B5EF4-FFF2-40B4-BE49-F238E27FC236}">
              <a16:creationId xmlns:a16="http://schemas.microsoft.com/office/drawing/2014/main" xmlns="" id="{00000000-0008-0000-1000-0000AF010000}"/>
            </a:ext>
          </a:extLst>
        </xdr:cNvPr>
        <xdr:cNvSpPr txBox="1">
          <a:spLocks noChangeArrowheads="1"/>
        </xdr:cNvSpPr>
      </xdr:nvSpPr>
      <xdr:spPr bwMode="auto">
        <a:xfrm>
          <a:off x="285750" y="3724275"/>
          <a:ext cx="1239382" cy="5143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276225</xdr:rowOff>
    </xdr:to>
    <xdr:sp macro="" textlink="">
      <xdr:nvSpPr>
        <xdr:cNvPr id="432" name="Text Box 9">
          <a:extLst>
            <a:ext uri="{FF2B5EF4-FFF2-40B4-BE49-F238E27FC236}">
              <a16:creationId xmlns:a16="http://schemas.microsoft.com/office/drawing/2014/main" xmlns="" id="{00000000-0008-0000-1000-0000B0010000}"/>
            </a:ext>
          </a:extLst>
        </xdr:cNvPr>
        <xdr:cNvSpPr txBox="1">
          <a:spLocks noChangeArrowheads="1"/>
        </xdr:cNvSpPr>
      </xdr:nvSpPr>
      <xdr:spPr bwMode="auto">
        <a:xfrm>
          <a:off x="285750" y="3724275"/>
          <a:ext cx="1239382" cy="5143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276225</xdr:rowOff>
    </xdr:to>
    <xdr:sp macro="" textlink="">
      <xdr:nvSpPr>
        <xdr:cNvPr id="433" name="Text Box 9">
          <a:extLst>
            <a:ext uri="{FF2B5EF4-FFF2-40B4-BE49-F238E27FC236}">
              <a16:creationId xmlns:a16="http://schemas.microsoft.com/office/drawing/2014/main" xmlns="" id="{00000000-0008-0000-1000-0000B1010000}"/>
            </a:ext>
          </a:extLst>
        </xdr:cNvPr>
        <xdr:cNvSpPr txBox="1">
          <a:spLocks noChangeArrowheads="1"/>
        </xdr:cNvSpPr>
      </xdr:nvSpPr>
      <xdr:spPr bwMode="auto">
        <a:xfrm>
          <a:off x="285750" y="3724275"/>
          <a:ext cx="1239382" cy="5143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276225</xdr:rowOff>
    </xdr:to>
    <xdr:sp macro="" textlink="">
      <xdr:nvSpPr>
        <xdr:cNvPr id="434" name="Text Box 9">
          <a:extLst>
            <a:ext uri="{FF2B5EF4-FFF2-40B4-BE49-F238E27FC236}">
              <a16:creationId xmlns:a16="http://schemas.microsoft.com/office/drawing/2014/main" xmlns="" id="{00000000-0008-0000-1000-0000B2010000}"/>
            </a:ext>
          </a:extLst>
        </xdr:cNvPr>
        <xdr:cNvSpPr txBox="1">
          <a:spLocks noChangeArrowheads="1"/>
        </xdr:cNvSpPr>
      </xdr:nvSpPr>
      <xdr:spPr bwMode="auto">
        <a:xfrm>
          <a:off x="285750" y="3724275"/>
          <a:ext cx="1239382" cy="5143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276225</xdr:rowOff>
    </xdr:to>
    <xdr:sp macro="" textlink="">
      <xdr:nvSpPr>
        <xdr:cNvPr id="435" name="Text Box 9">
          <a:extLst>
            <a:ext uri="{FF2B5EF4-FFF2-40B4-BE49-F238E27FC236}">
              <a16:creationId xmlns:a16="http://schemas.microsoft.com/office/drawing/2014/main" xmlns="" id="{00000000-0008-0000-1000-0000B3010000}"/>
            </a:ext>
          </a:extLst>
        </xdr:cNvPr>
        <xdr:cNvSpPr txBox="1">
          <a:spLocks noChangeArrowheads="1"/>
        </xdr:cNvSpPr>
      </xdr:nvSpPr>
      <xdr:spPr bwMode="auto">
        <a:xfrm>
          <a:off x="285750" y="3724275"/>
          <a:ext cx="1239382" cy="5143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295275</xdr:rowOff>
    </xdr:to>
    <xdr:sp macro="" textlink="">
      <xdr:nvSpPr>
        <xdr:cNvPr id="436" name="Text Box 9">
          <a:extLst>
            <a:ext uri="{FF2B5EF4-FFF2-40B4-BE49-F238E27FC236}">
              <a16:creationId xmlns:a16="http://schemas.microsoft.com/office/drawing/2014/main" xmlns="" id="{00000000-0008-0000-1000-0000B4010000}"/>
            </a:ext>
          </a:extLst>
        </xdr:cNvPr>
        <xdr:cNvSpPr txBox="1">
          <a:spLocks noChangeArrowheads="1"/>
        </xdr:cNvSpPr>
      </xdr:nvSpPr>
      <xdr:spPr bwMode="auto">
        <a:xfrm>
          <a:off x="285750" y="3724275"/>
          <a:ext cx="1239382" cy="5334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295275</xdr:rowOff>
    </xdr:to>
    <xdr:sp macro="" textlink="">
      <xdr:nvSpPr>
        <xdr:cNvPr id="437" name="Text Box 9">
          <a:extLst>
            <a:ext uri="{FF2B5EF4-FFF2-40B4-BE49-F238E27FC236}">
              <a16:creationId xmlns:a16="http://schemas.microsoft.com/office/drawing/2014/main" xmlns="" id="{00000000-0008-0000-1000-0000B5010000}"/>
            </a:ext>
          </a:extLst>
        </xdr:cNvPr>
        <xdr:cNvSpPr txBox="1">
          <a:spLocks noChangeArrowheads="1"/>
        </xdr:cNvSpPr>
      </xdr:nvSpPr>
      <xdr:spPr bwMode="auto">
        <a:xfrm>
          <a:off x="285750" y="3724275"/>
          <a:ext cx="1239382" cy="5334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295275</xdr:rowOff>
    </xdr:to>
    <xdr:sp macro="" textlink="">
      <xdr:nvSpPr>
        <xdr:cNvPr id="438" name="Text Box 9">
          <a:extLst>
            <a:ext uri="{FF2B5EF4-FFF2-40B4-BE49-F238E27FC236}">
              <a16:creationId xmlns:a16="http://schemas.microsoft.com/office/drawing/2014/main" xmlns="" id="{00000000-0008-0000-1000-0000B6010000}"/>
            </a:ext>
          </a:extLst>
        </xdr:cNvPr>
        <xdr:cNvSpPr txBox="1">
          <a:spLocks noChangeArrowheads="1"/>
        </xdr:cNvSpPr>
      </xdr:nvSpPr>
      <xdr:spPr bwMode="auto">
        <a:xfrm>
          <a:off x="285750" y="3724275"/>
          <a:ext cx="1239382" cy="5334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295275</xdr:rowOff>
    </xdr:to>
    <xdr:sp macro="" textlink="">
      <xdr:nvSpPr>
        <xdr:cNvPr id="439" name="Text Box 9">
          <a:extLst>
            <a:ext uri="{FF2B5EF4-FFF2-40B4-BE49-F238E27FC236}">
              <a16:creationId xmlns:a16="http://schemas.microsoft.com/office/drawing/2014/main" xmlns="" id="{00000000-0008-0000-1000-0000B7010000}"/>
            </a:ext>
          </a:extLst>
        </xdr:cNvPr>
        <xdr:cNvSpPr txBox="1">
          <a:spLocks noChangeArrowheads="1"/>
        </xdr:cNvSpPr>
      </xdr:nvSpPr>
      <xdr:spPr bwMode="auto">
        <a:xfrm>
          <a:off x="285750" y="3724275"/>
          <a:ext cx="1239382" cy="5334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295275</xdr:rowOff>
    </xdr:to>
    <xdr:sp macro="" textlink="">
      <xdr:nvSpPr>
        <xdr:cNvPr id="440" name="Text Box 9">
          <a:extLst>
            <a:ext uri="{FF2B5EF4-FFF2-40B4-BE49-F238E27FC236}">
              <a16:creationId xmlns:a16="http://schemas.microsoft.com/office/drawing/2014/main" xmlns="" id="{00000000-0008-0000-1000-0000B8010000}"/>
            </a:ext>
          </a:extLst>
        </xdr:cNvPr>
        <xdr:cNvSpPr txBox="1">
          <a:spLocks noChangeArrowheads="1"/>
        </xdr:cNvSpPr>
      </xdr:nvSpPr>
      <xdr:spPr bwMode="auto">
        <a:xfrm>
          <a:off x="285750" y="3724275"/>
          <a:ext cx="1239382" cy="5334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295275</xdr:rowOff>
    </xdr:to>
    <xdr:sp macro="" textlink="">
      <xdr:nvSpPr>
        <xdr:cNvPr id="441" name="Text Box 9">
          <a:extLst>
            <a:ext uri="{FF2B5EF4-FFF2-40B4-BE49-F238E27FC236}">
              <a16:creationId xmlns:a16="http://schemas.microsoft.com/office/drawing/2014/main" xmlns="" id="{00000000-0008-0000-1000-0000B9010000}"/>
            </a:ext>
          </a:extLst>
        </xdr:cNvPr>
        <xdr:cNvSpPr txBox="1">
          <a:spLocks noChangeArrowheads="1"/>
        </xdr:cNvSpPr>
      </xdr:nvSpPr>
      <xdr:spPr bwMode="auto">
        <a:xfrm>
          <a:off x="285750" y="3724275"/>
          <a:ext cx="1239382" cy="5334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295275</xdr:rowOff>
    </xdr:to>
    <xdr:sp macro="" textlink="">
      <xdr:nvSpPr>
        <xdr:cNvPr id="442" name="Text Box 9">
          <a:extLst>
            <a:ext uri="{FF2B5EF4-FFF2-40B4-BE49-F238E27FC236}">
              <a16:creationId xmlns:a16="http://schemas.microsoft.com/office/drawing/2014/main" xmlns="" id="{00000000-0008-0000-1000-0000BA010000}"/>
            </a:ext>
          </a:extLst>
        </xdr:cNvPr>
        <xdr:cNvSpPr txBox="1">
          <a:spLocks noChangeArrowheads="1"/>
        </xdr:cNvSpPr>
      </xdr:nvSpPr>
      <xdr:spPr bwMode="auto">
        <a:xfrm>
          <a:off x="285750" y="3724275"/>
          <a:ext cx="1239382" cy="5334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295275</xdr:rowOff>
    </xdr:to>
    <xdr:sp macro="" textlink="">
      <xdr:nvSpPr>
        <xdr:cNvPr id="443" name="Text Box 9">
          <a:extLst>
            <a:ext uri="{FF2B5EF4-FFF2-40B4-BE49-F238E27FC236}">
              <a16:creationId xmlns:a16="http://schemas.microsoft.com/office/drawing/2014/main" xmlns="" id="{00000000-0008-0000-1000-0000BB010000}"/>
            </a:ext>
          </a:extLst>
        </xdr:cNvPr>
        <xdr:cNvSpPr txBox="1">
          <a:spLocks noChangeArrowheads="1"/>
        </xdr:cNvSpPr>
      </xdr:nvSpPr>
      <xdr:spPr bwMode="auto">
        <a:xfrm>
          <a:off x="285750" y="3724275"/>
          <a:ext cx="1239382" cy="5334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1077457</xdr:colOff>
      <xdr:row>5</xdr:row>
      <xdr:rowOff>19050</xdr:rowOff>
    </xdr:to>
    <xdr:sp macro="" textlink="">
      <xdr:nvSpPr>
        <xdr:cNvPr id="444" name="Text Box 8">
          <a:extLst>
            <a:ext uri="{FF2B5EF4-FFF2-40B4-BE49-F238E27FC236}">
              <a16:creationId xmlns:a16="http://schemas.microsoft.com/office/drawing/2014/main" xmlns="" id="{00000000-0008-0000-1000-0000BC010000}"/>
            </a:ext>
          </a:extLst>
        </xdr:cNvPr>
        <xdr:cNvSpPr txBox="1">
          <a:spLocks noChangeArrowheads="1"/>
        </xdr:cNvSpPr>
      </xdr:nvSpPr>
      <xdr:spPr bwMode="auto">
        <a:xfrm>
          <a:off x="390525" y="3724275"/>
          <a:ext cx="1077457"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1134607</xdr:colOff>
      <xdr:row>5</xdr:row>
      <xdr:rowOff>19050</xdr:rowOff>
    </xdr:to>
    <xdr:sp macro="" textlink="">
      <xdr:nvSpPr>
        <xdr:cNvPr id="445" name="Text Box 8">
          <a:extLst>
            <a:ext uri="{FF2B5EF4-FFF2-40B4-BE49-F238E27FC236}">
              <a16:creationId xmlns:a16="http://schemas.microsoft.com/office/drawing/2014/main" xmlns="" id="{00000000-0008-0000-1000-0000BD010000}"/>
            </a:ext>
          </a:extLst>
        </xdr:cNvPr>
        <xdr:cNvSpPr txBox="1">
          <a:spLocks noChangeArrowheads="1"/>
        </xdr:cNvSpPr>
      </xdr:nvSpPr>
      <xdr:spPr bwMode="auto">
        <a:xfrm>
          <a:off x="390525" y="3724275"/>
          <a:ext cx="1134607"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446" name="Text Box 9">
          <a:extLst>
            <a:ext uri="{FF2B5EF4-FFF2-40B4-BE49-F238E27FC236}">
              <a16:creationId xmlns:a16="http://schemas.microsoft.com/office/drawing/2014/main" xmlns="" id="{00000000-0008-0000-1000-0000BE010000}"/>
            </a:ext>
          </a:extLst>
        </xdr:cNvPr>
        <xdr:cNvSpPr txBox="1">
          <a:spLocks noChangeArrowheads="1"/>
        </xdr:cNvSpPr>
      </xdr:nvSpPr>
      <xdr:spPr bwMode="auto">
        <a:xfrm>
          <a:off x="285750" y="3724275"/>
          <a:ext cx="12393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447" name="Text Box 9">
          <a:extLst>
            <a:ext uri="{FF2B5EF4-FFF2-40B4-BE49-F238E27FC236}">
              <a16:creationId xmlns:a16="http://schemas.microsoft.com/office/drawing/2014/main" xmlns="" id="{00000000-0008-0000-1000-0000BF010000}"/>
            </a:ext>
          </a:extLst>
        </xdr:cNvPr>
        <xdr:cNvSpPr txBox="1">
          <a:spLocks noChangeArrowheads="1"/>
        </xdr:cNvSpPr>
      </xdr:nvSpPr>
      <xdr:spPr bwMode="auto">
        <a:xfrm>
          <a:off x="285750" y="3724275"/>
          <a:ext cx="12393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1077457</xdr:colOff>
      <xdr:row>5</xdr:row>
      <xdr:rowOff>104775</xdr:rowOff>
    </xdr:to>
    <xdr:sp macro="" textlink="">
      <xdr:nvSpPr>
        <xdr:cNvPr id="448" name="Text Box 8">
          <a:extLst>
            <a:ext uri="{FF2B5EF4-FFF2-40B4-BE49-F238E27FC236}">
              <a16:creationId xmlns:a16="http://schemas.microsoft.com/office/drawing/2014/main" xmlns="" id="{00000000-0008-0000-1000-0000C0010000}"/>
            </a:ext>
          </a:extLst>
        </xdr:cNvPr>
        <xdr:cNvSpPr txBox="1">
          <a:spLocks noChangeArrowheads="1"/>
        </xdr:cNvSpPr>
      </xdr:nvSpPr>
      <xdr:spPr bwMode="auto">
        <a:xfrm>
          <a:off x="390525" y="3724275"/>
          <a:ext cx="1077457" cy="10477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1134607</xdr:colOff>
      <xdr:row>5</xdr:row>
      <xdr:rowOff>19050</xdr:rowOff>
    </xdr:to>
    <xdr:sp macro="" textlink="">
      <xdr:nvSpPr>
        <xdr:cNvPr id="449" name="Text Box 8">
          <a:extLst>
            <a:ext uri="{FF2B5EF4-FFF2-40B4-BE49-F238E27FC236}">
              <a16:creationId xmlns:a16="http://schemas.microsoft.com/office/drawing/2014/main" xmlns="" id="{00000000-0008-0000-1000-0000C1010000}"/>
            </a:ext>
          </a:extLst>
        </xdr:cNvPr>
        <xdr:cNvSpPr txBox="1">
          <a:spLocks noChangeArrowheads="1"/>
        </xdr:cNvSpPr>
      </xdr:nvSpPr>
      <xdr:spPr bwMode="auto">
        <a:xfrm>
          <a:off x="390525" y="3724275"/>
          <a:ext cx="1134607"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450" name="Text Box 9">
          <a:extLst>
            <a:ext uri="{FF2B5EF4-FFF2-40B4-BE49-F238E27FC236}">
              <a16:creationId xmlns:a16="http://schemas.microsoft.com/office/drawing/2014/main" xmlns="" id="{00000000-0008-0000-1000-0000C2010000}"/>
            </a:ext>
          </a:extLst>
        </xdr:cNvPr>
        <xdr:cNvSpPr txBox="1">
          <a:spLocks noChangeArrowheads="1"/>
        </xdr:cNvSpPr>
      </xdr:nvSpPr>
      <xdr:spPr bwMode="auto">
        <a:xfrm>
          <a:off x="285750" y="3724275"/>
          <a:ext cx="12393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451" name="Text Box 9">
          <a:extLst>
            <a:ext uri="{FF2B5EF4-FFF2-40B4-BE49-F238E27FC236}">
              <a16:creationId xmlns:a16="http://schemas.microsoft.com/office/drawing/2014/main" xmlns="" id="{00000000-0008-0000-1000-0000C3010000}"/>
            </a:ext>
          </a:extLst>
        </xdr:cNvPr>
        <xdr:cNvSpPr txBox="1">
          <a:spLocks noChangeArrowheads="1"/>
        </xdr:cNvSpPr>
      </xdr:nvSpPr>
      <xdr:spPr bwMode="auto">
        <a:xfrm>
          <a:off x="285750" y="3724275"/>
          <a:ext cx="12393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1134607</xdr:colOff>
      <xdr:row>5</xdr:row>
      <xdr:rowOff>19050</xdr:rowOff>
    </xdr:to>
    <xdr:sp macro="" textlink="">
      <xdr:nvSpPr>
        <xdr:cNvPr id="452" name="Text Box 8">
          <a:extLst>
            <a:ext uri="{FF2B5EF4-FFF2-40B4-BE49-F238E27FC236}">
              <a16:creationId xmlns:a16="http://schemas.microsoft.com/office/drawing/2014/main" xmlns="" id="{00000000-0008-0000-1000-0000C4010000}"/>
            </a:ext>
          </a:extLst>
        </xdr:cNvPr>
        <xdr:cNvSpPr txBox="1">
          <a:spLocks noChangeArrowheads="1"/>
        </xdr:cNvSpPr>
      </xdr:nvSpPr>
      <xdr:spPr bwMode="auto">
        <a:xfrm>
          <a:off x="390525" y="3724275"/>
          <a:ext cx="1134607"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453" name="Text Box 9">
          <a:extLst>
            <a:ext uri="{FF2B5EF4-FFF2-40B4-BE49-F238E27FC236}">
              <a16:creationId xmlns:a16="http://schemas.microsoft.com/office/drawing/2014/main" xmlns="" id="{00000000-0008-0000-1000-0000C5010000}"/>
            </a:ext>
          </a:extLst>
        </xdr:cNvPr>
        <xdr:cNvSpPr txBox="1">
          <a:spLocks noChangeArrowheads="1"/>
        </xdr:cNvSpPr>
      </xdr:nvSpPr>
      <xdr:spPr bwMode="auto">
        <a:xfrm>
          <a:off x="285750" y="3724275"/>
          <a:ext cx="12393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454" name="Text Box 9">
          <a:extLst>
            <a:ext uri="{FF2B5EF4-FFF2-40B4-BE49-F238E27FC236}">
              <a16:creationId xmlns:a16="http://schemas.microsoft.com/office/drawing/2014/main" xmlns="" id="{00000000-0008-0000-1000-0000C6010000}"/>
            </a:ext>
          </a:extLst>
        </xdr:cNvPr>
        <xdr:cNvSpPr txBox="1">
          <a:spLocks noChangeArrowheads="1"/>
        </xdr:cNvSpPr>
      </xdr:nvSpPr>
      <xdr:spPr bwMode="auto">
        <a:xfrm>
          <a:off x="285750" y="3724275"/>
          <a:ext cx="12393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1134607</xdr:colOff>
      <xdr:row>5</xdr:row>
      <xdr:rowOff>19050</xdr:rowOff>
    </xdr:to>
    <xdr:sp macro="" textlink="">
      <xdr:nvSpPr>
        <xdr:cNvPr id="455" name="Text Box 8">
          <a:extLst>
            <a:ext uri="{FF2B5EF4-FFF2-40B4-BE49-F238E27FC236}">
              <a16:creationId xmlns:a16="http://schemas.microsoft.com/office/drawing/2014/main" xmlns="" id="{00000000-0008-0000-1000-0000C7010000}"/>
            </a:ext>
          </a:extLst>
        </xdr:cNvPr>
        <xdr:cNvSpPr txBox="1">
          <a:spLocks noChangeArrowheads="1"/>
        </xdr:cNvSpPr>
      </xdr:nvSpPr>
      <xdr:spPr bwMode="auto">
        <a:xfrm>
          <a:off x="390525" y="3724275"/>
          <a:ext cx="1134607"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456" name="Text Box 9">
          <a:extLst>
            <a:ext uri="{FF2B5EF4-FFF2-40B4-BE49-F238E27FC236}">
              <a16:creationId xmlns:a16="http://schemas.microsoft.com/office/drawing/2014/main" xmlns="" id="{00000000-0008-0000-1000-0000C8010000}"/>
            </a:ext>
          </a:extLst>
        </xdr:cNvPr>
        <xdr:cNvSpPr txBox="1">
          <a:spLocks noChangeArrowheads="1"/>
        </xdr:cNvSpPr>
      </xdr:nvSpPr>
      <xdr:spPr bwMode="auto">
        <a:xfrm>
          <a:off x="285750" y="3724275"/>
          <a:ext cx="12393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457" name="Text Box 9">
          <a:extLst>
            <a:ext uri="{FF2B5EF4-FFF2-40B4-BE49-F238E27FC236}">
              <a16:creationId xmlns:a16="http://schemas.microsoft.com/office/drawing/2014/main" xmlns="" id="{00000000-0008-0000-1000-0000C9010000}"/>
            </a:ext>
          </a:extLst>
        </xdr:cNvPr>
        <xdr:cNvSpPr txBox="1">
          <a:spLocks noChangeArrowheads="1"/>
        </xdr:cNvSpPr>
      </xdr:nvSpPr>
      <xdr:spPr bwMode="auto">
        <a:xfrm>
          <a:off x="285750" y="3724275"/>
          <a:ext cx="12393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1134607</xdr:colOff>
      <xdr:row>5</xdr:row>
      <xdr:rowOff>19050</xdr:rowOff>
    </xdr:to>
    <xdr:sp macro="" textlink="">
      <xdr:nvSpPr>
        <xdr:cNvPr id="458" name="Text Box 8">
          <a:extLst>
            <a:ext uri="{FF2B5EF4-FFF2-40B4-BE49-F238E27FC236}">
              <a16:creationId xmlns:a16="http://schemas.microsoft.com/office/drawing/2014/main" xmlns="" id="{00000000-0008-0000-1000-0000CA010000}"/>
            </a:ext>
          </a:extLst>
        </xdr:cNvPr>
        <xdr:cNvSpPr txBox="1">
          <a:spLocks noChangeArrowheads="1"/>
        </xdr:cNvSpPr>
      </xdr:nvSpPr>
      <xdr:spPr bwMode="auto">
        <a:xfrm>
          <a:off x="390525" y="3724275"/>
          <a:ext cx="1134607"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459" name="Text Box 9">
          <a:extLst>
            <a:ext uri="{FF2B5EF4-FFF2-40B4-BE49-F238E27FC236}">
              <a16:creationId xmlns:a16="http://schemas.microsoft.com/office/drawing/2014/main" xmlns="" id="{00000000-0008-0000-1000-0000CB010000}"/>
            </a:ext>
          </a:extLst>
        </xdr:cNvPr>
        <xdr:cNvSpPr txBox="1">
          <a:spLocks noChangeArrowheads="1"/>
        </xdr:cNvSpPr>
      </xdr:nvSpPr>
      <xdr:spPr bwMode="auto">
        <a:xfrm>
          <a:off x="285750" y="3724275"/>
          <a:ext cx="12393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460" name="Text Box 9">
          <a:extLst>
            <a:ext uri="{FF2B5EF4-FFF2-40B4-BE49-F238E27FC236}">
              <a16:creationId xmlns:a16="http://schemas.microsoft.com/office/drawing/2014/main" xmlns="" id="{00000000-0008-0000-1000-0000CC010000}"/>
            </a:ext>
          </a:extLst>
        </xdr:cNvPr>
        <xdr:cNvSpPr txBox="1">
          <a:spLocks noChangeArrowheads="1"/>
        </xdr:cNvSpPr>
      </xdr:nvSpPr>
      <xdr:spPr bwMode="auto">
        <a:xfrm>
          <a:off x="285750" y="3724275"/>
          <a:ext cx="12393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1134607</xdr:colOff>
      <xdr:row>5</xdr:row>
      <xdr:rowOff>19050</xdr:rowOff>
    </xdr:to>
    <xdr:sp macro="" textlink="">
      <xdr:nvSpPr>
        <xdr:cNvPr id="461" name="Text Box 8">
          <a:extLst>
            <a:ext uri="{FF2B5EF4-FFF2-40B4-BE49-F238E27FC236}">
              <a16:creationId xmlns:a16="http://schemas.microsoft.com/office/drawing/2014/main" xmlns="" id="{00000000-0008-0000-1000-0000CD010000}"/>
            </a:ext>
          </a:extLst>
        </xdr:cNvPr>
        <xdr:cNvSpPr txBox="1">
          <a:spLocks noChangeArrowheads="1"/>
        </xdr:cNvSpPr>
      </xdr:nvSpPr>
      <xdr:spPr bwMode="auto">
        <a:xfrm>
          <a:off x="390525" y="3724275"/>
          <a:ext cx="1134607"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462" name="Text Box 9">
          <a:extLst>
            <a:ext uri="{FF2B5EF4-FFF2-40B4-BE49-F238E27FC236}">
              <a16:creationId xmlns:a16="http://schemas.microsoft.com/office/drawing/2014/main" xmlns="" id="{00000000-0008-0000-1000-0000CE010000}"/>
            </a:ext>
          </a:extLst>
        </xdr:cNvPr>
        <xdr:cNvSpPr txBox="1">
          <a:spLocks noChangeArrowheads="1"/>
        </xdr:cNvSpPr>
      </xdr:nvSpPr>
      <xdr:spPr bwMode="auto">
        <a:xfrm>
          <a:off x="285750" y="3724275"/>
          <a:ext cx="12393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1134607</xdr:colOff>
      <xdr:row>5</xdr:row>
      <xdr:rowOff>19050</xdr:rowOff>
    </xdr:to>
    <xdr:sp macro="" textlink="">
      <xdr:nvSpPr>
        <xdr:cNvPr id="463" name="Text Box 8">
          <a:extLst>
            <a:ext uri="{FF2B5EF4-FFF2-40B4-BE49-F238E27FC236}">
              <a16:creationId xmlns:a16="http://schemas.microsoft.com/office/drawing/2014/main" xmlns="" id="{00000000-0008-0000-1000-0000CF010000}"/>
            </a:ext>
          </a:extLst>
        </xdr:cNvPr>
        <xdr:cNvSpPr txBox="1">
          <a:spLocks noChangeArrowheads="1"/>
        </xdr:cNvSpPr>
      </xdr:nvSpPr>
      <xdr:spPr bwMode="auto">
        <a:xfrm>
          <a:off x="390525" y="3724275"/>
          <a:ext cx="1134607"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464" name="Text Box 9">
          <a:extLst>
            <a:ext uri="{FF2B5EF4-FFF2-40B4-BE49-F238E27FC236}">
              <a16:creationId xmlns:a16="http://schemas.microsoft.com/office/drawing/2014/main" xmlns="" id="{00000000-0008-0000-1000-0000D0010000}"/>
            </a:ext>
          </a:extLst>
        </xdr:cNvPr>
        <xdr:cNvSpPr txBox="1">
          <a:spLocks noChangeArrowheads="1"/>
        </xdr:cNvSpPr>
      </xdr:nvSpPr>
      <xdr:spPr bwMode="auto">
        <a:xfrm>
          <a:off x="285750" y="3724275"/>
          <a:ext cx="12393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465" name="Text Box 9">
          <a:extLst>
            <a:ext uri="{FF2B5EF4-FFF2-40B4-BE49-F238E27FC236}">
              <a16:creationId xmlns:a16="http://schemas.microsoft.com/office/drawing/2014/main" xmlns="" id="{00000000-0008-0000-1000-0000D1010000}"/>
            </a:ext>
          </a:extLst>
        </xdr:cNvPr>
        <xdr:cNvSpPr txBox="1">
          <a:spLocks noChangeArrowheads="1"/>
        </xdr:cNvSpPr>
      </xdr:nvSpPr>
      <xdr:spPr bwMode="auto">
        <a:xfrm>
          <a:off x="285750" y="3724275"/>
          <a:ext cx="12393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1134607</xdr:colOff>
      <xdr:row>5</xdr:row>
      <xdr:rowOff>19050</xdr:rowOff>
    </xdr:to>
    <xdr:sp macro="" textlink="">
      <xdr:nvSpPr>
        <xdr:cNvPr id="466" name="Text Box 8">
          <a:extLst>
            <a:ext uri="{FF2B5EF4-FFF2-40B4-BE49-F238E27FC236}">
              <a16:creationId xmlns:a16="http://schemas.microsoft.com/office/drawing/2014/main" xmlns="" id="{00000000-0008-0000-1000-0000D2010000}"/>
            </a:ext>
          </a:extLst>
        </xdr:cNvPr>
        <xdr:cNvSpPr txBox="1">
          <a:spLocks noChangeArrowheads="1"/>
        </xdr:cNvSpPr>
      </xdr:nvSpPr>
      <xdr:spPr bwMode="auto">
        <a:xfrm>
          <a:off x="390525" y="3724275"/>
          <a:ext cx="1134607"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467" name="Text Box 9">
          <a:extLst>
            <a:ext uri="{FF2B5EF4-FFF2-40B4-BE49-F238E27FC236}">
              <a16:creationId xmlns:a16="http://schemas.microsoft.com/office/drawing/2014/main" xmlns="" id="{00000000-0008-0000-1000-0000D3010000}"/>
            </a:ext>
          </a:extLst>
        </xdr:cNvPr>
        <xdr:cNvSpPr txBox="1">
          <a:spLocks noChangeArrowheads="1"/>
        </xdr:cNvSpPr>
      </xdr:nvSpPr>
      <xdr:spPr bwMode="auto">
        <a:xfrm>
          <a:off x="285750" y="3724275"/>
          <a:ext cx="12393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1134607</xdr:colOff>
      <xdr:row>5</xdr:row>
      <xdr:rowOff>19050</xdr:rowOff>
    </xdr:to>
    <xdr:sp macro="" textlink="">
      <xdr:nvSpPr>
        <xdr:cNvPr id="468" name="Text Box 8">
          <a:extLst>
            <a:ext uri="{FF2B5EF4-FFF2-40B4-BE49-F238E27FC236}">
              <a16:creationId xmlns:a16="http://schemas.microsoft.com/office/drawing/2014/main" xmlns="" id="{00000000-0008-0000-1000-0000D4010000}"/>
            </a:ext>
          </a:extLst>
        </xdr:cNvPr>
        <xdr:cNvSpPr txBox="1">
          <a:spLocks noChangeArrowheads="1"/>
        </xdr:cNvSpPr>
      </xdr:nvSpPr>
      <xdr:spPr bwMode="auto">
        <a:xfrm>
          <a:off x="390525" y="3724275"/>
          <a:ext cx="1134607"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469" name="Text Box 9">
          <a:extLst>
            <a:ext uri="{FF2B5EF4-FFF2-40B4-BE49-F238E27FC236}">
              <a16:creationId xmlns:a16="http://schemas.microsoft.com/office/drawing/2014/main" xmlns="" id="{00000000-0008-0000-1000-0000D5010000}"/>
            </a:ext>
          </a:extLst>
        </xdr:cNvPr>
        <xdr:cNvSpPr txBox="1">
          <a:spLocks noChangeArrowheads="1"/>
        </xdr:cNvSpPr>
      </xdr:nvSpPr>
      <xdr:spPr bwMode="auto">
        <a:xfrm>
          <a:off x="285750" y="3724275"/>
          <a:ext cx="12393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470" name="Text Box 9">
          <a:extLst>
            <a:ext uri="{FF2B5EF4-FFF2-40B4-BE49-F238E27FC236}">
              <a16:creationId xmlns:a16="http://schemas.microsoft.com/office/drawing/2014/main" xmlns="" id="{00000000-0008-0000-1000-0000D6010000}"/>
            </a:ext>
          </a:extLst>
        </xdr:cNvPr>
        <xdr:cNvSpPr txBox="1">
          <a:spLocks noChangeArrowheads="1"/>
        </xdr:cNvSpPr>
      </xdr:nvSpPr>
      <xdr:spPr bwMode="auto">
        <a:xfrm>
          <a:off x="285750" y="3724275"/>
          <a:ext cx="12393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1134607</xdr:colOff>
      <xdr:row>5</xdr:row>
      <xdr:rowOff>19050</xdr:rowOff>
    </xdr:to>
    <xdr:sp macro="" textlink="">
      <xdr:nvSpPr>
        <xdr:cNvPr id="471" name="Text Box 8">
          <a:extLst>
            <a:ext uri="{FF2B5EF4-FFF2-40B4-BE49-F238E27FC236}">
              <a16:creationId xmlns:a16="http://schemas.microsoft.com/office/drawing/2014/main" xmlns="" id="{00000000-0008-0000-1000-0000D7010000}"/>
            </a:ext>
          </a:extLst>
        </xdr:cNvPr>
        <xdr:cNvSpPr txBox="1">
          <a:spLocks noChangeArrowheads="1"/>
        </xdr:cNvSpPr>
      </xdr:nvSpPr>
      <xdr:spPr bwMode="auto">
        <a:xfrm>
          <a:off x="390525" y="3724275"/>
          <a:ext cx="1134607"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472" name="Text Box 9">
          <a:extLst>
            <a:ext uri="{FF2B5EF4-FFF2-40B4-BE49-F238E27FC236}">
              <a16:creationId xmlns:a16="http://schemas.microsoft.com/office/drawing/2014/main" xmlns="" id="{00000000-0008-0000-1000-0000D8010000}"/>
            </a:ext>
          </a:extLst>
        </xdr:cNvPr>
        <xdr:cNvSpPr txBox="1">
          <a:spLocks noChangeArrowheads="1"/>
        </xdr:cNvSpPr>
      </xdr:nvSpPr>
      <xdr:spPr bwMode="auto">
        <a:xfrm>
          <a:off x="285750" y="3724275"/>
          <a:ext cx="12393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473" name="Text Box 9">
          <a:extLst>
            <a:ext uri="{FF2B5EF4-FFF2-40B4-BE49-F238E27FC236}">
              <a16:creationId xmlns:a16="http://schemas.microsoft.com/office/drawing/2014/main" xmlns="" id="{00000000-0008-0000-1000-0000D9010000}"/>
            </a:ext>
          </a:extLst>
        </xdr:cNvPr>
        <xdr:cNvSpPr txBox="1">
          <a:spLocks noChangeArrowheads="1"/>
        </xdr:cNvSpPr>
      </xdr:nvSpPr>
      <xdr:spPr bwMode="auto">
        <a:xfrm>
          <a:off x="285750" y="3724275"/>
          <a:ext cx="12393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1134607</xdr:colOff>
      <xdr:row>5</xdr:row>
      <xdr:rowOff>19050</xdr:rowOff>
    </xdr:to>
    <xdr:sp macro="" textlink="">
      <xdr:nvSpPr>
        <xdr:cNvPr id="474" name="Text Box 8">
          <a:extLst>
            <a:ext uri="{FF2B5EF4-FFF2-40B4-BE49-F238E27FC236}">
              <a16:creationId xmlns:a16="http://schemas.microsoft.com/office/drawing/2014/main" xmlns="" id="{00000000-0008-0000-1000-0000DA010000}"/>
            </a:ext>
          </a:extLst>
        </xdr:cNvPr>
        <xdr:cNvSpPr txBox="1">
          <a:spLocks noChangeArrowheads="1"/>
        </xdr:cNvSpPr>
      </xdr:nvSpPr>
      <xdr:spPr bwMode="auto">
        <a:xfrm>
          <a:off x="390525" y="3724275"/>
          <a:ext cx="1134607"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475" name="Text Box 9">
          <a:extLst>
            <a:ext uri="{FF2B5EF4-FFF2-40B4-BE49-F238E27FC236}">
              <a16:creationId xmlns:a16="http://schemas.microsoft.com/office/drawing/2014/main" xmlns="" id="{00000000-0008-0000-1000-0000DB010000}"/>
            </a:ext>
          </a:extLst>
        </xdr:cNvPr>
        <xdr:cNvSpPr txBox="1">
          <a:spLocks noChangeArrowheads="1"/>
        </xdr:cNvSpPr>
      </xdr:nvSpPr>
      <xdr:spPr bwMode="auto">
        <a:xfrm>
          <a:off x="285750" y="3724275"/>
          <a:ext cx="12393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476" name="Text Box 9">
          <a:extLst>
            <a:ext uri="{FF2B5EF4-FFF2-40B4-BE49-F238E27FC236}">
              <a16:creationId xmlns:a16="http://schemas.microsoft.com/office/drawing/2014/main" xmlns="" id="{00000000-0008-0000-1000-0000DC010000}"/>
            </a:ext>
          </a:extLst>
        </xdr:cNvPr>
        <xdr:cNvSpPr txBox="1">
          <a:spLocks noChangeArrowheads="1"/>
        </xdr:cNvSpPr>
      </xdr:nvSpPr>
      <xdr:spPr bwMode="auto">
        <a:xfrm>
          <a:off x="285750" y="3724275"/>
          <a:ext cx="12393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1134607</xdr:colOff>
      <xdr:row>5</xdr:row>
      <xdr:rowOff>19050</xdr:rowOff>
    </xdr:to>
    <xdr:sp macro="" textlink="">
      <xdr:nvSpPr>
        <xdr:cNvPr id="477" name="Text Box 8">
          <a:extLst>
            <a:ext uri="{FF2B5EF4-FFF2-40B4-BE49-F238E27FC236}">
              <a16:creationId xmlns:a16="http://schemas.microsoft.com/office/drawing/2014/main" xmlns="" id="{00000000-0008-0000-1000-0000DD010000}"/>
            </a:ext>
          </a:extLst>
        </xdr:cNvPr>
        <xdr:cNvSpPr txBox="1">
          <a:spLocks noChangeArrowheads="1"/>
        </xdr:cNvSpPr>
      </xdr:nvSpPr>
      <xdr:spPr bwMode="auto">
        <a:xfrm>
          <a:off x="390525" y="3724275"/>
          <a:ext cx="1134607"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478" name="Text Box 9">
          <a:extLst>
            <a:ext uri="{FF2B5EF4-FFF2-40B4-BE49-F238E27FC236}">
              <a16:creationId xmlns:a16="http://schemas.microsoft.com/office/drawing/2014/main" xmlns="" id="{00000000-0008-0000-1000-0000DE010000}"/>
            </a:ext>
          </a:extLst>
        </xdr:cNvPr>
        <xdr:cNvSpPr txBox="1">
          <a:spLocks noChangeArrowheads="1"/>
        </xdr:cNvSpPr>
      </xdr:nvSpPr>
      <xdr:spPr bwMode="auto">
        <a:xfrm>
          <a:off x="285750" y="3724275"/>
          <a:ext cx="12393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479" name="Text Box 9">
          <a:extLst>
            <a:ext uri="{FF2B5EF4-FFF2-40B4-BE49-F238E27FC236}">
              <a16:creationId xmlns:a16="http://schemas.microsoft.com/office/drawing/2014/main" xmlns="" id="{00000000-0008-0000-1000-0000DF010000}"/>
            </a:ext>
          </a:extLst>
        </xdr:cNvPr>
        <xdr:cNvSpPr txBox="1">
          <a:spLocks noChangeArrowheads="1"/>
        </xdr:cNvSpPr>
      </xdr:nvSpPr>
      <xdr:spPr bwMode="auto">
        <a:xfrm>
          <a:off x="285750" y="3724275"/>
          <a:ext cx="12393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1134607</xdr:colOff>
      <xdr:row>5</xdr:row>
      <xdr:rowOff>19050</xdr:rowOff>
    </xdr:to>
    <xdr:sp macro="" textlink="">
      <xdr:nvSpPr>
        <xdr:cNvPr id="480" name="Text Box 8">
          <a:extLst>
            <a:ext uri="{FF2B5EF4-FFF2-40B4-BE49-F238E27FC236}">
              <a16:creationId xmlns:a16="http://schemas.microsoft.com/office/drawing/2014/main" xmlns="" id="{00000000-0008-0000-1000-0000E0010000}"/>
            </a:ext>
          </a:extLst>
        </xdr:cNvPr>
        <xdr:cNvSpPr txBox="1">
          <a:spLocks noChangeArrowheads="1"/>
        </xdr:cNvSpPr>
      </xdr:nvSpPr>
      <xdr:spPr bwMode="auto">
        <a:xfrm>
          <a:off x="390525" y="3724275"/>
          <a:ext cx="1134607"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481" name="Text Box 9">
          <a:extLst>
            <a:ext uri="{FF2B5EF4-FFF2-40B4-BE49-F238E27FC236}">
              <a16:creationId xmlns:a16="http://schemas.microsoft.com/office/drawing/2014/main" xmlns="" id="{00000000-0008-0000-1000-0000E1010000}"/>
            </a:ext>
          </a:extLst>
        </xdr:cNvPr>
        <xdr:cNvSpPr txBox="1">
          <a:spLocks noChangeArrowheads="1"/>
        </xdr:cNvSpPr>
      </xdr:nvSpPr>
      <xdr:spPr bwMode="auto">
        <a:xfrm>
          <a:off x="285750" y="3724275"/>
          <a:ext cx="12393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482" name="Text Box 9">
          <a:extLst>
            <a:ext uri="{FF2B5EF4-FFF2-40B4-BE49-F238E27FC236}">
              <a16:creationId xmlns:a16="http://schemas.microsoft.com/office/drawing/2014/main" xmlns="" id="{00000000-0008-0000-1000-0000E2010000}"/>
            </a:ext>
          </a:extLst>
        </xdr:cNvPr>
        <xdr:cNvSpPr txBox="1">
          <a:spLocks noChangeArrowheads="1"/>
        </xdr:cNvSpPr>
      </xdr:nvSpPr>
      <xdr:spPr bwMode="auto">
        <a:xfrm>
          <a:off x="285750" y="3724275"/>
          <a:ext cx="12393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1134607</xdr:colOff>
      <xdr:row>5</xdr:row>
      <xdr:rowOff>19050</xdr:rowOff>
    </xdr:to>
    <xdr:sp macro="" textlink="">
      <xdr:nvSpPr>
        <xdr:cNvPr id="483" name="Text Box 8">
          <a:extLst>
            <a:ext uri="{FF2B5EF4-FFF2-40B4-BE49-F238E27FC236}">
              <a16:creationId xmlns:a16="http://schemas.microsoft.com/office/drawing/2014/main" xmlns="" id="{00000000-0008-0000-1000-0000E3010000}"/>
            </a:ext>
          </a:extLst>
        </xdr:cNvPr>
        <xdr:cNvSpPr txBox="1">
          <a:spLocks noChangeArrowheads="1"/>
        </xdr:cNvSpPr>
      </xdr:nvSpPr>
      <xdr:spPr bwMode="auto">
        <a:xfrm>
          <a:off x="390525" y="3724275"/>
          <a:ext cx="1134607"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484" name="Text Box 9">
          <a:extLst>
            <a:ext uri="{FF2B5EF4-FFF2-40B4-BE49-F238E27FC236}">
              <a16:creationId xmlns:a16="http://schemas.microsoft.com/office/drawing/2014/main" xmlns="" id="{00000000-0008-0000-1000-0000E4010000}"/>
            </a:ext>
          </a:extLst>
        </xdr:cNvPr>
        <xdr:cNvSpPr txBox="1">
          <a:spLocks noChangeArrowheads="1"/>
        </xdr:cNvSpPr>
      </xdr:nvSpPr>
      <xdr:spPr bwMode="auto">
        <a:xfrm>
          <a:off x="285750" y="3724275"/>
          <a:ext cx="12393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485" name="Text Box 9">
          <a:extLst>
            <a:ext uri="{FF2B5EF4-FFF2-40B4-BE49-F238E27FC236}">
              <a16:creationId xmlns:a16="http://schemas.microsoft.com/office/drawing/2014/main" xmlns="" id="{00000000-0008-0000-1000-0000E5010000}"/>
            </a:ext>
          </a:extLst>
        </xdr:cNvPr>
        <xdr:cNvSpPr txBox="1">
          <a:spLocks noChangeArrowheads="1"/>
        </xdr:cNvSpPr>
      </xdr:nvSpPr>
      <xdr:spPr bwMode="auto">
        <a:xfrm>
          <a:off x="285750" y="3724275"/>
          <a:ext cx="12393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1134607</xdr:colOff>
      <xdr:row>5</xdr:row>
      <xdr:rowOff>19050</xdr:rowOff>
    </xdr:to>
    <xdr:sp macro="" textlink="">
      <xdr:nvSpPr>
        <xdr:cNvPr id="486" name="Text Box 8">
          <a:extLst>
            <a:ext uri="{FF2B5EF4-FFF2-40B4-BE49-F238E27FC236}">
              <a16:creationId xmlns:a16="http://schemas.microsoft.com/office/drawing/2014/main" xmlns="" id="{00000000-0008-0000-1000-0000E6010000}"/>
            </a:ext>
          </a:extLst>
        </xdr:cNvPr>
        <xdr:cNvSpPr txBox="1">
          <a:spLocks noChangeArrowheads="1"/>
        </xdr:cNvSpPr>
      </xdr:nvSpPr>
      <xdr:spPr bwMode="auto">
        <a:xfrm>
          <a:off x="390525" y="3724275"/>
          <a:ext cx="1134607"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487" name="Text Box 9">
          <a:extLst>
            <a:ext uri="{FF2B5EF4-FFF2-40B4-BE49-F238E27FC236}">
              <a16:creationId xmlns:a16="http://schemas.microsoft.com/office/drawing/2014/main" xmlns="" id="{00000000-0008-0000-1000-0000E7010000}"/>
            </a:ext>
          </a:extLst>
        </xdr:cNvPr>
        <xdr:cNvSpPr txBox="1">
          <a:spLocks noChangeArrowheads="1"/>
        </xdr:cNvSpPr>
      </xdr:nvSpPr>
      <xdr:spPr bwMode="auto">
        <a:xfrm>
          <a:off x="285750" y="3724275"/>
          <a:ext cx="12393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488" name="Text Box 9">
          <a:extLst>
            <a:ext uri="{FF2B5EF4-FFF2-40B4-BE49-F238E27FC236}">
              <a16:creationId xmlns:a16="http://schemas.microsoft.com/office/drawing/2014/main" xmlns="" id="{00000000-0008-0000-1000-0000E8010000}"/>
            </a:ext>
          </a:extLst>
        </xdr:cNvPr>
        <xdr:cNvSpPr txBox="1">
          <a:spLocks noChangeArrowheads="1"/>
        </xdr:cNvSpPr>
      </xdr:nvSpPr>
      <xdr:spPr bwMode="auto">
        <a:xfrm>
          <a:off x="285750" y="3724275"/>
          <a:ext cx="12393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1134607</xdr:colOff>
      <xdr:row>5</xdr:row>
      <xdr:rowOff>19050</xdr:rowOff>
    </xdr:to>
    <xdr:sp macro="" textlink="">
      <xdr:nvSpPr>
        <xdr:cNvPr id="489" name="Text Box 8">
          <a:extLst>
            <a:ext uri="{FF2B5EF4-FFF2-40B4-BE49-F238E27FC236}">
              <a16:creationId xmlns:a16="http://schemas.microsoft.com/office/drawing/2014/main" xmlns="" id="{00000000-0008-0000-1000-0000E9010000}"/>
            </a:ext>
          </a:extLst>
        </xdr:cNvPr>
        <xdr:cNvSpPr txBox="1">
          <a:spLocks noChangeArrowheads="1"/>
        </xdr:cNvSpPr>
      </xdr:nvSpPr>
      <xdr:spPr bwMode="auto">
        <a:xfrm>
          <a:off x="390525" y="3724275"/>
          <a:ext cx="1134607"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490" name="Text Box 9">
          <a:extLst>
            <a:ext uri="{FF2B5EF4-FFF2-40B4-BE49-F238E27FC236}">
              <a16:creationId xmlns:a16="http://schemas.microsoft.com/office/drawing/2014/main" xmlns="" id="{00000000-0008-0000-1000-0000EA010000}"/>
            </a:ext>
          </a:extLst>
        </xdr:cNvPr>
        <xdr:cNvSpPr txBox="1">
          <a:spLocks noChangeArrowheads="1"/>
        </xdr:cNvSpPr>
      </xdr:nvSpPr>
      <xdr:spPr bwMode="auto">
        <a:xfrm>
          <a:off x="285750" y="3724275"/>
          <a:ext cx="12393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491" name="Text Box 9">
          <a:extLst>
            <a:ext uri="{FF2B5EF4-FFF2-40B4-BE49-F238E27FC236}">
              <a16:creationId xmlns:a16="http://schemas.microsoft.com/office/drawing/2014/main" xmlns="" id="{00000000-0008-0000-1000-0000EB010000}"/>
            </a:ext>
          </a:extLst>
        </xdr:cNvPr>
        <xdr:cNvSpPr txBox="1">
          <a:spLocks noChangeArrowheads="1"/>
        </xdr:cNvSpPr>
      </xdr:nvSpPr>
      <xdr:spPr bwMode="auto">
        <a:xfrm>
          <a:off x="285750" y="3724275"/>
          <a:ext cx="12393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1134607</xdr:colOff>
      <xdr:row>5</xdr:row>
      <xdr:rowOff>19050</xdr:rowOff>
    </xdr:to>
    <xdr:sp macro="" textlink="">
      <xdr:nvSpPr>
        <xdr:cNvPr id="492" name="Text Box 8">
          <a:extLst>
            <a:ext uri="{FF2B5EF4-FFF2-40B4-BE49-F238E27FC236}">
              <a16:creationId xmlns:a16="http://schemas.microsoft.com/office/drawing/2014/main" xmlns="" id="{00000000-0008-0000-1000-0000EC010000}"/>
            </a:ext>
          </a:extLst>
        </xdr:cNvPr>
        <xdr:cNvSpPr txBox="1">
          <a:spLocks noChangeArrowheads="1"/>
        </xdr:cNvSpPr>
      </xdr:nvSpPr>
      <xdr:spPr bwMode="auto">
        <a:xfrm>
          <a:off x="390525" y="3724275"/>
          <a:ext cx="1134607"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493" name="Text Box 9">
          <a:extLst>
            <a:ext uri="{FF2B5EF4-FFF2-40B4-BE49-F238E27FC236}">
              <a16:creationId xmlns:a16="http://schemas.microsoft.com/office/drawing/2014/main" xmlns="" id="{00000000-0008-0000-1000-0000ED010000}"/>
            </a:ext>
          </a:extLst>
        </xdr:cNvPr>
        <xdr:cNvSpPr txBox="1">
          <a:spLocks noChangeArrowheads="1"/>
        </xdr:cNvSpPr>
      </xdr:nvSpPr>
      <xdr:spPr bwMode="auto">
        <a:xfrm>
          <a:off x="285750" y="3724275"/>
          <a:ext cx="12393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494" name="Text Box 9">
          <a:extLst>
            <a:ext uri="{FF2B5EF4-FFF2-40B4-BE49-F238E27FC236}">
              <a16:creationId xmlns:a16="http://schemas.microsoft.com/office/drawing/2014/main" xmlns="" id="{00000000-0008-0000-1000-0000EE010000}"/>
            </a:ext>
          </a:extLst>
        </xdr:cNvPr>
        <xdr:cNvSpPr txBox="1">
          <a:spLocks noChangeArrowheads="1"/>
        </xdr:cNvSpPr>
      </xdr:nvSpPr>
      <xdr:spPr bwMode="auto">
        <a:xfrm>
          <a:off x="285750" y="3724275"/>
          <a:ext cx="12393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1134607</xdr:colOff>
      <xdr:row>5</xdr:row>
      <xdr:rowOff>19050</xdr:rowOff>
    </xdr:to>
    <xdr:sp macro="" textlink="">
      <xdr:nvSpPr>
        <xdr:cNvPr id="495" name="Text Box 8">
          <a:extLst>
            <a:ext uri="{FF2B5EF4-FFF2-40B4-BE49-F238E27FC236}">
              <a16:creationId xmlns:a16="http://schemas.microsoft.com/office/drawing/2014/main" xmlns="" id="{00000000-0008-0000-1000-0000EF010000}"/>
            </a:ext>
          </a:extLst>
        </xdr:cNvPr>
        <xdr:cNvSpPr txBox="1">
          <a:spLocks noChangeArrowheads="1"/>
        </xdr:cNvSpPr>
      </xdr:nvSpPr>
      <xdr:spPr bwMode="auto">
        <a:xfrm>
          <a:off x="390525" y="3724275"/>
          <a:ext cx="1134607"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496" name="Text Box 9">
          <a:extLst>
            <a:ext uri="{FF2B5EF4-FFF2-40B4-BE49-F238E27FC236}">
              <a16:creationId xmlns:a16="http://schemas.microsoft.com/office/drawing/2014/main" xmlns="" id="{00000000-0008-0000-1000-0000F0010000}"/>
            </a:ext>
          </a:extLst>
        </xdr:cNvPr>
        <xdr:cNvSpPr txBox="1">
          <a:spLocks noChangeArrowheads="1"/>
        </xdr:cNvSpPr>
      </xdr:nvSpPr>
      <xdr:spPr bwMode="auto">
        <a:xfrm>
          <a:off x="285750" y="3724275"/>
          <a:ext cx="12393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19050</xdr:rowOff>
    </xdr:to>
    <xdr:sp macro="" textlink="">
      <xdr:nvSpPr>
        <xdr:cNvPr id="497" name="Text Box 9">
          <a:extLst>
            <a:ext uri="{FF2B5EF4-FFF2-40B4-BE49-F238E27FC236}">
              <a16:creationId xmlns:a16="http://schemas.microsoft.com/office/drawing/2014/main" xmlns="" id="{00000000-0008-0000-1000-0000F1010000}"/>
            </a:ext>
          </a:extLst>
        </xdr:cNvPr>
        <xdr:cNvSpPr txBox="1">
          <a:spLocks noChangeArrowheads="1"/>
        </xdr:cNvSpPr>
      </xdr:nvSpPr>
      <xdr:spPr bwMode="auto">
        <a:xfrm>
          <a:off x="285750" y="3724275"/>
          <a:ext cx="1239382"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285750</xdr:rowOff>
    </xdr:to>
    <xdr:sp macro="" textlink="">
      <xdr:nvSpPr>
        <xdr:cNvPr id="498" name="Text Box 9">
          <a:extLst>
            <a:ext uri="{FF2B5EF4-FFF2-40B4-BE49-F238E27FC236}">
              <a16:creationId xmlns:a16="http://schemas.microsoft.com/office/drawing/2014/main" xmlns="" id="{00000000-0008-0000-1000-0000F2010000}"/>
            </a:ext>
          </a:extLst>
        </xdr:cNvPr>
        <xdr:cNvSpPr txBox="1">
          <a:spLocks noChangeArrowheads="1"/>
        </xdr:cNvSpPr>
      </xdr:nvSpPr>
      <xdr:spPr bwMode="auto">
        <a:xfrm>
          <a:off x="285750" y="3724275"/>
          <a:ext cx="1239382" cy="52387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285750</xdr:rowOff>
    </xdr:to>
    <xdr:sp macro="" textlink="">
      <xdr:nvSpPr>
        <xdr:cNvPr id="499" name="Text Box 9">
          <a:extLst>
            <a:ext uri="{FF2B5EF4-FFF2-40B4-BE49-F238E27FC236}">
              <a16:creationId xmlns:a16="http://schemas.microsoft.com/office/drawing/2014/main" xmlns="" id="{00000000-0008-0000-1000-0000F3010000}"/>
            </a:ext>
          </a:extLst>
        </xdr:cNvPr>
        <xdr:cNvSpPr txBox="1">
          <a:spLocks noChangeArrowheads="1"/>
        </xdr:cNvSpPr>
      </xdr:nvSpPr>
      <xdr:spPr bwMode="auto">
        <a:xfrm>
          <a:off x="285750" y="3724275"/>
          <a:ext cx="1239382" cy="52387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295275</xdr:rowOff>
    </xdr:to>
    <xdr:sp macro="" textlink="">
      <xdr:nvSpPr>
        <xdr:cNvPr id="500" name="Text Box 9">
          <a:extLst>
            <a:ext uri="{FF2B5EF4-FFF2-40B4-BE49-F238E27FC236}">
              <a16:creationId xmlns:a16="http://schemas.microsoft.com/office/drawing/2014/main" xmlns="" id="{00000000-0008-0000-1000-0000F4010000}"/>
            </a:ext>
          </a:extLst>
        </xdr:cNvPr>
        <xdr:cNvSpPr txBox="1">
          <a:spLocks noChangeArrowheads="1"/>
        </xdr:cNvSpPr>
      </xdr:nvSpPr>
      <xdr:spPr bwMode="auto">
        <a:xfrm>
          <a:off x="285750" y="3724275"/>
          <a:ext cx="1239382" cy="5334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295275</xdr:rowOff>
    </xdr:to>
    <xdr:sp macro="" textlink="">
      <xdr:nvSpPr>
        <xdr:cNvPr id="501" name="Text Box 9">
          <a:extLst>
            <a:ext uri="{FF2B5EF4-FFF2-40B4-BE49-F238E27FC236}">
              <a16:creationId xmlns:a16="http://schemas.microsoft.com/office/drawing/2014/main" xmlns="" id="{00000000-0008-0000-1000-0000F5010000}"/>
            </a:ext>
          </a:extLst>
        </xdr:cNvPr>
        <xdr:cNvSpPr txBox="1">
          <a:spLocks noChangeArrowheads="1"/>
        </xdr:cNvSpPr>
      </xdr:nvSpPr>
      <xdr:spPr bwMode="auto">
        <a:xfrm>
          <a:off x="285750" y="3724275"/>
          <a:ext cx="1239382" cy="5334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276225</xdr:rowOff>
    </xdr:to>
    <xdr:sp macro="" textlink="">
      <xdr:nvSpPr>
        <xdr:cNvPr id="502" name="Text Box 9">
          <a:extLst>
            <a:ext uri="{FF2B5EF4-FFF2-40B4-BE49-F238E27FC236}">
              <a16:creationId xmlns:a16="http://schemas.microsoft.com/office/drawing/2014/main" xmlns="" id="{00000000-0008-0000-1000-0000F6010000}"/>
            </a:ext>
          </a:extLst>
        </xdr:cNvPr>
        <xdr:cNvSpPr txBox="1">
          <a:spLocks noChangeArrowheads="1"/>
        </xdr:cNvSpPr>
      </xdr:nvSpPr>
      <xdr:spPr bwMode="auto">
        <a:xfrm>
          <a:off x="285750" y="3724275"/>
          <a:ext cx="1239382" cy="5143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276225</xdr:rowOff>
    </xdr:to>
    <xdr:sp macro="" textlink="">
      <xdr:nvSpPr>
        <xdr:cNvPr id="503" name="Text Box 9">
          <a:extLst>
            <a:ext uri="{FF2B5EF4-FFF2-40B4-BE49-F238E27FC236}">
              <a16:creationId xmlns:a16="http://schemas.microsoft.com/office/drawing/2014/main" xmlns="" id="{00000000-0008-0000-1000-0000F7010000}"/>
            </a:ext>
          </a:extLst>
        </xdr:cNvPr>
        <xdr:cNvSpPr txBox="1">
          <a:spLocks noChangeArrowheads="1"/>
        </xdr:cNvSpPr>
      </xdr:nvSpPr>
      <xdr:spPr bwMode="auto">
        <a:xfrm>
          <a:off x="285750" y="3724275"/>
          <a:ext cx="1239382" cy="5143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276225</xdr:rowOff>
    </xdr:to>
    <xdr:sp macro="" textlink="">
      <xdr:nvSpPr>
        <xdr:cNvPr id="504" name="Text Box 9">
          <a:extLst>
            <a:ext uri="{FF2B5EF4-FFF2-40B4-BE49-F238E27FC236}">
              <a16:creationId xmlns:a16="http://schemas.microsoft.com/office/drawing/2014/main" xmlns="" id="{00000000-0008-0000-1000-0000F8010000}"/>
            </a:ext>
          </a:extLst>
        </xdr:cNvPr>
        <xdr:cNvSpPr txBox="1">
          <a:spLocks noChangeArrowheads="1"/>
        </xdr:cNvSpPr>
      </xdr:nvSpPr>
      <xdr:spPr bwMode="auto">
        <a:xfrm>
          <a:off x="285750" y="3724275"/>
          <a:ext cx="1239382" cy="5143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276225</xdr:rowOff>
    </xdr:to>
    <xdr:sp macro="" textlink="">
      <xdr:nvSpPr>
        <xdr:cNvPr id="505" name="Text Box 9">
          <a:extLst>
            <a:ext uri="{FF2B5EF4-FFF2-40B4-BE49-F238E27FC236}">
              <a16:creationId xmlns:a16="http://schemas.microsoft.com/office/drawing/2014/main" xmlns="" id="{00000000-0008-0000-1000-0000F9010000}"/>
            </a:ext>
          </a:extLst>
        </xdr:cNvPr>
        <xdr:cNvSpPr txBox="1">
          <a:spLocks noChangeArrowheads="1"/>
        </xdr:cNvSpPr>
      </xdr:nvSpPr>
      <xdr:spPr bwMode="auto">
        <a:xfrm>
          <a:off x="285750" y="3724275"/>
          <a:ext cx="1239382" cy="5143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276225</xdr:rowOff>
    </xdr:to>
    <xdr:sp macro="" textlink="">
      <xdr:nvSpPr>
        <xdr:cNvPr id="506" name="Text Box 9">
          <a:extLst>
            <a:ext uri="{FF2B5EF4-FFF2-40B4-BE49-F238E27FC236}">
              <a16:creationId xmlns:a16="http://schemas.microsoft.com/office/drawing/2014/main" xmlns="" id="{00000000-0008-0000-1000-0000FA010000}"/>
            </a:ext>
          </a:extLst>
        </xdr:cNvPr>
        <xdr:cNvSpPr txBox="1">
          <a:spLocks noChangeArrowheads="1"/>
        </xdr:cNvSpPr>
      </xdr:nvSpPr>
      <xdr:spPr bwMode="auto">
        <a:xfrm>
          <a:off x="285750" y="3724275"/>
          <a:ext cx="1239382" cy="5143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276225</xdr:rowOff>
    </xdr:to>
    <xdr:sp macro="" textlink="">
      <xdr:nvSpPr>
        <xdr:cNvPr id="507" name="Text Box 9">
          <a:extLst>
            <a:ext uri="{FF2B5EF4-FFF2-40B4-BE49-F238E27FC236}">
              <a16:creationId xmlns:a16="http://schemas.microsoft.com/office/drawing/2014/main" xmlns="" id="{00000000-0008-0000-1000-0000FB010000}"/>
            </a:ext>
          </a:extLst>
        </xdr:cNvPr>
        <xdr:cNvSpPr txBox="1">
          <a:spLocks noChangeArrowheads="1"/>
        </xdr:cNvSpPr>
      </xdr:nvSpPr>
      <xdr:spPr bwMode="auto">
        <a:xfrm>
          <a:off x="285750" y="3724275"/>
          <a:ext cx="1239382" cy="5143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276225</xdr:rowOff>
    </xdr:to>
    <xdr:sp macro="" textlink="">
      <xdr:nvSpPr>
        <xdr:cNvPr id="508" name="Text Box 9">
          <a:extLst>
            <a:ext uri="{FF2B5EF4-FFF2-40B4-BE49-F238E27FC236}">
              <a16:creationId xmlns:a16="http://schemas.microsoft.com/office/drawing/2014/main" xmlns="" id="{00000000-0008-0000-1000-0000FC010000}"/>
            </a:ext>
          </a:extLst>
        </xdr:cNvPr>
        <xdr:cNvSpPr txBox="1">
          <a:spLocks noChangeArrowheads="1"/>
        </xdr:cNvSpPr>
      </xdr:nvSpPr>
      <xdr:spPr bwMode="auto">
        <a:xfrm>
          <a:off x="285750" y="3724275"/>
          <a:ext cx="1239382" cy="5143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276225</xdr:rowOff>
    </xdr:to>
    <xdr:sp macro="" textlink="">
      <xdr:nvSpPr>
        <xdr:cNvPr id="509" name="Text Box 9">
          <a:extLst>
            <a:ext uri="{FF2B5EF4-FFF2-40B4-BE49-F238E27FC236}">
              <a16:creationId xmlns:a16="http://schemas.microsoft.com/office/drawing/2014/main" xmlns="" id="{00000000-0008-0000-1000-0000FD010000}"/>
            </a:ext>
          </a:extLst>
        </xdr:cNvPr>
        <xdr:cNvSpPr txBox="1">
          <a:spLocks noChangeArrowheads="1"/>
        </xdr:cNvSpPr>
      </xdr:nvSpPr>
      <xdr:spPr bwMode="auto">
        <a:xfrm>
          <a:off x="285750" y="3724275"/>
          <a:ext cx="1239382" cy="5143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276225</xdr:rowOff>
    </xdr:to>
    <xdr:sp macro="" textlink="">
      <xdr:nvSpPr>
        <xdr:cNvPr id="510" name="Text Box 9">
          <a:extLst>
            <a:ext uri="{FF2B5EF4-FFF2-40B4-BE49-F238E27FC236}">
              <a16:creationId xmlns:a16="http://schemas.microsoft.com/office/drawing/2014/main" xmlns="" id="{00000000-0008-0000-1000-0000FE010000}"/>
            </a:ext>
          </a:extLst>
        </xdr:cNvPr>
        <xdr:cNvSpPr txBox="1">
          <a:spLocks noChangeArrowheads="1"/>
        </xdr:cNvSpPr>
      </xdr:nvSpPr>
      <xdr:spPr bwMode="auto">
        <a:xfrm>
          <a:off x="285750" y="3724275"/>
          <a:ext cx="1239382" cy="5143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276225</xdr:rowOff>
    </xdr:to>
    <xdr:sp macro="" textlink="">
      <xdr:nvSpPr>
        <xdr:cNvPr id="511" name="Text Box 9">
          <a:extLst>
            <a:ext uri="{FF2B5EF4-FFF2-40B4-BE49-F238E27FC236}">
              <a16:creationId xmlns:a16="http://schemas.microsoft.com/office/drawing/2014/main" xmlns="" id="{00000000-0008-0000-1000-0000FF010000}"/>
            </a:ext>
          </a:extLst>
        </xdr:cNvPr>
        <xdr:cNvSpPr txBox="1">
          <a:spLocks noChangeArrowheads="1"/>
        </xdr:cNvSpPr>
      </xdr:nvSpPr>
      <xdr:spPr bwMode="auto">
        <a:xfrm>
          <a:off x="285750" y="3724275"/>
          <a:ext cx="1239382" cy="5143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295275</xdr:rowOff>
    </xdr:to>
    <xdr:sp macro="" textlink="">
      <xdr:nvSpPr>
        <xdr:cNvPr id="512" name="Text Box 9">
          <a:extLst>
            <a:ext uri="{FF2B5EF4-FFF2-40B4-BE49-F238E27FC236}">
              <a16:creationId xmlns:a16="http://schemas.microsoft.com/office/drawing/2014/main" xmlns="" id="{00000000-0008-0000-1000-000000020000}"/>
            </a:ext>
          </a:extLst>
        </xdr:cNvPr>
        <xdr:cNvSpPr txBox="1">
          <a:spLocks noChangeArrowheads="1"/>
        </xdr:cNvSpPr>
      </xdr:nvSpPr>
      <xdr:spPr bwMode="auto">
        <a:xfrm>
          <a:off x="285750" y="3724275"/>
          <a:ext cx="1239382" cy="5334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295275</xdr:rowOff>
    </xdr:to>
    <xdr:sp macro="" textlink="">
      <xdr:nvSpPr>
        <xdr:cNvPr id="513" name="Text Box 9">
          <a:extLst>
            <a:ext uri="{FF2B5EF4-FFF2-40B4-BE49-F238E27FC236}">
              <a16:creationId xmlns:a16="http://schemas.microsoft.com/office/drawing/2014/main" xmlns="" id="{00000000-0008-0000-1000-000001020000}"/>
            </a:ext>
          </a:extLst>
        </xdr:cNvPr>
        <xdr:cNvSpPr txBox="1">
          <a:spLocks noChangeArrowheads="1"/>
        </xdr:cNvSpPr>
      </xdr:nvSpPr>
      <xdr:spPr bwMode="auto">
        <a:xfrm>
          <a:off x="285750" y="3724275"/>
          <a:ext cx="1239382" cy="5334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295275</xdr:rowOff>
    </xdr:to>
    <xdr:sp macro="" textlink="">
      <xdr:nvSpPr>
        <xdr:cNvPr id="514" name="Text Box 9">
          <a:extLst>
            <a:ext uri="{FF2B5EF4-FFF2-40B4-BE49-F238E27FC236}">
              <a16:creationId xmlns:a16="http://schemas.microsoft.com/office/drawing/2014/main" xmlns="" id="{00000000-0008-0000-1000-000002020000}"/>
            </a:ext>
          </a:extLst>
        </xdr:cNvPr>
        <xdr:cNvSpPr txBox="1">
          <a:spLocks noChangeArrowheads="1"/>
        </xdr:cNvSpPr>
      </xdr:nvSpPr>
      <xdr:spPr bwMode="auto">
        <a:xfrm>
          <a:off x="285750" y="3724275"/>
          <a:ext cx="1239382" cy="5334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295275</xdr:rowOff>
    </xdr:to>
    <xdr:sp macro="" textlink="">
      <xdr:nvSpPr>
        <xdr:cNvPr id="515" name="Text Box 9">
          <a:extLst>
            <a:ext uri="{FF2B5EF4-FFF2-40B4-BE49-F238E27FC236}">
              <a16:creationId xmlns:a16="http://schemas.microsoft.com/office/drawing/2014/main" xmlns="" id="{00000000-0008-0000-1000-000003020000}"/>
            </a:ext>
          </a:extLst>
        </xdr:cNvPr>
        <xdr:cNvSpPr txBox="1">
          <a:spLocks noChangeArrowheads="1"/>
        </xdr:cNvSpPr>
      </xdr:nvSpPr>
      <xdr:spPr bwMode="auto">
        <a:xfrm>
          <a:off x="285750" y="3724275"/>
          <a:ext cx="1239382" cy="5334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295275</xdr:rowOff>
    </xdr:to>
    <xdr:sp macro="" textlink="">
      <xdr:nvSpPr>
        <xdr:cNvPr id="516" name="Text Box 9">
          <a:extLst>
            <a:ext uri="{FF2B5EF4-FFF2-40B4-BE49-F238E27FC236}">
              <a16:creationId xmlns:a16="http://schemas.microsoft.com/office/drawing/2014/main" xmlns="" id="{00000000-0008-0000-1000-000004020000}"/>
            </a:ext>
          </a:extLst>
        </xdr:cNvPr>
        <xdr:cNvSpPr txBox="1">
          <a:spLocks noChangeArrowheads="1"/>
        </xdr:cNvSpPr>
      </xdr:nvSpPr>
      <xdr:spPr bwMode="auto">
        <a:xfrm>
          <a:off x="285750" y="3724275"/>
          <a:ext cx="1239382" cy="5334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295275</xdr:rowOff>
    </xdr:to>
    <xdr:sp macro="" textlink="">
      <xdr:nvSpPr>
        <xdr:cNvPr id="517" name="Text Box 9">
          <a:extLst>
            <a:ext uri="{FF2B5EF4-FFF2-40B4-BE49-F238E27FC236}">
              <a16:creationId xmlns:a16="http://schemas.microsoft.com/office/drawing/2014/main" xmlns="" id="{00000000-0008-0000-1000-000005020000}"/>
            </a:ext>
          </a:extLst>
        </xdr:cNvPr>
        <xdr:cNvSpPr txBox="1">
          <a:spLocks noChangeArrowheads="1"/>
        </xdr:cNvSpPr>
      </xdr:nvSpPr>
      <xdr:spPr bwMode="auto">
        <a:xfrm>
          <a:off x="285750" y="3724275"/>
          <a:ext cx="1239382" cy="5334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295275</xdr:rowOff>
    </xdr:to>
    <xdr:sp macro="" textlink="">
      <xdr:nvSpPr>
        <xdr:cNvPr id="518" name="Text Box 9">
          <a:extLst>
            <a:ext uri="{FF2B5EF4-FFF2-40B4-BE49-F238E27FC236}">
              <a16:creationId xmlns:a16="http://schemas.microsoft.com/office/drawing/2014/main" xmlns="" id="{00000000-0008-0000-1000-000006020000}"/>
            </a:ext>
          </a:extLst>
        </xdr:cNvPr>
        <xdr:cNvSpPr txBox="1">
          <a:spLocks noChangeArrowheads="1"/>
        </xdr:cNvSpPr>
      </xdr:nvSpPr>
      <xdr:spPr bwMode="auto">
        <a:xfrm>
          <a:off x="285750" y="3724275"/>
          <a:ext cx="1239382" cy="5334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295275</xdr:rowOff>
    </xdr:to>
    <xdr:sp macro="" textlink="">
      <xdr:nvSpPr>
        <xdr:cNvPr id="519" name="Text Box 9">
          <a:extLst>
            <a:ext uri="{FF2B5EF4-FFF2-40B4-BE49-F238E27FC236}">
              <a16:creationId xmlns:a16="http://schemas.microsoft.com/office/drawing/2014/main" xmlns="" id="{00000000-0008-0000-1000-000007020000}"/>
            </a:ext>
          </a:extLst>
        </xdr:cNvPr>
        <xdr:cNvSpPr txBox="1">
          <a:spLocks noChangeArrowheads="1"/>
        </xdr:cNvSpPr>
      </xdr:nvSpPr>
      <xdr:spPr bwMode="auto">
        <a:xfrm>
          <a:off x="285750" y="3724275"/>
          <a:ext cx="1239382" cy="5334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1077457</xdr:colOff>
      <xdr:row>5</xdr:row>
      <xdr:rowOff>19050</xdr:rowOff>
    </xdr:to>
    <xdr:sp macro="" textlink="">
      <xdr:nvSpPr>
        <xdr:cNvPr id="520" name="Text Box 8">
          <a:extLst>
            <a:ext uri="{FF2B5EF4-FFF2-40B4-BE49-F238E27FC236}">
              <a16:creationId xmlns:a16="http://schemas.microsoft.com/office/drawing/2014/main" xmlns="" id="{00000000-0008-0000-1000-000008020000}"/>
            </a:ext>
          </a:extLst>
        </xdr:cNvPr>
        <xdr:cNvSpPr txBox="1">
          <a:spLocks noChangeArrowheads="1"/>
        </xdr:cNvSpPr>
      </xdr:nvSpPr>
      <xdr:spPr bwMode="auto">
        <a:xfrm>
          <a:off x="390525" y="3724275"/>
          <a:ext cx="1077457" cy="190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521" name="Text Box 9">
          <a:extLst>
            <a:ext uri="{FF2B5EF4-FFF2-40B4-BE49-F238E27FC236}">
              <a16:creationId xmlns:a16="http://schemas.microsoft.com/office/drawing/2014/main" xmlns="" id="{00000000-0008-0000-1000-000009020000}"/>
            </a:ext>
          </a:extLst>
        </xdr:cNvPr>
        <xdr:cNvSpPr txBox="1">
          <a:spLocks noChangeArrowheads="1"/>
        </xdr:cNvSpPr>
      </xdr:nvSpPr>
      <xdr:spPr bwMode="auto">
        <a:xfrm>
          <a:off x="285750" y="6105525"/>
          <a:ext cx="1429882" cy="3238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522" name="Text Box 9">
          <a:extLst>
            <a:ext uri="{FF2B5EF4-FFF2-40B4-BE49-F238E27FC236}">
              <a16:creationId xmlns:a16="http://schemas.microsoft.com/office/drawing/2014/main" xmlns="" id="{00000000-0008-0000-1000-00000A020000}"/>
            </a:ext>
          </a:extLst>
        </xdr:cNvPr>
        <xdr:cNvSpPr txBox="1">
          <a:spLocks noChangeArrowheads="1"/>
        </xdr:cNvSpPr>
      </xdr:nvSpPr>
      <xdr:spPr bwMode="auto">
        <a:xfrm>
          <a:off x="285750" y="6105525"/>
          <a:ext cx="1429882" cy="3238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523" name="Text Box 9">
          <a:extLst>
            <a:ext uri="{FF2B5EF4-FFF2-40B4-BE49-F238E27FC236}">
              <a16:creationId xmlns:a16="http://schemas.microsoft.com/office/drawing/2014/main" xmlns="" id="{00000000-0008-0000-1000-00000B020000}"/>
            </a:ext>
          </a:extLst>
        </xdr:cNvPr>
        <xdr:cNvSpPr txBox="1">
          <a:spLocks noChangeArrowheads="1"/>
        </xdr:cNvSpPr>
      </xdr:nvSpPr>
      <xdr:spPr bwMode="auto">
        <a:xfrm>
          <a:off x="285750" y="6105525"/>
          <a:ext cx="1429882" cy="3238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524" name="Text Box 9">
          <a:extLst>
            <a:ext uri="{FF2B5EF4-FFF2-40B4-BE49-F238E27FC236}">
              <a16:creationId xmlns:a16="http://schemas.microsoft.com/office/drawing/2014/main" xmlns="" id="{00000000-0008-0000-1000-00000C020000}"/>
            </a:ext>
          </a:extLst>
        </xdr:cNvPr>
        <xdr:cNvSpPr txBox="1">
          <a:spLocks noChangeArrowheads="1"/>
        </xdr:cNvSpPr>
      </xdr:nvSpPr>
      <xdr:spPr bwMode="auto">
        <a:xfrm>
          <a:off x="285750" y="6105525"/>
          <a:ext cx="1429882" cy="3238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525" name="Text Box 9">
          <a:extLst>
            <a:ext uri="{FF2B5EF4-FFF2-40B4-BE49-F238E27FC236}">
              <a16:creationId xmlns:a16="http://schemas.microsoft.com/office/drawing/2014/main" xmlns="" id="{00000000-0008-0000-1000-00000D020000}"/>
            </a:ext>
          </a:extLst>
        </xdr:cNvPr>
        <xdr:cNvSpPr txBox="1">
          <a:spLocks noChangeArrowheads="1"/>
        </xdr:cNvSpPr>
      </xdr:nvSpPr>
      <xdr:spPr bwMode="auto">
        <a:xfrm>
          <a:off x="285750" y="6105525"/>
          <a:ext cx="1429882" cy="3238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526" name="Text Box 9">
          <a:extLst>
            <a:ext uri="{FF2B5EF4-FFF2-40B4-BE49-F238E27FC236}">
              <a16:creationId xmlns:a16="http://schemas.microsoft.com/office/drawing/2014/main" xmlns="" id="{00000000-0008-0000-1000-00000E020000}"/>
            </a:ext>
          </a:extLst>
        </xdr:cNvPr>
        <xdr:cNvSpPr txBox="1">
          <a:spLocks noChangeArrowheads="1"/>
        </xdr:cNvSpPr>
      </xdr:nvSpPr>
      <xdr:spPr bwMode="auto">
        <a:xfrm>
          <a:off x="285750" y="6105525"/>
          <a:ext cx="1429882" cy="3238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527" name="Text Box 9">
          <a:extLst>
            <a:ext uri="{FF2B5EF4-FFF2-40B4-BE49-F238E27FC236}">
              <a16:creationId xmlns:a16="http://schemas.microsoft.com/office/drawing/2014/main" xmlns="" id="{00000000-0008-0000-1000-00000F020000}"/>
            </a:ext>
          </a:extLst>
        </xdr:cNvPr>
        <xdr:cNvSpPr txBox="1">
          <a:spLocks noChangeArrowheads="1"/>
        </xdr:cNvSpPr>
      </xdr:nvSpPr>
      <xdr:spPr bwMode="auto">
        <a:xfrm>
          <a:off x="285750" y="6105525"/>
          <a:ext cx="1429882" cy="3238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528" name="Text Box 9">
          <a:extLst>
            <a:ext uri="{FF2B5EF4-FFF2-40B4-BE49-F238E27FC236}">
              <a16:creationId xmlns:a16="http://schemas.microsoft.com/office/drawing/2014/main" xmlns="" id="{00000000-0008-0000-1000-000010020000}"/>
            </a:ext>
          </a:extLst>
        </xdr:cNvPr>
        <xdr:cNvSpPr txBox="1">
          <a:spLocks noChangeArrowheads="1"/>
        </xdr:cNvSpPr>
      </xdr:nvSpPr>
      <xdr:spPr bwMode="auto">
        <a:xfrm>
          <a:off x="285750" y="6105525"/>
          <a:ext cx="1429882" cy="3238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529" name="Text Box 9">
          <a:extLst>
            <a:ext uri="{FF2B5EF4-FFF2-40B4-BE49-F238E27FC236}">
              <a16:creationId xmlns:a16="http://schemas.microsoft.com/office/drawing/2014/main" xmlns="" id="{00000000-0008-0000-1000-000011020000}"/>
            </a:ext>
          </a:extLst>
        </xdr:cNvPr>
        <xdr:cNvSpPr txBox="1">
          <a:spLocks noChangeArrowheads="1"/>
        </xdr:cNvSpPr>
      </xdr:nvSpPr>
      <xdr:spPr bwMode="auto">
        <a:xfrm>
          <a:off x="285750" y="6105525"/>
          <a:ext cx="1429882" cy="3238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530" name="Text Box 9">
          <a:extLst>
            <a:ext uri="{FF2B5EF4-FFF2-40B4-BE49-F238E27FC236}">
              <a16:creationId xmlns:a16="http://schemas.microsoft.com/office/drawing/2014/main" xmlns="" id="{00000000-0008-0000-1000-000012020000}"/>
            </a:ext>
          </a:extLst>
        </xdr:cNvPr>
        <xdr:cNvSpPr txBox="1">
          <a:spLocks noChangeArrowheads="1"/>
        </xdr:cNvSpPr>
      </xdr:nvSpPr>
      <xdr:spPr bwMode="auto">
        <a:xfrm>
          <a:off x="285750" y="6105525"/>
          <a:ext cx="1429882" cy="3238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531" name="Text Box 9">
          <a:extLst>
            <a:ext uri="{FF2B5EF4-FFF2-40B4-BE49-F238E27FC236}">
              <a16:creationId xmlns:a16="http://schemas.microsoft.com/office/drawing/2014/main" xmlns="" id="{00000000-0008-0000-1000-000013020000}"/>
            </a:ext>
          </a:extLst>
        </xdr:cNvPr>
        <xdr:cNvSpPr txBox="1">
          <a:spLocks noChangeArrowheads="1"/>
        </xdr:cNvSpPr>
      </xdr:nvSpPr>
      <xdr:spPr bwMode="auto">
        <a:xfrm>
          <a:off x="285750" y="6105525"/>
          <a:ext cx="1429882" cy="3238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532" name="Text Box 9">
          <a:extLst>
            <a:ext uri="{FF2B5EF4-FFF2-40B4-BE49-F238E27FC236}">
              <a16:creationId xmlns:a16="http://schemas.microsoft.com/office/drawing/2014/main" xmlns="" id="{00000000-0008-0000-1000-000014020000}"/>
            </a:ext>
          </a:extLst>
        </xdr:cNvPr>
        <xdr:cNvSpPr txBox="1">
          <a:spLocks noChangeArrowheads="1"/>
        </xdr:cNvSpPr>
      </xdr:nvSpPr>
      <xdr:spPr bwMode="auto">
        <a:xfrm>
          <a:off x="285750" y="6105525"/>
          <a:ext cx="1429882" cy="3238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533" name="Text Box 9">
          <a:extLst>
            <a:ext uri="{FF2B5EF4-FFF2-40B4-BE49-F238E27FC236}">
              <a16:creationId xmlns:a16="http://schemas.microsoft.com/office/drawing/2014/main" xmlns="" id="{00000000-0008-0000-1000-000015020000}"/>
            </a:ext>
          </a:extLst>
        </xdr:cNvPr>
        <xdr:cNvSpPr txBox="1">
          <a:spLocks noChangeArrowheads="1"/>
        </xdr:cNvSpPr>
      </xdr:nvSpPr>
      <xdr:spPr bwMode="auto">
        <a:xfrm>
          <a:off x="285750" y="6105525"/>
          <a:ext cx="1429882" cy="3238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534" name="Text Box 9">
          <a:extLst>
            <a:ext uri="{FF2B5EF4-FFF2-40B4-BE49-F238E27FC236}">
              <a16:creationId xmlns:a16="http://schemas.microsoft.com/office/drawing/2014/main" xmlns="" id="{00000000-0008-0000-1000-000016020000}"/>
            </a:ext>
          </a:extLst>
        </xdr:cNvPr>
        <xdr:cNvSpPr txBox="1">
          <a:spLocks noChangeArrowheads="1"/>
        </xdr:cNvSpPr>
      </xdr:nvSpPr>
      <xdr:spPr bwMode="auto">
        <a:xfrm>
          <a:off x="285750" y="6105525"/>
          <a:ext cx="1429882" cy="3238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535" name="Text Box 9">
          <a:extLst>
            <a:ext uri="{FF2B5EF4-FFF2-40B4-BE49-F238E27FC236}">
              <a16:creationId xmlns:a16="http://schemas.microsoft.com/office/drawing/2014/main" xmlns="" id="{00000000-0008-0000-1000-000017020000}"/>
            </a:ext>
          </a:extLst>
        </xdr:cNvPr>
        <xdr:cNvSpPr txBox="1">
          <a:spLocks noChangeArrowheads="1"/>
        </xdr:cNvSpPr>
      </xdr:nvSpPr>
      <xdr:spPr bwMode="auto">
        <a:xfrm>
          <a:off x="285750" y="6105525"/>
          <a:ext cx="1429882" cy="3238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536" name="Text Box 9">
          <a:extLst>
            <a:ext uri="{FF2B5EF4-FFF2-40B4-BE49-F238E27FC236}">
              <a16:creationId xmlns:a16="http://schemas.microsoft.com/office/drawing/2014/main" xmlns="" id="{00000000-0008-0000-1000-000018020000}"/>
            </a:ext>
          </a:extLst>
        </xdr:cNvPr>
        <xdr:cNvSpPr txBox="1">
          <a:spLocks noChangeArrowheads="1"/>
        </xdr:cNvSpPr>
      </xdr:nvSpPr>
      <xdr:spPr bwMode="auto">
        <a:xfrm>
          <a:off x="285750" y="6105525"/>
          <a:ext cx="1429882" cy="3238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537" name="Text Box 9">
          <a:extLst>
            <a:ext uri="{FF2B5EF4-FFF2-40B4-BE49-F238E27FC236}">
              <a16:creationId xmlns:a16="http://schemas.microsoft.com/office/drawing/2014/main" xmlns="" id="{00000000-0008-0000-1000-000019020000}"/>
            </a:ext>
          </a:extLst>
        </xdr:cNvPr>
        <xdr:cNvSpPr txBox="1">
          <a:spLocks noChangeArrowheads="1"/>
        </xdr:cNvSpPr>
      </xdr:nvSpPr>
      <xdr:spPr bwMode="auto">
        <a:xfrm>
          <a:off x="285750" y="6105525"/>
          <a:ext cx="1429882" cy="3238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538" name="Text Box 9">
          <a:extLst>
            <a:ext uri="{FF2B5EF4-FFF2-40B4-BE49-F238E27FC236}">
              <a16:creationId xmlns:a16="http://schemas.microsoft.com/office/drawing/2014/main" xmlns="" id="{00000000-0008-0000-1000-00001A020000}"/>
            </a:ext>
          </a:extLst>
        </xdr:cNvPr>
        <xdr:cNvSpPr txBox="1">
          <a:spLocks noChangeArrowheads="1"/>
        </xdr:cNvSpPr>
      </xdr:nvSpPr>
      <xdr:spPr bwMode="auto">
        <a:xfrm>
          <a:off x="285750" y="6105525"/>
          <a:ext cx="1429882" cy="3238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539" name="Text Box 9">
          <a:extLst>
            <a:ext uri="{FF2B5EF4-FFF2-40B4-BE49-F238E27FC236}">
              <a16:creationId xmlns:a16="http://schemas.microsoft.com/office/drawing/2014/main" xmlns="" id="{00000000-0008-0000-1000-00001B020000}"/>
            </a:ext>
          </a:extLst>
        </xdr:cNvPr>
        <xdr:cNvSpPr txBox="1">
          <a:spLocks noChangeArrowheads="1"/>
        </xdr:cNvSpPr>
      </xdr:nvSpPr>
      <xdr:spPr bwMode="auto">
        <a:xfrm>
          <a:off x="285750" y="6105525"/>
          <a:ext cx="1429882" cy="3238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540" name="Text Box 9">
          <a:extLst>
            <a:ext uri="{FF2B5EF4-FFF2-40B4-BE49-F238E27FC236}">
              <a16:creationId xmlns:a16="http://schemas.microsoft.com/office/drawing/2014/main" xmlns="" id="{00000000-0008-0000-1000-00001C020000}"/>
            </a:ext>
          </a:extLst>
        </xdr:cNvPr>
        <xdr:cNvSpPr txBox="1">
          <a:spLocks noChangeArrowheads="1"/>
        </xdr:cNvSpPr>
      </xdr:nvSpPr>
      <xdr:spPr bwMode="auto">
        <a:xfrm>
          <a:off x="285750" y="6105525"/>
          <a:ext cx="1429882" cy="3238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541" name="Text Box 9">
          <a:extLst>
            <a:ext uri="{FF2B5EF4-FFF2-40B4-BE49-F238E27FC236}">
              <a16:creationId xmlns:a16="http://schemas.microsoft.com/office/drawing/2014/main" xmlns="" id="{00000000-0008-0000-1000-00001D020000}"/>
            </a:ext>
          </a:extLst>
        </xdr:cNvPr>
        <xdr:cNvSpPr txBox="1">
          <a:spLocks noChangeArrowheads="1"/>
        </xdr:cNvSpPr>
      </xdr:nvSpPr>
      <xdr:spPr bwMode="auto">
        <a:xfrm>
          <a:off x="285750" y="6105525"/>
          <a:ext cx="1429882" cy="3238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542" name="Text Box 9">
          <a:extLst>
            <a:ext uri="{FF2B5EF4-FFF2-40B4-BE49-F238E27FC236}">
              <a16:creationId xmlns:a16="http://schemas.microsoft.com/office/drawing/2014/main" xmlns="" id="{00000000-0008-0000-1000-00001E020000}"/>
            </a:ext>
          </a:extLst>
        </xdr:cNvPr>
        <xdr:cNvSpPr txBox="1">
          <a:spLocks noChangeArrowheads="1"/>
        </xdr:cNvSpPr>
      </xdr:nvSpPr>
      <xdr:spPr bwMode="auto">
        <a:xfrm>
          <a:off x="285750" y="6105525"/>
          <a:ext cx="1429882" cy="3238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543" name="Text Box 9">
          <a:extLst>
            <a:ext uri="{FF2B5EF4-FFF2-40B4-BE49-F238E27FC236}">
              <a16:creationId xmlns:a16="http://schemas.microsoft.com/office/drawing/2014/main" xmlns="" id="{00000000-0008-0000-1000-00001F020000}"/>
            </a:ext>
          </a:extLst>
        </xdr:cNvPr>
        <xdr:cNvSpPr txBox="1">
          <a:spLocks noChangeArrowheads="1"/>
        </xdr:cNvSpPr>
      </xdr:nvSpPr>
      <xdr:spPr bwMode="auto">
        <a:xfrm>
          <a:off x="285750" y="3724275"/>
          <a:ext cx="1429882" cy="3048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544" name="Text Box 9">
          <a:extLst>
            <a:ext uri="{FF2B5EF4-FFF2-40B4-BE49-F238E27FC236}">
              <a16:creationId xmlns:a16="http://schemas.microsoft.com/office/drawing/2014/main" xmlns="" id="{00000000-0008-0000-1000-000020020000}"/>
            </a:ext>
          </a:extLst>
        </xdr:cNvPr>
        <xdr:cNvSpPr txBox="1">
          <a:spLocks noChangeArrowheads="1"/>
        </xdr:cNvSpPr>
      </xdr:nvSpPr>
      <xdr:spPr bwMode="auto">
        <a:xfrm>
          <a:off x="285750" y="3724275"/>
          <a:ext cx="1429882" cy="3048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545" name="Text Box 9">
          <a:extLst>
            <a:ext uri="{FF2B5EF4-FFF2-40B4-BE49-F238E27FC236}">
              <a16:creationId xmlns:a16="http://schemas.microsoft.com/office/drawing/2014/main" xmlns="" id="{00000000-0008-0000-1000-000021020000}"/>
            </a:ext>
          </a:extLst>
        </xdr:cNvPr>
        <xdr:cNvSpPr txBox="1">
          <a:spLocks noChangeArrowheads="1"/>
        </xdr:cNvSpPr>
      </xdr:nvSpPr>
      <xdr:spPr bwMode="auto">
        <a:xfrm>
          <a:off x="285750" y="3724275"/>
          <a:ext cx="1429882" cy="3048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546" name="Text Box 9">
          <a:extLst>
            <a:ext uri="{FF2B5EF4-FFF2-40B4-BE49-F238E27FC236}">
              <a16:creationId xmlns:a16="http://schemas.microsoft.com/office/drawing/2014/main" xmlns="" id="{00000000-0008-0000-1000-000022020000}"/>
            </a:ext>
          </a:extLst>
        </xdr:cNvPr>
        <xdr:cNvSpPr txBox="1">
          <a:spLocks noChangeArrowheads="1"/>
        </xdr:cNvSpPr>
      </xdr:nvSpPr>
      <xdr:spPr bwMode="auto">
        <a:xfrm>
          <a:off x="285750" y="3724275"/>
          <a:ext cx="1429882" cy="3048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547" name="Text Box 9">
          <a:extLst>
            <a:ext uri="{FF2B5EF4-FFF2-40B4-BE49-F238E27FC236}">
              <a16:creationId xmlns:a16="http://schemas.microsoft.com/office/drawing/2014/main" xmlns="" id="{00000000-0008-0000-1000-000023020000}"/>
            </a:ext>
          </a:extLst>
        </xdr:cNvPr>
        <xdr:cNvSpPr txBox="1">
          <a:spLocks noChangeArrowheads="1"/>
        </xdr:cNvSpPr>
      </xdr:nvSpPr>
      <xdr:spPr bwMode="auto">
        <a:xfrm>
          <a:off x="285750" y="3724275"/>
          <a:ext cx="1429882" cy="3048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548" name="Text Box 9">
          <a:extLst>
            <a:ext uri="{FF2B5EF4-FFF2-40B4-BE49-F238E27FC236}">
              <a16:creationId xmlns:a16="http://schemas.microsoft.com/office/drawing/2014/main" xmlns="" id="{00000000-0008-0000-1000-000024020000}"/>
            </a:ext>
          </a:extLst>
        </xdr:cNvPr>
        <xdr:cNvSpPr txBox="1">
          <a:spLocks noChangeArrowheads="1"/>
        </xdr:cNvSpPr>
      </xdr:nvSpPr>
      <xdr:spPr bwMode="auto">
        <a:xfrm>
          <a:off x="285750" y="3724275"/>
          <a:ext cx="1429882" cy="3048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549" name="Text Box 9">
          <a:extLst>
            <a:ext uri="{FF2B5EF4-FFF2-40B4-BE49-F238E27FC236}">
              <a16:creationId xmlns:a16="http://schemas.microsoft.com/office/drawing/2014/main" xmlns="" id="{00000000-0008-0000-1000-000025020000}"/>
            </a:ext>
          </a:extLst>
        </xdr:cNvPr>
        <xdr:cNvSpPr txBox="1">
          <a:spLocks noChangeArrowheads="1"/>
        </xdr:cNvSpPr>
      </xdr:nvSpPr>
      <xdr:spPr bwMode="auto">
        <a:xfrm>
          <a:off x="285750" y="3724275"/>
          <a:ext cx="1429882" cy="3048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550" name="Text Box 9">
          <a:extLst>
            <a:ext uri="{FF2B5EF4-FFF2-40B4-BE49-F238E27FC236}">
              <a16:creationId xmlns:a16="http://schemas.microsoft.com/office/drawing/2014/main" xmlns="" id="{00000000-0008-0000-1000-000026020000}"/>
            </a:ext>
          </a:extLst>
        </xdr:cNvPr>
        <xdr:cNvSpPr txBox="1">
          <a:spLocks noChangeArrowheads="1"/>
        </xdr:cNvSpPr>
      </xdr:nvSpPr>
      <xdr:spPr bwMode="auto">
        <a:xfrm>
          <a:off x="285750" y="3724275"/>
          <a:ext cx="1429882" cy="3048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551" name="Text Box 9">
          <a:extLst>
            <a:ext uri="{FF2B5EF4-FFF2-40B4-BE49-F238E27FC236}">
              <a16:creationId xmlns:a16="http://schemas.microsoft.com/office/drawing/2014/main" xmlns="" id="{00000000-0008-0000-1000-000027020000}"/>
            </a:ext>
          </a:extLst>
        </xdr:cNvPr>
        <xdr:cNvSpPr txBox="1">
          <a:spLocks noChangeArrowheads="1"/>
        </xdr:cNvSpPr>
      </xdr:nvSpPr>
      <xdr:spPr bwMode="auto">
        <a:xfrm>
          <a:off x="285750" y="3724275"/>
          <a:ext cx="1429882" cy="3048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552" name="Text Box 9">
          <a:extLst>
            <a:ext uri="{FF2B5EF4-FFF2-40B4-BE49-F238E27FC236}">
              <a16:creationId xmlns:a16="http://schemas.microsoft.com/office/drawing/2014/main" xmlns="" id="{00000000-0008-0000-1000-000028020000}"/>
            </a:ext>
          </a:extLst>
        </xdr:cNvPr>
        <xdr:cNvSpPr txBox="1">
          <a:spLocks noChangeArrowheads="1"/>
        </xdr:cNvSpPr>
      </xdr:nvSpPr>
      <xdr:spPr bwMode="auto">
        <a:xfrm>
          <a:off x="285750" y="3724275"/>
          <a:ext cx="1429882" cy="3048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553" name="Text Box 9">
          <a:extLst>
            <a:ext uri="{FF2B5EF4-FFF2-40B4-BE49-F238E27FC236}">
              <a16:creationId xmlns:a16="http://schemas.microsoft.com/office/drawing/2014/main" xmlns="" id="{00000000-0008-0000-1000-000029020000}"/>
            </a:ext>
          </a:extLst>
        </xdr:cNvPr>
        <xdr:cNvSpPr txBox="1">
          <a:spLocks noChangeArrowheads="1"/>
        </xdr:cNvSpPr>
      </xdr:nvSpPr>
      <xdr:spPr bwMode="auto">
        <a:xfrm>
          <a:off x="285750" y="3724275"/>
          <a:ext cx="1429882" cy="3048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554" name="Text Box 9">
          <a:extLst>
            <a:ext uri="{FF2B5EF4-FFF2-40B4-BE49-F238E27FC236}">
              <a16:creationId xmlns:a16="http://schemas.microsoft.com/office/drawing/2014/main" xmlns="" id="{00000000-0008-0000-1000-00002A020000}"/>
            </a:ext>
          </a:extLst>
        </xdr:cNvPr>
        <xdr:cNvSpPr txBox="1">
          <a:spLocks noChangeArrowheads="1"/>
        </xdr:cNvSpPr>
      </xdr:nvSpPr>
      <xdr:spPr bwMode="auto">
        <a:xfrm>
          <a:off x="285750" y="3724275"/>
          <a:ext cx="1429882" cy="3048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555" name="Text Box 9">
          <a:extLst>
            <a:ext uri="{FF2B5EF4-FFF2-40B4-BE49-F238E27FC236}">
              <a16:creationId xmlns:a16="http://schemas.microsoft.com/office/drawing/2014/main" xmlns="" id="{00000000-0008-0000-1000-00002B020000}"/>
            </a:ext>
          </a:extLst>
        </xdr:cNvPr>
        <xdr:cNvSpPr txBox="1">
          <a:spLocks noChangeArrowheads="1"/>
        </xdr:cNvSpPr>
      </xdr:nvSpPr>
      <xdr:spPr bwMode="auto">
        <a:xfrm>
          <a:off x="285750" y="3724275"/>
          <a:ext cx="1429882" cy="3048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556" name="Text Box 9">
          <a:extLst>
            <a:ext uri="{FF2B5EF4-FFF2-40B4-BE49-F238E27FC236}">
              <a16:creationId xmlns:a16="http://schemas.microsoft.com/office/drawing/2014/main" xmlns="" id="{00000000-0008-0000-1000-00002C020000}"/>
            </a:ext>
          </a:extLst>
        </xdr:cNvPr>
        <xdr:cNvSpPr txBox="1">
          <a:spLocks noChangeArrowheads="1"/>
        </xdr:cNvSpPr>
      </xdr:nvSpPr>
      <xdr:spPr bwMode="auto">
        <a:xfrm>
          <a:off x="285750" y="3724275"/>
          <a:ext cx="1429882" cy="3048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557" name="Text Box 9">
          <a:extLst>
            <a:ext uri="{FF2B5EF4-FFF2-40B4-BE49-F238E27FC236}">
              <a16:creationId xmlns:a16="http://schemas.microsoft.com/office/drawing/2014/main" xmlns="" id="{00000000-0008-0000-1000-00002D020000}"/>
            </a:ext>
          </a:extLst>
        </xdr:cNvPr>
        <xdr:cNvSpPr txBox="1">
          <a:spLocks noChangeArrowheads="1"/>
        </xdr:cNvSpPr>
      </xdr:nvSpPr>
      <xdr:spPr bwMode="auto">
        <a:xfrm>
          <a:off x="285750" y="3724275"/>
          <a:ext cx="1429882" cy="3048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558" name="Text Box 9">
          <a:extLst>
            <a:ext uri="{FF2B5EF4-FFF2-40B4-BE49-F238E27FC236}">
              <a16:creationId xmlns:a16="http://schemas.microsoft.com/office/drawing/2014/main" xmlns="" id="{00000000-0008-0000-1000-00002E020000}"/>
            </a:ext>
          </a:extLst>
        </xdr:cNvPr>
        <xdr:cNvSpPr txBox="1">
          <a:spLocks noChangeArrowheads="1"/>
        </xdr:cNvSpPr>
      </xdr:nvSpPr>
      <xdr:spPr bwMode="auto">
        <a:xfrm>
          <a:off x="285750" y="3724275"/>
          <a:ext cx="1429882" cy="3048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559" name="Text Box 9">
          <a:extLst>
            <a:ext uri="{FF2B5EF4-FFF2-40B4-BE49-F238E27FC236}">
              <a16:creationId xmlns:a16="http://schemas.microsoft.com/office/drawing/2014/main" xmlns="" id="{00000000-0008-0000-1000-00002F020000}"/>
            </a:ext>
          </a:extLst>
        </xdr:cNvPr>
        <xdr:cNvSpPr txBox="1">
          <a:spLocks noChangeArrowheads="1"/>
        </xdr:cNvSpPr>
      </xdr:nvSpPr>
      <xdr:spPr bwMode="auto">
        <a:xfrm>
          <a:off x="285750" y="3724275"/>
          <a:ext cx="1429882" cy="3048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560" name="Text Box 9">
          <a:extLst>
            <a:ext uri="{FF2B5EF4-FFF2-40B4-BE49-F238E27FC236}">
              <a16:creationId xmlns:a16="http://schemas.microsoft.com/office/drawing/2014/main" xmlns="" id="{00000000-0008-0000-1000-000030020000}"/>
            </a:ext>
          </a:extLst>
        </xdr:cNvPr>
        <xdr:cNvSpPr txBox="1">
          <a:spLocks noChangeArrowheads="1"/>
        </xdr:cNvSpPr>
      </xdr:nvSpPr>
      <xdr:spPr bwMode="auto">
        <a:xfrm>
          <a:off x="285750" y="3724275"/>
          <a:ext cx="1429882" cy="3048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561" name="Text Box 9">
          <a:extLst>
            <a:ext uri="{FF2B5EF4-FFF2-40B4-BE49-F238E27FC236}">
              <a16:creationId xmlns:a16="http://schemas.microsoft.com/office/drawing/2014/main" xmlns="" id="{00000000-0008-0000-1000-000031020000}"/>
            </a:ext>
          </a:extLst>
        </xdr:cNvPr>
        <xdr:cNvSpPr txBox="1">
          <a:spLocks noChangeArrowheads="1"/>
        </xdr:cNvSpPr>
      </xdr:nvSpPr>
      <xdr:spPr bwMode="auto">
        <a:xfrm>
          <a:off x="285750" y="3724275"/>
          <a:ext cx="1429882" cy="3048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562" name="Text Box 9">
          <a:extLst>
            <a:ext uri="{FF2B5EF4-FFF2-40B4-BE49-F238E27FC236}">
              <a16:creationId xmlns:a16="http://schemas.microsoft.com/office/drawing/2014/main" xmlns="" id="{00000000-0008-0000-1000-000032020000}"/>
            </a:ext>
          </a:extLst>
        </xdr:cNvPr>
        <xdr:cNvSpPr txBox="1">
          <a:spLocks noChangeArrowheads="1"/>
        </xdr:cNvSpPr>
      </xdr:nvSpPr>
      <xdr:spPr bwMode="auto">
        <a:xfrm>
          <a:off x="285750" y="3724275"/>
          <a:ext cx="1429882" cy="3048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563" name="Text Box 9">
          <a:extLst>
            <a:ext uri="{FF2B5EF4-FFF2-40B4-BE49-F238E27FC236}">
              <a16:creationId xmlns:a16="http://schemas.microsoft.com/office/drawing/2014/main" xmlns="" id="{00000000-0008-0000-1000-000033020000}"/>
            </a:ext>
          </a:extLst>
        </xdr:cNvPr>
        <xdr:cNvSpPr txBox="1">
          <a:spLocks noChangeArrowheads="1"/>
        </xdr:cNvSpPr>
      </xdr:nvSpPr>
      <xdr:spPr bwMode="auto">
        <a:xfrm>
          <a:off x="285750" y="3724275"/>
          <a:ext cx="1429882" cy="3048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564" name="Text Box 9">
          <a:extLst>
            <a:ext uri="{FF2B5EF4-FFF2-40B4-BE49-F238E27FC236}">
              <a16:creationId xmlns:a16="http://schemas.microsoft.com/office/drawing/2014/main" xmlns="" id="{00000000-0008-0000-1000-000034020000}"/>
            </a:ext>
          </a:extLst>
        </xdr:cNvPr>
        <xdr:cNvSpPr txBox="1">
          <a:spLocks noChangeArrowheads="1"/>
        </xdr:cNvSpPr>
      </xdr:nvSpPr>
      <xdr:spPr bwMode="auto">
        <a:xfrm>
          <a:off x="285750" y="3724275"/>
          <a:ext cx="1429882" cy="3048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565" name="Text Box 9">
          <a:extLst>
            <a:ext uri="{FF2B5EF4-FFF2-40B4-BE49-F238E27FC236}">
              <a16:creationId xmlns:a16="http://schemas.microsoft.com/office/drawing/2014/main" xmlns="" id="{00000000-0008-0000-1000-000035020000}"/>
            </a:ext>
          </a:extLst>
        </xdr:cNvPr>
        <xdr:cNvSpPr txBox="1">
          <a:spLocks noChangeArrowheads="1"/>
        </xdr:cNvSpPr>
      </xdr:nvSpPr>
      <xdr:spPr bwMode="auto">
        <a:xfrm>
          <a:off x="285750" y="3724275"/>
          <a:ext cx="1429882" cy="3048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566" name="Text Box 9">
          <a:extLst>
            <a:ext uri="{FF2B5EF4-FFF2-40B4-BE49-F238E27FC236}">
              <a16:creationId xmlns:a16="http://schemas.microsoft.com/office/drawing/2014/main" xmlns="" id="{00000000-0008-0000-1000-000036020000}"/>
            </a:ext>
          </a:extLst>
        </xdr:cNvPr>
        <xdr:cNvSpPr txBox="1">
          <a:spLocks noChangeArrowheads="1"/>
        </xdr:cNvSpPr>
      </xdr:nvSpPr>
      <xdr:spPr bwMode="auto">
        <a:xfrm>
          <a:off x="285750" y="3724275"/>
          <a:ext cx="1429882" cy="3048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567" name="Text Box 9">
          <a:extLst>
            <a:ext uri="{FF2B5EF4-FFF2-40B4-BE49-F238E27FC236}">
              <a16:creationId xmlns:a16="http://schemas.microsoft.com/office/drawing/2014/main" xmlns="" id="{00000000-0008-0000-1000-000037020000}"/>
            </a:ext>
          </a:extLst>
        </xdr:cNvPr>
        <xdr:cNvSpPr txBox="1">
          <a:spLocks noChangeArrowheads="1"/>
        </xdr:cNvSpPr>
      </xdr:nvSpPr>
      <xdr:spPr bwMode="auto">
        <a:xfrm>
          <a:off x="285750" y="3724275"/>
          <a:ext cx="1429882" cy="3048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568" name="Text Box 9">
          <a:extLst>
            <a:ext uri="{FF2B5EF4-FFF2-40B4-BE49-F238E27FC236}">
              <a16:creationId xmlns:a16="http://schemas.microsoft.com/office/drawing/2014/main" xmlns="" id="{00000000-0008-0000-1000-000038020000}"/>
            </a:ext>
          </a:extLst>
        </xdr:cNvPr>
        <xdr:cNvSpPr txBox="1">
          <a:spLocks noChangeArrowheads="1"/>
        </xdr:cNvSpPr>
      </xdr:nvSpPr>
      <xdr:spPr bwMode="auto">
        <a:xfrm>
          <a:off x="285750" y="3724275"/>
          <a:ext cx="1429882" cy="3048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569" name="Text Box 9">
          <a:extLst>
            <a:ext uri="{FF2B5EF4-FFF2-40B4-BE49-F238E27FC236}">
              <a16:creationId xmlns:a16="http://schemas.microsoft.com/office/drawing/2014/main" xmlns="" id="{00000000-0008-0000-1000-000039020000}"/>
            </a:ext>
          </a:extLst>
        </xdr:cNvPr>
        <xdr:cNvSpPr txBox="1">
          <a:spLocks noChangeArrowheads="1"/>
        </xdr:cNvSpPr>
      </xdr:nvSpPr>
      <xdr:spPr bwMode="auto">
        <a:xfrm>
          <a:off x="285750" y="3724275"/>
          <a:ext cx="1429882" cy="3048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570" name="Text Box 9">
          <a:extLst>
            <a:ext uri="{FF2B5EF4-FFF2-40B4-BE49-F238E27FC236}">
              <a16:creationId xmlns:a16="http://schemas.microsoft.com/office/drawing/2014/main" xmlns="" id="{00000000-0008-0000-1000-00003A020000}"/>
            </a:ext>
          </a:extLst>
        </xdr:cNvPr>
        <xdr:cNvSpPr txBox="1">
          <a:spLocks noChangeArrowheads="1"/>
        </xdr:cNvSpPr>
      </xdr:nvSpPr>
      <xdr:spPr bwMode="auto">
        <a:xfrm>
          <a:off x="285750" y="3724275"/>
          <a:ext cx="1429882" cy="3048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571" name="Text Box 9">
          <a:extLst>
            <a:ext uri="{FF2B5EF4-FFF2-40B4-BE49-F238E27FC236}">
              <a16:creationId xmlns:a16="http://schemas.microsoft.com/office/drawing/2014/main" xmlns="" id="{00000000-0008-0000-1000-00003B020000}"/>
            </a:ext>
          </a:extLst>
        </xdr:cNvPr>
        <xdr:cNvSpPr txBox="1">
          <a:spLocks noChangeArrowheads="1"/>
        </xdr:cNvSpPr>
      </xdr:nvSpPr>
      <xdr:spPr bwMode="auto">
        <a:xfrm>
          <a:off x="285750" y="3724275"/>
          <a:ext cx="1429882" cy="3048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572" name="Text Box 9">
          <a:extLst>
            <a:ext uri="{FF2B5EF4-FFF2-40B4-BE49-F238E27FC236}">
              <a16:creationId xmlns:a16="http://schemas.microsoft.com/office/drawing/2014/main" xmlns="" id="{00000000-0008-0000-1000-00003C020000}"/>
            </a:ext>
          </a:extLst>
        </xdr:cNvPr>
        <xdr:cNvSpPr txBox="1">
          <a:spLocks noChangeArrowheads="1"/>
        </xdr:cNvSpPr>
      </xdr:nvSpPr>
      <xdr:spPr bwMode="auto">
        <a:xfrm>
          <a:off x="285750" y="3724275"/>
          <a:ext cx="1429882" cy="3048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573" name="Text Box 9">
          <a:extLst>
            <a:ext uri="{FF2B5EF4-FFF2-40B4-BE49-F238E27FC236}">
              <a16:creationId xmlns:a16="http://schemas.microsoft.com/office/drawing/2014/main" xmlns="" id="{00000000-0008-0000-1000-00003D020000}"/>
            </a:ext>
          </a:extLst>
        </xdr:cNvPr>
        <xdr:cNvSpPr txBox="1">
          <a:spLocks noChangeArrowheads="1"/>
        </xdr:cNvSpPr>
      </xdr:nvSpPr>
      <xdr:spPr bwMode="auto">
        <a:xfrm>
          <a:off x="285750" y="3724275"/>
          <a:ext cx="1429882" cy="3048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574" name="Text Box 9">
          <a:extLst>
            <a:ext uri="{FF2B5EF4-FFF2-40B4-BE49-F238E27FC236}">
              <a16:creationId xmlns:a16="http://schemas.microsoft.com/office/drawing/2014/main" xmlns="" id="{00000000-0008-0000-1000-00003E020000}"/>
            </a:ext>
          </a:extLst>
        </xdr:cNvPr>
        <xdr:cNvSpPr txBox="1">
          <a:spLocks noChangeArrowheads="1"/>
        </xdr:cNvSpPr>
      </xdr:nvSpPr>
      <xdr:spPr bwMode="auto">
        <a:xfrm>
          <a:off x="285750" y="3724275"/>
          <a:ext cx="1429882" cy="3048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575" name="Text Box 9">
          <a:extLst>
            <a:ext uri="{FF2B5EF4-FFF2-40B4-BE49-F238E27FC236}">
              <a16:creationId xmlns:a16="http://schemas.microsoft.com/office/drawing/2014/main" xmlns="" id="{00000000-0008-0000-1000-00003F020000}"/>
            </a:ext>
          </a:extLst>
        </xdr:cNvPr>
        <xdr:cNvSpPr txBox="1">
          <a:spLocks noChangeArrowheads="1"/>
        </xdr:cNvSpPr>
      </xdr:nvSpPr>
      <xdr:spPr bwMode="auto">
        <a:xfrm>
          <a:off x="285750" y="3724275"/>
          <a:ext cx="1429882" cy="3048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576" name="Text Box 9">
          <a:extLst>
            <a:ext uri="{FF2B5EF4-FFF2-40B4-BE49-F238E27FC236}">
              <a16:creationId xmlns:a16="http://schemas.microsoft.com/office/drawing/2014/main" xmlns="" id="{00000000-0008-0000-1000-000040020000}"/>
            </a:ext>
          </a:extLst>
        </xdr:cNvPr>
        <xdr:cNvSpPr txBox="1">
          <a:spLocks noChangeArrowheads="1"/>
        </xdr:cNvSpPr>
      </xdr:nvSpPr>
      <xdr:spPr bwMode="auto">
        <a:xfrm>
          <a:off x="285750" y="3724275"/>
          <a:ext cx="1429882" cy="3048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577" name="Text Box 9">
          <a:extLst>
            <a:ext uri="{FF2B5EF4-FFF2-40B4-BE49-F238E27FC236}">
              <a16:creationId xmlns:a16="http://schemas.microsoft.com/office/drawing/2014/main" xmlns="" id="{00000000-0008-0000-1000-000041020000}"/>
            </a:ext>
          </a:extLst>
        </xdr:cNvPr>
        <xdr:cNvSpPr txBox="1">
          <a:spLocks noChangeArrowheads="1"/>
        </xdr:cNvSpPr>
      </xdr:nvSpPr>
      <xdr:spPr bwMode="auto">
        <a:xfrm>
          <a:off x="285750" y="3724275"/>
          <a:ext cx="1429882" cy="3048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578" name="Text Box 9">
          <a:extLst>
            <a:ext uri="{FF2B5EF4-FFF2-40B4-BE49-F238E27FC236}">
              <a16:creationId xmlns:a16="http://schemas.microsoft.com/office/drawing/2014/main" xmlns="" id="{00000000-0008-0000-1000-000042020000}"/>
            </a:ext>
          </a:extLst>
        </xdr:cNvPr>
        <xdr:cNvSpPr txBox="1">
          <a:spLocks noChangeArrowheads="1"/>
        </xdr:cNvSpPr>
      </xdr:nvSpPr>
      <xdr:spPr bwMode="auto">
        <a:xfrm>
          <a:off x="285750" y="3724275"/>
          <a:ext cx="1429882" cy="3048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579" name="Text Box 9">
          <a:extLst>
            <a:ext uri="{FF2B5EF4-FFF2-40B4-BE49-F238E27FC236}">
              <a16:creationId xmlns:a16="http://schemas.microsoft.com/office/drawing/2014/main" xmlns="" id="{00000000-0008-0000-1000-000043020000}"/>
            </a:ext>
          </a:extLst>
        </xdr:cNvPr>
        <xdr:cNvSpPr txBox="1">
          <a:spLocks noChangeArrowheads="1"/>
        </xdr:cNvSpPr>
      </xdr:nvSpPr>
      <xdr:spPr bwMode="auto">
        <a:xfrm>
          <a:off x="285750" y="3724275"/>
          <a:ext cx="1429882" cy="3048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580" name="Text Box 9">
          <a:extLst>
            <a:ext uri="{FF2B5EF4-FFF2-40B4-BE49-F238E27FC236}">
              <a16:creationId xmlns:a16="http://schemas.microsoft.com/office/drawing/2014/main" xmlns="" id="{00000000-0008-0000-1000-000044020000}"/>
            </a:ext>
          </a:extLst>
        </xdr:cNvPr>
        <xdr:cNvSpPr txBox="1">
          <a:spLocks noChangeArrowheads="1"/>
        </xdr:cNvSpPr>
      </xdr:nvSpPr>
      <xdr:spPr bwMode="auto">
        <a:xfrm>
          <a:off x="285750" y="3724275"/>
          <a:ext cx="1429882" cy="3048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581" name="Text Box 9">
          <a:extLst>
            <a:ext uri="{FF2B5EF4-FFF2-40B4-BE49-F238E27FC236}">
              <a16:creationId xmlns:a16="http://schemas.microsoft.com/office/drawing/2014/main" xmlns="" id="{00000000-0008-0000-1000-000045020000}"/>
            </a:ext>
          </a:extLst>
        </xdr:cNvPr>
        <xdr:cNvSpPr txBox="1">
          <a:spLocks noChangeArrowheads="1"/>
        </xdr:cNvSpPr>
      </xdr:nvSpPr>
      <xdr:spPr bwMode="auto">
        <a:xfrm>
          <a:off x="285750" y="3724275"/>
          <a:ext cx="1429882" cy="3048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582" name="Text Box 9">
          <a:extLst>
            <a:ext uri="{FF2B5EF4-FFF2-40B4-BE49-F238E27FC236}">
              <a16:creationId xmlns:a16="http://schemas.microsoft.com/office/drawing/2014/main" xmlns="" id="{00000000-0008-0000-1000-000046020000}"/>
            </a:ext>
          </a:extLst>
        </xdr:cNvPr>
        <xdr:cNvSpPr txBox="1">
          <a:spLocks noChangeArrowheads="1"/>
        </xdr:cNvSpPr>
      </xdr:nvSpPr>
      <xdr:spPr bwMode="auto">
        <a:xfrm>
          <a:off x="285750" y="3724275"/>
          <a:ext cx="1429882" cy="3048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583" name="Text Box 9">
          <a:extLst>
            <a:ext uri="{FF2B5EF4-FFF2-40B4-BE49-F238E27FC236}">
              <a16:creationId xmlns:a16="http://schemas.microsoft.com/office/drawing/2014/main" xmlns="" id="{00000000-0008-0000-1000-000047020000}"/>
            </a:ext>
          </a:extLst>
        </xdr:cNvPr>
        <xdr:cNvSpPr txBox="1">
          <a:spLocks noChangeArrowheads="1"/>
        </xdr:cNvSpPr>
      </xdr:nvSpPr>
      <xdr:spPr bwMode="auto">
        <a:xfrm>
          <a:off x="285750" y="3724275"/>
          <a:ext cx="1429882" cy="3048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584" name="Text Box 9">
          <a:extLst>
            <a:ext uri="{FF2B5EF4-FFF2-40B4-BE49-F238E27FC236}">
              <a16:creationId xmlns:a16="http://schemas.microsoft.com/office/drawing/2014/main" xmlns="" id="{00000000-0008-0000-1000-000048020000}"/>
            </a:ext>
          </a:extLst>
        </xdr:cNvPr>
        <xdr:cNvSpPr txBox="1">
          <a:spLocks noChangeArrowheads="1"/>
        </xdr:cNvSpPr>
      </xdr:nvSpPr>
      <xdr:spPr bwMode="auto">
        <a:xfrm>
          <a:off x="285750" y="3724275"/>
          <a:ext cx="1429882" cy="3048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585" name="Text Box 9">
          <a:extLst>
            <a:ext uri="{FF2B5EF4-FFF2-40B4-BE49-F238E27FC236}">
              <a16:creationId xmlns:a16="http://schemas.microsoft.com/office/drawing/2014/main" xmlns="" id="{00000000-0008-0000-1000-000049020000}"/>
            </a:ext>
          </a:extLst>
        </xdr:cNvPr>
        <xdr:cNvSpPr txBox="1">
          <a:spLocks noChangeArrowheads="1"/>
        </xdr:cNvSpPr>
      </xdr:nvSpPr>
      <xdr:spPr bwMode="auto">
        <a:xfrm>
          <a:off x="285750" y="3724275"/>
          <a:ext cx="1429882" cy="3048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586" name="Text Box 9">
          <a:extLst>
            <a:ext uri="{FF2B5EF4-FFF2-40B4-BE49-F238E27FC236}">
              <a16:creationId xmlns:a16="http://schemas.microsoft.com/office/drawing/2014/main" xmlns="" id="{00000000-0008-0000-1000-00004A020000}"/>
            </a:ext>
          </a:extLst>
        </xdr:cNvPr>
        <xdr:cNvSpPr txBox="1">
          <a:spLocks noChangeArrowheads="1"/>
        </xdr:cNvSpPr>
      </xdr:nvSpPr>
      <xdr:spPr bwMode="auto">
        <a:xfrm>
          <a:off x="285750" y="3724275"/>
          <a:ext cx="1429882" cy="3048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587" name="Text Box 9">
          <a:extLst>
            <a:ext uri="{FF2B5EF4-FFF2-40B4-BE49-F238E27FC236}">
              <a16:creationId xmlns:a16="http://schemas.microsoft.com/office/drawing/2014/main" xmlns="" id="{00000000-0008-0000-1000-00004B020000}"/>
            </a:ext>
          </a:extLst>
        </xdr:cNvPr>
        <xdr:cNvSpPr txBox="1">
          <a:spLocks noChangeArrowheads="1"/>
        </xdr:cNvSpPr>
      </xdr:nvSpPr>
      <xdr:spPr bwMode="auto">
        <a:xfrm>
          <a:off x="285750" y="3724275"/>
          <a:ext cx="1429882" cy="3048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588" name="Text Box 9">
          <a:extLst>
            <a:ext uri="{FF2B5EF4-FFF2-40B4-BE49-F238E27FC236}">
              <a16:creationId xmlns:a16="http://schemas.microsoft.com/office/drawing/2014/main" xmlns="" id="{00000000-0008-0000-1000-00004C020000}"/>
            </a:ext>
          </a:extLst>
        </xdr:cNvPr>
        <xdr:cNvSpPr txBox="1">
          <a:spLocks noChangeArrowheads="1"/>
        </xdr:cNvSpPr>
      </xdr:nvSpPr>
      <xdr:spPr bwMode="auto">
        <a:xfrm>
          <a:off x="285750" y="3724275"/>
          <a:ext cx="1429882" cy="3048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589" name="Text Box 9">
          <a:extLst>
            <a:ext uri="{FF2B5EF4-FFF2-40B4-BE49-F238E27FC236}">
              <a16:creationId xmlns:a16="http://schemas.microsoft.com/office/drawing/2014/main" xmlns="" id="{00000000-0008-0000-1000-00004D020000}"/>
            </a:ext>
          </a:extLst>
        </xdr:cNvPr>
        <xdr:cNvSpPr txBox="1">
          <a:spLocks noChangeArrowheads="1"/>
        </xdr:cNvSpPr>
      </xdr:nvSpPr>
      <xdr:spPr bwMode="auto">
        <a:xfrm>
          <a:off x="285750" y="3724275"/>
          <a:ext cx="1429882" cy="3048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590" name="Text Box 9">
          <a:extLst>
            <a:ext uri="{FF2B5EF4-FFF2-40B4-BE49-F238E27FC236}">
              <a16:creationId xmlns:a16="http://schemas.microsoft.com/office/drawing/2014/main" xmlns="" id="{00000000-0008-0000-1000-00004E020000}"/>
            </a:ext>
          </a:extLst>
        </xdr:cNvPr>
        <xdr:cNvSpPr txBox="1">
          <a:spLocks noChangeArrowheads="1"/>
        </xdr:cNvSpPr>
      </xdr:nvSpPr>
      <xdr:spPr bwMode="auto">
        <a:xfrm>
          <a:off x="285750" y="3724275"/>
          <a:ext cx="1429882" cy="3048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591" name="Text Box 9">
          <a:extLst>
            <a:ext uri="{FF2B5EF4-FFF2-40B4-BE49-F238E27FC236}">
              <a16:creationId xmlns:a16="http://schemas.microsoft.com/office/drawing/2014/main" xmlns="" id="{00000000-0008-0000-1000-00004F020000}"/>
            </a:ext>
          </a:extLst>
        </xdr:cNvPr>
        <xdr:cNvSpPr txBox="1">
          <a:spLocks noChangeArrowheads="1"/>
        </xdr:cNvSpPr>
      </xdr:nvSpPr>
      <xdr:spPr bwMode="auto">
        <a:xfrm>
          <a:off x="285750" y="3724275"/>
          <a:ext cx="1429882" cy="3048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592" name="Text Box 9">
          <a:extLst>
            <a:ext uri="{FF2B5EF4-FFF2-40B4-BE49-F238E27FC236}">
              <a16:creationId xmlns:a16="http://schemas.microsoft.com/office/drawing/2014/main" xmlns="" id="{00000000-0008-0000-1000-000050020000}"/>
            </a:ext>
          </a:extLst>
        </xdr:cNvPr>
        <xdr:cNvSpPr txBox="1">
          <a:spLocks noChangeArrowheads="1"/>
        </xdr:cNvSpPr>
      </xdr:nvSpPr>
      <xdr:spPr bwMode="auto">
        <a:xfrm>
          <a:off x="285750" y="3724275"/>
          <a:ext cx="1429882" cy="3048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593" name="Text Box 9">
          <a:extLst>
            <a:ext uri="{FF2B5EF4-FFF2-40B4-BE49-F238E27FC236}">
              <a16:creationId xmlns:a16="http://schemas.microsoft.com/office/drawing/2014/main" xmlns="" id="{00000000-0008-0000-1000-000051020000}"/>
            </a:ext>
          </a:extLst>
        </xdr:cNvPr>
        <xdr:cNvSpPr txBox="1">
          <a:spLocks noChangeArrowheads="1"/>
        </xdr:cNvSpPr>
      </xdr:nvSpPr>
      <xdr:spPr bwMode="auto">
        <a:xfrm>
          <a:off x="285750" y="3724275"/>
          <a:ext cx="1429882" cy="3048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594" name="Text Box 9">
          <a:extLst>
            <a:ext uri="{FF2B5EF4-FFF2-40B4-BE49-F238E27FC236}">
              <a16:creationId xmlns:a16="http://schemas.microsoft.com/office/drawing/2014/main" xmlns="" id="{00000000-0008-0000-1000-000052020000}"/>
            </a:ext>
          </a:extLst>
        </xdr:cNvPr>
        <xdr:cNvSpPr txBox="1">
          <a:spLocks noChangeArrowheads="1"/>
        </xdr:cNvSpPr>
      </xdr:nvSpPr>
      <xdr:spPr bwMode="auto">
        <a:xfrm>
          <a:off x="285750" y="3724275"/>
          <a:ext cx="1429882" cy="3048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595" name="Text Box 9">
          <a:extLst>
            <a:ext uri="{FF2B5EF4-FFF2-40B4-BE49-F238E27FC236}">
              <a16:creationId xmlns:a16="http://schemas.microsoft.com/office/drawing/2014/main" xmlns="" id="{00000000-0008-0000-1000-000053020000}"/>
            </a:ext>
          </a:extLst>
        </xdr:cNvPr>
        <xdr:cNvSpPr txBox="1">
          <a:spLocks noChangeArrowheads="1"/>
        </xdr:cNvSpPr>
      </xdr:nvSpPr>
      <xdr:spPr bwMode="auto">
        <a:xfrm>
          <a:off x="285750" y="3724275"/>
          <a:ext cx="1429882" cy="3048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596" name="Text Box 9">
          <a:extLst>
            <a:ext uri="{FF2B5EF4-FFF2-40B4-BE49-F238E27FC236}">
              <a16:creationId xmlns:a16="http://schemas.microsoft.com/office/drawing/2014/main" xmlns="" id="{00000000-0008-0000-1000-000054020000}"/>
            </a:ext>
          </a:extLst>
        </xdr:cNvPr>
        <xdr:cNvSpPr txBox="1">
          <a:spLocks noChangeArrowheads="1"/>
        </xdr:cNvSpPr>
      </xdr:nvSpPr>
      <xdr:spPr bwMode="auto">
        <a:xfrm>
          <a:off x="285750" y="3724275"/>
          <a:ext cx="1429882" cy="3048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597" name="Text Box 9">
          <a:extLst>
            <a:ext uri="{FF2B5EF4-FFF2-40B4-BE49-F238E27FC236}">
              <a16:creationId xmlns:a16="http://schemas.microsoft.com/office/drawing/2014/main" xmlns="" id="{00000000-0008-0000-1000-000055020000}"/>
            </a:ext>
          </a:extLst>
        </xdr:cNvPr>
        <xdr:cNvSpPr txBox="1">
          <a:spLocks noChangeArrowheads="1"/>
        </xdr:cNvSpPr>
      </xdr:nvSpPr>
      <xdr:spPr bwMode="auto">
        <a:xfrm>
          <a:off x="285750" y="3724275"/>
          <a:ext cx="1429882" cy="3048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598" name="Text Box 9">
          <a:extLst>
            <a:ext uri="{FF2B5EF4-FFF2-40B4-BE49-F238E27FC236}">
              <a16:creationId xmlns:a16="http://schemas.microsoft.com/office/drawing/2014/main" xmlns="" id="{00000000-0008-0000-1000-000056020000}"/>
            </a:ext>
          </a:extLst>
        </xdr:cNvPr>
        <xdr:cNvSpPr txBox="1">
          <a:spLocks noChangeArrowheads="1"/>
        </xdr:cNvSpPr>
      </xdr:nvSpPr>
      <xdr:spPr bwMode="auto">
        <a:xfrm>
          <a:off x="285750" y="3724275"/>
          <a:ext cx="1429882" cy="3048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599" name="Text Box 9">
          <a:extLst>
            <a:ext uri="{FF2B5EF4-FFF2-40B4-BE49-F238E27FC236}">
              <a16:creationId xmlns:a16="http://schemas.microsoft.com/office/drawing/2014/main" xmlns="" id="{00000000-0008-0000-1000-000057020000}"/>
            </a:ext>
          </a:extLst>
        </xdr:cNvPr>
        <xdr:cNvSpPr txBox="1">
          <a:spLocks noChangeArrowheads="1"/>
        </xdr:cNvSpPr>
      </xdr:nvSpPr>
      <xdr:spPr bwMode="auto">
        <a:xfrm>
          <a:off x="285750" y="3724275"/>
          <a:ext cx="1429882" cy="3048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600" name="Text Box 9">
          <a:extLst>
            <a:ext uri="{FF2B5EF4-FFF2-40B4-BE49-F238E27FC236}">
              <a16:creationId xmlns:a16="http://schemas.microsoft.com/office/drawing/2014/main" xmlns="" id="{00000000-0008-0000-1000-000058020000}"/>
            </a:ext>
          </a:extLst>
        </xdr:cNvPr>
        <xdr:cNvSpPr txBox="1">
          <a:spLocks noChangeArrowheads="1"/>
        </xdr:cNvSpPr>
      </xdr:nvSpPr>
      <xdr:spPr bwMode="auto">
        <a:xfrm>
          <a:off x="285750" y="3724275"/>
          <a:ext cx="1429882" cy="3048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601" name="Text Box 9">
          <a:extLst>
            <a:ext uri="{FF2B5EF4-FFF2-40B4-BE49-F238E27FC236}">
              <a16:creationId xmlns:a16="http://schemas.microsoft.com/office/drawing/2014/main" xmlns="" id="{00000000-0008-0000-1000-000059020000}"/>
            </a:ext>
          </a:extLst>
        </xdr:cNvPr>
        <xdr:cNvSpPr txBox="1">
          <a:spLocks noChangeArrowheads="1"/>
        </xdr:cNvSpPr>
      </xdr:nvSpPr>
      <xdr:spPr bwMode="auto">
        <a:xfrm>
          <a:off x="285750" y="3724275"/>
          <a:ext cx="1429882" cy="3048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602" name="Text Box 9">
          <a:extLst>
            <a:ext uri="{FF2B5EF4-FFF2-40B4-BE49-F238E27FC236}">
              <a16:creationId xmlns:a16="http://schemas.microsoft.com/office/drawing/2014/main" xmlns="" id="{00000000-0008-0000-1000-00005A020000}"/>
            </a:ext>
          </a:extLst>
        </xdr:cNvPr>
        <xdr:cNvSpPr txBox="1">
          <a:spLocks noChangeArrowheads="1"/>
        </xdr:cNvSpPr>
      </xdr:nvSpPr>
      <xdr:spPr bwMode="auto">
        <a:xfrm>
          <a:off x="285750" y="3724275"/>
          <a:ext cx="1429882" cy="3048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603" name="Text Box 9">
          <a:extLst>
            <a:ext uri="{FF2B5EF4-FFF2-40B4-BE49-F238E27FC236}">
              <a16:creationId xmlns:a16="http://schemas.microsoft.com/office/drawing/2014/main" xmlns="" id="{00000000-0008-0000-1000-00005B020000}"/>
            </a:ext>
          </a:extLst>
        </xdr:cNvPr>
        <xdr:cNvSpPr txBox="1">
          <a:spLocks noChangeArrowheads="1"/>
        </xdr:cNvSpPr>
      </xdr:nvSpPr>
      <xdr:spPr bwMode="auto">
        <a:xfrm>
          <a:off x="285750" y="3724275"/>
          <a:ext cx="1429882" cy="3048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604" name="Text Box 9">
          <a:extLst>
            <a:ext uri="{FF2B5EF4-FFF2-40B4-BE49-F238E27FC236}">
              <a16:creationId xmlns:a16="http://schemas.microsoft.com/office/drawing/2014/main" xmlns="" id="{00000000-0008-0000-1000-00005C020000}"/>
            </a:ext>
          </a:extLst>
        </xdr:cNvPr>
        <xdr:cNvSpPr txBox="1">
          <a:spLocks noChangeArrowheads="1"/>
        </xdr:cNvSpPr>
      </xdr:nvSpPr>
      <xdr:spPr bwMode="auto">
        <a:xfrm>
          <a:off x="285750" y="3724275"/>
          <a:ext cx="1429882" cy="3048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605" name="Text Box 9">
          <a:extLst>
            <a:ext uri="{FF2B5EF4-FFF2-40B4-BE49-F238E27FC236}">
              <a16:creationId xmlns:a16="http://schemas.microsoft.com/office/drawing/2014/main" xmlns="" id="{00000000-0008-0000-1000-00005D020000}"/>
            </a:ext>
          </a:extLst>
        </xdr:cNvPr>
        <xdr:cNvSpPr txBox="1">
          <a:spLocks noChangeArrowheads="1"/>
        </xdr:cNvSpPr>
      </xdr:nvSpPr>
      <xdr:spPr bwMode="auto">
        <a:xfrm>
          <a:off x="285750" y="3724275"/>
          <a:ext cx="1429882" cy="3048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606" name="Text Box 9">
          <a:extLst>
            <a:ext uri="{FF2B5EF4-FFF2-40B4-BE49-F238E27FC236}">
              <a16:creationId xmlns:a16="http://schemas.microsoft.com/office/drawing/2014/main" xmlns="" id="{00000000-0008-0000-1000-00005E020000}"/>
            </a:ext>
          </a:extLst>
        </xdr:cNvPr>
        <xdr:cNvSpPr txBox="1">
          <a:spLocks noChangeArrowheads="1"/>
        </xdr:cNvSpPr>
      </xdr:nvSpPr>
      <xdr:spPr bwMode="auto">
        <a:xfrm>
          <a:off x="285750" y="3724275"/>
          <a:ext cx="1429882" cy="3048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607" name="Text Box 9">
          <a:extLst>
            <a:ext uri="{FF2B5EF4-FFF2-40B4-BE49-F238E27FC236}">
              <a16:creationId xmlns:a16="http://schemas.microsoft.com/office/drawing/2014/main" xmlns="" id="{00000000-0008-0000-1000-00005F020000}"/>
            </a:ext>
          </a:extLst>
        </xdr:cNvPr>
        <xdr:cNvSpPr txBox="1">
          <a:spLocks noChangeArrowheads="1"/>
        </xdr:cNvSpPr>
      </xdr:nvSpPr>
      <xdr:spPr bwMode="auto">
        <a:xfrm>
          <a:off x="285750" y="3724275"/>
          <a:ext cx="1429882" cy="3048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608" name="Text Box 9">
          <a:extLst>
            <a:ext uri="{FF2B5EF4-FFF2-40B4-BE49-F238E27FC236}">
              <a16:creationId xmlns:a16="http://schemas.microsoft.com/office/drawing/2014/main" xmlns="" id="{00000000-0008-0000-1000-000060020000}"/>
            </a:ext>
          </a:extLst>
        </xdr:cNvPr>
        <xdr:cNvSpPr txBox="1">
          <a:spLocks noChangeArrowheads="1"/>
        </xdr:cNvSpPr>
      </xdr:nvSpPr>
      <xdr:spPr bwMode="auto">
        <a:xfrm>
          <a:off x="285750" y="3724275"/>
          <a:ext cx="1429882" cy="3048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609" name="Text Box 9">
          <a:extLst>
            <a:ext uri="{FF2B5EF4-FFF2-40B4-BE49-F238E27FC236}">
              <a16:creationId xmlns:a16="http://schemas.microsoft.com/office/drawing/2014/main" xmlns="" id="{00000000-0008-0000-1000-000061020000}"/>
            </a:ext>
          </a:extLst>
        </xdr:cNvPr>
        <xdr:cNvSpPr txBox="1">
          <a:spLocks noChangeArrowheads="1"/>
        </xdr:cNvSpPr>
      </xdr:nvSpPr>
      <xdr:spPr bwMode="auto">
        <a:xfrm>
          <a:off x="285750" y="3724275"/>
          <a:ext cx="1429882" cy="3048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610" name="Text Box 9">
          <a:extLst>
            <a:ext uri="{FF2B5EF4-FFF2-40B4-BE49-F238E27FC236}">
              <a16:creationId xmlns:a16="http://schemas.microsoft.com/office/drawing/2014/main" xmlns="" id="{00000000-0008-0000-1000-000062020000}"/>
            </a:ext>
          </a:extLst>
        </xdr:cNvPr>
        <xdr:cNvSpPr txBox="1">
          <a:spLocks noChangeArrowheads="1"/>
        </xdr:cNvSpPr>
      </xdr:nvSpPr>
      <xdr:spPr bwMode="auto">
        <a:xfrm>
          <a:off x="285750" y="3724275"/>
          <a:ext cx="1429882" cy="3048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611" name="Text Box 9">
          <a:extLst>
            <a:ext uri="{FF2B5EF4-FFF2-40B4-BE49-F238E27FC236}">
              <a16:creationId xmlns:a16="http://schemas.microsoft.com/office/drawing/2014/main" xmlns="" id="{00000000-0008-0000-1000-000063020000}"/>
            </a:ext>
          </a:extLst>
        </xdr:cNvPr>
        <xdr:cNvSpPr txBox="1">
          <a:spLocks noChangeArrowheads="1"/>
        </xdr:cNvSpPr>
      </xdr:nvSpPr>
      <xdr:spPr bwMode="auto">
        <a:xfrm>
          <a:off x="285750" y="3724275"/>
          <a:ext cx="1429882" cy="3048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612" name="Text Box 9">
          <a:extLst>
            <a:ext uri="{FF2B5EF4-FFF2-40B4-BE49-F238E27FC236}">
              <a16:creationId xmlns:a16="http://schemas.microsoft.com/office/drawing/2014/main" xmlns="" id="{00000000-0008-0000-1000-000064020000}"/>
            </a:ext>
          </a:extLst>
        </xdr:cNvPr>
        <xdr:cNvSpPr txBox="1">
          <a:spLocks noChangeArrowheads="1"/>
        </xdr:cNvSpPr>
      </xdr:nvSpPr>
      <xdr:spPr bwMode="auto">
        <a:xfrm>
          <a:off x="285750" y="3724275"/>
          <a:ext cx="1429882" cy="3048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613" name="Text Box 9">
          <a:extLst>
            <a:ext uri="{FF2B5EF4-FFF2-40B4-BE49-F238E27FC236}">
              <a16:creationId xmlns:a16="http://schemas.microsoft.com/office/drawing/2014/main" xmlns="" id="{00000000-0008-0000-1000-000065020000}"/>
            </a:ext>
          </a:extLst>
        </xdr:cNvPr>
        <xdr:cNvSpPr txBox="1">
          <a:spLocks noChangeArrowheads="1"/>
        </xdr:cNvSpPr>
      </xdr:nvSpPr>
      <xdr:spPr bwMode="auto">
        <a:xfrm>
          <a:off x="285750" y="3724275"/>
          <a:ext cx="1429882" cy="3048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614" name="Text Box 9">
          <a:extLst>
            <a:ext uri="{FF2B5EF4-FFF2-40B4-BE49-F238E27FC236}">
              <a16:creationId xmlns:a16="http://schemas.microsoft.com/office/drawing/2014/main" xmlns="" id="{00000000-0008-0000-1000-000066020000}"/>
            </a:ext>
          </a:extLst>
        </xdr:cNvPr>
        <xdr:cNvSpPr txBox="1">
          <a:spLocks noChangeArrowheads="1"/>
        </xdr:cNvSpPr>
      </xdr:nvSpPr>
      <xdr:spPr bwMode="auto">
        <a:xfrm>
          <a:off x="285750" y="3724275"/>
          <a:ext cx="1429882" cy="3048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615" name="Text Box 9">
          <a:extLst>
            <a:ext uri="{FF2B5EF4-FFF2-40B4-BE49-F238E27FC236}">
              <a16:creationId xmlns:a16="http://schemas.microsoft.com/office/drawing/2014/main" xmlns="" id="{00000000-0008-0000-1000-000067020000}"/>
            </a:ext>
          </a:extLst>
        </xdr:cNvPr>
        <xdr:cNvSpPr txBox="1">
          <a:spLocks noChangeArrowheads="1"/>
        </xdr:cNvSpPr>
      </xdr:nvSpPr>
      <xdr:spPr bwMode="auto">
        <a:xfrm>
          <a:off x="285750" y="3724275"/>
          <a:ext cx="1429882" cy="3048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616" name="Text Box 9">
          <a:extLst>
            <a:ext uri="{FF2B5EF4-FFF2-40B4-BE49-F238E27FC236}">
              <a16:creationId xmlns:a16="http://schemas.microsoft.com/office/drawing/2014/main" xmlns="" id="{00000000-0008-0000-1000-000068020000}"/>
            </a:ext>
          </a:extLst>
        </xdr:cNvPr>
        <xdr:cNvSpPr txBox="1">
          <a:spLocks noChangeArrowheads="1"/>
        </xdr:cNvSpPr>
      </xdr:nvSpPr>
      <xdr:spPr bwMode="auto">
        <a:xfrm>
          <a:off x="285750" y="3724275"/>
          <a:ext cx="1429882" cy="3048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617" name="Text Box 9">
          <a:extLst>
            <a:ext uri="{FF2B5EF4-FFF2-40B4-BE49-F238E27FC236}">
              <a16:creationId xmlns:a16="http://schemas.microsoft.com/office/drawing/2014/main" xmlns="" id="{00000000-0008-0000-1000-000069020000}"/>
            </a:ext>
          </a:extLst>
        </xdr:cNvPr>
        <xdr:cNvSpPr txBox="1">
          <a:spLocks noChangeArrowheads="1"/>
        </xdr:cNvSpPr>
      </xdr:nvSpPr>
      <xdr:spPr bwMode="auto">
        <a:xfrm>
          <a:off x="285750" y="3724275"/>
          <a:ext cx="1429882" cy="3048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618" name="Text Box 9">
          <a:extLst>
            <a:ext uri="{FF2B5EF4-FFF2-40B4-BE49-F238E27FC236}">
              <a16:creationId xmlns:a16="http://schemas.microsoft.com/office/drawing/2014/main" xmlns="" id="{00000000-0008-0000-1000-00006A020000}"/>
            </a:ext>
          </a:extLst>
        </xdr:cNvPr>
        <xdr:cNvSpPr txBox="1">
          <a:spLocks noChangeArrowheads="1"/>
        </xdr:cNvSpPr>
      </xdr:nvSpPr>
      <xdr:spPr bwMode="auto">
        <a:xfrm>
          <a:off x="285750" y="3724275"/>
          <a:ext cx="1429882" cy="3048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619" name="Text Box 9">
          <a:extLst>
            <a:ext uri="{FF2B5EF4-FFF2-40B4-BE49-F238E27FC236}">
              <a16:creationId xmlns:a16="http://schemas.microsoft.com/office/drawing/2014/main" xmlns="" id="{00000000-0008-0000-1000-00006B020000}"/>
            </a:ext>
          </a:extLst>
        </xdr:cNvPr>
        <xdr:cNvSpPr txBox="1">
          <a:spLocks noChangeArrowheads="1"/>
        </xdr:cNvSpPr>
      </xdr:nvSpPr>
      <xdr:spPr bwMode="auto">
        <a:xfrm>
          <a:off x="285750" y="3724275"/>
          <a:ext cx="1429882" cy="3048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620" name="Text Box 9">
          <a:extLst>
            <a:ext uri="{FF2B5EF4-FFF2-40B4-BE49-F238E27FC236}">
              <a16:creationId xmlns:a16="http://schemas.microsoft.com/office/drawing/2014/main" xmlns="" id="{00000000-0008-0000-1000-00006C020000}"/>
            </a:ext>
          </a:extLst>
        </xdr:cNvPr>
        <xdr:cNvSpPr txBox="1">
          <a:spLocks noChangeArrowheads="1"/>
        </xdr:cNvSpPr>
      </xdr:nvSpPr>
      <xdr:spPr bwMode="auto">
        <a:xfrm>
          <a:off x="285750" y="3724275"/>
          <a:ext cx="1429882" cy="3048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621" name="Text Box 9">
          <a:extLst>
            <a:ext uri="{FF2B5EF4-FFF2-40B4-BE49-F238E27FC236}">
              <a16:creationId xmlns:a16="http://schemas.microsoft.com/office/drawing/2014/main" xmlns="" id="{00000000-0008-0000-1000-00006D020000}"/>
            </a:ext>
          </a:extLst>
        </xdr:cNvPr>
        <xdr:cNvSpPr txBox="1">
          <a:spLocks noChangeArrowheads="1"/>
        </xdr:cNvSpPr>
      </xdr:nvSpPr>
      <xdr:spPr bwMode="auto">
        <a:xfrm>
          <a:off x="285750" y="3724275"/>
          <a:ext cx="1429882" cy="3048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622" name="Text Box 9">
          <a:extLst>
            <a:ext uri="{FF2B5EF4-FFF2-40B4-BE49-F238E27FC236}">
              <a16:creationId xmlns:a16="http://schemas.microsoft.com/office/drawing/2014/main" xmlns="" id="{00000000-0008-0000-1000-00006E020000}"/>
            </a:ext>
          </a:extLst>
        </xdr:cNvPr>
        <xdr:cNvSpPr txBox="1">
          <a:spLocks noChangeArrowheads="1"/>
        </xdr:cNvSpPr>
      </xdr:nvSpPr>
      <xdr:spPr bwMode="auto">
        <a:xfrm>
          <a:off x="285750" y="3724275"/>
          <a:ext cx="1429882" cy="3048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623" name="Text Box 9">
          <a:extLst>
            <a:ext uri="{FF2B5EF4-FFF2-40B4-BE49-F238E27FC236}">
              <a16:creationId xmlns:a16="http://schemas.microsoft.com/office/drawing/2014/main" xmlns="" id="{00000000-0008-0000-1000-00006F020000}"/>
            </a:ext>
          </a:extLst>
        </xdr:cNvPr>
        <xdr:cNvSpPr txBox="1">
          <a:spLocks noChangeArrowheads="1"/>
        </xdr:cNvSpPr>
      </xdr:nvSpPr>
      <xdr:spPr bwMode="auto">
        <a:xfrm>
          <a:off x="285750" y="3724275"/>
          <a:ext cx="1429882" cy="3048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624" name="Text Box 9">
          <a:extLst>
            <a:ext uri="{FF2B5EF4-FFF2-40B4-BE49-F238E27FC236}">
              <a16:creationId xmlns:a16="http://schemas.microsoft.com/office/drawing/2014/main" xmlns="" id="{00000000-0008-0000-1000-000070020000}"/>
            </a:ext>
          </a:extLst>
        </xdr:cNvPr>
        <xdr:cNvSpPr txBox="1">
          <a:spLocks noChangeArrowheads="1"/>
        </xdr:cNvSpPr>
      </xdr:nvSpPr>
      <xdr:spPr bwMode="auto">
        <a:xfrm>
          <a:off x="285750" y="3724275"/>
          <a:ext cx="1429882" cy="3048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625" name="Text Box 9">
          <a:extLst>
            <a:ext uri="{FF2B5EF4-FFF2-40B4-BE49-F238E27FC236}">
              <a16:creationId xmlns:a16="http://schemas.microsoft.com/office/drawing/2014/main" xmlns="" id="{00000000-0008-0000-1000-000071020000}"/>
            </a:ext>
          </a:extLst>
        </xdr:cNvPr>
        <xdr:cNvSpPr txBox="1">
          <a:spLocks noChangeArrowheads="1"/>
        </xdr:cNvSpPr>
      </xdr:nvSpPr>
      <xdr:spPr bwMode="auto">
        <a:xfrm>
          <a:off x="285750" y="3724275"/>
          <a:ext cx="1429882" cy="3048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626" name="Text Box 9">
          <a:extLst>
            <a:ext uri="{FF2B5EF4-FFF2-40B4-BE49-F238E27FC236}">
              <a16:creationId xmlns:a16="http://schemas.microsoft.com/office/drawing/2014/main" xmlns="" id="{00000000-0008-0000-1000-000072020000}"/>
            </a:ext>
          </a:extLst>
        </xdr:cNvPr>
        <xdr:cNvSpPr txBox="1">
          <a:spLocks noChangeArrowheads="1"/>
        </xdr:cNvSpPr>
      </xdr:nvSpPr>
      <xdr:spPr bwMode="auto">
        <a:xfrm>
          <a:off x="285750" y="3724275"/>
          <a:ext cx="1429882" cy="3048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627" name="Text Box 9">
          <a:extLst>
            <a:ext uri="{FF2B5EF4-FFF2-40B4-BE49-F238E27FC236}">
              <a16:creationId xmlns:a16="http://schemas.microsoft.com/office/drawing/2014/main" xmlns="" id="{00000000-0008-0000-1000-000073020000}"/>
            </a:ext>
          </a:extLst>
        </xdr:cNvPr>
        <xdr:cNvSpPr txBox="1">
          <a:spLocks noChangeArrowheads="1"/>
        </xdr:cNvSpPr>
      </xdr:nvSpPr>
      <xdr:spPr bwMode="auto">
        <a:xfrm>
          <a:off x="285750" y="3724275"/>
          <a:ext cx="1429882" cy="3048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628" name="Text Box 9">
          <a:extLst>
            <a:ext uri="{FF2B5EF4-FFF2-40B4-BE49-F238E27FC236}">
              <a16:creationId xmlns:a16="http://schemas.microsoft.com/office/drawing/2014/main" xmlns="" id="{00000000-0008-0000-1000-000074020000}"/>
            </a:ext>
          </a:extLst>
        </xdr:cNvPr>
        <xdr:cNvSpPr txBox="1">
          <a:spLocks noChangeArrowheads="1"/>
        </xdr:cNvSpPr>
      </xdr:nvSpPr>
      <xdr:spPr bwMode="auto">
        <a:xfrm>
          <a:off x="285750" y="3724275"/>
          <a:ext cx="1429882" cy="3048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629" name="Text Box 9">
          <a:extLst>
            <a:ext uri="{FF2B5EF4-FFF2-40B4-BE49-F238E27FC236}">
              <a16:creationId xmlns:a16="http://schemas.microsoft.com/office/drawing/2014/main" xmlns="" id="{00000000-0008-0000-1000-000075020000}"/>
            </a:ext>
          </a:extLst>
        </xdr:cNvPr>
        <xdr:cNvSpPr txBox="1">
          <a:spLocks noChangeArrowheads="1"/>
        </xdr:cNvSpPr>
      </xdr:nvSpPr>
      <xdr:spPr bwMode="auto">
        <a:xfrm>
          <a:off x="285750" y="3724275"/>
          <a:ext cx="1429882" cy="3048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630" name="Text Box 9">
          <a:extLst>
            <a:ext uri="{FF2B5EF4-FFF2-40B4-BE49-F238E27FC236}">
              <a16:creationId xmlns:a16="http://schemas.microsoft.com/office/drawing/2014/main" xmlns="" id="{00000000-0008-0000-1000-000076020000}"/>
            </a:ext>
          </a:extLst>
        </xdr:cNvPr>
        <xdr:cNvSpPr txBox="1">
          <a:spLocks noChangeArrowheads="1"/>
        </xdr:cNvSpPr>
      </xdr:nvSpPr>
      <xdr:spPr bwMode="auto">
        <a:xfrm>
          <a:off x="285750" y="3724275"/>
          <a:ext cx="1429882" cy="3048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631" name="Text Box 9">
          <a:extLst>
            <a:ext uri="{FF2B5EF4-FFF2-40B4-BE49-F238E27FC236}">
              <a16:creationId xmlns:a16="http://schemas.microsoft.com/office/drawing/2014/main" xmlns="" id="{00000000-0008-0000-1000-000077020000}"/>
            </a:ext>
          </a:extLst>
        </xdr:cNvPr>
        <xdr:cNvSpPr txBox="1">
          <a:spLocks noChangeArrowheads="1"/>
        </xdr:cNvSpPr>
      </xdr:nvSpPr>
      <xdr:spPr bwMode="auto">
        <a:xfrm>
          <a:off x="285750" y="6105525"/>
          <a:ext cx="1429882" cy="3238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632" name="Text Box 9">
          <a:extLst>
            <a:ext uri="{FF2B5EF4-FFF2-40B4-BE49-F238E27FC236}">
              <a16:creationId xmlns:a16="http://schemas.microsoft.com/office/drawing/2014/main" xmlns="" id="{00000000-0008-0000-1000-000078020000}"/>
            </a:ext>
          </a:extLst>
        </xdr:cNvPr>
        <xdr:cNvSpPr txBox="1">
          <a:spLocks noChangeArrowheads="1"/>
        </xdr:cNvSpPr>
      </xdr:nvSpPr>
      <xdr:spPr bwMode="auto">
        <a:xfrm>
          <a:off x="285750" y="6105525"/>
          <a:ext cx="1429882" cy="3238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633" name="Text Box 9">
          <a:extLst>
            <a:ext uri="{FF2B5EF4-FFF2-40B4-BE49-F238E27FC236}">
              <a16:creationId xmlns:a16="http://schemas.microsoft.com/office/drawing/2014/main" xmlns="" id="{00000000-0008-0000-1000-000079020000}"/>
            </a:ext>
          </a:extLst>
        </xdr:cNvPr>
        <xdr:cNvSpPr txBox="1">
          <a:spLocks noChangeArrowheads="1"/>
        </xdr:cNvSpPr>
      </xdr:nvSpPr>
      <xdr:spPr bwMode="auto">
        <a:xfrm>
          <a:off x="285750" y="6105525"/>
          <a:ext cx="1429882" cy="3238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634" name="Text Box 9">
          <a:extLst>
            <a:ext uri="{FF2B5EF4-FFF2-40B4-BE49-F238E27FC236}">
              <a16:creationId xmlns:a16="http://schemas.microsoft.com/office/drawing/2014/main" xmlns="" id="{00000000-0008-0000-1000-00007A020000}"/>
            </a:ext>
          </a:extLst>
        </xdr:cNvPr>
        <xdr:cNvSpPr txBox="1">
          <a:spLocks noChangeArrowheads="1"/>
        </xdr:cNvSpPr>
      </xdr:nvSpPr>
      <xdr:spPr bwMode="auto">
        <a:xfrm>
          <a:off x="285750" y="6105525"/>
          <a:ext cx="1429882" cy="3238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635" name="Text Box 9">
          <a:extLst>
            <a:ext uri="{FF2B5EF4-FFF2-40B4-BE49-F238E27FC236}">
              <a16:creationId xmlns:a16="http://schemas.microsoft.com/office/drawing/2014/main" xmlns="" id="{00000000-0008-0000-1000-00007B020000}"/>
            </a:ext>
          </a:extLst>
        </xdr:cNvPr>
        <xdr:cNvSpPr txBox="1">
          <a:spLocks noChangeArrowheads="1"/>
        </xdr:cNvSpPr>
      </xdr:nvSpPr>
      <xdr:spPr bwMode="auto">
        <a:xfrm>
          <a:off x="285750" y="6105525"/>
          <a:ext cx="1429882" cy="3238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636" name="Text Box 9">
          <a:extLst>
            <a:ext uri="{FF2B5EF4-FFF2-40B4-BE49-F238E27FC236}">
              <a16:creationId xmlns:a16="http://schemas.microsoft.com/office/drawing/2014/main" xmlns="" id="{00000000-0008-0000-1000-00007C020000}"/>
            </a:ext>
          </a:extLst>
        </xdr:cNvPr>
        <xdr:cNvSpPr txBox="1">
          <a:spLocks noChangeArrowheads="1"/>
        </xdr:cNvSpPr>
      </xdr:nvSpPr>
      <xdr:spPr bwMode="auto">
        <a:xfrm>
          <a:off x="285750" y="6105525"/>
          <a:ext cx="1429882" cy="3238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637" name="Text Box 9">
          <a:extLst>
            <a:ext uri="{FF2B5EF4-FFF2-40B4-BE49-F238E27FC236}">
              <a16:creationId xmlns:a16="http://schemas.microsoft.com/office/drawing/2014/main" xmlns="" id="{00000000-0008-0000-1000-00007D020000}"/>
            </a:ext>
          </a:extLst>
        </xdr:cNvPr>
        <xdr:cNvSpPr txBox="1">
          <a:spLocks noChangeArrowheads="1"/>
        </xdr:cNvSpPr>
      </xdr:nvSpPr>
      <xdr:spPr bwMode="auto">
        <a:xfrm>
          <a:off x="285750" y="6105525"/>
          <a:ext cx="1429882" cy="3238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638" name="Text Box 9">
          <a:extLst>
            <a:ext uri="{FF2B5EF4-FFF2-40B4-BE49-F238E27FC236}">
              <a16:creationId xmlns:a16="http://schemas.microsoft.com/office/drawing/2014/main" xmlns="" id="{00000000-0008-0000-1000-00007E020000}"/>
            </a:ext>
          </a:extLst>
        </xdr:cNvPr>
        <xdr:cNvSpPr txBox="1">
          <a:spLocks noChangeArrowheads="1"/>
        </xdr:cNvSpPr>
      </xdr:nvSpPr>
      <xdr:spPr bwMode="auto">
        <a:xfrm>
          <a:off x="285750" y="6105525"/>
          <a:ext cx="1429882" cy="3238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639" name="Text Box 9">
          <a:extLst>
            <a:ext uri="{FF2B5EF4-FFF2-40B4-BE49-F238E27FC236}">
              <a16:creationId xmlns:a16="http://schemas.microsoft.com/office/drawing/2014/main" xmlns="" id="{00000000-0008-0000-1000-00007F020000}"/>
            </a:ext>
          </a:extLst>
        </xdr:cNvPr>
        <xdr:cNvSpPr txBox="1">
          <a:spLocks noChangeArrowheads="1"/>
        </xdr:cNvSpPr>
      </xdr:nvSpPr>
      <xdr:spPr bwMode="auto">
        <a:xfrm>
          <a:off x="285750" y="6105525"/>
          <a:ext cx="1429882" cy="3238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640" name="Text Box 9">
          <a:extLst>
            <a:ext uri="{FF2B5EF4-FFF2-40B4-BE49-F238E27FC236}">
              <a16:creationId xmlns:a16="http://schemas.microsoft.com/office/drawing/2014/main" xmlns="" id="{00000000-0008-0000-1000-000080020000}"/>
            </a:ext>
          </a:extLst>
        </xdr:cNvPr>
        <xdr:cNvSpPr txBox="1">
          <a:spLocks noChangeArrowheads="1"/>
        </xdr:cNvSpPr>
      </xdr:nvSpPr>
      <xdr:spPr bwMode="auto">
        <a:xfrm>
          <a:off x="285750" y="6105525"/>
          <a:ext cx="1429882" cy="3238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641" name="Text Box 9">
          <a:extLst>
            <a:ext uri="{FF2B5EF4-FFF2-40B4-BE49-F238E27FC236}">
              <a16:creationId xmlns:a16="http://schemas.microsoft.com/office/drawing/2014/main" xmlns="" id="{00000000-0008-0000-1000-000081020000}"/>
            </a:ext>
          </a:extLst>
        </xdr:cNvPr>
        <xdr:cNvSpPr txBox="1">
          <a:spLocks noChangeArrowheads="1"/>
        </xdr:cNvSpPr>
      </xdr:nvSpPr>
      <xdr:spPr bwMode="auto">
        <a:xfrm>
          <a:off x="285750" y="6105525"/>
          <a:ext cx="1429882" cy="3238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642" name="Text Box 9">
          <a:extLst>
            <a:ext uri="{FF2B5EF4-FFF2-40B4-BE49-F238E27FC236}">
              <a16:creationId xmlns:a16="http://schemas.microsoft.com/office/drawing/2014/main" xmlns="" id="{00000000-0008-0000-1000-000082020000}"/>
            </a:ext>
          </a:extLst>
        </xdr:cNvPr>
        <xdr:cNvSpPr txBox="1">
          <a:spLocks noChangeArrowheads="1"/>
        </xdr:cNvSpPr>
      </xdr:nvSpPr>
      <xdr:spPr bwMode="auto">
        <a:xfrm>
          <a:off x="285750" y="6105525"/>
          <a:ext cx="1429882" cy="3238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643" name="Text Box 9">
          <a:extLst>
            <a:ext uri="{FF2B5EF4-FFF2-40B4-BE49-F238E27FC236}">
              <a16:creationId xmlns:a16="http://schemas.microsoft.com/office/drawing/2014/main" xmlns="" id="{00000000-0008-0000-1000-000083020000}"/>
            </a:ext>
          </a:extLst>
        </xdr:cNvPr>
        <xdr:cNvSpPr txBox="1">
          <a:spLocks noChangeArrowheads="1"/>
        </xdr:cNvSpPr>
      </xdr:nvSpPr>
      <xdr:spPr bwMode="auto">
        <a:xfrm>
          <a:off x="285750" y="6105525"/>
          <a:ext cx="1429882" cy="3238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644" name="Text Box 9">
          <a:extLst>
            <a:ext uri="{FF2B5EF4-FFF2-40B4-BE49-F238E27FC236}">
              <a16:creationId xmlns:a16="http://schemas.microsoft.com/office/drawing/2014/main" xmlns="" id="{00000000-0008-0000-1000-000084020000}"/>
            </a:ext>
          </a:extLst>
        </xdr:cNvPr>
        <xdr:cNvSpPr txBox="1">
          <a:spLocks noChangeArrowheads="1"/>
        </xdr:cNvSpPr>
      </xdr:nvSpPr>
      <xdr:spPr bwMode="auto">
        <a:xfrm>
          <a:off x="285750" y="6105525"/>
          <a:ext cx="1429882" cy="3238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645" name="Text Box 9">
          <a:extLst>
            <a:ext uri="{FF2B5EF4-FFF2-40B4-BE49-F238E27FC236}">
              <a16:creationId xmlns:a16="http://schemas.microsoft.com/office/drawing/2014/main" xmlns="" id="{00000000-0008-0000-1000-000085020000}"/>
            </a:ext>
          </a:extLst>
        </xdr:cNvPr>
        <xdr:cNvSpPr txBox="1">
          <a:spLocks noChangeArrowheads="1"/>
        </xdr:cNvSpPr>
      </xdr:nvSpPr>
      <xdr:spPr bwMode="auto">
        <a:xfrm>
          <a:off x="285750" y="6105525"/>
          <a:ext cx="1429882" cy="3238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646" name="Text Box 9">
          <a:extLst>
            <a:ext uri="{FF2B5EF4-FFF2-40B4-BE49-F238E27FC236}">
              <a16:creationId xmlns:a16="http://schemas.microsoft.com/office/drawing/2014/main" xmlns="" id="{00000000-0008-0000-1000-000086020000}"/>
            </a:ext>
          </a:extLst>
        </xdr:cNvPr>
        <xdr:cNvSpPr txBox="1">
          <a:spLocks noChangeArrowheads="1"/>
        </xdr:cNvSpPr>
      </xdr:nvSpPr>
      <xdr:spPr bwMode="auto">
        <a:xfrm>
          <a:off x="285750" y="6105525"/>
          <a:ext cx="1429882" cy="3238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647" name="Text Box 9">
          <a:extLst>
            <a:ext uri="{FF2B5EF4-FFF2-40B4-BE49-F238E27FC236}">
              <a16:creationId xmlns:a16="http://schemas.microsoft.com/office/drawing/2014/main" xmlns="" id="{00000000-0008-0000-1000-000087020000}"/>
            </a:ext>
          </a:extLst>
        </xdr:cNvPr>
        <xdr:cNvSpPr txBox="1">
          <a:spLocks noChangeArrowheads="1"/>
        </xdr:cNvSpPr>
      </xdr:nvSpPr>
      <xdr:spPr bwMode="auto">
        <a:xfrm>
          <a:off x="285750" y="6105525"/>
          <a:ext cx="1429882" cy="3238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648" name="Text Box 9">
          <a:extLst>
            <a:ext uri="{FF2B5EF4-FFF2-40B4-BE49-F238E27FC236}">
              <a16:creationId xmlns:a16="http://schemas.microsoft.com/office/drawing/2014/main" xmlns="" id="{00000000-0008-0000-1000-000088020000}"/>
            </a:ext>
          </a:extLst>
        </xdr:cNvPr>
        <xdr:cNvSpPr txBox="1">
          <a:spLocks noChangeArrowheads="1"/>
        </xdr:cNvSpPr>
      </xdr:nvSpPr>
      <xdr:spPr bwMode="auto">
        <a:xfrm>
          <a:off x="285750" y="6105525"/>
          <a:ext cx="1429882" cy="3238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649" name="Text Box 9">
          <a:extLst>
            <a:ext uri="{FF2B5EF4-FFF2-40B4-BE49-F238E27FC236}">
              <a16:creationId xmlns:a16="http://schemas.microsoft.com/office/drawing/2014/main" xmlns="" id="{00000000-0008-0000-1000-000089020000}"/>
            </a:ext>
          </a:extLst>
        </xdr:cNvPr>
        <xdr:cNvSpPr txBox="1">
          <a:spLocks noChangeArrowheads="1"/>
        </xdr:cNvSpPr>
      </xdr:nvSpPr>
      <xdr:spPr bwMode="auto">
        <a:xfrm>
          <a:off x="285750" y="6105525"/>
          <a:ext cx="1429882" cy="3238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650" name="Text Box 9">
          <a:extLst>
            <a:ext uri="{FF2B5EF4-FFF2-40B4-BE49-F238E27FC236}">
              <a16:creationId xmlns:a16="http://schemas.microsoft.com/office/drawing/2014/main" xmlns="" id="{00000000-0008-0000-1000-00008A020000}"/>
            </a:ext>
          </a:extLst>
        </xdr:cNvPr>
        <xdr:cNvSpPr txBox="1">
          <a:spLocks noChangeArrowheads="1"/>
        </xdr:cNvSpPr>
      </xdr:nvSpPr>
      <xdr:spPr bwMode="auto">
        <a:xfrm>
          <a:off x="285750" y="6105525"/>
          <a:ext cx="1429882" cy="3238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651" name="Text Box 9">
          <a:extLst>
            <a:ext uri="{FF2B5EF4-FFF2-40B4-BE49-F238E27FC236}">
              <a16:creationId xmlns:a16="http://schemas.microsoft.com/office/drawing/2014/main" xmlns="" id="{00000000-0008-0000-1000-00008B020000}"/>
            </a:ext>
          </a:extLst>
        </xdr:cNvPr>
        <xdr:cNvSpPr txBox="1">
          <a:spLocks noChangeArrowheads="1"/>
        </xdr:cNvSpPr>
      </xdr:nvSpPr>
      <xdr:spPr bwMode="auto">
        <a:xfrm>
          <a:off x="285750" y="6105525"/>
          <a:ext cx="1429882" cy="3238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652" name="Text Box 9">
          <a:extLst>
            <a:ext uri="{FF2B5EF4-FFF2-40B4-BE49-F238E27FC236}">
              <a16:creationId xmlns:a16="http://schemas.microsoft.com/office/drawing/2014/main" xmlns="" id="{00000000-0008-0000-1000-00008C020000}"/>
            </a:ext>
          </a:extLst>
        </xdr:cNvPr>
        <xdr:cNvSpPr txBox="1">
          <a:spLocks noChangeArrowheads="1"/>
        </xdr:cNvSpPr>
      </xdr:nvSpPr>
      <xdr:spPr bwMode="auto">
        <a:xfrm>
          <a:off x="285750" y="6105525"/>
          <a:ext cx="1429882" cy="3238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653" name="Text Box 9">
          <a:extLst>
            <a:ext uri="{FF2B5EF4-FFF2-40B4-BE49-F238E27FC236}">
              <a16:creationId xmlns:a16="http://schemas.microsoft.com/office/drawing/2014/main" xmlns="" id="{00000000-0008-0000-1000-00008D020000}"/>
            </a:ext>
          </a:extLst>
        </xdr:cNvPr>
        <xdr:cNvSpPr txBox="1">
          <a:spLocks noChangeArrowheads="1"/>
        </xdr:cNvSpPr>
      </xdr:nvSpPr>
      <xdr:spPr bwMode="auto">
        <a:xfrm>
          <a:off x="285750" y="6105525"/>
          <a:ext cx="1429882" cy="3238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654" name="Text Box 9">
          <a:extLst>
            <a:ext uri="{FF2B5EF4-FFF2-40B4-BE49-F238E27FC236}">
              <a16:creationId xmlns:a16="http://schemas.microsoft.com/office/drawing/2014/main" xmlns="" id="{00000000-0008-0000-1000-00008E020000}"/>
            </a:ext>
          </a:extLst>
        </xdr:cNvPr>
        <xdr:cNvSpPr txBox="1">
          <a:spLocks noChangeArrowheads="1"/>
        </xdr:cNvSpPr>
      </xdr:nvSpPr>
      <xdr:spPr bwMode="auto">
        <a:xfrm>
          <a:off x="285750" y="6105525"/>
          <a:ext cx="1429882" cy="3238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655" name="Text Box 9">
          <a:extLst>
            <a:ext uri="{FF2B5EF4-FFF2-40B4-BE49-F238E27FC236}">
              <a16:creationId xmlns:a16="http://schemas.microsoft.com/office/drawing/2014/main" xmlns="" id="{00000000-0008-0000-1000-00008F020000}"/>
            </a:ext>
          </a:extLst>
        </xdr:cNvPr>
        <xdr:cNvSpPr txBox="1">
          <a:spLocks noChangeArrowheads="1"/>
        </xdr:cNvSpPr>
      </xdr:nvSpPr>
      <xdr:spPr bwMode="auto">
        <a:xfrm>
          <a:off x="285750" y="6105525"/>
          <a:ext cx="1429882" cy="3238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656" name="Text Box 9">
          <a:extLst>
            <a:ext uri="{FF2B5EF4-FFF2-40B4-BE49-F238E27FC236}">
              <a16:creationId xmlns:a16="http://schemas.microsoft.com/office/drawing/2014/main" xmlns="" id="{00000000-0008-0000-1000-000090020000}"/>
            </a:ext>
          </a:extLst>
        </xdr:cNvPr>
        <xdr:cNvSpPr txBox="1">
          <a:spLocks noChangeArrowheads="1"/>
        </xdr:cNvSpPr>
      </xdr:nvSpPr>
      <xdr:spPr bwMode="auto">
        <a:xfrm>
          <a:off x="285750" y="6105525"/>
          <a:ext cx="1429882" cy="3238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657" name="Text Box 9">
          <a:extLst>
            <a:ext uri="{FF2B5EF4-FFF2-40B4-BE49-F238E27FC236}">
              <a16:creationId xmlns:a16="http://schemas.microsoft.com/office/drawing/2014/main" xmlns="" id="{00000000-0008-0000-1000-000091020000}"/>
            </a:ext>
          </a:extLst>
        </xdr:cNvPr>
        <xdr:cNvSpPr txBox="1">
          <a:spLocks noChangeArrowheads="1"/>
        </xdr:cNvSpPr>
      </xdr:nvSpPr>
      <xdr:spPr bwMode="auto">
        <a:xfrm>
          <a:off x="285750" y="6105525"/>
          <a:ext cx="1429882" cy="3238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658" name="Text Box 9">
          <a:extLst>
            <a:ext uri="{FF2B5EF4-FFF2-40B4-BE49-F238E27FC236}">
              <a16:creationId xmlns:a16="http://schemas.microsoft.com/office/drawing/2014/main" xmlns="" id="{00000000-0008-0000-1000-000092020000}"/>
            </a:ext>
          </a:extLst>
        </xdr:cNvPr>
        <xdr:cNvSpPr txBox="1">
          <a:spLocks noChangeArrowheads="1"/>
        </xdr:cNvSpPr>
      </xdr:nvSpPr>
      <xdr:spPr bwMode="auto">
        <a:xfrm>
          <a:off x="285750" y="6105525"/>
          <a:ext cx="1429882" cy="3238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659" name="Text Box 9">
          <a:extLst>
            <a:ext uri="{FF2B5EF4-FFF2-40B4-BE49-F238E27FC236}">
              <a16:creationId xmlns:a16="http://schemas.microsoft.com/office/drawing/2014/main" xmlns="" id="{00000000-0008-0000-1000-000093020000}"/>
            </a:ext>
          </a:extLst>
        </xdr:cNvPr>
        <xdr:cNvSpPr txBox="1">
          <a:spLocks noChangeArrowheads="1"/>
        </xdr:cNvSpPr>
      </xdr:nvSpPr>
      <xdr:spPr bwMode="auto">
        <a:xfrm>
          <a:off x="285750" y="6105525"/>
          <a:ext cx="1429882" cy="3238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660" name="Text Box 9">
          <a:extLst>
            <a:ext uri="{FF2B5EF4-FFF2-40B4-BE49-F238E27FC236}">
              <a16:creationId xmlns:a16="http://schemas.microsoft.com/office/drawing/2014/main" xmlns="" id="{00000000-0008-0000-1000-000094020000}"/>
            </a:ext>
          </a:extLst>
        </xdr:cNvPr>
        <xdr:cNvSpPr txBox="1">
          <a:spLocks noChangeArrowheads="1"/>
        </xdr:cNvSpPr>
      </xdr:nvSpPr>
      <xdr:spPr bwMode="auto">
        <a:xfrm>
          <a:off x="285750" y="6105525"/>
          <a:ext cx="1429882" cy="3238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661" name="Text Box 9">
          <a:extLst>
            <a:ext uri="{FF2B5EF4-FFF2-40B4-BE49-F238E27FC236}">
              <a16:creationId xmlns:a16="http://schemas.microsoft.com/office/drawing/2014/main" xmlns="" id="{00000000-0008-0000-1000-000095020000}"/>
            </a:ext>
          </a:extLst>
        </xdr:cNvPr>
        <xdr:cNvSpPr txBox="1">
          <a:spLocks noChangeArrowheads="1"/>
        </xdr:cNvSpPr>
      </xdr:nvSpPr>
      <xdr:spPr bwMode="auto">
        <a:xfrm>
          <a:off x="285750" y="6105525"/>
          <a:ext cx="1429882" cy="3238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662" name="Text Box 9">
          <a:extLst>
            <a:ext uri="{FF2B5EF4-FFF2-40B4-BE49-F238E27FC236}">
              <a16:creationId xmlns:a16="http://schemas.microsoft.com/office/drawing/2014/main" xmlns="" id="{00000000-0008-0000-1000-000096020000}"/>
            </a:ext>
          </a:extLst>
        </xdr:cNvPr>
        <xdr:cNvSpPr txBox="1">
          <a:spLocks noChangeArrowheads="1"/>
        </xdr:cNvSpPr>
      </xdr:nvSpPr>
      <xdr:spPr bwMode="auto">
        <a:xfrm>
          <a:off x="285750" y="6105525"/>
          <a:ext cx="1429882" cy="3238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663" name="Text Box 9">
          <a:extLst>
            <a:ext uri="{FF2B5EF4-FFF2-40B4-BE49-F238E27FC236}">
              <a16:creationId xmlns:a16="http://schemas.microsoft.com/office/drawing/2014/main" xmlns="" id="{00000000-0008-0000-1000-000097020000}"/>
            </a:ext>
          </a:extLst>
        </xdr:cNvPr>
        <xdr:cNvSpPr txBox="1">
          <a:spLocks noChangeArrowheads="1"/>
        </xdr:cNvSpPr>
      </xdr:nvSpPr>
      <xdr:spPr bwMode="auto">
        <a:xfrm>
          <a:off x="285750" y="6105525"/>
          <a:ext cx="1429882" cy="3238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664" name="Text Box 9">
          <a:extLst>
            <a:ext uri="{FF2B5EF4-FFF2-40B4-BE49-F238E27FC236}">
              <a16:creationId xmlns:a16="http://schemas.microsoft.com/office/drawing/2014/main" xmlns="" id="{00000000-0008-0000-1000-000098020000}"/>
            </a:ext>
          </a:extLst>
        </xdr:cNvPr>
        <xdr:cNvSpPr txBox="1">
          <a:spLocks noChangeArrowheads="1"/>
        </xdr:cNvSpPr>
      </xdr:nvSpPr>
      <xdr:spPr bwMode="auto">
        <a:xfrm>
          <a:off x="285750" y="6105525"/>
          <a:ext cx="1429882" cy="3238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665" name="Text Box 9">
          <a:extLst>
            <a:ext uri="{FF2B5EF4-FFF2-40B4-BE49-F238E27FC236}">
              <a16:creationId xmlns:a16="http://schemas.microsoft.com/office/drawing/2014/main" xmlns="" id="{00000000-0008-0000-1000-000099020000}"/>
            </a:ext>
          </a:extLst>
        </xdr:cNvPr>
        <xdr:cNvSpPr txBox="1">
          <a:spLocks noChangeArrowheads="1"/>
        </xdr:cNvSpPr>
      </xdr:nvSpPr>
      <xdr:spPr bwMode="auto">
        <a:xfrm>
          <a:off x="285750" y="6105525"/>
          <a:ext cx="1429882" cy="3238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666" name="Text Box 9">
          <a:extLst>
            <a:ext uri="{FF2B5EF4-FFF2-40B4-BE49-F238E27FC236}">
              <a16:creationId xmlns:a16="http://schemas.microsoft.com/office/drawing/2014/main" xmlns="" id="{00000000-0008-0000-1000-00009A020000}"/>
            </a:ext>
          </a:extLst>
        </xdr:cNvPr>
        <xdr:cNvSpPr txBox="1">
          <a:spLocks noChangeArrowheads="1"/>
        </xdr:cNvSpPr>
      </xdr:nvSpPr>
      <xdr:spPr bwMode="auto">
        <a:xfrm>
          <a:off x="285750" y="6105525"/>
          <a:ext cx="1429882" cy="3238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667" name="Text Box 9">
          <a:extLst>
            <a:ext uri="{FF2B5EF4-FFF2-40B4-BE49-F238E27FC236}">
              <a16:creationId xmlns:a16="http://schemas.microsoft.com/office/drawing/2014/main" xmlns="" id="{00000000-0008-0000-1000-00009B020000}"/>
            </a:ext>
          </a:extLst>
        </xdr:cNvPr>
        <xdr:cNvSpPr txBox="1">
          <a:spLocks noChangeArrowheads="1"/>
        </xdr:cNvSpPr>
      </xdr:nvSpPr>
      <xdr:spPr bwMode="auto">
        <a:xfrm>
          <a:off x="285750" y="6105525"/>
          <a:ext cx="1429882" cy="3238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668" name="Text Box 9">
          <a:extLst>
            <a:ext uri="{FF2B5EF4-FFF2-40B4-BE49-F238E27FC236}">
              <a16:creationId xmlns:a16="http://schemas.microsoft.com/office/drawing/2014/main" xmlns="" id="{00000000-0008-0000-1000-00009C020000}"/>
            </a:ext>
          </a:extLst>
        </xdr:cNvPr>
        <xdr:cNvSpPr txBox="1">
          <a:spLocks noChangeArrowheads="1"/>
        </xdr:cNvSpPr>
      </xdr:nvSpPr>
      <xdr:spPr bwMode="auto">
        <a:xfrm>
          <a:off x="285750" y="6105525"/>
          <a:ext cx="1429882" cy="3238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669" name="Text Box 9">
          <a:extLst>
            <a:ext uri="{FF2B5EF4-FFF2-40B4-BE49-F238E27FC236}">
              <a16:creationId xmlns:a16="http://schemas.microsoft.com/office/drawing/2014/main" xmlns="" id="{00000000-0008-0000-1000-00009D020000}"/>
            </a:ext>
          </a:extLst>
        </xdr:cNvPr>
        <xdr:cNvSpPr txBox="1">
          <a:spLocks noChangeArrowheads="1"/>
        </xdr:cNvSpPr>
      </xdr:nvSpPr>
      <xdr:spPr bwMode="auto">
        <a:xfrm>
          <a:off x="285750" y="6105525"/>
          <a:ext cx="1429882" cy="3238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670" name="Text Box 9">
          <a:extLst>
            <a:ext uri="{FF2B5EF4-FFF2-40B4-BE49-F238E27FC236}">
              <a16:creationId xmlns:a16="http://schemas.microsoft.com/office/drawing/2014/main" xmlns="" id="{00000000-0008-0000-1000-00009E020000}"/>
            </a:ext>
          </a:extLst>
        </xdr:cNvPr>
        <xdr:cNvSpPr txBox="1">
          <a:spLocks noChangeArrowheads="1"/>
        </xdr:cNvSpPr>
      </xdr:nvSpPr>
      <xdr:spPr bwMode="auto">
        <a:xfrm>
          <a:off x="285750" y="6105525"/>
          <a:ext cx="1429882" cy="3238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671" name="Text Box 9">
          <a:extLst>
            <a:ext uri="{FF2B5EF4-FFF2-40B4-BE49-F238E27FC236}">
              <a16:creationId xmlns:a16="http://schemas.microsoft.com/office/drawing/2014/main" xmlns="" id="{00000000-0008-0000-1000-00009F020000}"/>
            </a:ext>
          </a:extLst>
        </xdr:cNvPr>
        <xdr:cNvSpPr txBox="1">
          <a:spLocks noChangeArrowheads="1"/>
        </xdr:cNvSpPr>
      </xdr:nvSpPr>
      <xdr:spPr bwMode="auto">
        <a:xfrm>
          <a:off x="285750" y="6105525"/>
          <a:ext cx="1429882" cy="3238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672" name="Text Box 9">
          <a:extLst>
            <a:ext uri="{FF2B5EF4-FFF2-40B4-BE49-F238E27FC236}">
              <a16:creationId xmlns:a16="http://schemas.microsoft.com/office/drawing/2014/main" xmlns="" id="{00000000-0008-0000-1000-0000A0020000}"/>
            </a:ext>
          </a:extLst>
        </xdr:cNvPr>
        <xdr:cNvSpPr txBox="1">
          <a:spLocks noChangeArrowheads="1"/>
        </xdr:cNvSpPr>
      </xdr:nvSpPr>
      <xdr:spPr bwMode="auto">
        <a:xfrm>
          <a:off x="285750" y="6105525"/>
          <a:ext cx="1429882" cy="3238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1239382</xdr:colOff>
      <xdr:row>5</xdr:row>
      <xdr:rowOff>238125</xdr:rowOff>
    </xdr:to>
    <xdr:sp macro="" textlink="">
      <xdr:nvSpPr>
        <xdr:cNvPr id="673" name="Text Box 9">
          <a:extLst>
            <a:ext uri="{FF2B5EF4-FFF2-40B4-BE49-F238E27FC236}">
              <a16:creationId xmlns:a16="http://schemas.microsoft.com/office/drawing/2014/main" xmlns="" id="{00000000-0008-0000-1000-0000A1020000}"/>
            </a:ext>
          </a:extLst>
        </xdr:cNvPr>
        <xdr:cNvSpPr txBox="1">
          <a:spLocks noChangeArrowheads="1"/>
        </xdr:cNvSpPr>
      </xdr:nvSpPr>
      <xdr:spPr bwMode="auto">
        <a:xfrm>
          <a:off x="285750" y="6105525"/>
          <a:ext cx="1429882" cy="323850"/>
        </a:xfrm>
        <a:prstGeom prst="rect">
          <a:avLst/>
        </a:prstGeom>
        <a:noFill/>
        <a:ln w="9525">
          <a:noFill/>
          <a:miter lim="800000"/>
          <a:headEnd/>
          <a:tailEnd/>
        </a:ln>
      </xdr:spPr>
    </xdr:sp>
    <xdr:clientData/>
  </xdr:twoCellAnchor>
  <xdr:oneCellAnchor>
    <xdr:from>
      <xdr:col>1</xdr:col>
      <xdr:colOff>0</xdr:colOff>
      <xdr:row>6</xdr:row>
      <xdr:rowOff>0</xdr:rowOff>
    </xdr:from>
    <xdr:ext cx="1048882" cy="38100"/>
    <xdr:sp macro="" textlink="">
      <xdr:nvSpPr>
        <xdr:cNvPr id="675" name="Text Box 8">
          <a:extLst>
            <a:ext uri="{FF2B5EF4-FFF2-40B4-BE49-F238E27FC236}">
              <a16:creationId xmlns:a16="http://schemas.microsoft.com/office/drawing/2014/main" xmlns="" id="{00000000-0008-0000-1000-0000A3020000}"/>
            </a:ext>
          </a:extLst>
        </xdr:cNvPr>
        <xdr:cNvSpPr txBox="1">
          <a:spLocks noChangeArrowheads="1"/>
        </xdr:cNvSpPr>
      </xdr:nvSpPr>
      <xdr:spPr bwMode="auto">
        <a:xfrm>
          <a:off x="476250" y="2057400"/>
          <a:ext cx="1048882" cy="38100"/>
        </a:xfrm>
        <a:prstGeom prst="rect">
          <a:avLst/>
        </a:prstGeom>
        <a:noFill/>
        <a:ln w="9525">
          <a:noFill/>
          <a:miter lim="800000"/>
          <a:headEnd/>
          <a:tailEnd/>
        </a:ln>
      </xdr:spPr>
    </xdr:sp>
    <xdr:clientData/>
  </xdr:oneCellAnchor>
  <xdr:oneCellAnchor>
    <xdr:from>
      <xdr:col>1</xdr:col>
      <xdr:colOff>0</xdr:colOff>
      <xdr:row>6</xdr:row>
      <xdr:rowOff>0</xdr:rowOff>
    </xdr:from>
    <xdr:ext cx="1134607" cy="19050"/>
    <xdr:sp macro="" textlink="">
      <xdr:nvSpPr>
        <xdr:cNvPr id="676" name="Text Box 8">
          <a:extLst>
            <a:ext uri="{FF2B5EF4-FFF2-40B4-BE49-F238E27FC236}">
              <a16:creationId xmlns:a16="http://schemas.microsoft.com/office/drawing/2014/main" xmlns="" id="{00000000-0008-0000-1000-0000A402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677" name="Text Box 9">
          <a:extLst>
            <a:ext uri="{FF2B5EF4-FFF2-40B4-BE49-F238E27FC236}">
              <a16:creationId xmlns:a16="http://schemas.microsoft.com/office/drawing/2014/main" xmlns="" id="{00000000-0008-0000-1000-0000A502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678" name="Text Box 9">
          <a:extLst>
            <a:ext uri="{FF2B5EF4-FFF2-40B4-BE49-F238E27FC236}">
              <a16:creationId xmlns:a16="http://schemas.microsoft.com/office/drawing/2014/main" xmlns="" id="{00000000-0008-0000-1000-0000A602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048882" cy="114300"/>
    <xdr:sp macro="" textlink="">
      <xdr:nvSpPr>
        <xdr:cNvPr id="679" name="Text Box 8">
          <a:extLst>
            <a:ext uri="{FF2B5EF4-FFF2-40B4-BE49-F238E27FC236}">
              <a16:creationId xmlns:a16="http://schemas.microsoft.com/office/drawing/2014/main" xmlns="" id="{00000000-0008-0000-1000-0000A7020000}"/>
            </a:ext>
          </a:extLst>
        </xdr:cNvPr>
        <xdr:cNvSpPr txBox="1">
          <a:spLocks noChangeArrowheads="1"/>
        </xdr:cNvSpPr>
      </xdr:nvSpPr>
      <xdr:spPr bwMode="auto">
        <a:xfrm>
          <a:off x="476250" y="2057400"/>
          <a:ext cx="1048882" cy="114300"/>
        </a:xfrm>
        <a:prstGeom prst="rect">
          <a:avLst/>
        </a:prstGeom>
        <a:noFill/>
        <a:ln w="9525">
          <a:noFill/>
          <a:miter lim="800000"/>
          <a:headEnd/>
          <a:tailEnd/>
        </a:ln>
      </xdr:spPr>
    </xdr:sp>
    <xdr:clientData/>
  </xdr:oneCellAnchor>
  <xdr:oneCellAnchor>
    <xdr:from>
      <xdr:col>1</xdr:col>
      <xdr:colOff>0</xdr:colOff>
      <xdr:row>6</xdr:row>
      <xdr:rowOff>0</xdr:rowOff>
    </xdr:from>
    <xdr:ext cx="1134607" cy="104775"/>
    <xdr:sp macro="" textlink="">
      <xdr:nvSpPr>
        <xdr:cNvPr id="680" name="Text Box 8">
          <a:extLst>
            <a:ext uri="{FF2B5EF4-FFF2-40B4-BE49-F238E27FC236}">
              <a16:creationId xmlns:a16="http://schemas.microsoft.com/office/drawing/2014/main" xmlns="" id="{00000000-0008-0000-1000-0000A8020000}"/>
            </a:ext>
          </a:extLst>
        </xdr:cNvPr>
        <xdr:cNvSpPr txBox="1">
          <a:spLocks noChangeArrowheads="1"/>
        </xdr:cNvSpPr>
      </xdr:nvSpPr>
      <xdr:spPr bwMode="auto">
        <a:xfrm>
          <a:off x="390525" y="2057400"/>
          <a:ext cx="1134607" cy="104775"/>
        </a:xfrm>
        <a:prstGeom prst="rect">
          <a:avLst/>
        </a:prstGeom>
        <a:noFill/>
        <a:ln w="9525">
          <a:noFill/>
          <a:miter lim="800000"/>
          <a:headEnd/>
          <a:tailEnd/>
        </a:ln>
      </xdr:spPr>
    </xdr:sp>
    <xdr:clientData/>
  </xdr:oneCellAnchor>
  <xdr:oneCellAnchor>
    <xdr:from>
      <xdr:col>1</xdr:col>
      <xdr:colOff>0</xdr:colOff>
      <xdr:row>6</xdr:row>
      <xdr:rowOff>0</xdr:rowOff>
    </xdr:from>
    <xdr:ext cx="1048882" cy="38100"/>
    <xdr:sp macro="" textlink="">
      <xdr:nvSpPr>
        <xdr:cNvPr id="681" name="Text Box 8">
          <a:extLst>
            <a:ext uri="{FF2B5EF4-FFF2-40B4-BE49-F238E27FC236}">
              <a16:creationId xmlns:a16="http://schemas.microsoft.com/office/drawing/2014/main" xmlns="" id="{00000000-0008-0000-1000-0000A9020000}"/>
            </a:ext>
          </a:extLst>
        </xdr:cNvPr>
        <xdr:cNvSpPr txBox="1">
          <a:spLocks noChangeArrowheads="1"/>
        </xdr:cNvSpPr>
      </xdr:nvSpPr>
      <xdr:spPr bwMode="auto">
        <a:xfrm>
          <a:off x="476250" y="2057400"/>
          <a:ext cx="1048882" cy="38100"/>
        </a:xfrm>
        <a:prstGeom prst="rect">
          <a:avLst/>
        </a:prstGeom>
        <a:noFill/>
        <a:ln w="9525">
          <a:noFill/>
          <a:miter lim="800000"/>
          <a:headEnd/>
          <a:tailEnd/>
        </a:ln>
      </xdr:spPr>
    </xdr:sp>
    <xdr:clientData/>
  </xdr:oneCellAnchor>
  <xdr:oneCellAnchor>
    <xdr:from>
      <xdr:col>1</xdr:col>
      <xdr:colOff>0</xdr:colOff>
      <xdr:row>6</xdr:row>
      <xdr:rowOff>0</xdr:rowOff>
    </xdr:from>
    <xdr:ext cx="1134607" cy="19050"/>
    <xdr:sp macro="" textlink="">
      <xdr:nvSpPr>
        <xdr:cNvPr id="682" name="Text Box 8">
          <a:extLst>
            <a:ext uri="{FF2B5EF4-FFF2-40B4-BE49-F238E27FC236}">
              <a16:creationId xmlns:a16="http://schemas.microsoft.com/office/drawing/2014/main" xmlns="" id="{00000000-0008-0000-1000-0000AA02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683" name="Text Box 9">
          <a:extLst>
            <a:ext uri="{FF2B5EF4-FFF2-40B4-BE49-F238E27FC236}">
              <a16:creationId xmlns:a16="http://schemas.microsoft.com/office/drawing/2014/main" xmlns="" id="{00000000-0008-0000-1000-0000AB02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684" name="Text Box 9">
          <a:extLst>
            <a:ext uri="{FF2B5EF4-FFF2-40B4-BE49-F238E27FC236}">
              <a16:creationId xmlns:a16="http://schemas.microsoft.com/office/drawing/2014/main" xmlns="" id="{00000000-0008-0000-1000-0000AC02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048882" cy="38100"/>
    <xdr:sp macro="" textlink="">
      <xdr:nvSpPr>
        <xdr:cNvPr id="685" name="Text Box 8">
          <a:extLst>
            <a:ext uri="{FF2B5EF4-FFF2-40B4-BE49-F238E27FC236}">
              <a16:creationId xmlns:a16="http://schemas.microsoft.com/office/drawing/2014/main" xmlns="" id="{00000000-0008-0000-1000-0000AD020000}"/>
            </a:ext>
          </a:extLst>
        </xdr:cNvPr>
        <xdr:cNvSpPr txBox="1">
          <a:spLocks noChangeArrowheads="1"/>
        </xdr:cNvSpPr>
      </xdr:nvSpPr>
      <xdr:spPr bwMode="auto">
        <a:xfrm>
          <a:off x="476250" y="2057400"/>
          <a:ext cx="1048882" cy="38100"/>
        </a:xfrm>
        <a:prstGeom prst="rect">
          <a:avLst/>
        </a:prstGeom>
        <a:noFill/>
        <a:ln w="9525">
          <a:noFill/>
          <a:miter lim="800000"/>
          <a:headEnd/>
          <a:tailEnd/>
        </a:ln>
      </xdr:spPr>
    </xdr:sp>
    <xdr:clientData/>
  </xdr:oneCellAnchor>
  <xdr:oneCellAnchor>
    <xdr:from>
      <xdr:col>1</xdr:col>
      <xdr:colOff>0</xdr:colOff>
      <xdr:row>6</xdr:row>
      <xdr:rowOff>0</xdr:rowOff>
    </xdr:from>
    <xdr:ext cx="1134607" cy="19050"/>
    <xdr:sp macro="" textlink="">
      <xdr:nvSpPr>
        <xdr:cNvPr id="686" name="Text Box 8">
          <a:extLst>
            <a:ext uri="{FF2B5EF4-FFF2-40B4-BE49-F238E27FC236}">
              <a16:creationId xmlns:a16="http://schemas.microsoft.com/office/drawing/2014/main" xmlns="" id="{00000000-0008-0000-1000-0000AE02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687" name="Text Box 9">
          <a:extLst>
            <a:ext uri="{FF2B5EF4-FFF2-40B4-BE49-F238E27FC236}">
              <a16:creationId xmlns:a16="http://schemas.microsoft.com/office/drawing/2014/main" xmlns="" id="{00000000-0008-0000-1000-0000AF02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688" name="Text Box 9">
          <a:extLst>
            <a:ext uri="{FF2B5EF4-FFF2-40B4-BE49-F238E27FC236}">
              <a16:creationId xmlns:a16="http://schemas.microsoft.com/office/drawing/2014/main" xmlns="" id="{00000000-0008-0000-1000-0000B002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048882" cy="38100"/>
    <xdr:sp macro="" textlink="">
      <xdr:nvSpPr>
        <xdr:cNvPr id="689" name="Text Box 8">
          <a:extLst>
            <a:ext uri="{FF2B5EF4-FFF2-40B4-BE49-F238E27FC236}">
              <a16:creationId xmlns:a16="http://schemas.microsoft.com/office/drawing/2014/main" xmlns="" id="{00000000-0008-0000-1000-0000B1020000}"/>
            </a:ext>
          </a:extLst>
        </xdr:cNvPr>
        <xdr:cNvSpPr txBox="1">
          <a:spLocks noChangeArrowheads="1"/>
        </xdr:cNvSpPr>
      </xdr:nvSpPr>
      <xdr:spPr bwMode="auto">
        <a:xfrm>
          <a:off x="476250" y="2057400"/>
          <a:ext cx="1048882" cy="38100"/>
        </a:xfrm>
        <a:prstGeom prst="rect">
          <a:avLst/>
        </a:prstGeom>
        <a:noFill/>
        <a:ln w="9525">
          <a:noFill/>
          <a:miter lim="800000"/>
          <a:headEnd/>
          <a:tailEnd/>
        </a:ln>
      </xdr:spPr>
    </xdr:sp>
    <xdr:clientData/>
  </xdr:oneCellAnchor>
  <xdr:oneCellAnchor>
    <xdr:from>
      <xdr:col>1</xdr:col>
      <xdr:colOff>0</xdr:colOff>
      <xdr:row>6</xdr:row>
      <xdr:rowOff>0</xdr:rowOff>
    </xdr:from>
    <xdr:ext cx="1134607" cy="19050"/>
    <xdr:sp macro="" textlink="">
      <xdr:nvSpPr>
        <xdr:cNvPr id="690" name="Text Box 8">
          <a:extLst>
            <a:ext uri="{FF2B5EF4-FFF2-40B4-BE49-F238E27FC236}">
              <a16:creationId xmlns:a16="http://schemas.microsoft.com/office/drawing/2014/main" xmlns="" id="{00000000-0008-0000-1000-0000B202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691" name="Text Box 9">
          <a:extLst>
            <a:ext uri="{FF2B5EF4-FFF2-40B4-BE49-F238E27FC236}">
              <a16:creationId xmlns:a16="http://schemas.microsoft.com/office/drawing/2014/main" xmlns="" id="{00000000-0008-0000-1000-0000B302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692" name="Text Box 9">
          <a:extLst>
            <a:ext uri="{FF2B5EF4-FFF2-40B4-BE49-F238E27FC236}">
              <a16:creationId xmlns:a16="http://schemas.microsoft.com/office/drawing/2014/main" xmlns="" id="{00000000-0008-0000-1000-0000B402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048882" cy="38100"/>
    <xdr:sp macro="" textlink="">
      <xdr:nvSpPr>
        <xdr:cNvPr id="693" name="Text Box 8">
          <a:extLst>
            <a:ext uri="{FF2B5EF4-FFF2-40B4-BE49-F238E27FC236}">
              <a16:creationId xmlns:a16="http://schemas.microsoft.com/office/drawing/2014/main" xmlns="" id="{00000000-0008-0000-1000-0000B5020000}"/>
            </a:ext>
          </a:extLst>
        </xdr:cNvPr>
        <xdr:cNvSpPr txBox="1">
          <a:spLocks noChangeArrowheads="1"/>
        </xdr:cNvSpPr>
      </xdr:nvSpPr>
      <xdr:spPr bwMode="auto">
        <a:xfrm>
          <a:off x="476250" y="2057400"/>
          <a:ext cx="1048882" cy="38100"/>
        </a:xfrm>
        <a:prstGeom prst="rect">
          <a:avLst/>
        </a:prstGeom>
        <a:noFill/>
        <a:ln w="9525">
          <a:noFill/>
          <a:miter lim="800000"/>
          <a:headEnd/>
          <a:tailEnd/>
        </a:ln>
      </xdr:spPr>
    </xdr:sp>
    <xdr:clientData/>
  </xdr:oneCellAnchor>
  <xdr:oneCellAnchor>
    <xdr:from>
      <xdr:col>1</xdr:col>
      <xdr:colOff>0</xdr:colOff>
      <xdr:row>6</xdr:row>
      <xdr:rowOff>0</xdr:rowOff>
    </xdr:from>
    <xdr:ext cx="1134607" cy="19050"/>
    <xdr:sp macro="" textlink="">
      <xdr:nvSpPr>
        <xdr:cNvPr id="694" name="Text Box 8">
          <a:extLst>
            <a:ext uri="{FF2B5EF4-FFF2-40B4-BE49-F238E27FC236}">
              <a16:creationId xmlns:a16="http://schemas.microsoft.com/office/drawing/2014/main" xmlns="" id="{00000000-0008-0000-1000-0000B602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695" name="Text Box 9">
          <a:extLst>
            <a:ext uri="{FF2B5EF4-FFF2-40B4-BE49-F238E27FC236}">
              <a16:creationId xmlns:a16="http://schemas.microsoft.com/office/drawing/2014/main" xmlns="" id="{00000000-0008-0000-1000-0000B702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696" name="Text Box 9">
          <a:extLst>
            <a:ext uri="{FF2B5EF4-FFF2-40B4-BE49-F238E27FC236}">
              <a16:creationId xmlns:a16="http://schemas.microsoft.com/office/drawing/2014/main" xmlns="" id="{00000000-0008-0000-1000-0000B802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048882" cy="38100"/>
    <xdr:sp macro="" textlink="">
      <xdr:nvSpPr>
        <xdr:cNvPr id="697" name="Text Box 8">
          <a:extLst>
            <a:ext uri="{FF2B5EF4-FFF2-40B4-BE49-F238E27FC236}">
              <a16:creationId xmlns:a16="http://schemas.microsoft.com/office/drawing/2014/main" xmlns="" id="{00000000-0008-0000-1000-0000B9020000}"/>
            </a:ext>
          </a:extLst>
        </xdr:cNvPr>
        <xdr:cNvSpPr txBox="1">
          <a:spLocks noChangeArrowheads="1"/>
        </xdr:cNvSpPr>
      </xdr:nvSpPr>
      <xdr:spPr bwMode="auto">
        <a:xfrm>
          <a:off x="476250" y="2057400"/>
          <a:ext cx="1048882" cy="38100"/>
        </a:xfrm>
        <a:prstGeom prst="rect">
          <a:avLst/>
        </a:prstGeom>
        <a:noFill/>
        <a:ln w="9525">
          <a:noFill/>
          <a:miter lim="800000"/>
          <a:headEnd/>
          <a:tailEnd/>
        </a:ln>
      </xdr:spPr>
    </xdr:sp>
    <xdr:clientData/>
  </xdr:oneCellAnchor>
  <xdr:oneCellAnchor>
    <xdr:from>
      <xdr:col>1</xdr:col>
      <xdr:colOff>0</xdr:colOff>
      <xdr:row>6</xdr:row>
      <xdr:rowOff>0</xdr:rowOff>
    </xdr:from>
    <xdr:ext cx="1134607" cy="19050"/>
    <xdr:sp macro="" textlink="">
      <xdr:nvSpPr>
        <xdr:cNvPr id="698" name="Text Box 8">
          <a:extLst>
            <a:ext uri="{FF2B5EF4-FFF2-40B4-BE49-F238E27FC236}">
              <a16:creationId xmlns:a16="http://schemas.microsoft.com/office/drawing/2014/main" xmlns="" id="{00000000-0008-0000-1000-0000BA02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699" name="Text Box 9">
          <a:extLst>
            <a:ext uri="{FF2B5EF4-FFF2-40B4-BE49-F238E27FC236}">
              <a16:creationId xmlns:a16="http://schemas.microsoft.com/office/drawing/2014/main" xmlns="" id="{00000000-0008-0000-1000-0000BB02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048882" cy="38100"/>
    <xdr:sp macro="" textlink="">
      <xdr:nvSpPr>
        <xdr:cNvPr id="700" name="Text Box 8">
          <a:extLst>
            <a:ext uri="{FF2B5EF4-FFF2-40B4-BE49-F238E27FC236}">
              <a16:creationId xmlns:a16="http://schemas.microsoft.com/office/drawing/2014/main" xmlns="" id="{00000000-0008-0000-1000-0000BC020000}"/>
            </a:ext>
          </a:extLst>
        </xdr:cNvPr>
        <xdr:cNvSpPr txBox="1">
          <a:spLocks noChangeArrowheads="1"/>
        </xdr:cNvSpPr>
      </xdr:nvSpPr>
      <xdr:spPr bwMode="auto">
        <a:xfrm>
          <a:off x="476250" y="2057400"/>
          <a:ext cx="1048882" cy="38100"/>
        </a:xfrm>
        <a:prstGeom prst="rect">
          <a:avLst/>
        </a:prstGeom>
        <a:noFill/>
        <a:ln w="9525">
          <a:noFill/>
          <a:miter lim="800000"/>
          <a:headEnd/>
          <a:tailEnd/>
        </a:ln>
      </xdr:spPr>
    </xdr:sp>
    <xdr:clientData/>
  </xdr:oneCellAnchor>
  <xdr:oneCellAnchor>
    <xdr:from>
      <xdr:col>1</xdr:col>
      <xdr:colOff>0</xdr:colOff>
      <xdr:row>6</xdr:row>
      <xdr:rowOff>0</xdr:rowOff>
    </xdr:from>
    <xdr:ext cx="1134607" cy="19050"/>
    <xdr:sp macro="" textlink="">
      <xdr:nvSpPr>
        <xdr:cNvPr id="701" name="Text Box 8">
          <a:extLst>
            <a:ext uri="{FF2B5EF4-FFF2-40B4-BE49-F238E27FC236}">
              <a16:creationId xmlns:a16="http://schemas.microsoft.com/office/drawing/2014/main" xmlns="" id="{00000000-0008-0000-1000-0000BD02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702" name="Text Box 9">
          <a:extLst>
            <a:ext uri="{FF2B5EF4-FFF2-40B4-BE49-F238E27FC236}">
              <a16:creationId xmlns:a16="http://schemas.microsoft.com/office/drawing/2014/main" xmlns="" id="{00000000-0008-0000-1000-0000BE02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703" name="Text Box 9">
          <a:extLst>
            <a:ext uri="{FF2B5EF4-FFF2-40B4-BE49-F238E27FC236}">
              <a16:creationId xmlns:a16="http://schemas.microsoft.com/office/drawing/2014/main" xmlns="" id="{00000000-0008-0000-1000-0000BF02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048882" cy="38100"/>
    <xdr:sp macro="" textlink="">
      <xdr:nvSpPr>
        <xdr:cNvPr id="704" name="Text Box 8">
          <a:extLst>
            <a:ext uri="{FF2B5EF4-FFF2-40B4-BE49-F238E27FC236}">
              <a16:creationId xmlns:a16="http://schemas.microsoft.com/office/drawing/2014/main" xmlns="" id="{00000000-0008-0000-1000-0000C0020000}"/>
            </a:ext>
          </a:extLst>
        </xdr:cNvPr>
        <xdr:cNvSpPr txBox="1">
          <a:spLocks noChangeArrowheads="1"/>
        </xdr:cNvSpPr>
      </xdr:nvSpPr>
      <xdr:spPr bwMode="auto">
        <a:xfrm>
          <a:off x="476250" y="2057400"/>
          <a:ext cx="1048882" cy="38100"/>
        </a:xfrm>
        <a:prstGeom prst="rect">
          <a:avLst/>
        </a:prstGeom>
        <a:noFill/>
        <a:ln w="9525">
          <a:noFill/>
          <a:miter lim="800000"/>
          <a:headEnd/>
          <a:tailEnd/>
        </a:ln>
      </xdr:spPr>
    </xdr:sp>
    <xdr:clientData/>
  </xdr:oneCellAnchor>
  <xdr:oneCellAnchor>
    <xdr:from>
      <xdr:col>1</xdr:col>
      <xdr:colOff>0</xdr:colOff>
      <xdr:row>6</xdr:row>
      <xdr:rowOff>0</xdr:rowOff>
    </xdr:from>
    <xdr:ext cx="1134607" cy="19050"/>
    <xdr:sp macro="" textlink="">
      <xdr:nvSpPr>
        <xdr:cNvPr id="705" name="Text Box 8">
          <a:extLst>
            <a:ext uri="{FF2B5EF4-FFF2-40B4-BE49-F238E27FC236}">
              <a16:creationId xmlns:a16="http://schemas.microsoft.com/office/drawing/2014/main" xmlns="" id="{00000000-0008-0000-1000-0000C102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706" name="Text Box 9">
          <a:extLst>
            <a:ext uri="{FF2B5EF4-FFF2-40B4-BE49-F238E27FC236}">
              <a16:creationId xmlns:a16="http://schemas.microsoft.com/office/drawing/2014/main" xmlns="" id="{00000000-0008-0000-1000-0000C202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048882" cy="38100"/>
    <xdr:sp macro="" textlink="">
      <xdr:nvSpPr>
        <xdr:cNvPr id="707" name="Text Box 8">
          <a:extLst>
            <a:ext uri="{FF2B5EF4-FFF2-40B4-BE49-F238E27FC236}">
              <a16:creationId xmlns:a16="http://schemas.microsoft.com/office/drawing/2014/main" xmlns="" id="{00000000-0008-0000-1000-0000C3020000}"/>
            </a:ext>
          </a:extLst>
        </xdr:cNvPr>
        <xdr:cNvSpPr txBox="1">
          <a:spLocks noChangeArrowheads="1"/>
        </xdr:cNvSpPr>
      </xdr:nvSpPr>
      <xdr:spPr bwMode="auto">
        <a:xfrm>
          <a:off x="476250" y="2057400"/>
          <a:ext cx="1048882" cy="38100"/>
        </a:xfrm>
        <a:prstGeom prst="rect">
          <a:avLst/>
        </a:prstGeom>
        <a:noFill/>
        <a:ln w="9525">
          <a:noFill/>
          <a:miter lim="800000"/>
          <a:headEnd/>
          <a:tailEnd/>
        </a:ln>
      </xdr:spPr>
    </xdr:sp>
    <xdr:clientData/>
  </xdr:oneCellAnchor>
  <xdr:oneCellAnchor>
    <xdr:from>
      <xdr:col>1</xdr:col>
      <xdr:colOff>0</xdr:colOff>
      <xdr:row>6</xdr:row>
      <xdr:rowOff>0</xdr:rowOff>
    </xdr:from>
    <xdr:ext cx="1134607" cy="19050"/>
    <xdr:sp macro="" textlink="">
      <xdr:nvSpPr>
        <xdr:cNvPr id="708" name="Text Box 8">
          <a:extLst>
            <a:ext uri="{FF2B5EF4-FFF2-40B4-BE49-F238E27FC236}">
              <a16:creationId xmlns:a16="http://schemas.microsoft.com/office/drawing/2014/main" xmlns="" id="{00000000-0008-0000-1000-0000C402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709" name="Text Box 9">
          <a:extLst>
            <a:ext uri="{FF2B5EF4-FFF2-40B4-BE49-F238E27FC236}">
              <a16:creationId xmlns:a16="http://schemas.microsoft.com/office/drawing/2014/main" xmlns="" id="{00000000-0008-0000-1000-0000C502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710" name="Text Box 9">
          <a:extLst>
            <a:ext uri="{FF2B5EF4-FFF2-40B4-BE49-F238E27FC236}">
              <a16:creationId xmlns:a16="http://schemas.microsoft.com/office/drawing/2014/main" xmlns="" id="{00000000-0008-0000-1000-0000C602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048882" cy="38100"/>
    <xdr:sp macro="" textlink="">
      <xdr:nvSpPr>
        <xdr:cNvPr id="711" name="Text Box 8">
          <a:extLst>
            <a:ext uri="{FF2B5EF4-FFF2-40B4-BE49-F238E27FC236}">
              <a16:creationId xmlns:a16="http://schemas.microsoft.com/office/drawing/2014/main" xmlns="" id="{00000000-0008-0000-1000-0000C7020000}"/>
            </a:ext>
          </a:extLst>
        </xdr:cNvPr>
        <xdr:cNvSpPr txBox="1">
          <a:spLocks noChangeArrowheads="1"/>
        </xdr:cNvSpPr>
      </xdr:nvSpPr>
      <xdr:spPr bwMode="auto">
        <a:xfrm>
          <a:off x="476250" y="2057400"/>
          <a:ext cx="1048882" cy="38100"/>
        </a:xfrm>
        <a:prstGeom prst="rect">
          <a:avLst/>
        </a:prstGeom>
        <a:noFill/>
        <a:ln w="9525">
          <a:noFill/>
          <a:miter lim="800000"/>
          <a:headEnd/>
          <a:tailEnd/>
        </a:ln>
      </xdr:spPr>
    </xdr:sp>
    <xdr:clientData/>
  </xdr:oneCellAnchor>
  <xdr:oneCellAnchor>
    <xdr:from>
      <xdr:col>1</xdr:col>
      <xdr:colOff>0</xdr:colOff>
      <xdr:row>6</xdr:row>
      <xdr:rowOff>0</xdr:rowOff>
    </xdr:from>
    <xdr:ext cx="1134607" cy="19050"/>
    <xdr:sp macro="" textlink="">
      <xdr:nvSpPr>
        <xdr:cNvPr id="712" name="Text Box 8">
          <a:extLst>
            <a:ext uri="{FF2B5EF4-FFF2-40B4-BE49-F238E27FC236}">
              <a16:creationId xmlns:a16="http://schemas.microsoft.com/office/drawing/2014/main" xmlns="" id="{00000000-0008-0000-1000-0000C802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713" name="Text Box 9">
          <a:extLst>
            <a:ext uri="{FF2B5EF4-FFF2-40B4-BE49-F238E27FC236}">
              <a16:creationId xmlns:a16="http://schemas.microsoft.com/office/drawing/2014/main" xmlns="" id="{00000000-0008-0000-1000-0000C902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714" name="Text Box 9">
          <a:extLst>
            <a:ext uri="{FF2B5EF4-FFF2-40B4-BE49-F238E27FC236}">
              <a16:creationId xmlns:a16="http://schemas.microsoft.com/office/drawing/2014/main" xmlns="" id="{00000000-0008-0000-1000-0000CA02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048882" cy="38100"/>
    <xdr:sp macro="" textlink="">
      <xdr:nvSpPr>
        <xdr:cNvPr id="715" name="Text Box 8">
          <a:extLst>
            <a:ext uri="{FF2B5EF4-FFF2-40B4-BE49-F238E27FC236}">
              <a16:creationId xmlns:a16="http://schemas.microsoft.com/office/drawing/2014/main" xmlns="" id="{00000000-0008-0000-1000-0000CB020000}"/>
            </a:ext>
          </a:extLst>
        </xdr:cNvPr>
        <xdr:cNvSpPr txBox="1">
          <a:spLocks noChangeArrowheads="1"/>
        </xdr:cNvSpPr>
      </xdr:nvSpPr>
      <xdr:spPr bwMode="auto">
        <a:xfrm>
          <a:off x="476250" y="2057400"/>
          <a:ext cx="1048882" cy="38100"/>
        </a:xfrm>
        <a:prstGeom prst="rect">
          <a:avLst/>
        </a:prstGeom>
        <a:noFill/>
        <a:ln w="9525">
          <a:noFill/>
          <a:miter lim="800000"/>
          <a:headEnd/>
          <a:tailEnd/>
        </a:ln>
      </xdr:spPr>
    </xdr:sp>
    <xdr:clientData/>
  </xdr:oneCellAnchor>
  <xdr:oneCellAnchor>
    <xdr:from>
      <xdr:col>1</xdr:col>
      <xdr:colOff>0</xdr:colOff>
      <xdr:row>6</xdr:row>
      <xdr:rowOff>0</xdr:rowOff>
    </xdr:from>
    <xdr:ext cx="1134607" cy="19050"/>
    <xdr:sp macro="" textlink="">
      <xdr:nvSpPr>
        <xdr:cNvPr id="716" name="Text Box 8">
          <a:extLst>
            <a:ext uri="{FF2B5EF4-FFF2-40B4-BE49-F238E27FC236}">
              <a16:creationId xmlns:a16="http://schemas.microsoft.com/office/drawing/2014/main" xmlns="" id="{00000000-0008-0000-1000-0000CC02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717" name="Text Box 9">
          <a:extLst>
            <a:ext uri="{FF2B5EF4-FFF2-40B4-BE49-F238E27FC236}">
              <a16:creationId xmlns:a16="http://schemas.microsoft.com/office/drawing/2014/main" xmlns="" id="{00000000-0008-0000-1000-0000CD02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718" name="Text Box 9">
          <a:extLst>
            <a:ext uri="{FF2B5EF4-FFF2-40B4-BE49-F238E27FC236}">
              <a16:creationId xmlns:a16="http://schemas.microsoft.com/office/drawing/2014/main" xmlns="" id="{00000000-0008-0000-1000-0000CE02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048882" cy="38100"/>
    <xdr:sp macro="" textlink="">
      <xdr:nvSpPr>
        <xdr:cNvPr id="719" name="Text Box 8">
          <a:extLst>
            <a:ext uri="{FF2B5EF4-FFF2-40B4-BE49-F238E27FC236}">
              <a16:creationId xmlns:a16="http://schemas.microsoft.com/office/drawing/2014/main" xmlns="" id="{00000000-0008-0000-1000-0000CF020000}"/>
            </a:ext>
          </a:extLst>
        </xdr:cNvPr>
        <xdr:cNvSpPr txBox="1">
          <a:spLocks noChangeArrowheads="1"/>
        </xdr:cNvSpPr>
      </xdr:nvSpPr>
      <xdr:spPr bwMode="auto">
        <a:xfrm>
          <a:off x="476250" y="2057400"/>
          <a:ext cx="1048882" cy="38100"/>
        </a:xfrm>
        <a:prstGeom prst="rect">
          <a:avLst/>
        </a:prstGeom>
        <a:noFill/>
        <a:ln w="9525">
          <a:noFill/>
          <a:miter lim="800000"/>
          <a:headEnd/>
          <a:tailEnd/>
        </a:ln>
      </xdr:spPr>
    </xdr:sp>
    <xdr:clientData/>
  </xdr:oneCellAnchor>
  <xdr:oneCellAnchor>
    <xdr:from>
      <xdr:col>1</xdr:col>
      <xdr:colOff>0</xdr:colOff>
      <xdr:row>6</xdr:row>
      <xdr:rowOff>0</xdr:rowOff>
    </xdr:from>
    <xdr:ext cx="1134607" cy="19050"/>
    <xdr:sp macro="" textlink="">
      <xdr:nvSpPr>
        <xdr:cNvPr id="720" name="Text Box 8">
          <a:extLst>
            <a:ext uri="{FF2B5EF4-FFF2-40B4-BE49-F238E27FC236}">
              <a16:creationId xmlns:a16="http://schemas.microsoft.com/office/drawing/2014/main" xmlns="" id="{00000000-0008-0000-1000-0000D002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721" name="Text Box 9">
          <a:extLst>
            <a:ext uri="{FF2B5EF4-FFF2-40B4-BE49-F238E27FC236}">
              <a16:creationId xmlns:a16="http://schemas.microsoft.com/office/drawing/2014/main" xmlns="" id="{00000000-0008-0000-1000-0000D102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722" name="Text Box 9">
          <a:extLst>
            <a:ext uri="{FF2B5EF4-FFF2-40B4-BE49-F238E27FC236}">
              <a16:creationId xmlns:a16="http://schemas.microsoft.com/office/drawing/2014/main" xmlns="" id="{00000000-0008-0000-1000-0000D202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048882" cy="38100"/>
    <xdr:sp macro="" textlink="">
      <xdr:nvSpPr>
        <xdr:cNvPr id="723" name="Text Box 8">
          <a:extLst>
            <a:ext uri="{FF2B5EF4-FFF2-40B4-BE49-F238E27FC236}">
              <a16:creationId xmlns:a16="http://schemas.microsoft.com/office/drawing/2014/main" xmlns="" id="{00000000-0008-0000-1000-0000D3020000}"/>
            </a:ext>
          </a:extLst>
        </xdr:cNvPr>
        <xdr:cNvSpPr txBox="1">
          <a:spLocks noChangeArrowheads="1"/>
        </xdr:cNvSpPr>
      </xdr:nvSpPr>
      <xdr:spPr bwMode="auto">
        <a:xfrm>
          <a:off x="476250" y="2057400"/>
          <a:ext cx="1048882" cy="38100"/>
        </a:xfrm>
        <a:prstGeom prst="rect">
          <a:avLst/>
        </a:prstGeom>
        <a:noFill/>
        <a:ln w="9525">
          <a:noFill/>
          <a:miter lim="800000"/>
          <a:headEnd/>
          <a:tailEnd/>
        </a:ln>
      </xdr:spPr>
    </xdr:sp>
    <xdr:clientData/>
  </xdr:oneCellAnchor>
  <xdr:oneCellAnchor>
    <xdr:from>
      <xdr:col>1</xdr:col>
      <xdr:colOff>0</xdr:colOff>
      <xdr:row>6</xdr:row>
      <xdr:rowOff>0</xdr:rowOff>
    </xdr:from>
    <xdr:ext cx="1134607" cy="19050"/>
    <xdr:sp macro="" textlink="">
      <xdr:nvSpPr>
        <xdr:cNvPr id="724" name="Text Box 8">
          <a:extLst>
            <a:ext uri="{FF2B5EF4-FFF2-40B4-BE49-F238E27FC236}">
              <a16:creationId xmlns:a16="http://schemas.microsoft.com/office/drawing/2014/main" xmlns="" id="{00000000-0008-0000-1000-0000D402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725" name="Text Box 9">
          <a:extLst>
            <a:ext uri="{FF2B5EF4-FFF2-40B4-BE49-F238E27FC236}">
              <a16:creationId xmlns:a16="http://schemas.microsoft.com/office/drawing/2014/main" xmlns="" id="{00000000-0008-0000-1000-0000D502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726" name="Text Box 9">
          <a:extLst>
            <a:ext uri="{FF2B5EF4-FFF2-40B4-BE49-F238E27FC236}">
              <a16:creationId xmlns:a16="http://schemas.microsoft.com/office/drawing/2014/main" xmlns="" id="{00000000-0008-0000-1000-0000D602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048882" cy="38100"/>
    <xdr:sp macro="" textlink="">
      <xdr:nvSpPr>
        <xdr:cNvPr id="727" name="Text Box 8">
          <a:extLst>
            <a:ext uri="{FF2B5EF4-FFF2-40B4-BE49-F238E27FC236}">
              <a16:creationId xmlns:a16="http://schemas.microsoft.com/office/drawing/2014/main" xmlns="" id="{00000000-0008-0000-1000-0000D7020000}"/>
            </a:ext>
          </a:extLst>
        </xdr:cNvPr>
        <xdr:cNvSpPr txBox="1">
          <a:spLocks noChangeArrowheads="1"/>
        </xdr:cNvSpPr>
      </xdr:nvSpPr>
      <xdr:spPr bwMode="auto">
        <a:xfrm>
          <a:off x="476250" y="2057400"/>
          <a:ext cx="1048882" cy="38100"/>
        </a:xfrm>
        <a:prstGeom prst="rect">
          <a:avLst/>
        </a:prstGeom>
        <a:noFill/>
        <a:ln w="9525">
          <a:noFill/>
          <a:miter lim="800000"/>
          <a:headEnd/>
          <a:tailEnd/>
        </a:ln>
      </xdr:spPr>
    </xdr:sp>
    <xdr:clientData/>
  </xdr:oneCellAnchor>
  <xdr:oneCellAnchor>
    <xdr:from>
      <xdr:col>1</xdr:col>
      <xdr:colOff>0</xdr:colOff>
      <xdr:row>6</xdr:row>
      <xdr:rowOff>0</xdr:rowOff>
    </xdr:from>
    <xdr:ext cx="1134607" cy="19050"/>
    <xdr:sp macro="" textlink="">
      <xdr:nvSpPr>
        <xdr:cNvPr id="728" name="Text Box 8">
          <a:extLst>
            <a:ext uri="{FF2B5EF4-FFF2-40B4-BE49-F238E27FC236}">
              <a16:creationId xmlns:a16="http://schemas.microsoft.com/office/drawing/2014/main" xmlns="" id="{00000000-0008-0000-1000-0000D802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729" name="Text Box 9">
          <a:extLst>
            <a:ext uri="{FF2B5EF4-FFF2-40B4-BE49-F238E27FC236}">
              <a16:creationId xmlns:a16="http://schemas.microsoft.com/office/drawing/2014/main" xmlns="" id="{00000000-0008-0000-1000-0000D902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730" name="Text Box 9">
          <a:extLst>
            <a:ext uri="{FF2B5EF4-FFF2-40B4-BE49-F238E27FC236}">
              <a16:creationId xmlns:a16="http://schemas.microsoft.com/office/drawing/2014/main" xmlns="" id="{00000000-0008-0000-1000-0000DA02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048882" cy="38100"/>
    <xdr:sp macro="" textlink="">
      <xdr:nvSpPr>
        <xdr:cNvPr id="731" name="Text Box 8">
          <a:extLst>
            <a:ext uri="{FF2B5EF4-FFF2-40B4-BE49-F238E27FC236}">
              <a16:creationId xmlns:a16="http://schemas.microsoft.com/office/drawing/2014/main" xmlns="" id="{00000000-0008-0000-1000-0000DB020000}"/>
            </a:ext>
          </a:extLst>
        </xdr:cNvPr>
        <xdr:cNvSpPr txBox="1">
          <a:spLocks noChangeArrowheads="1"/>
        </xdr:cNvSpPr>
      </xdr:nvSpPr>
      <xdr:spPr bwMode="auto">
        <a:xfrm>
          <a:off x="476250" y="2057400"/>
          <a:ext cx="1048882" cy="38100"/>
        </a:xfrm>
        <a:prstGeom prst="rect">
          <a:avLst/>
        </a:prstGeom>
        <a:noFill/>
        <a:ln w="9525">
          <a:noFill/>
          <a:miter lim="800000"/>
          <a:headEnd/>
          <a:tailEnd/>
        </a:ln>
      </xdr:spPr>
    </xdr:sp>
    <xdr:clientData/>
  </xdr:oneCellAnchor>
  <xdr:oneCellAnchor>
    <xdr:from>
      <xdr:col>1</xdr:col>
      <xdr:colOff>0</xdr:colOff>
      <xdr:row>6</xdr:row>
      <xdr:rowOff>0</xdr:rowOff>
    </xdr:from>
    <xdr:ext cx="1134607" cy="19050"/>
    <xdr:sp macro="" textlink="">
      <xdr:nvSpPr>
        <xdr:cNvPr id="732" name="Text Box 8">
          <a:extLst>
            <a:ext uri="{FF2B5EF4-FFF2-40B4-BE49-F238E27FC236}">
              <a16:creationId xmlns:a16="http://schemas.microsoft.com/office/drawing/2014/main" xmlns="" id="{00000000-0008-0000-1000-0000DC02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733" name="Text Box 9">
          <a:extLst>
            <a:ext uri="{FF2B5EF4-FFF2-40B4-BE49-F238E27FC236}">
              <a16:creationId xmlns:a16="http://schemas.microsoft.com/office/drawing/2014/main" xmlns="" id="{00000000-0008-0000-1000-0000DD02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734" name="Text Box 9">
          <a:extLst>
            <a:ext uri="{FF2B5EF4-FFF2-40B4-BE49-F238E27FC236}">
              <a16:creationId xmlns:a16="http://schemas.microsoft.com/office/drawing/2014/main" xmlns="" id="{00000000-0008-0000-1000-0000DE02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048882" cy="38100"/>
    <xdr:sp macro="" textlink="">
      <xdr:nvSpPr>
        <xdr:cNvPr id="735" name="Text Box 8">
          <a:extLst>
            <a:ext uri="{FF2B5EF4-FFF2-40B4-BE49-F238E27FC236}">
              <a16:creationId xmlns:a16="http://schemas.microsoft.com/office/drawing/2014/main" xmlns="" id="{00000000-0008-0000-1000-0000DF020000}"/>
            </a:ext>
          </a:extLst>
        </xdr:cNvPr>
        <xdr:cNvSpPr txBox="1">
          <a:spLocks noChangeArrowheads="1"/>
        </xdr:cNvSpPr>
      </xdr:nvSpPr>
      <xdr:spPr bwMode="auto">
        <a:xfrm>
          <a:off x="476250" y="2057400"/>
          <a:ext cx="1048882" cy="38100"/>
        </a:xfrm>
        <a:prstGeom prst="rect">
          <a:avLst/>
        </a:prstGeom>
        <a:noFill/>
        <a:ln w="9525">
          <a:noFill/>
          <a:miter lim="800000"/>
          <a:headEnd/>
          <a:tailEnd/>
        </a:ln>
      </xdr:spPr>
    </xdr:sp>
    <xdr:clientData/>
  </xdr:oneCellAnchor>
  <xdr:oneCellAnchor>
    <xdr:from>
      <xdr:col>1</xdr:col>
      <xdr:colOff>0</xdr:colOff>
      <xdr:row>6</xdr:row>
      <xdr:rowOff>0</xdr:rowOff>
    </xdr:from>
    <xdr:ext cx="1134607" cy="19050"/>
    <xdr:sp macro="" textlink="">
      <xdr:nvSpPr>
        <xdr:cNvPr id="736" name="Text Box 8">
          <a:extLst>
            <a:ext uri="{FF2B5EF4-FFF2-40B4-BE49-F238E27FC236}">
              <a16:creationId xmlns:a16="http://schemas.microsoft.com/office/drawing/2014/main" xmlns="" id="{00000000-0008-0000-1000-0000E002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737" name="Text Box 9">
          <a:extLst>
            <a:ext uri="{FF2B5EF4-FFF2-40B4-BE49-F238E27FC236}">
              <a16:creationId xmlns:a16="http://schemas.microsoft.com/office/drawing/2014/main" xmlns="" id="{00000000-0008-0000-1000-0000E102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738" name="Text Box 9">
          <a:extLst>
            <a:ext uri="{FF2B5EF4-FFF2-40B4-BE49-F238E27FC236}">
              <a16:creationId xmlns:a16="http://schemas.microsoft.com/office/drawing/2014/main" xmlns="" id="{00000000-0008-0000-1000-0000E202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048882" cy="38100"/>
    <xdr:sp macro="" textlink="">
      <xdr:nvSpPr>
        <xdr:cNvPr id="739" name="Text Box 8">
          <a:extLst>
            <a:ext uri="{FF2B5EF4-FFF2-40B4-BE49-F238E27FC236}">
              <a16:creationId xmlns:a16="http://schemas.microsoft.com/office/drawing/2014/main" xmlns="" id="{00000000-0008-0000-1000-0000E3020000}"/>
            </a:ext>
          </a:extLst>
        </xdr:cNvPr>
        <xdr:cNvSpPr txBox="1">
          <a:spLocks noChangeArrowheads="1"/>
        </xdr:cNvSpPr>
      </xdr:nvSpPr>
      <xdr:spPr bwMode="auto">
        <a:xfrm>
          <a:off x="476250" y="2057400"/>
          <a:ext cx="1048882" cy="38100"/>
        </a:xfrm>
        <a:prstGeom prst="rect">
          <a:avLst/>
        </a:prstGeom>
        <a:noFill/>
        <a:ln w="9525">
          <a:noFill/>
          <a:miter lim="800000"/>
          <a:headEnd/>
          <a:tailEnd/>
        </a:ln>
      </xdr:spPr>
    </xdr:sp>
    <xdr:clientData/>
  </xdr:oneCellAnchor>
  <xdr:oneCellAnchor>
    <xdr:from>
      <xdr:col>1</xdr:col>
      <xdr:colOff>0</xdr:colOff>
      <xdr:row>6</xdr:row>
      <xdr:rowOff>0</xdr:rowOff>
    </xdr:from>
    <xdr:ext cx="1134607" cy="19050"/>
    <xdr:sp macro="" textlink="">
      <xdr:nvSpPr>
        <xdr:cNvPr id="740" name="Text Box 8">
          <a:extLst>
            <a:ext uri="{FF2B5EF4-FFF2-40B4-BE49-F238E27FC236}">
              <a16:creationId xmlns:a16="http://schemas.microsoft.com/office/drawing/2014/main" xmlns="" id="{00000000-0008-0000-1000-0000E402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741" name="Text Box 9">
          <a:extLst>
            <a:ext uri="{FF2B5EF4-FFF2-40B4-BE49-F238E27FC236}">
              <a16:creationId xmlns:a16="http://schemas.microsoft.com/office/drawing/2014/main" xmlns="" id="{00000000-0008-0000-1000-0000E502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742" name="Text Box 9">
          <a:extLst>
            <a:ext uri="{FF2B5EF4-FFF2-40B4-BE49-F238E27FC236}">
              <a16:creationId xmlns:a16="http://schemas.microsoft.com/office/drawing/2014/main" xmlns="" id="{00000000-0008-0000-1000-0000E602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048882" cy="38100"/>
    <xdr:sp macro="" textlink="">
      <xdr:nvSpPr>
        <xdr:cNvPr id="743" name="Text Box 8">
          <a:extLst>
            <a:ext uri="{FF2B5EF4-FFF2-40B4-BE49-F238E27FC236}">
              <a16:creationId xmlns:a16="http://schemas.microsoft.com/office/drawing/2014/main" xmlns="" id="{00000000-0008-0000-1000-0000E7020000}"/>
            </a:ext>
          </a:extLst>
        </xdr:cNvPr>
        <xdr:cNvSpPr txBox="1">
          <a:spLocks noChangeArrowheads="1"/>
        </xdr:cNvSpPr>
      </xdr:nvSpPr>
      <xdr:spPr bwMode="auto">
        <a:xfrm>
          <a:off x="476250" y="2057400"/>
          <a:ext cx="1048882" cy="38100"/>
        </a:xfrm>
        <a:prstGeom prst="rect">
          <a:avLst/>
        </a:prstGeom>
        <a:noFill/>
        <a:ln w="9525">
          <a:noFill/>
          <a:miter lim="800000"/>
          <a:headEnd/>
          <a:tailEnd/>
        </a:ln>
      </xdr:spPr>
    </xdr:sp>
    <xdr:clientData/>
  </xdr:oneCellAnchor>
  <xdr:oneCellAnchor>
    <xdr:from>
      <xdr:col>1</xdr:col>
      <xdr:colOff>0</xdr:colOff>
      <xdr:row>6</xdr:row>
      <xdr:rowOff>0</xdr:rowOff>
    </xdr:from>
    <xdr:ext cx="1134607" cy="19050"/>
    <xdr:sp macro="" textlink="">
      <xdr:nvSpPr>
        <xdr:cNvPr id="744" name="Text Box 8">
          <a:extLst>
            <a:ext uri="{FF2B5EF4-FFF2-40B4-BE49-F238E27FC236}">
              <a16:creationId xmlns:a16="http://schemas.microsoft.com/office/drawing/2014/main" xmlns="" id="{00000000-0008-0000-1000-0000E802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745" name="Text Box 9">
          <a:extLst>
            <a:ext uri="{FF2B5EF4-FFF2-40B4-BE49-F238E27FC236}">
              <a16:creationId xmlns:a16="http://schemas.microsoft.com/office/drawing/2014/main" xmlns="" id="{00000000-0008-0000-1000-0000E902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746" name="Text Box 9">
          <a:extLst>
            <a:ext uri="{FF2B5EF4-FFF2-40B4-BE49-F238E27FC236}">
              <a16:creationId xmlns:a16="http://schemas.microsoft.com/office/drawing/2014/main" xmlns="" id="{00000000-0008-0000-1000-0000EA02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747" name="Text Box 9">
          <a:extLst>
            <a:ext uri="{FF2B5EF4-FFF2-40B4-BE49-F238E27FC236}">
              <a16:creationId xmlns:a16="http://schemas.microsoft.com/office/drawing/2014/main" xmlns="" id="{00000000-0008-0000-1000-0000EB02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029832" cy="238125"/>
    <xdr:sp macro="" textlink="">
      <xdr:nvSpPr>
        <xdr:cNvPr id="748" name="Text Box 8">
          <a:extLst>
            <a:ext uri="{FF2B5EF4-FFF2-40B4-BE49-F238E27FC236}">
              <a16:creationId xmlns:a16="http://schemas.microsoft.com/office/drawing/2014/main" xmlns="" id="{00000000-0008-0000-1000-0000EC020000}"/>
            </a:ext>
          </a:extLst>
        </xdr:cNvPr>
        <xdr:cNvSpPr txBox="1">
          <a:spLocks noChangeArrowheads="1"/>
        </xdr:cNvSpPr>
      </xdr:nvSpPr>
      <xdr:spPr bwMode="auto">
        <a:xfrm>
          <a:off x="495300" y="2057400"/>
          <a:ext cx="102983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749" name="Text Box 9">
          <a:extLst>
            <a:ext uri="{FF2B5EF4-FFF2-40B4-BE49-F238E27FC236}">
              <a16:creationId xmlns:a16="http://schemas.microsoft.com/office/drawing/2014/main" xmlns="" id="{00000000-0008-0000-1000-0000ED02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029832" cy="238125"/>
    <xdr:sp macro="" textlink="">
      <xdr:nvSpPr>
        <xdr:cNvPr id="750" name="Text Box 8">
          <a:extLst>
            <a:ext uri="{FF2B5EF4-FFF2-40B4-BE49-F238E27FC236}">
              <a16:creationId xmlns:a16="http://schemas.microsoft.com/office/drawing/2014/main" xmlns="" id="{00000000-0008-0000-1000-0000EE020000}"/>
            </a:ext>
          </a:extLst>
        </xdr:cNvPr>
        <xdr:cNvSpPr txBox="1">
          <a:spLocks noChangeArrowheads="1"/>
        </xdr:cNvSpPr>
      </xdr:nvSpPr>
      <xdr:spPr bwMode="auto">
        <a:xfrm>
          <a:off x="495300" y="2057400"/>
          <a:ext cx="102983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751" name="Text Box 9">
          <a:extLst>
            <a:ext uri="{FF2B5EF4-FFF2-40B4-BE49-F238E27FC236}">
              <a16:creationId xmlns:a16="http://schemas.microsoft.com/office/drawing/2014/main" xmlns="" id="{00000000-0008-0000-1000-0000EF02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029832" cy="238125"/>
    <xdr:sp macro="" textlink="">
      <xdr:nvSpPr>
        <xdr:cNvPr id="752" name="Text Box 8">
          <a:extLst>
            <a:ext uri="{FF2B5EF4-FFF2-40B4-BE49-F238E27FC236}">
              <a16:creationId xmlns:a16="http://schemas.microsoft.com/office/drawing/2014/main" xmlns="" id="{00000000-0008-0000-1000-0000F0020000}"/>
            </a:ext>
          </a:extLst>
        </xdr:cNvPr>
        <xdr:cNvSpPr txBox="1">
          <a:spLocks noChangeArrowheads="1"/>
        </xdr:cNvSpPr>
      </xdr:nvSpPr>
      <xdr:spPr bwMode="auto">
        <a:xfrm>
          <a:off x="495300" y="2057400"/>
          <a:ext cx="102983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753" name="Text Box 9">
          <a:extLst>
            <a:ext uri="{FF2B5EF4-FFF2-40B4-BE49-F238E27FC236}">
              <a16:creationId xmlns:a16="http://schemas.microsoft.com/office/drawing/2014/main" xmlns="" id="{00000000-0008-0000-1000-0000F102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029832" cy="238125"/>
    <xdr:sp macro="" textlink="">
      <xdr:nvSpPr>
        <xdr:cNvPr id="754" name="Text Box 8">
          <a:extLst>
            <a:ext uri="{FF2B5EF4-FFF2-40B4-BE49-F238E27FC236}">
              <a16:creationId xmlns:a16="http://schemas.microsoft.com/office/drawing/2014/main" xmlns="" id="{00000000-0008-0000-1000-0000F2020000}"/>
            </a:ext>
          </a:extLst>
        </xdr:cNvPr>
        <xdr:cNvSpPr txBox="1">
          <a:spLocks noChangeArrowheads="1"/>
        </xdr:cNvSpPr>
      </xdr:nvSpPr>
      <xdr:spPr bwMode="auto">
        <a:xfrm>
          <a:off x="495300" y="2057400"/>
          <a:ext cx="102983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755" name="Text Box 9">
          <a:extLst>
            <a:ext uri="{FF2B5EF4-FFF2-40B4-BE49-F238E27FC236}">
              <a16:creationId xmlns:a16="http://schemas.microsoft.com/office/drawing/2014/main" xmlns="" id="{00000000-0008-0000-1000-0000F302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029832" cy="238125"/>
    <xdr:sp macro="" textlink="">
      <xdr:nvSpPr>
        <xdr:cNvPr id="756" name="Text Box 8">
          <a:extLst>
            <a:ext uri="{FF2B5EF4-FFF2-40B4-BE49-F238E27FC236}">
              <a16:creationId xmlns:a16="http://schemas.microsoft.com/office/drawing/2014/main" xmlns="" id="{00000000-0008-0000-1000-0000F4020000}"/>
            </a:ext>
          </a:extLst>
        </xdr:cNvPr>
        <xdr:cNvSpPr txBox="1">
          <a:spLocks noChangeArrowheads="1"/>
        </xdr:cNvSpPr>
      </xdr:nvSpPr>
      <xdr:spPr bwMode="auto">
        <a:xfrm>
          <a:off x="495300" y="2057400"/>
          <a:ext cx="102983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757" name="Text Box 9">
          <a:extLst>
            <a:ext uri="{FF2B5EF4-FFF2-40B4-BE49-F238E27FC236}">
              <a16:creationId xmlns:a16="http://schemas.microsoft.com/office/drawing/2014/main" xmlns="" id="{00000000-0008-0000-1000-0000F502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029832" cy="238125"/>
    <xdr:sp macro="" textlink="">
      <xdr:nvSpPr>
        <xdr:cNvPr id="758" name="Text Box 8">
          <a:extLst>
            <a:ext uri="{FF2B5EF4-FFF2-40B4-BE49-F238E27FC236}">
              <a16:creationId xmlns:a16="http://schemas.microsoft.com/office/drawing/2014/main" xmlns="" id="{00000000-0008-0000-1000-0000F6020000}"/>
            </a:ext>
          </a:extLst>
        </xdr:cNvPr>
        <xdr:cNvSpPr txBox="1">
          <a:spLocks noChangeArrowheads="1"/>
        </xdr:cNvSpPr>
      </xdr:nvSpPr>
      <xdr:spPr bwMode="auto">
        <a:xfrm>
          <a:off x="495300" y="2057400"/>
          <a:ext cx="102983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759" name="Text Box 9">
          <a:extLst>
            <a:ext uri="{FF2B5EF4-FFF2-40B4-BE49-F238E27FC236}">
              <a16:creationId xmlns:a16="http://schemas.microsoft.com/office/drawing/2014/main" xmlns="" id="{00000000-0008-0000-1000-0000F702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029832" cy="238125"/>
    <xdr:sp macro="" textlink="">
      <xdr:nvSpPr>
        <xdr:cNvPr id="760" name="Text Box 8">
          <a:extLst>
            <a:ext uri="{FF2B5EF4-FFF2-40B4-BE49-F238E27FC236}">
              <a16:creationId xmlns:a16="http://schemas.microsoft.com/office/drawing/2014/main" xmlns="" id="{00000000-0008-0000-1000-0000F8020000}"/>
            </a:ext>
          </a:extLst>
        </xdr:cNvPr>
        <xdr:cNvSpPr txBox="1">
          <a:spLocks noChangeArrowheads="1"/>
        </xdr:cNvSpPr>
      </xdr:nvSpPr>
      <xdr:spPr bwMode="auto">
        <a:xfrm>
          <a:off x="495300" y="2057400"/>
          <a:ext cx="102983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761" name="Text Box 9">
          <a:extLst>
            <a:ext uri="{FF2B5EF4-FFF2-40B4-BE49-F238E27FC236}">
              <a16:creationId xmlns:a16="http://schemas.microsoft.com/office/drawing/2014/main" xmlns="" id="{00000000-0008-0000-1000-0000F902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029832" cy="238125"/>
    <xdr:sp macro="" textlink="">
      <xdr:nvSpPr>
        <xdr:cNvPr id="762" name="Text Box 8">
          <a:extLst>
            <a:ext uri="{FF2B5EF4-FFF2-40B4-BE49-F238E27FC236}">
              <a16:creationId xmlns:a16="http://schemas.microsoft.com/office/drawing/2014/main" xmlns="" id="{00000000-0008-0000-1000-0000FA020000}"/>
            </a:ext>
          </a:extLst>
        </xdr:cNvPr>
        <xdr:cNvSpPr txBox="1">
          <a:spLocks noChangeArrowheads="1"/>
        </xdr:cNvSpPr>
      </xdr:nvSpPr>
      <xdr:spPr bwMode="auto">
        <a:xfrm>
          <a:off x="495300" y="2057400"/>
          <a:ext cx="102983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763" name="Text Box 9">
          <a:extLst>
            <a:ext uri="{FF2B5EF4-FFF2-40B4-BE49-F238E27FC236}">
              <a16:creationId xmlns:a16="http://schemas.microsoft.com/office/drawing/2014/main" xmlns="" id="{00000000-0008-0000-1000-0000FB02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029832" cy="238125"/>
    <xdr:sp macro="" textlink="">
      <xdr:nvSpPr>
        <xdr:cNvPr id="764" name="Text Box 8">
          <a:extLst>
            <a:ext uri="{FF2B5EF4-FFF2-40B4-BE49-F238E27FC236}">
              <a16:creationId xmlns:a16="http://schemas.microsoft.com/office/drawing/2014/main" xmlns="" id="{00000000-0008-0000-1000-0000FC020000}"/>
            </a:ext>
          </a:extLst>
        </xdr:cNvPr>
        <xdr:cNvSpPr txBox="1">
          <a:spLocks noChangeArrowheads="1"/>
        </xdr:cNvSpPr>
      </xdr:nvSpPr>
      <xdr:spPr bwMode="auto">
        <a:xfrm>
          <a:off x="495300" y="2057400"/>
          <a:ext cx="102983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765" name="Text Box 9">
          <a:extLst>
            <a:ext uri="{FF2B5EF4-FFF2-40B4-BE49-F238E27FC236}">
              <a16:creationId xmlns:a16="http://schemas.microsoft.com/office/drawing/2014/main" xmlns="" id="{00000000-0008-0000-1000-0000FD02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029832" cy="238125"/>
    <xdr:sp macro="" textlink="">
      <xdr:nvSpPr>
        <xdr:cNvPr id="766" name="Text Box 8">
          <a:extLst>
            <a:ext uri="{FF2B5EF4-FFF2-40B4-BE49-F238E27FC236}">
              <a16:creationId xmlns:a16="http://schemas.microsoft.com/office/drawing/2014/main" xmlns="" id="{00000000-0008-0000-1000-0000FE020000}"/>
            </a:ext>
          </a:extLst>
        </xdr:cNvPr>
        <xdr:cNvSpPr txBox="1">
          <a:spLocks noChangeArrowheads="1"/>
        </xdr:cNvSpPr>
      </xdr:nvSpPr>
      <xdr:spPr bwMode="auto">
        <a:xfrm>
          <a:off x="495300" y="2057400"/>
          <a:ext cx="102983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767" name="Text Box 9">
          <a:extLst>
            <a:ext uri="{FF2B5EF4-FFF2-40B4-BE49-F238E27FC236}">
              <a16:creationId xmlns:a16="http://schemas.microsoft.com/office/drawing/2014/main" xmlns="" id="{00000000-0008-0000-1000-0000FF02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029832" cy="238125"/>
    <xdr:sp macro="" textlink="">
      <xdr:nvSpPr>
        <xdr:cNvPr id="768" name="Text Box 8">
          <a:extLst>
            <a:ext uri="{FF2B5EF4-FFF2-40B4-BE49-F238E27FC236}">
              <a16:creationId xmlns:a16="http://schemas.microsoft.com/office/drawing/2014/main" xmlns="" id="{00000000-0008-0000-1000-000000030000}"/>
            </a:ext>
          </a:extLst>
        </xdr:cNvPr>
        <xdr:cNvSpPr txBox="1">
          <a:spLocks noChangeArrowheads="1"/>
        </xdr:cNvSpPr>
      </xdr:nvSpPr>
      <xdr:spPr bwMode="auto">
        <a:xfrm>
          <a:off x="495300" y="2057400"/>
          <a:ext cx="102983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769" name="Text Box 9">
          <a:extLst>
            <a:ext uri="{FF2B5EF4-FFF2-40B4-BE49-F238E27FC236}">
              <a16:creationId xmlns:a16="http://schemas.microsoft.com/office/drawing/2014/main" xmlns="" id="{00000000-0008-0000-1000-00000103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029832" cy="238125"/>
    <xdr:sp macro="" textlink="">
      <xdr:nvSpPr>
        <xdr:cNvPr id="770" name="Text Box 8">
          <a:extLst>
            <a:ext uri="{FF2B5EF4-FFF2-40B4-BE49-F238E27FC236}">
              <a16:creationId xmlns:a16="http://schemas.microsoft.com/office/drawing/2014/main" xmlns="" id="{00000000-0008-0000-1000-000002030000}"/>
            </a:ext>
          </a:extLst>
        </xdr:cNvPr>
        <xdr:cNvSpPr txBox="1">
          <a:spLocks noChangeArrowheads="1"/>
        </xdr:cNvSpPr>
      </xdr:nvSpPr>
      <xdr:spPr bwMode="auto">
        <a:xfrm>
          <a:off x="495300" y="2057400"/>
          <a:ext cx="102983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771" name="Text Box 9">
          <a:extLst>
            <a:ext uri="{FF2B5EF4-FFF2-40B4-BE49-F238E27FC236}">
              <a16:creationId xmlns:a16="http://schemas.microsoft.com/office/drawing/2014/main" xmlns="" id="{00000000-0008-0000-1000-00000303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029832" cy="238125"/>
    <xdr:sp macro="" textlink="">
      <xdr:nvSpPr>
        <xdr:cNvPr id="772" name="Text Box 8">
          <a:extLst>
            <a:ext uri="{FF2B5EF4-FFF2-40B4-BE49-F238E27FC236}">
              <a16:creationId xmlns:a16="http://schemas.microsoft.com/office/drawing/2014/main" xmlns="" id="{00000000-0008-0000-1000-000004030000}"/>
            </a:ext>
          </a:extLst>
        </xdr:cNvPr>
        <xdr:cNvSpPr txBox="1">
          <a:spLocks noChangeArrowheads="1"/>
        </xdr:cNvSpPr>
      </xdr:nvSpPr>
      <xdr:spPr bwMode="auto">
        <a:xfrm>
          <a:off x="495300" y="2057400"/>
          <a:ext cx="102983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773" name="Text Box 9">
          <a:extLst>
            <a:ext uri="{FF2B5EF4-FFF2-40B4-BE49-F238E27FC236}">
              <a16:creationId xmlns:a16="http://schemas.microsoft.com/office/drawing/2014/main" xmlns="" id="{00000000-0008-0000-1000-00000503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029832" cy="238125"/>
    <xdr:sp macro="" textlink="">
      <xdr:nvSpPr>
        <xdr:cNvPr id="774" name="Text Box 8">
          <a:extLst>
            <a:ext uri="{FF2B5EF4-FFF2-40B4-BE49-F238E27FC236}">
              <a16:creationId xmlns:a16="http://schemas.microsoft.com/office/drawing/2014/main" xmlns="" id="{00000000-0008-0000-1000-000006030000}"/>
            </a:ext>
          </a:extLst>
        </xdr:cNvPr>
        <xdr:cNvSpPr txBox="1">
          <a:spLocks noChangeArrowheads="1"/>
        </xdr:cNvSpPr>
      </xdr:nvSpPr>
      <xdr:spPr bwMode="auto">
        <a:xfrm>
          <a:off x="495300" y="2057400"/>
          <a:ext cx="102983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775" name="Text Box 9">
          <a:extLst>
            <a:ext uri="{FF2B5EF4-FFF2-40B4-BE49-F238E27FC236}">
              <a16:creationId xmlns:a16="http://schemas.microsoft.com/office/drawing/2014/main" xmlns="" id="{00000000-0008-0000-1000-00000703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029832" cy="238125"/>
    <xdr:sp macro="" textlink="">
      <xdr:nvSpPr>
        <xdr:cNvPr id="776" name="Text Box 8">
          <a:extLst>
            <a:ext uri="{FF2B5EF4-FFF2-40B4-BE49-F238E27FC236}">
              <a16:creationId xmlns:a16="http://schemas.microsoft.com/office/drawing/2014/main" xmlns="" id="{00000000-0008-0000-1000-000008030000}"/>
            </a:ext>
          </a:extLst>
        </xdr:cNvPr>
        <xdr:cNvSpPr txBox="1">
          <a:spLocks noChangeArrowheads="1"/>
        </xdr:cNvSpPr>
      </xdr:nvSpPr>
      <xdr:spPr bwMode="auto">
        <a:xfrm>
          <a:off x="495300" y="2057400"/>
          <a:ext cx="102983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777" name="Text Box 9">
          <a:extLst>
            <a:ext uri="{FF2B5EF4-FFF2-40B4-BE49-F238E27FC236}">
              <a16:creationId xmlns:a16="http://schemas.microsoft.com/office/drawing/2014/main" xmlns="" id="{00000000-0008-0000-1000-00000903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029832" cy="238125"/>
    <xdr:sp macro="" textlink="">
      <xdr:nvSpPr>
        <xdr:cNvPr id="778" name="Text Box 8">
          <a:extLst>
            <a:ext uri="{FF2B5EF4-FFF2-40B4-BE49-F238E27FC236}">
              <a16:creationId xmlns:a16="http://schemas.microsoft.com/office/drawing/2014/main" xmlns="" id="{00000000-0008-0000-1000-00000A030000}"/>
            </a:ext>
          </a:extLst>
        </xdr:cNvPr>
        <xdr:cNvSpPr txBox="1">
          <a:spLocks noChangeArrowheads="1"/>
        </xdr:cNvSpPr>
      </xdr:nvSpPr>
      <xdr:spPr bwMode="auto">
        <a:xfrm>
          <a:off x="495300" y="2057400"/>
          <a:ext cx="102983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779" name="Text Box 9">
          <a:extLst>
            <a:ext uri="{FF2B5EF4-FFF2-40B4-BE49-F238E27FC236}">
              <a16:creationId xmlns:a16="http://schemas.microsoft.com/office/drawing/2014/main" xmlns="" id="{00000000-0008-0000-1000-00000B03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029832" cy="238125"/>
    <xdr:sp macro="" textlink="">
      <xdr:nvSpPr>
        <xdr:cNvPr id="780" name="Text Box 8">
          <a:extLst>
            <a:ext uri="{FF2B5EF4-FFF2-40B4-BE49-F238E27FC236}">
              <a16:creationId xmlns:a16="http://schemas.microsoft.com/office/drawing/2014/main" xmlns="" id="{00000000-0008-0000-1000-00000C030000}"/>
            </a:ext>
          </a:extLst>
        </xdr:cNvPr>
        <xdr:cNvSpPr txBox="1">
          <a:spLocks noChangeArrowheads="1"/>
        </xdr:cNvSpPr>
      </xdr:nvSpPr>
      <xdr:spPr bwMode="auto">
        <a:xfrm>
          <a:off x="495300" y="2057400"/>
          <a:ext cx="102983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781" name="Text Box 9">
          <a:extLst>
            <a:ext uri="{FF2B5EF4-FFF2-40B4-BE49-F238E27FC236}">
              <a16:creationId xmlns:a16="http://schemas.microsoft.com/office/drawing/2014/main" xmlns="" id="{00000000-0008-0000-1000-00000D03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029832" cy="238125"/>
    <xdr:sp macro="" textlink="">
      <xdr:nvSpPr>
        <xdr:cNvPr id="782" name="Text Box 8">
          <a:extLst>
            <a:ext uri="{FF2B5EF4-FFF2-40B4-BE49-F238E27FC236}">
              <a16:creationId xmlns:a16="http://schemas.microsoft.com/office/drawing/2014/main" xmlns="" id="{00000000-0008-0000-1000-00000E030000}"/>
            </a:ext>
          </a:extLst>
        </xdr:cNvPr>
        <xdr:cNvSpPr txBox="1">
          <a:spLocks noChangeArrowheads="1"/>
        </xdr:cNvSpPr>
      </xdr:nvSpPr>
      <xdr:spPr bwMode="auto">
        <a:xfrm>
          <a:off x="495300" y="2057400"/>
          <a:ext cx="102983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783" name="Text Box 9">
          <a:extLst>
            <a:ext uri="{FF2B5EF4-FFF2-40B4-BE49-F238E27FC236}">
              <a16:creationId xmlns:a16="http://schemas.microsoft.com/office/drawing/2014/main" xmlns="" id="{00000000-0008-0000-1000-00000F03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784" name="Text Box 9">
          <a:extLst>
            <a:ext uri="{FF2B5EF4-FFF2-40B4-BE49-F238E27FC236}">
              <a16:creationId xmlns:a16="http://schemas.microsoft.com/office/drawing/2014/main" xmlns="" id="{00000000-0008-0000-1000-00001003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029832" cy="238125"/>
    <xdr:sp macro="" textlink="">
      <xdr:nvSpPr>
        <xdr:cNvPr id="785" name="Text Box 8">
          <a:extLst>
            <a:ext uri="{FF2B5EF4-FFF2-40B4-BE49-F238E27FC236}">
              <a16:creationId xmlns:a16="http://schemas.microsoft.com/office/drawing/2014/main" xmlns="" id="{00000000-0008-0000-1000-000011030000}"/>
            </a:ext>
          </a:extLst>
        </xdr:cNvPr>
        <xdr:cNvSpPr txBox="1">
          <a:spLocks noChangeArrowheads="1"/>
        </xdr:cNvSpPr>
      </xdr:nvSpPr>
      <xdr:spPr bwMode="auto">
        <a:xfrm>
          <a:off x="495300" y="2057400"/>
          <a:ext cx="102983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786" name="Text Box 9">
          <a:extLst>
            <a:ext uri="{FF2B5EF4-FFF2-40B4-BE49-F238E27FC236}">
              <a16:creationId xmlns:a16="http://schemas.microsoft.com/office/drawing/2014/main" xmlns="" id="{00000000-0008-0000-1000-00001203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787" name="Text Box 9">
          <a:extLst>
            <a:ext uri="{FF2B5EF4-FFF2-40B4-BE49-F238E27FC236}">
              <a16:creationId xmlns:a16="http://schemas.microsoft.com/office/drawing/2014/main" xmlns="" id="{00000000-0008-0000-1000-00001303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029832" cy="238125"/>
    <xdr:sp macro="" textlink="">
      <xdr:nvSpPr>
        <xdr:cNvPr id="788" name="Text Box 8">
          <a:extLst>
            <a:ext uri="{FF2B5EF4-FFF2-40B4-BE49-F238E27FC236}">
              <a16:creationId xmlns:a16="http://schemas.microsoft.com/office/drawing/2014/main" xmlns="" id="{00000000-0008-0000-1000-000014030000}"/>
            </a:ext>
          </a:extLst>
        </xdr:cNvPr>
        <xdr:cNvSpPr txBox="1">
          <a:spLocks noChangeArrowheads="1"/>
        </xdr:cNvSpPr>
      </xdr:nvSpPr>
      <xdr:spPr bwMode="auto">
        <a:xfrm>
          <a:off x="495300" y="2057400"/>
          <a:ext cx="1029832" cy="238125"/>
        </a:xfrm>
        <a:prstGeom prst="rect">
          <a:avLst/>
        </a:prstGeom>
        <a:noFill/>
        <a:ln w="9525">
          <a:noFill/>
          <a:miter lim="800000"/>
          <a:headEnd/>
          <a:tailEnd/>
        </a:ln>
      </xdr:spPr>
    </xdr:sp>
    <xdr:clientData/>
  </xdr:oneCellAnchor>
  <xdr:oneCellAnchor>
    <xdr:from>
      <xdr:col>1</xdr:col>
      <xdr:colOff>0</xdr:colOff>
      <xdr:row>6</xdr:row>
      <xdr:rowOff>0</xdr:rowOff>
    </xdr:from>
    <xdr:ext cx="1048882" cy="19050"/>
    <xdr:sp macro="" textlink="">
      <xdr:nvSpPr>
        <xdr:cNvPr id="789" name="Text Box 8">
          <a:extLst>
            <a:ext uri="{FF2B5EF4-FFF2-40B4-BE49-F238E27FC236}">
              <a16:creationId xmlns:a16="http://schemas.microsoft.com/office/drawing/2014/main" xmlns="" id="{00000000-0008-0000-1000-000015030000}"/>
            </a:ext>
          </a:extLst>
        </xdr:cNvPr>
        <xdr:cNvSpPr txBox="1">
          <a:spLocks noChangeArrowheads="1"/>
        </xdr:cNvSpPr>
      </xdr:nvSpPr>
      <xdr:spPr bwMode="auto">
        <a:xfrm>
          <a:off x="476250" y="2057400"/>
          <a:ext cx="1048882" cy="19050"/>
        </a:xfrm>
        <a:prstGeom prst="rect">
          <a:avLst/>
        </a:prstGeom>
        <a:noFill/>
        <a:ln w="9525">
          <a:noFill/>
          <a:miter lim="800000"/>
          <a:headEnd/>
          <a:tailEnd/>
        </a:ln>
      </xdr:spPr>
    </xdr:sp>
    <xdr:clientData/>
  </xdr:oneCellAnchor>
  <xdr:oneCellAnchor>
    <xdr:from>
      <xdr:col>1</xdr:col>
      <xdr:colOff>0</xdr:colOff>
      <xdr:row>6</xdr:row>
      <xdr:rowOff>0</xdr:rowOff>
    </xdr:from>
    <xdr:ext cx="1134607" cy="19050"/>
    <xdr:sp macro="" textlink="">
      <xdr:nvSpPr>
        <xdr:cNvPr id="790" name="Text Box 8">
          <a:extLst>
            <a:ext uri="{FF2B5EF4-FFF2-40B4-BE49-F238E27FC236}">
              <a16:creationId xmlns:a16="http://schemas.microsoft.com/office/drawing/2014/main" xmlns="" id="{00000000-0008-0000-1000-00001603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6</xdr:row>
      <xdr:rowOff>0</xdr:rowOff>
    </xdr:from>
    <xdr:ext cx="944107" cy="238125"/>
    <xdr:sp macro="" textlink="">
      <xdr:nvSpPr>
        <xdr:cNvPr id="791" name="Text Box 8">
          <a:extLst>
            <a:ext uri="{FF2B5EF4-FFF2-40B4-BE49-F238E27FC236}">
              <a16:creationId xmlns:a16="http://schemas.microsoft.com/office/drawing/2014/main" xmlns="" id="{00000000-0008-0000-1000-000017030000}"/>
            </a:ext>
          </a:extLst>
        </xdr:cNvPr>
        <xdr:cNvSpPr txBox="1">
          <a:spLocks noChangeArrowheads="1"/>
        </xdr:cNvSpPr>
      </xdr:nvSpPr>
      <xdr:spPr bwMode="auto">
        <a:xfrm>
          <a:off x="581025" y="2057400"/>
          <a:ext cx="944107" cy="238125"/>
        </a:xfrm>
        <a:prstGeom prst="rect">
          <a:avLst/>
        </a:prstGeom>
        <a:noFill/>
        <a:ln w="9525">
          <a:noFill/>
          <a:miter lim="800000"/>
          <a:headEnd/>
          <a:tailEnd/>
        </a:ln>
      </xdr:spPr>
    </xdr:sp>
    <xdr:clientData/>
  </xdr:oneCellAnchor>
  <xdr:oneCellAnchor>
    <xdr:from>
      <xdr:col>1</xdr:col>
      <xdr:colOff>0</xdr:colOff>
      <xdr:row>6</xdr:row>
      <xdr:rowOff>0</xdr:rowOff>
    </xdr:from>
    <xdr:ext cx="1134607" cy="19050"/>
    <xdr:sp macro="" textlink="">
      <xdr:nvSpPr>
        <xdr:cNvPr id="792" name="Text Box 8">
          <a:extLst>
            <a:ext uri="{FF2B5EF4-FFF2-40B4-BE49-F238E27FC236}">
              <a16:creationId xmlns:a16="http://schemas.microsoft.com/office/drawing/2014/main" xmlns="" id="{00000000-0008-0000-1000-00001803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793" name="Text Box 9">
          <a:extLst>
            <a:ext uri="{FF2B5EF4-FFF2-40B4-BE49-F238E27FC236}">
              <a16:creationId xmlns:a16="http://schemas.microsoft.com/office/drawing/2014/main" xmlns="" id="{00000000-0008-0000-1000-0000190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794" name="Text Box 9">
          <a:extLst>
            <a:ext uri="{FF2B5EF4-FFF2-40B4-BE49-F238E27FC236}">
              <a16:creationId xmlns:a16="http://schemas.microsoft.com/office/drawing/2014/main" xmlns="" id="{00000000-0008-0000-1000-00001A0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077457" cy="104775"/>
    <xdr:sp macro="" textlink="">
      <xdr:nvSpPr>
        <xdr:cNvPr id="795" name="Text Box 8">
          <a:extLst>
            <a:ext uri="{FF2B5EF4-FFF2-40B4-BE49-F238E27FC236}">
              <a16:creationId xmlns:a16="http://schemas.microsoft.com/office/drawing/2014/main" xmlns="" id="{00000000-0008-0000-1000-00001B030000}"/>
            </a:ext>
          </a:extLst>
        </xdr:cNvPr>
        <xdr:cNvSpPr txBox="1">
          <a:spLocks noChangeArrowheads="1"/>
        </xdr:cNvSpPr>
      </xdr:nvSpPr>
      <xdr:spPr bwMode="auto">
        <a:xfrm>
          <a:off x="390525" y="2057400"/>
          <a:ext cx="1077457" cy="104775"/>
        </a:xfrm>
        <a:prstGeom prst="rect">
          <a:avLst/>
        </a:prstGeom>
        <a:noFill/>
        <a:ln w="9525">
          <a:noFill/>
          <a:miter lim="800000"/>
          <a:headEnd/>
          <a:tailEnd/>
        </a:ln>
      </xdr:spPr>
    </xdr:sp>
    <xdr:clientData/>
  </xdr:oneCellAnchor>
  <xdr:oneCellAnchor>
    <xdr:from>
      <xdr:col>1</xdr:col>
      <xdr:colOff>0</xdr:colOff>
      <xdr:row>6</xdr:row>
      <xdr:rowOff>0</xdr:rowOff>
    </xdr:from>
    <xdr:ext cx="1134607" cy="19050"/>
    <xdr:sp macro="" textlink="">
      <xdr:nvSpPr>
        <xdr:cNvPr id="796" name="Text Box 8">
          <a:extLst>
            <a:ext uri="{FF2B5EF4-FFF2-40B4-BE49-F238E27FC236}">
              <a16:creationId xmlns:a16="http://schemas.microsoft.com/office/drawing/2014/main" xmlns="" id="{00000000-0008-0000-1000-00001C03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797" name="Text Box 9">
          <a:extLst>
            <a:ext uri="{FF2B5EF4-FFF2-40B4-BE49-F238E27FC236}">
              <a16:creationId xmlns:a16="http://schemas.microsoft.com/office/drawing/2014/main" xmlns="" id="{00000000-0008-0000-1000-00001D0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798" name="Text Box 9">
          <a:extLst>
            <a:ext uri="{FF2B5EF4-FFF2-40B4-BE49-F238E27FC236}">
              <a16:creationId xmlns:a16="http://schemas.microsoft.com/office/drawing/2014/main" xmlns="" id="{00000000-0008-0000-1000-00001E0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134607" cy="19050"/>
    <xdr:sp macro="" textlink="">
      <xdr:nvSpPr>
        <xdr:cNvPr id="799" name="Text Box 8">
          <a:extLst>
            <a:ext uri="{FF2B5EF4-FFF2-40B4-BE49-F238E27FC236}">
              <a16:creationId xmlns:a16="http://schemas.microsoft.com/office/drawing/2014/main" xmlns="" id="{00000000-0008-0000-1000-00001F03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800" name="Text Box 9">
          <a:extLst>
            <a:ext uri="{FF2B5EF4-FFF2-40B4-BE49-F238E27FC236}">
              <a16:creationId xmlns:a16="http://schemas.microsoft.com/office/drawing/2014/main" xmlns="" id="{00000000-0008-0000-1000-0000200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801" name="Text Box 9">
          <a:extLst>
            <a:ext uri="{FF2B5EF4-FFF2-40B4-BE49-F238E27FC236}">
              <a16:creationId xmlns:a16="http://schemas.microsoft.com/office/drawing/2014/main" xmlns="" id="{00000000-0008-0000-1000-0000210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134607" cy="19050"/>
    <xdr:sp macro="" textlink="">
      <xdr:nvSpPr>
        <xdr:cNvPr id="802" name="Text Box 8">
          <a:extLst>
            <a:ext uri="{FF2B5EF4-FFF2-40B4-BE49-F238E27FC236}">
              <a16:creationId xmlns:a16="http://schemas.microsoft.com/office/drawing/2014/main" xmlns="" id="{00000000-0008-0000-1000-00002203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803" name="Text Box 9">
          <a:extLst>
            <a:ext uri="{FF2B5EF4-FFF2-40B4-BE49-F238E27FC236}">
              <a16:creationId xmlns:a16="http://schemas.microsoft.com/office/drawing/2014/main" xmlns="" id="{00000000-0008-0000-1000-0000230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804" name="Text Box 9">
          <a:extLst>
            <a:ext uri="{FF2B5EF4-FFF2-40B4-BE49-F238E27FC236}">
              <a16:creationId xmlns:a16="http://schemas.microsoft.com/office/drawing/2014/main" xmlns="" id="{00000000-0008-0000-1000-0000240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134607" cy="19050"/>
    <xdr:sp macro="" textlink="">
      <xdr:nvSpPr>
        <xdr:cNvPr id="805" name="Text Box 8">
          <a:extLst>
            <a:ext uri="{FF2B5EF4-FFF2-40B4-BE49-F238E27FC236}">
              <a16:creationId xmlns:a16="http://schemas.microsoft.com/office/drawing/2014/main" xmlns="" id="{00000000-0008-0000-1000-00002503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806" name="Text Box 9">
          <a:extLst>
            <a:ext uri="{FF2B5EF4-FFF2-40B4-BE49-F238E27FC236}">
              <a16:creationId xmlns:a16="http://schemas.microsoft.com/office/drawing/2014/main" xmlns="" id="{00000000-0008-0000-1000-0000260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807" name="Text Box 9">
          <a:extLst>
            <a:ext uri="{FF2B5EF4-FFF2-40B4-BE49-F238E27FC236}">
              <a16:creationId xmlns:a16="http://schemas.microsoft.com/office/drawing/2014/main" xmlns="" id="{00000000-0008-0000-1000-0000270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134607" cy="19050"/>
    <xdr:sp macro="" textlink="">
      <xdr:nvSpPr>
        <xdr:cNvPr id="808" name="Text Box 8">
          <a:extLst>
            <a:ext uri="{FF2B5EF4-FFF2-40B4-BE49-F238E27FC236}">
              <a16:creationId xmlns:a16="http://schemas.microsoft.com/office/drawing/2014/main" xmlns="" id="{00000000-0008-0000-1000-00002803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809" name="Text Box 9">
          <a:extLst>
            <a:ext uri="{FF2B5EF4-FFF2-40B4-BE49-F238E27FC236}">
              <a16:creationId xmlns:a16="http://schemas.microsoft.com/office/drawing/2014/main" xmlns="" id="{00000000-0008-0000-1000-0000290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134607" cy="19050"/>
    <xdr:sp macro="" textlink="">
      <xdr:nvSpPr>
        <xdr:cNvPr id="810" name="Text Box 8">
          <a:extLst>
            <a:ext uri="{FF2B5EF4-FFF2-40B4-BE49-F238E27FC236}">
              <a16:creationId xmlns:a16="http://schemas.microsoft.com/office/drawing/2014/main" xmlns="" id="{00000000-0008-0000-1000-00002A03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811" name="Text Box 9">
          <a:extLst>
            <a:ext uri="{FF2B5EF4-FFF2-40B4-BE49-F238E27FC236}">
              <a16:creationId xmlns:a16="http://schemas.microsoft.com/office/drawing/2014/main" xmlns="" id="{00000000-0008-0000-1000-00002B0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812" name="Text Box 9">
          <a:extLst>
            <a:ext uri="{FF2B5EF4-FFF2-40B4-BE49-F238E27FC236}">
              <a16:creationId xmlns:a16="http://schemas.microsoft.com/office/drawing/2014/main" xmlns="" id="{00000000-0008-0000-1000-00002C0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134607" cy="19050"/>
    <xdr:sp macro="" textlink="">
      <xdr:nvSpPr>
        <xdr:cNvPr id="813" name="Text Box 8">
          <a:extLst>
            <a:ext uri="{FF2B5EF4-FFF2-40B4-BE49-F238E27FC236}">
              <a16:creationId xmlns:a16="http://schemas.microsoft.com/office/drawing/2014/main" xmlns="" id="{00000000-0008-0000-1000-00002D03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814" name="Text Box 9">
          <a:extLst>
            <a:ext uri="{FF2B5EF4-FFF2-40B4-BE49-F238E27FC236}">
              <a16:creationId xmlns:a16="http://schemas.microsoft.com/office/drawing/2014/main" xmlns="" id="{00000000-0008-0000-1000-00002E0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134607" cy="19050"/>
    <xdr:sp macro="" textlink="">
      <xdr:nvSpPr>
        <xdr:cNvPr id="815" name="Text Box 8">
          <a:extLst>
            <a:ext uri="{FF2B5EF4-FFF2-40B4-BE49-F238E27FC236}">
              <a16:creationId xmlns:a16="http://schemas.microsoft.com/office/drawing/2014/main" xmlns="" id="{00000000-0008-0000-1000-00002F03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816" name="Text Box 9">
          <a:extLst>
            <a:ext uri="{FF2B5EF4-FFF2-40B4-BE49-F238E27FC236}">
              <a16:creationId xmlns:a16="http://schemas.microsoft.com/office/drawing/2014/main" xmlns="" id="{00000000-0008-0000-1000-0000300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817" name="Text Box 9">
          <a:extLst>
            <a:ext uri="{FF2B5EF4-FFF2-40B4-BE49-F238E27FC236}">
              <a16:creationId xmlns:a16="http://schemas.microsoft.com/office/drawing/2014/main" xmlns="" id="{00000000-0008-0000-1000-0000310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134607" cy="19050"/>
    <xdr:sp macro="" textlink="">
      <xdr:nvSpPr>
        <xdr:cNvPr id="818" name="Text Box 8">
          <a:extLst>
            <a:ext uri="{FF2B5EF4-FFF2-40B4-BE49-F238E27FC236}">
              <a16:creationId xmlns:a16="http://schemas.microsoft.com/office/drawing/2014/main" xmlns="" id="{00000000-0008-0000-1000-00003203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819" name="Text Box 9">
          <a:extLst>
            <a:ext uri="{FF2B5EF4-FFF2-40B4-BE49-F238E27FC236}">
              <a16:creationId xmlns:a16="http://schemas.microsoft.com/office/drawing/2014/main" xmlns="" id="{00000000-0008-0000-1000-0000330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820" name="Text Box 9">
          <a:extLst>
            <a:ext uri="{FF2B5EF4-FFF2-40B4-BE49-F238E27FC236}">
              <a16:creationId xmlns:a16="http://schemas.microsoft.com/office/drawing/2014/main" xmlns="" id="{00000000-0008-0000-1000-0000340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134607" cy="19050"/>
    <xdr:sp macro="" textlink="">
      <xdr:nvSpPr>
        <xdr:cNvPr id="821" name="Text Box 8">
          <a:extLst>
            <a:ext uri="{FF2B5EF4-FFF2-40B4-BE49-F238E27FC236}">
              <a16:creationId xmlns:a16="http://schemas.microsoft.com/office/drawing/2014/main" xmlns="" id="{00000000-0008-0000-1000-00003503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822" name="Text Box 9">
          <a:extLst>
            <a:ext uri="{FF2B5EF4-FFF2-40B4-BE49-F238E27FC236}">
              <a16:creationId xmlns:a16="http://schemas.microsoft.com/office/drawing/2014/main" xmlns="" id="{00000000-0008-0000-1000-0000360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823" name="Text Box 9">
          <a:extLst>
            <a:ext uri="{FF2B5EF4-FFF2-40B4-BE49-F238E27FC236}">
              <a16:creationId xmlns:a16="http://schemas.microsoft.com/office/drawing/2014/main" xmlns="" id="{00000000-0008-0000-1000-0000370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134607" cy="19050"/>
    <xdr:sp macro="" textlink="">
      <xdr:nvSpPr>
        <xdr:cNvPr id="824" name="Text Box 8">
          <a:extLst>
            <a:ext uri="{FF2B5EF4-FFF2-40B4-BE49-F238E27FC236}">
              <a16:creationId xmlns:a16="http://schemas.microsoft.com/office/drawing/2014/main" xmlns="" id="{00000000-0008-0000-1000-00003803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825" name="Text Box 9">
          <a:extLst>
            <a:ext uri="{FF2B5EF4-FFF2-40B4-BE49-F238E27FC236}">
              <a16:creationId xmlns:a16="http://schemas.microsoft.com/office/drawing/2014/main" xmlns="" id="{00000000-0008-0000-1000-0000390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826" name="Text Box 9">
          <a:extLst>
            <a:ext uri="{FF2B5EF4-FFF2-40B4-BE49-F238E27FC236}">
              <a16:creationId xmlns:a16="http://schemas.microsoft.com/office/drawing/2014/main" xmlns="" id="{00000000-0008-0000-1000-00003A0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134607" cy="19050"/>
    <xdr:sp macro="" textlink="">
      <xdr:nvSpPr>
        <xdr:cNvPr id="827" name="Text Box 8">
          <a:extLst>
            <a:ext uri="{FF2B5EF4-FFF2-40B4-BE49-F238E27FC236}">
              <a16:creationId xmlns:a16="http://schemas.microsoft.com/office/drawing/2014/main" xmlns="" id="{00000000-0008-0000-1000-00003B03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828" name="Text Box 9">
          <a:extLst>
            <a:ext uri="{FF2B5EF4-FFF2-40B4-BE49-F238E27FC236}">
              <a16:creationId xmlns:a16="http://schemas.microsoft.com/office/drawing/2014/main" xmlns="" id="{00000000-0008-0000-1000-00003C0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829" name="Text Box 9">
          <a:extLst>
            <a:ext uri="{FF2B5EF4-FFF2-40B4-BE49-F238E27FC236}">
              <a16:creationId xmlns:a16="http://schemas.microsoft.com/office/drawing/2014/main" xmlns="" id="{00000000-0008-0000-1000-00003D0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134607" cy="19050"/>
    <xdr:sp macro="" textlink="">
      <xdr:nvSpPr>
        <xdr:cNvPr id="830" name="Text Box 8">
          <a:extLst>
            <a:ext uri="{FF2B5EF4-FFF2-40B4-BE49-F238E27FC236}">
              <a16:creationId xmlns:a16="http://schemas.microsoft.com/office/drawing/2014/main" xmlns="" id="{00000000-0008-0000-1000-00003E03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831" name="Text Box 9">
          <a:extLst>
            <a:ext uri="{FF2B5EF4-FFF2-40B4-BE49-F238E27FC236}">
              <a16:creationId xmlns:a16="http://schemas.microsoft.com/office/drawing/2014/main" xmlns="" id="{00000000-0008-0000-1000-00003F0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832" name="Text Box 9">
          <a:extLst>
            <a:ext uri="{FF2B5EF4-FFF2-40B4-BE49-F238E27FC236}">
              <a16:creationId xmlns:a16="http://schemas.microsoft.com/office/drawing/2014/main" xmlns="" id="{00000000-0008-0000-1000-0000400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134607" cy="19050"/>
    <xdr:sp macro="" textlink="">
      <xdr:nvSpPr>
        <xdr:cNvPr id="833" name="Text Box 8">
          <a:extLst>
            <a:ext uri="{FF2B5EF4-FFF2-40B4-BE49-F238E27FC236}">
              <a16:creationId xmlns:a16="http://schemas.microsoft.com/office/drawing/2014/main" xmlns="" id="{00000000-0008-0000-1000-00004103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834" name="Text Box 9">
          <a:extLst>
            <a:ext uri="{FF2B5EF4-FFF2-40B4-BE49-F238E27FC236}">
              <a16:creationId xmlns:a16="http://schemas.microsoft.com/office/drawing/2014/main" xmlns="" id="{00000000-0008-0000-1000-0000420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835" name="Text Box 9">
          <a:extLst>
            <a:ext uri="{FF2B5EF4-FFF2-40B4-BE49-F238E27FC236}">
              <a16:creationId xmlns:a16="http://schemas.microsoft.com/office/drawing/2014/main" xmlns="" id="{00000000-0008-0000-1000-0000430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134607" cy="19050"/>
    <xdr:sp macro="" textlink="">
      <xdr:nvSpPr>
        <xdr:cNvPr id="836" name="Text Box 8">
          <a:extLst>
            <a:ext uri="{FF2B5EF4-FFF2-40B4-BE49-F238E27FC236}">
              <a16:creationId xmlns:a16="http://schemas.microsoft.com/office/drawing/2014/main" xmlns="" id="{00000000-0008-0000-1000-00004403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837" name="Text Box 9">
          <a:extLst>
            <a:ext uri="{FF2B5EF4-FFF2-40B4-BE49-F238E27FC236}">
              <a16:creationId xmlns:a16="http://schemas.microsoft.com/office/drawing/2014/main" xmlns="" id="{00000000-0008-0000-1000-0000450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838" name="Text Box 9">
          <a:extLst>
            <a:ext uri="{FF2B5EF4-FFF2-40B4-BE49-F238E27FC236}">
              <a16:creationId xmlns:a16="http://schemas.microsoft.com/office/drawing/2014/main" xmlns="" id="{00000000-0008-0000-1000-0000460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134607" cy="19050"/>
    <xdr:sp macro="" textlink="">
      <xdr:nvSpPr>
        <xdr:cNvPr id="839" name="Text Box 8">
          <a:extLst>
            <a:ext uri="{FF2B5EF4-FFF2-40B4-BE49-F238E27FC236}">
              <a16:creationId xmlns:a16="http://schemas.microsoft.com/office/drawing/2014/main" xmlns="" id="{00000000-0008-0000-1000-00004703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840" name="Text Box 9">
          <a:extLst>
            <a:ext uri="{FF2B5EF4-FFF2-40B4-BE49-F238E27FC236}">
              <a16:creationId xmlns:a16="http://schemas.microsoft.com/office/drawing/2014/main" xmlns="" id="{00000000-0008-0000-1000-0000480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841" name="Text Box 9">
          <a:extLst>
            <a:ext uri="{FF2B5EF4-FFF2-40B4-BE49-F238E27FC236}">
              <a16:creationId xmlns:a16="http://schemas.microsoft.com/office/drawing/2014/main" xmlns="" id="{00000000-0008-0000-1000-0000490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134607" cy="19050"/>
    <xdr:sp macro="" textlink="">
      <xdr:nvSpPr>
        <xdr:cNvPr id="842" name="Text Box 8">
          <a:extLst>
            <a:ext uri="{FF2B5EF4-FFF2-40B4-BE49-F238E27FC236}">
              <a16:creationId xmlns:a16="http://schemas.microsoft.com/office/drawing/2014/main" xmlns="" id="{00000000-0008-0000-1000-00004A03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843" name="Text Box 9">
          <a:extLst>
            <a:ext uri="{FF2B5EF4-FFF2-40B4-BE49-F238E27FC236}">
              <a16:creationId xmlns:a16="http://schemas.microsoft.com/office/drawing/2014/main" xmlns="" id="{00000000-0008-0000-1000-00004B0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844" name="Text Box 9">
          <a:extLst>
            <a:ext uri="{FF2B5EF4-FFF2-40B4-BE49-F238E27FC236}">
              <a16:creationId xmlns:a16="http://schemas.microsoft.com/office/drawing/2014/main" xmlns="" id="{00000000-0008-0000-1000-00004C0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285750"/>
    <xdr:sp macro="" textlink="">
      <xdr:nvSpPr>
        <xdr:cNvPr id="845" name="Text Box 9">
          <a:extLst>
            <a:ext uri="{FF2B5EF4-FFF2-40B4-BE49-F238E27FC236}">
              <a16:creationId xmlns:a16="http://schemas.microsoft.com/office/drawing/2014/main" xmlns="" id="{00000000-0008-0000-1000-00004D030000}"/>
            </a:ext>
          </a:extLst>
        </xdr:cNvPr>
        <xdr:cNvSpPr txBox="1">
          <a:spLocks noChangeArrowheads="1"/>
        </xdr:cNvSpPr>
      </xdr:nvSpPr>
      <xdr:spPr bwMode="auto">
        <a:xfrm>
          <a:off x="285750" y="2057400"/>
          <a:ext cx="1239382" cy="285750"/>
        </a:xfrm>
        <a:prstGeom prst="rect">
          <a:avLst/>
        </a:prstGeom>
        <a:noFill/>
        <a:ln w="9525">
          <a:noFill/>
          <a:miter lim="800000"/>
          <a:headEnd/>
          <a:tailEnd/>
        </a:ln>
      </xdr:spPr>
    </xdr:sp>
    <xdr:clientData/>
  </xdr:oneCellAnchor>
  <xdr:oneCellAnchor>
    <xdr:from>
      <xdr:col>1</xdr:col>
      <xdr:colOff>0</xdr:colOff>
      <xdr:row>6</xdr:row>
      <xdr:rowOff>0</xdr:rowOff>
    </xdr:from>
    <xdr:ext cx="1239382" cy="285750"/>
    <xdr:sp macro="" textlink="">
      <xdr:nvSpPr>
        <xdr:cNvPr id="846" name="Text Box 9">
          <a:extLst>
            <a:ext uri="{FF2B5EF4-FFF2-40B4-BE49-F238E27FC236}">
              <a16:creationId xmlns:a16="http://schemas.microsoft.com/office/drawing/2014/main" xmlns="" id="{00000000-0008-0000-1000-00004E030000}"/>
            </a:ext>
          </a:extLst>
        </xdr:cNvPr>
        <xdr:cNvSpPr txBox="1">
          <a:spLocks noChangeArrowheads="1"/>
        </xdr:cNvSpPr>
      </xdr:nvSpPr>
      <xdr:spPr bwMode="auto">
        <a:xfrm>
          <a:off x="285750" y="2057400"/>
          <a:ext cx="1239382" cy="285750"/>
        </a:xfrm>
        <a:prstGeom prst="rect">
          <a:avLst/>
        </a:prstGeom>
        <a:noFill/>
        <a:ln w="9525">
          <a:noFill/>
          <a:miter lim="800000"/>
          <a:headEnd/>
          <a:tailEnd/>
        </a:ln>
      </xdr:spPr>
    </xdr:sp>
    <xdr:clientData/>
  </xdr:oneCellAnchor>
  <xdr:oneCellAnchor>
    <xdr:from>
      <xdr:col>1</xdr:col>
      <xdr:colOff>0</xdr:colOff>
      <xdr:row>6</xdr:row>
      <xdr:rowOff>0</xdr:rowOff>
    </xdr:from>
    <xdr:ext cx="1239382" cy="295275"/>
    <xdr:sp macro="" textlink="">
      <xdr:nvSpPr>
        <xdr:cNvPr id="847" name="Text Box 9">
          <a:extLst>
            <a:ext uri="{FF2B5EF4-FFF2-40B4-BE49-F238E27FC236}">
              <a16:creationId xmlns:a16="http://schemas.microsoft.com/office/drawing/2014/main" xmlns="" id="{00000000-0008-0000-1000-00004F03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6</xdr:row>
      <xdr:rowOff>0</xdr:rowOff>
    </xdr:from>
    <xdr:ext cx="1239382" cy="295275"/>
    <xdr:sp macro="" textlink="">
      <xdr:nvSpPr>
        <xdr:cNvPr id="848" name="Text Box 9">
          <a:extLst>
            <a:ext uri="{FF2B5EF4-FFF2-40B4-BE49-F238E27FC236}">
              <a16:creationId xmlns:a16="http://schemas.microsoft.com/office/drawing/2014/main" xmlns="" id="{00000000-0008-0000-1000-00005003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6</xdr:row>
      <xdr:rowOff>0</xdr:rowOff>
    </xdr:from>
    <xdr:ext cx="1239382" cy="276225"/>
    <xdr:sp macro="" textlink="">
      <xdr:nvSpPr>
        <xdr:cNvPr id="849" name="Text Box 9">
          <a:extLst>
            <a:ext uri="{FF2B5EF4-FFF2-40B4-BE49-F238E27FC236}">
              <a16:creationId xmlns:a16="http://schemas.microsoft.com/office/drawing/2014/main" xmlns="" id="{00000000-0008-0000-1000-00005103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6</xdr:row>
      <xdr:rowOff>0</xdr:rowOff>
    </xdr:from>
    <xdr:ext cx="1239382" cy="276225"/>
    <xdr:sp macro="" textlink="">
      <xdr:nvSpPr>
        <xdr:cNvPr id="850" name="Text Box 9">
          <a:extLst>
            <a:ext uri="{FF2B5EF4-FFF2-40B4-BE49-F238E27FC236}">
              <a16:creationId xmlns:a16="http://schemas.microsoft.com/office/drawing/2014/main" xmlns="" id="{00000000-0008-0000-1000-00005203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6</xdr:row>
      <xdr:rowOff>0</xdr:rowOff>
    </xdr:from>
    <xdr:ext cx="1239382" cy="276225"/>
    <xdr:sp macro="" textlink="">
      <xdr:nvSpPr>
        <xdr:cNvPr id="851" name="Text Box 9">
          <a:extLst>
            <a:ext uri="{FF2B5EF4-FFF2-40B4-BE49-F238E27FC236}">
              <a16:creationId xmlns:a16="http://schemas.microsoft.com/office/drawing/2014/main" xmlns="" id="{00000000-0008-0000-1000-00005303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6</xdr:row>
      <xdr:rowOff>0</xdr:rowOff>
    </xdr:from>
    <xdr:ext cx="1239382" cy="276225"/>
    <xdr:sp macro="" textlink="">
      <xdr:nvSpPr>
        <xdr:cNvPr id="852" name="Text Box 9">
          <a:extLst>
            <a:ext uri="{FF2B5EF4-FFF2-40B4-BE49-F238E27FC236}">
              <a16:creationId xmlns:a16="http://schemas.microsoft.com/office/drawing/2014/main" xmlns="" id="{00000000-0008-0000-1000-00005403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6</xdr:row>
      <xdr:rowOff>0</xdr:rowOff>
    </xdr:from>
    <xdr:ext cx="1239382" cy="276225"/>
    <xdr:sp macro="" textlink="">
      <xdr:nvSpPr>
        <xdr:cNvPr id="853" name="Text Box 9">
          <a:extLst>
            <a:ext uri="{FF2B5EF4-FFF2-40B4-BE49-F238E27FC236}">
              <a16:creationId xmlns:a16="http://schemas.microsoft.com/office/drawing/2014/main" xmlns="" id="{00000000-0008-0000-1000-00005503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6</xdr:row>
      <xdr:rowOff>0</xdr:rowOff>
    </xdr:from>
    <xdr:ext cx="1239382" cy="276225"/>
    <xdr:sp macro="" textlink="">
      <xdr:nvSpPr>
        <xdr:cNvPr id="854" name="Text Box 9">
          <a:extLst>
            <a:ext uri="{FF2B5EF4-FFF2-40B4-BE49-F238E27FC236}">
              <a16:creationId xmlns:a16="http://schemas.microsoft.com/office/drawing/2014/main" xmlns="" id="{00000000-0008-0000-1000-00005603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6</xdr:row>
      <xdr:rowOff>0</xdr:rowOff>
    </xdr:from>
    <xdr:ext cx="1239382" cy="276225"/>
    <xdr:sp macro="" textlink="">
      <xdr:nvSpPr>
        <xdr:cNvPr id="855" name="Text Box 9">
          <a:extLst>
            <a:ext uri="{FF2B5EF4-FFF2-40B4-BE49-F238E27FC236}">
              <a16:creationId xmlns:a16="http://schemas.microsoft.com/office/drawing/2014/main" xmlns="" id="{00000000-0008-0000-1000-00005703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6</xdr:row>
      <xdr:rowOff>0</xdr:rowOff>
    </xdr:from>
    <xdr:ext cx="1239382" cy="276225"/>
    <xdr:sp macro="" textlink="">
      <xdr:nvSpPr>
        <xdr:cNvPr id="856" name="Text Box 9">
          <a:extLst>
            <a:ext uri="{FF2B5EF4-FFF2-40B4-BE49-F238E27FC236}">
              <a16:creationId xmlns:a16="http://schemas.microsoft.com/office/drawing/2014/main" xmlns="" id="{00000000-0008-0000-1000-00005803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6</xdr:row>
      <xdr:rowOff>0</xdr:rowOff>
    </xdr:from>
    <xdr:ext cx="1239382" cy="276225"/>
    <xdr:sp macro="" textlink="">
      <xdr:nvSpPr>
        <xdr:cNvPr id="857" name="Text Box 9">
          <a:extLst>
            <a:ext uri="{FF2B5EF4-FFF2-40B4-BE49-F238E27FC236}">
              <a16:creationId xmlns:a16="http://schemas.microsoft.com/office/drawing/2014/main" xmlns="" id="{00000000-0008-0000-1000-00005903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6</xdr:row>
      <xdr:rowOff>0</xdr:rowOff>
    </xdr:from>
    <xdr:ext cx="1239382" cy="276225"/>
    <xdr:sp macro="" textlink="">
      <xdr:nvSpPr>
        <xdr:cNvPr id="858" name="Text Box 9">
          <a:extLst>
            <a:ext uri="{FF2B5EF4-FFF2-40B4-BE49-F238E27FC236}">
              <a16:creationId xmlns:a16="http://schemas.microsoft.com/office/drawing/2014/main" xmlns="" id="{00000000-0008-0000-1000-00005A03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6</xdr:row>
      <xdr:rowOff>0</xdr:rowOff>
    </xdr:from>
    <xdr:ext cx="1239382" cy="295275"/>
    <xdr:sp macro="" textlink="">
      <xdr:nvSpPr>
        <xdr:cNvPr id="859" name="Text Box 9">
          <a:extLst>
            <a:ext uri="{FF2B5EF4-FFF2-40B4-BE49-F238E27FC236}">
              <a16:creationId xmlns:a16="http://schemas.microsoft.com/office/drawing/2014/main" xmlns="" id="{00000000-0008-0000-1000-00005B03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6</xdr:row>
      <xdr:rowOff>0</xdr:rowOff>
    </xdr:from>
    <xdr:ext cx="1239382" cy="295275"/>
    <xdr:sp macro="" textlink="">
      <xdr:nvSpPr>
        <xdr:cNvPr id="860" name="Text Box 9">
          <a:extLst>
            <a:ext uri="{FF2B5EF4-FFF2-40B4-BE49-F238E27FC236}">
              <a16:creationId xmlns:a16="http://schemas.microsoft.com/office/drawing/2014/main" xmlns="" id="{00000000-0008-0000-1000-00005C03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6</xdr:row>
      <xdr:rowOff>0</xdr:rowOff>
    </xdr:from>
    <xdr:ext cx="1239382" cy="295275"/>
    <xdr:sp macro="" textlink="">
      <xdr:nvSpPr>
        <xdr:cNvPr id="861" name="Text Box 9">
          <a:extLst>
            <a:ext uri="{FF2B5EF4-FFF2-40B4-BE49-F238E27FC236}">
              <a16:creationId xmlns:a16="http://schemas.microsoft.com/office/drawing/2014/main" xmlns="" id="{00000000-0008-0000-1000-00005D03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6</xdr:row>
      <xdr:rowOff>0</xdr:rowOff>
    </xdr:from>
    <xdr:ext cx="1239382" cy="295275"/>
    <xdr:sp macro="" textlink="">
      <xdr:nvSpPr>
        <xdr:cNvPr id="862" name="Text Box 9">
          <a:extLst>
            <a:ext uri="{FF2B5EF4-FFF2-40B4-BE49-F238E27FC236}">
              <a16:creationId xmlns:a16="http://schemas.microsoft.com/office/drawing/2014/main" xmlns="" id="{00000000-0008-0000-1000-00005E03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6</xdr:row>
      <xdr:rowOff>0</xdr:rowOff>
    </xdr:from>
    <xdr:ext cx="1239382" cy="295275"/>
    <xdr:sp macro="" textlink="">
      <xdr:nvSpPr>
        <xdr:cNvPr id="863" name="Text Box 9">
          <a:extLst>
            <a:ext uri="{FF2B5EF4-FFF2-40B4-BE49-F238E27FC236}">
              <a16:creationId xmlns:a16="http://schemas.microsoft.com/office/drawing/2014/main" xmlns="" id="{00000000-0008-0000-1000-00005F03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6</xdr:row>
      <xdr:rowOff>0</xdr:rowOff>
    </xdr:from>
    <xdr:ext cx="1239382" cy="295275"/>
    <xdr:sp macro="" textlink="">
      <xdr:nvSpPr>
        <xdr:cNvPr id="864" name="Text Box 9">
          <a:extLst>
            <a:ext uri="{FF2B5EF4-FFF2-40B4-BE49-F238E27FC236}">
              <a16:creationId xmlns:a16="http://schemas.microsoft.com/office/drawing/2014/main" xmlns="" id="{00000000-0008-0000-1000-00006003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6</xdr:row>
      <xdr:rowOff>0</xdr:rowOff>
    </xdr:from>
    <xdr:ext cx="1239382" cy="295275"/>
    <xdr:sp macro="" textlink="">
      <xdr:nvSpPr>
        <xdr:cNvPr id="865" name="Text Box 9">
          <a:extLst>
            <a:ext uri="{FF2B5EF4-FFF2-40B4-BE49-F238E27FC236}">
              <a16:creationId xmlns:a16="http://schemas.microsoft.com/office/drawing/2014/main" xmlns="" id="{00000000-0008-0000-1000-00006103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6</xdr:row>
      <xdr:rowOff>0</xdr:rowOff>
    </xdr:from>
    <xdr:ext cx="1239382" cy="295275"/>
    <xdr:sp macro="" textlink="">
      <xdr:nvSpPr>
        <xdr:cNvPr id="866" name="Text Box 9">
          <a:extLst>
            <a:ext uri="{FF2B5EF4-FFF2-40B4-BE49-F238E27FC236}">
              <a16:creationId xmlns:a16="http://schemas.microsoft.com/office/drawing/2014/main" xmlns="" id="{00000000-0008-0000-1000-00006203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6</xdr:row>
      <xdr:rowOff>0</xdr:rowOff>
    </xdr:from>
    <xdr:ext cx="1077457" cy="19050"/>
    <xdr:sp macro="" textlink="">
      <xdr:nvSpPr>
        <xdr:cNvPr id="867" name="Text Box 8">
          <a:extLst>
            <a:ext uri="{FF2B5EF4-FFF2-40B4-BE49-F238E27FC236}">
              <a16:creationId xmlns:a16="http://schemas.microsoft.com/office/drawing/2014/main" xmlns="" id="{00000000-0008-0000-1000-000063030000}"/>
            </a:ext>
          </a:extLst>
        </xdr:cNvPr>
        <xdr:cNvSpPr txBox="1">
          <a:spLocks noChangeArrowheads="1"/>
        </xdr:cNvSpPr>
      </xdr:nvSpPr>
      <xdr:spPr bwMode="auto">
        <a:xfrm>
          <a:off x="390525" y="2057400"/>
          <a:ext cx="1077457" cy="19050"/>
        </a:xfrm>
        <a:prstGeom prst="rect">
          <a:avLst/>
        </a:prstGeom>
        <a:noFill/>
        <a:ln w="9525">
          <a:noFill/>
          <a:miter lim="800000"/>
          <a:headEnd/>
          <a:tailEnd/>
        </a:ln>
      </xdr:spPr>
    </xdr:sp>
    <xdr:clientData/>
  </xdr:oneCellAnchor>
  <xdr:oneCellAnchor>
    <xdr:from>
      <xdr:col>1</xdr:col>
      <xdr:colOff>0</xdr:colOff>
      <xdr:row>6</xdr:row>
      <xdr:rowOff>0</xdr:rowOff>
    </xdr:from>
    <xdr:ext cx="1134607" cy="19050"/>
    <xdr:sp macro="" textlink="">
      <xdr:nvSpPr>
        <xdr:cNvPr id="868" name="Text Box 8">
          <a:extLst>
            <a:ext uri="{FF2B5EF4-FFF2-40B4-BE49-F238E27FC236}">
              <a16:creationId xmlns:a16="http://schemas.microsoft.com/office/drawing/2014/main" xmlns="" id="{00000000-0008-0000-1000-00006403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869" name="Text Box 9">
          <a:extLst>
            <a:ext uri="{FF2B5EF4-FFF2-40B4-BE49-F238E27FC236}">
              <a16:creationId xmlns:a16="http://schemas.microsoft.com/office/drawing/2014/main" xmlns="" id="{00000000-0008-0000-1000-0000650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870" name="Text Box 9">
          <a:extLst>
            <a:ext uri="{FF2B5EF4-FFF2-40B4-BE49-F238E27FC236}">
              <a16:creationId xmlns:a16="http://schemas.microsoft.com/office/drawing/2014/main" xmlns="" id="{00000000-0008-0000-1000-0000660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077457" cy="104775"/>
    <xdr:sp macro="" textlink="">
      <xdr:nvSpPr>
        <xdr:cNvPr id="871" name="Text Box 8">
          <a:extLst>
            <a:ext uri="{FF2B5EF4-FFF2-40B4-BE49-F238E27FC236}">
              <a16:creationId xmlns:a16="http://schemas.microsoft.com/office/drawing/2014/main" xmlns="" id="{00000000-0008-0000-1000-000067030000}"/>
            </a:ext>
          </a:extLst>
        </xdr:cNvPr>
        <xdr:cNvSpPr txBox="1">
          <a:spLocks noChangeArrowheads="1"/>
        </xdr:cNvSpPr>
      </xdr:nvSpPr>
      <xdr:spPr bwMode="auto">
        <a:xfrm>
          <a:off x="390525" y="2057400"/>
          <a:ext cx="1077457" cy="104775"/>
        </a:xfrm>
        <a:prstGeom prst="rect">
          <a:avLst/>
        </a:prstGeom>
        <a:noFill/>
        <a:ln w="9525">
          <a:noFill/>
          <a:miter lim="800000"/>
          <a:headEnd/>
          <a:tailEnd/>
        </a:ln>
      </xdr:spPr>
    </xdr:sp>
    <xdr:clientData/>
  </xdr:oneCellAnchor>
  <xdr:oneCellAnchor>
    <xdr:from>
      <xdr:col>1</xdr:col>
      <xdr:colOff>0</xdr:colOff>
      <xdr:row>6</xdr:row>
      <xdr:rowOff>0</xdr:rowOff>
    </xdr:from>
    <xdr:ext cx="1134607" cy="19050"/>
    <xdr:sp macro="" textlink="">
      <xdr:nvSpPr>
        <xdr:cNvPr id="872" name="Text Box 8">
          <a:extLst>
            <a:ext uri="{FF2B5EF4-FFF2-40B4-BE49-F238E27FC236}">
              <a16:creationId xmlns:a16="http://schemas.microsoft.com/office/drawing/2014/main" xmlns="" id="{00000000-0008-0000-1000-00006803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873" name="Text Box 9">
          <a:extLst>
            <a:ext uri="{FF2B5EF4-FFF2-40B4-BE49-F238E27FC236}">
              <a16:creationId xmlns:a16="http://schemas.microsoft.com/office/drawing/2014/main" xmlns="" id="{00000000-0008-0000-1000-0000690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874" name="Text Box 9">
          <a:extLst>
            <a:ext uri="{FF2B5EF4-FFF2-40B4-BE49-F238E27FC236}">
              <a16:creationId xmlns:a16="http://schemas.microsoft.com/office/drawing/2014/main" xmlns="" id="{00000000-0008-0000-1000-00006A0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134607" cy="19050"/>
    <xdr:sp macro="" textlink="">
      <xdr:nvSpPr>
        <xdr:cNvPr id="875" name="Text Box 8">
          <a:extLst>
            <a:ext uri="{FF2B5EF4-FFF2-40B4-BE49-F238E27FC236}">
              <a16:creationId xmlns:a16="http://schemas.microsoft.com/office/drawing/2014/main" xmlns="" id="{00000000-0008-0000-1000-00006B03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876" name="Text Box 9">
          <a:extLst>
            <a:ext uri="{FF2B5EF4-FFF2-40B4-BE49-F238E27FC236}">
              <a16:creationId xmlns:a16="http://schemas.microsoft.com/office/drawing/2014/main" xmlns="" id="{00000000-0008-0000-1000-00006C0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877" name="Text Box 9">
          <a:extLst>
            <a:ext uri="{FF2B5EF4-FFF2-40B4-BE49-F238E27FC236}">
              <a16:creationId xmlns:a16="http://schemas.microsoft.com/office/drawing/2014/main" xmlns="" id="{00000000-0008-0000-1000-00006D0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134607" cy="19050"/>
    <xdr:sp macro="" textlink="">
      <xdr:nvSpPr>
        <xdr:cNvPr id="878" name="Text Box 8">
          <a:extLst>
            <a:ext uri="{FF2B5EF4-FFF2-40B4-BE49-F238E27FC236}">
              <a16:creationId xmlns:a16="http://schemas.microsoft.com/office/drawing/2014/main" xmlns="" id="{00000000-0008-0000-1000-00006E03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879" name="Text Box 9">
          <a:extLst>
            <a:ext uri="{FF2B5EF4-FFF2-40B4-BE49-F238E27FC236}">
              <a16:creationId xmlns:a16="http://schemas.microsoft.com/office/drawing/2014/main" xmlns="" id="{00000000-0008-0000-1000-00006F0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880" name="Text Box 9">
          <a:extLst>
            <a:ext uri="{FF2B5EF4-FFF2-40B4-BE49-F238E27FC236}">
              <a16:creationId xmlns:a16="http://schemas.microsoft.com/office/drawing/2014/main" xmlns="" id="{00000000-0008-0000-1000-0000700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134607" cy="19050"/>
    <xdr:sp macro="" textlink="">
      <xdr:nvSpPr>
        <xdr:cNvPr id="881" name="Text Box 8">
          <a:extLst>
            <a:ext uri="{FF2B5EF4-FFF2-40B4-BE49-F238E27FC236}">
              <a16:creationId xmlns:a16="http://schemas.microsoft.com/office/drawing/2014/main" xmlns="" id="{00000000-0008-0000-1000-00007103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882" name="Text Box 9">
          <a:extLst>
            <a:ext uri="{FF2B5EF4-FFF2-40B4-BE49-F238E27FC236}">
              <a16:creationId xmlns:a16="http://schemas.microsoft.com/office/drawing/2014/main" xmlns="" id="{00000000-0008-0000-1000-0000720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883" name="Text Box 9">
          <a:extLst>
            <a:ext uri="{FF2B5EF4-FFF2-40B4-BE49-F238E27FC236}">
              <a16:creationId xmlns:a16="http://schemas.microsoft.com/office/drawing/2014/main" xmlns="" id="{00000000-0008-0000-1000-0000730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134607" cy="19050"/>
    <xdr:sp macro="" textlink="">
      <xdr:nvSpPr>
        <xdr:cNvPr id="884" name="Text Box 8">
          <a:extLst>
            <a:ext uri="{FF2B5EF4-FFF2-40B4-BE49-F238E27FC236}">
              <a16:creationId xmlns:a16="http://schemas.microsoft.com/office/drawing/2014/main" xmlns="" id="{00000000-0008-0000-1000-00007403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885" name="Text Box 9">
          <a:extLst>
            <a:ext uri="{FF2B5EF4-FFF2-40B4-BE49-F238E27FC236}">
              <a16:creationId xmlns:a16="http://schemas.microsoft.com/office/drawing/2014/main" xmlns="" id="{00000000-0008-0000-1000-0000750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134607" cy="19050"/>
    <xdr:sp macro="" textlink="">
      <xdr:nvSpPr>
        <xdr:cNvPr id="886" name="Text Box 8">
          <a:extLst>
            <a:ext uri="{FF2B5EF4-FFF2-40B4-BE49-F238E27FC236}">
              <a16:creationId xmlns:a16="http://schemas.microsoft.com/office/drawing/2014/main" xmlns="" id="{00000000-0008-0000-1000-00007603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887" name="Text Box 9">
          <a:extLst>
            <a:ext uri="{FF2B5EF4-FFF2-40B4-BE49-F238E27FC236}">
              <a16:creationId xmlns:a16="http://schemas.microsoft.com/office/drawing/2014/main" xmlns="" id="{00000000-0008-0000-1000-0000770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888" name="Text Box 9">
          <a:extLst>
            <a:ext uri="{FF2B5EF4-FFF2-40B4-BE49-F238E27FC236}">
              <a16:creationId xmlns:a16="http://schemas.microsoft.com/office/drawing/2014/main" xmlns="" id="{00000000-0008-0000-1000-0000780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134607" cy="19050"/>
    <xdr:sp macro="" textlink="">
      <xdr:nvSpPr>
        <xdr:cNvPr id="889" name="Text Box 8">
          <a:extLst>
            <a:ext uri="{FF2B5EF4-FFF2-40B4-BE49-F238E27FC236}">
              <a16:creationId xmlns:a16="http://schemas.microsoft.com/office/drawing/2014/main" xmlns="" id="{00000000-0008-0000-1000-00007903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890" name="Text Box 9">
          <a:extLst>
            <a:ext uri="{FF2B5EF4-FFF2-40B4-BE49-F238E27FC236}">
              <a16:creationId xmlns:a16="http://schemas.microsoft.com/office/drawing/2014/main" xmlns="" id="{00000000-0008-0000-1000-00007A0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134607" cy="19050"/>
    <xdr:sp macro="" textlink="">
      <xdr:nvSpPr>
        <xdr:cNvPr id="891" name="Text Box 8">
          <a:extLst>
            <a:ext uri="{FF2B5EF4-FFF2-40B4-BE49-F238E27FC236}">
              <a16:creationId xmlns:a16="http://schemas.microsoft.com/office/drawing/2014/main" xmlns="" id="{00000000-0008-0000-1000-00007B03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892" name="Text Box 9">
          <a:extLst>
            <a:ext uri="{FF2B5EF4-FFF2-40B4-BE49-F238E27FC236}">
              <a16:creationId xmlns:a16="http://schemas.microsoft.com/office/drawing/2014/main" xmlns="" id="{00000000-0008-0000-1000-00007C0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893" name="Text Box 9">
          <a:extLst>
            <a:ext uri="{FF2B5EF4-FFF2-40B4-BE49-F238E27FC236}">
              <a16:creationId xmlns:a16="http://schemas.microsoft.com/office/drawing/2014/main" xmlns="" id="{00000000-0008-0000-1000-00007D0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134607" cy="19050"/>
    <xdr:sp macro="" textlink="">
      <xdr:nvSpPr>
        <xdr:cNvPr id="894" name="Text Box 8">
          <a:extLst>
            <a:ext uri="{FF2B5EF4-FFF2-40B4-BE49-F238E27FC236}">
              <a16:creationId xmlns:a16="http://schemas.microsoft.com/office/drawing/2014/main" xmlns="" id="{00000000-0008-0000-1000-00007E03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895" name="Text Box 9">
          <a:extLst>
            <a:ext uri="{FF2B5EF4-FFF2-40B4-BE49-F238E27FC236}">
              <a16:creationId xmlns:a16="http://schemas.microsoft.com/office/drawing/2014/main" xmlns="" id="{00000000-0008-0000-1000-00007F0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896" name="Text Box 9">
          <a:extLst>
            <a:ext uri="{FF2B5EF4-FFF2-40B4-BE49-F238E27FC236}">
              <a16:creationId xmlns:a16="http://schemas.microsoft.com/office/drawing/2014/main" xmlns="" id="{00000000-0008-0000-1000-0000800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134607" cy="19050"/>
    <xdr:sp macro="" textlink="">
      <xdr:nvSpPr>
        <xdr:cNvPr id="897" name="Text Box 8">
          <a:extLst>
            <a:ext uri="{FF2B5EF4-FFF2-40B4-BE49-F238E27FC236}">
              <a16:creationId xmlns:a16="http://schemas.microsoft.com/office/drawing/2014/main" xmlns="" id="{00000000-0008-0000-1000-00008103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898" name="Text Box 9">
          <a:extLst>
            <a:ext uri="{FF2B5EF4-FFF2-40B4-BE49-F238E27FC236}">
              <a16:creationId xmlns:a16="http://schemas.microsoft.com/office/drawing/2014/main" xmlns="" id="{00000000-0008-0000-1000-0000820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899" name="Text Box 9">
          <a:extLst>
            <a:ext uri="{FF2B5EF4-FFF2-40B4-BE49-F238E27FC236}">
              <a16:creationId xmlns:a16="http://schemas.microsoft.com/office/drawing/2014/main" xmlns="" id="{00000000-0008-0000-1000-0000830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134607" cy="19050"/>
    <xdr:sp macro="" textlink="">
      <xdr:nvSpPr>
        <xdr:cNvPr id="900" name="Text Box 8">
          <a:extLst>
            <a:ext uri="{FF2B5EF4-FFF2-40B4-BE49-F238E27FC236}">
              <a16:creationId xmlns:a16="http://schemas.microsoft.com/office/drawing/2014/main" xmlns="" id="{00000000-0008-0000-1000-00008403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901" name="Text Box 9">
          <a:extLst>
            <a:ext uri="{FF2B5EF4-FFF2-40B4-BE49-F238E27FC236}">
              <a16:creationId xmlns:a16="http://schemas.microsoft.com/office/drawing/2014/main" xmlns="" id="{00000000-0008-0000-1000-0000850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902" name="Text Box 9">
          <a:extLst>
            <a:ext uri="{FF2B5EF4-FFF2-40B4-BE49-F238E27FC236}">
              <a16:creationId xmlns:a16="http://schemas.microsoft.com/office/drawing/2014/main" xmlns="" id="{00000000-0008-0000-1000-0000860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134607" cy="19050"/>
    <xdr:sp macro="" textlink="">
      <xdr:nvSpPr>
        <xdr:cNvPr id="903" name="Text Box 8">
          <a:extLst>
            <a:ext uri="{FF2B5EF4-FFF2-40B4-BE49-F238E27FC236}">
              <a16:creationId xmlns:a16="http://schemas.microsoft.com/office/drawing/2014/main" xmlns="" id="{00000000-0008-0000-1000-00008703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904" name="Text Box 9">
          <a:extLst>
            <a:ext uri="{FF2B5EF4-FFF2-40B4-BE49-F238E27FC236}">
              <a16:creationId xmlns:a16="http://schemas.microsoft.com/office/drawing/2014/main" xmlns="" id="{00000000-0008-0000-1000-0000880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905" name="Text Box 9">
          <a:extLst>
            <a:ext uri="{FF2B5EF4-FFF2-40B4-BE49-F238E27FC236}">
              <a16:creationId xmlns:a16="http://schemas.microsoft.com/office/drawing/2014/main" xmlns="" id="{00000000-0008-0000-1000-0000890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134607" cy="19050"/>
    <xdr:sp macro="" textlink="">
      <xdr:nvSpPr>
        <xdr:cNvPr id="906" name="Text Box 8">
          <a:extLst>
            <a:ext uri="{FF2B5EF4-FFF2-40B4-BE49-F238E27FC236}">
              <a16:creationId xmlns:a16="http://schemas.microsoft.com/office/drawing/2014/main" xmlns="" id="{00000000-0008-0000-1000-00008A03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907" name="Text Box 9">
          <a:extLst>
            <a:ext uri="{FF2B5EF4-FFF2-40B4-BE49-F238E27FC236}">
              <a16:creationId xmlns:a16="http://schemas.microsoft.com/office/drawing/2014/main" xmlns="" id="{00000000-0008-0000-1000-00008B0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908" name="Text Box 9">
          <a:extLst>
            <a:ext uri="{FF2B5EF4-FFF2-40B4-BE49-F238E27FC236}">
              <a16:creationId xmlns:a16="http://schemas.microsoft.com/office/drawing/2014/main" xmlns="" id="{00000000-0008-0000-1000-00008C0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134607" cy="19050"/>
    <xdr:sp macro="" textlink="">
      <xdr:nvSpPr>
        <xdr:cNvPr id="909" name="Text Box 8">
          <a:extLst>
            <a:ext uri="{FF2B5EF4-FFF2-40B4-BE49-F238E27FC236}">
              <a16:creationId xmlns:a16="http://schemas.microsoft.com/office/drawing/2014/main" xmlns="" id="{00000000-0008-0000-1000-00008D03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910" name="Text Box 9">
          <a:extLst>
            <a:ext uri="{FF2B5EF4-FFF2-40B4-BE49-F238E27FC236}">
              <a16:creationId xmlns:a16="http://schemas.microsoft.com/office/drawing/2014/main" xmlns="" id="{00000000-0008-0000-1000-00008E0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911" name="Text Box 9">
          <a:extLst>
            <a:ext uri="{FF2B5EF4-FFF2-40B4-BE49-F238E27FC236}">
              <a16:creationId xmlns:a16="http://schemas.microsoft.com/office/drawing/2014/main" xmlns="" id="{00000000-0008-0000-1000-00008F0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134607" cy="19050"/>
    <xdr:sp macro="" textlink="">
      <xdr:nvSpPr>
        <xdr:cNvPr id="912" name="Text Box 8">
          <a:extLst>
            <a:ext uri="{FF2B5EF4-FFF2-40B4-BE49-F238E27FC236}">
              <a16:creationId xmlns:a16="http://schemas.microsoft.com/office/drawing/2014/main" xmlns="" id="{00000000-0008-0000-1000-00009003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913" name="Text Box 9">
          <a:extLst>
            <a:ext uri="{FF2B5EF4-FFF2-40B4-BE49-F238E27FC236}">
              <a16:creationId xmlns:a16="http://schemas.microsoft.com/office/drawing/2014/main" xmlns="" id="{00000000-0008-0000-1000-0000910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914" name="Text Box 9">
          <a:extLst>
            <a:ext uri="{FF2B5EF4-FFF2-40B4-BE49-F238E27FC236}">
              <a16:creationId xmlns:a16="http://schemas.microsoft.com/office/drawing/2014/main" xmlns="" id="{00000000-0008-0000-1000-0000920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134607" cy="19050"/>
    <xdr:sp macro="" textlink="">
      <xdr:nvSpPr>
        <xdr:cNvPr id="915" name="Text Box 8">
          <a:extLst>
            <a:ext uri="{FF2B5EF4-FFF2-40B4-BE49-F238E27FC236}">
              <a16:creationId xmlns:a16="http://schemas.microsoft.com/office/drawing/2014/main" xmlns="" id="{00000000-0008-0000-1000-00009303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916" name="Text Box 9">
          <a:extLst>
            <a:ext uri="{FF2B5EF4-FFF2-40B4-BE49-F238E27FC236}">
              <a16:creationId xmlns:a16="http://schemas.microsoft.com/office/drawing/2014/main" xmlns="" id="{00000000-0008-0000-1000-0000940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917" name="Text Box 9">
          <a:extLst>
            <a:ext uri="{FF2B5EF4-FFF2-40B4-BE49-F238E27FC236}">
              <a16:creationId xmlns:a16="http://schemas.microsoft.com/office/drawing/2014/main" xmlns="" id="{00000000-0008-0000-1000-0000950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134607" cy="19050"/>
    <xdr:sp macro="" textlink="">
      <xdr:nvSpPr>
        <xdr:cNvPr id="918" name="Text Box 8">
          <a:extLst>
            <a:ext uri="{FF2B5EF4-FFF2-40B4-BE49-F238E27FC236}">
              <a16:creationId xmlns:a16="http://schemas.microsoft.com/office/drawing/2014/main" xmlns="" id="{00000000-0008-0000-1000-00009603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919" name="Text Box 9">
          <a:extLst>
            <a:ext uri="{FF2B5EF4-FFF2-40B4-BE49-F238E27FC236}">
              <a16:creationId xmlns:a16="http://schemas.microsoft.com/office/drawing/2014/main" xmlns="" id="{00000000-0008-0000-1000-0000970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920" name="Text Box 9">
          <a:extLst>
            <a:ext uri="{FF2B5EF4-FFF2-40B4-BE49-F238E27FC236}">
              <a16:creationId xmlns:a16="http://schemas.microsoft.com/office/drawing/2014/main" xmlns="" id="{00000000-0008-0000-1000-0000980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285750"/>
    <xdr:sp macro="" textlink="">
      <xdr:nvSpPr>
        <xdr:cNvPr id="921" name="Text Box 9">
          <a:extLst>
            <a:ext uri="{FF2B5EF4-FFF2-40B4-BE49-F238E27FC236}">
              <a16:creationId xmlns:a16="http://schemas.microsoft.com/office/drawing/2014/main" xmlns="" id="{00000000-0008-0000-1000-000099030000}"/>
            </a:ext>
          </a:extLst>
        </xdr:cNvPr>
        <xdr:cNvSpPr txBox="1">
          <a:spLocks noChangeArrowheads="1"/>
        </xdr:cNvSpPr>
      </xdr:nvSpPr>
      <xdr:spPr bwMode="auto">
        <a:xfrm>
          <a:off x="285750" y="2057400"/>
          <a:ext cx="1239382" cy="285750"/>
        </a:xfrm>
        <a:prstGeom prst="rect">
          <a:avLst/>
        </a:prstGeom>
        <a:noFill/>
        <a:ln w="9525">
          <a:noFill/>
          <a:miter lim="800000"/>
          <a:headEnd/>
          <a:tailEnd/>
        </a:ln>
      </xdr:spPr>
    </xdr:sp>
    <xdr:clientData/>
  </xdr:oneCellAnchor>
  <xdr:oneCellAnchor>
    <xdr:from>
      <xdr:col>1</xdr:col>
      <xdr:colOff>0</xdr:colOff>
      <xdr:row>6</xdr:row>
      <xdr:rowOff>0</xdr:rowOff>
    </xdr:from>
    <xdr:ext cx="1239382" cy="285750"/>
    <xdr:sp macro="" textlink="">
      <xdr:nvSpPr>
        <xdr:cNvPr id="922" name="Text Box 9">
          <a:extLst>
            <a:ext uri="{FF2B5EF4-FFF2-40B4-BE49-F238E27FC236}">
              <a16:creationId xmlns:a16="http://schemas.microsoft.com/office/drawing/2014/main" xmlns="" id="{00000000-0008-0000-1000-00009A030000}"/>
            </a:ext>
          </a:extLst>
        </xdr:cNvPr>
        <xdr:cNvSpPr txBox="1">
          <a:spLocks noChangeArrowheads="1"/>
        </xdr:cNvSpPr>
      </xdr:nvSpPr>
      <xdr:spPr bwMode="auto">
        <a:xfrm>
          <a:off x="285750" y="2057400"/>
          <a:ext cx="1239382" cy="285750"/>
        </a:xfrm>
        <a:prstGeom prst="rect">
          <a:avLst/>
        </a:prstGeom>
        <a:noFill/>
        <a:ln w="9525">
          <a:noFill/>
          <a:miter lim="800000"/>
          <a:headEnd/>
          <a:tailEnd/>
        </a:ln>
      </xdr:spPr>
    </xdr:sp>
    <xdr:clientData/>
  </xdr:oneCellAnchor>
  <xdr:oneCellAnchor>
    <xdr:from>
      <xdr:col>1</xdr:col>
      <xdr:colOff>0</xdr:colOff>
      <xdr:row>6</xdr:row>
      <xdr:rowOff>0</xdr:rowOff>
    </xdr:from>
    <xdr:ext cx="1239382" cy="295275"/>
    <xdr:sp macro="" textlink="">
      <xdr:nvSpPr>
        <xdr:cNvPr id="923" name="Text Box 9">
          <a:extLst>
            <a:ext uri="{FF2B5EF4-FFF2-40B4-BE49-F238E27FC236}">
              <a16:creationId xmlns:a16="http://schemas.microsoft.com/office/drawing/2014/main" xmlns="" id="{00000000-0008-0000-1000-00009B03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6</xdr:row>
      <xdr:rowOff>0</xdr:rowOff>
    </xdr:from>
    <xdr:ext cx="1239382" cy="295275"/>
    <xdr:sp macro="" textlink="">
      <xdr:nvSpPr>
        <xdr:cNvPr id="924" name="Text Box 9">
          <a:extLst>
            <a:ext uri="{FF2B5EF4-FFF2-40B4-BE49-F238E27FC236}">
              <a16:creationId xmlns:a16="http://schemas.microsoft.com/office/drawing/2014/main" xmlns="" id="{00000000-0008-0000-1000-00009C03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6</xdr:row>
      <xdr:rowOff>0</xdr:rowOff>
    </xdr:from>
    <xdr:ext cx="1239382" cy="276225"/>
    <xdr:sp macro="" textlink="">
      <xdr:nvSpPr>
        <xdr:cNvPr id="925" name="Text Box 9">
          <a:extLst>
            <a:ext uri="{FF2B5EF4-FFF2-40B4-BE49-F238E27FC236}">
              <a16:creationId xmlns:a16="http://schemas.microsoft.com/office/drawing/2014/main" xmlns="" id="{00000000-0008-0000-1000-00009D03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6</xdr:row>
      <xdr:rowOff>0</xdr:rowOff>
    </xdr:from>
    <xdr:ext cx="1239382" cy="276225"/>
    <xdr:sp macro="" textlink="">
      <xdr:nvSpPr>
        <xdr:cNvPr id="926" name="Text Box 9">
          <a:extLst>
            <a:ext uri="{FF2B5EF4-FFF2-40B4-BE49-F238E27FC236}">
              <a16:creationId xmlns:a16="http://schemas.microsoft.com/office/drawing/2014/main" xmlns="" id="{00000000-0008-0000-1000-00009E03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6</xdr:row>
      <xdr:rowOff>0</xdr:rowOff>
    </xdr:from>
    <xdr:ext cx="1239382" cy="276225"/>
    <xdr:sp macro="" textlink="">
      <xdr:nvSpPr>
        <xdr:cNvPr id="927" name="Text Box 9">
          <a:extLst>
            <a:ext uri="{FF2B5EF4-FFF2-40B4-BE49-F238E27FC236}">
              <a16:creationId xmlns:a16="http://schemas.microsoft.com/office/drawing/2014/main" xmlns="" id="{00000000-0008-0000-1000-00009F03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6</xdr:row>
      <xdr:rowOff>0</xdr:rowOff>
    </xdr:from>
    <xdr:ext cx="1239382" cy="276225"/>
    <xdr:sp macro="" textlink="">
      <xdr:nvSpPr>
        <xdr:cNvPr id="928" name="Text Box 9">
          <a:extLst>
            <a:ext uri="{FF2B5EF4-FFF2-40B4-BE49-F238E27FC236}">
              <a16:creationId xmlns:a16="http://schemas.microsoft.com/office/drawing/2014/main" xmlns="" id="{00000000-0008-0000-1000-0000A003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6</xdr:row>
      <xdr:rowOff>0</xdr:rowOff>
    </xdr:from>
    <xdr:ext cx="1239382" cy="276225"/>
    <xdr:sp macro="" textlink="">
      <xdr:nvSpPr>
        <xdr:cNvPr id="929" name="Text Box 9">
          <a:extLst>
            <a:ext uri="{FF2B5EF4-FFF2-40B4-BE49-F238E27FC236}">
              <a16:creationId xmlns:a16="http://schemas.microsoft.com/office/drawing/2014/main" xmlns="" id="{00000000-0008-0000-1000-0000A103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6</xdr:row>
      <xdr:rowOff>0</xdr:rowOff>
    </xdr:from>
    <xdr:ext cx="1239382" cy="276225"/>
    <xdr:sp macro="" textlink="">
      <xdr:nvSpPr>
        <xdr:cNvPr id="930" name="Text Box 9">
          <a:extLst>
            <a:ext uri="{FF2B5EF4-FFF2-40B4-BE49-F238E27FC236}">
              <a16:creationId xmlns:a16="http://schemas.microsoft.com/office/drawing/2014/main" xmlns="" id="{00000000-0008-0000-1000-0000A203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6</xdr:row>
      <xdr:rowOff>0</xdr:rowOff>
    </xdr:from>
    <xdr:ext cx="1239382" cy="276225"/>
    <xdr:sp macro="" textlink="">
      <xdr:nvSpPr>
        <xdr:cNvPr id="931" name="Text Box 9">
          <a:extLst>
            <a:ext uri="{FF2B5EF4-FFF2-40B4-BE49-F238E27FC236}">
              <a16:creationId xmlns:a16="http://schemas.microsoft.com/office/drawing/2014/main" xmlns="" id="{00000000-0008-0000-1000-0000A303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6</xdr:row>
      <xdr:rowOff>0</xdr:rowOff>
    </xdr:from>
    <xdr:ext cx="1239382" cy="276225"/>
    <xdr:sp macro="" textlink="">
      <xdr:nvSpPr>
        <xdr:cNvPr id="932" name="Text Box 9">
          <a:extLst>
            <a:ext uri="{FF2B5EF4-FFF2-40B4-BE49-F238E27FC236}">
              <a16:creationId xmlns:a16="http://schemas.microsoft.com/office/drawing/2014/main" xmlns="" id="{00000000-0008-0000-1000-0000A403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6</xdr:row>
      <xdr:rowOff>0</xdr:rowOff>
    </xdr:from>
    <xdr:ext cx="1239382" cy="276225"/>
    <xdr:sp macro="" textlink="">
      <xdr:nvSpPr>
        <xdr:cNvPr id="933" name="Text Box 9">
          <a:extLst>
            <a:ext uri="{FF2B5EF4-FFF2-40B4-BE49-F238E27FC236}">
              <a16:creationId xmlns:a16="http://schemas.microsoft.com/office/drawing/2014/main" xmlns="" id="{00000000-0008-0000-1000-0000A503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6</xdr:row>
      <xdr:rowOff>0</xdr:rowOff>
    </xdr:from>
    <xdr:ext cx="1239382" cy="276225"/>
    <xdr:sp macro="" textlink="">
      <xdr:nvSpPr>
        <xdr:cNvPr id="934" name="Text Box 9">
          <a:extLst>
            <a:ext uri="{FF2B5EF4-FFF2-40B4-BE49-F238E27FC236}">
              <a16:creationId xmlns:a16="http://schemas.microsoft.com/office/drawing/2014/main" xmlns="" id="{00000000-0008-0000-1000-0000A603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6</xdr:row>
      <xdr:rowOff>0</xdr:rowOff>
    </xdr:from>
    <xdr:ext cx="1239382" cy="295275"/>
    <xdr:sp macro="" textlink="">
      <xdr:nvSpPr>
        <xdr:cNvPr id="935" name="Text Box 9">
          <a:extLst>
            <a:ext uri="{FF2B5EF4-FFF2-40B4-BE49-F238E27FC236}">
              <a16:creationId xmlns:a16="http://schemas.microsoft.com/office/drawing/2014/main" xmlns="" id="{00000000-0008-0000-1000-0000A703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6</xdr:row>
      <xdr:rowOff>0</xdr:rowOff>
    </xdr:from>
    <xdr:ext cx="1239382" cy="295275"/>
    <xdr:sp macro="" textlink="">
      <xdr:nvSpPr>
        <xdr:cNvPr id="936" name="Text Box 9">
          <a:extLst>
            <a:ext uri="{FF2B5EF4-FFF2-40B4-BE49-F238E27FC236}">
              <a16:creationId xmlns:a16="http://schemas.microsoft.com/office/drawing/2014/main" xmlns="" id="{00000000-0008-0000-1000-0000A803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6</xdr:row>
      <xdr:rowOff>0</xdr:rowOff>
    </xdr:from>
    <xdr:ext cx="1239382" cy="295275"/>
    <xdr:sp macro="" textlink="">
      <xdr:nvSpPr>
        <xdr:cNvPr id="937" name="Text Box 9">
          <a:extLst>
            <a:ext uri="{FF2B5EF4-FFF2-40B4-BE49-F238E27FC236}">
              <a16:creationId xmlns:a16="http://schemas.microsoft.com/office/drawing/2014/main" xmlns="" id="{00000000-0008-0000-1000-0000A903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6</xdr:row>
      <xdr:rowOff>0</xdr:rowOff>
    </xdr:from>
    <xdr:ext cx="1239382" cy="295275"/>
    <xdr:sp macro="" textlink="">
      <xdr:nvSpPr>
        <xdr:cNvPr id="938" name="Text Box 9">
          <a:extLst>
            <a:ext uri="{FF2B5EF4-FFF2-40B4-BE49-F238E27FC236}">
              <a16:creationId xmlns:a16="http://schemas.microsoft.com/office/drawing/2014/main" xmlns="" id="{00000000-0008-0000-1000-0000AA03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6</xdr:row>
      <xdr:rowOff>0</xdr:rowOff>
    </xdr:from>
    <xdr:ext cx="1239382" cy="295275"/>
    <xdr:sp macro="" textlink="">
      <xdr:nvSpPr>
        <xdr:cNvPr id="939" name="Text Box 9">
          <a:extLst>
            <a:ext uri="{FF2B5EF4-FFF2-40B4-BE49-F238E27FC236}">
              <a16:creationId xmlns:a16="http://schemas.microsoft.com/office/drawing/2014/main" xmlns="" id="{00000000-0008-0000-1000-0000AB03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6</xdr:row>
      <xdr:rowOff>0</xdr:rowOff>
    </xdr:from>
    <xdr:ext cx="1239382" cy="295275"/>
    <xdr:sp macro="" textlink="">
      <xdr:nvSpPr>
        <xdr:cNvPr id="940" name="Text Box 9">
          <a:extLst>
            <a:ext uri="{FF2B5EF4-FFF2-40B4-BE49-F238E27FC236}">
              <a16:creationId xmlns:a16="http://schemas.microsoft.com/office/drawing/2014/main" xmlns="" id="{00000000-0008-0000-1000-0000AC03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6</xdr:row>
      <xdr:rowOff>0</xdr:rowOff>
    </xdr:from>
    <xdr:ext cx="1239382" cy="295275"/>
    <xdr:sp macro="" textlink="">
      <xdr:nvSpPr>
        <xdr:cNvPr id="941" name="Text Box 9">
          <a:extLst>
            <a:ext uri="{FF2B5EF4-FFF2-40B4-BE49-F238E27FC236}">
              <a16:creationId xmlns:a16="http://schemas.microsoft.com/office/drawing/2014/main" xmlns="" id="{00000000-0008-0000-1000-0000AD03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6</xdr:row>
      <xdr:rowOff>0</xdr:rowOff>
    </xdr:from>
    <xdr:ext cx="1239382" cy="295275"/>
    <xdr:sp macro="" textlink="">
      <xdr:nvSpPr>
        <xdr:cNvPr id="942" name="Text Box 9">
          <a:extLst>
            <a:ext uri="{FF2B5EF4-FFF2-40B4-BE49-F238E27FC236}">
              <a16:creationId xmlns:a16="http://schemas.microsoft.com/office/drawing/2014/main" xmlns="" id="{00000000-0008-0000-1000-0000AE03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6</xdr:row>
      <xdr:rowOff>0</xdr:rowOff>
    </xdr:from>
    <xdr:ext cx="1077457" cy="19050"/>
    <xdr:sp macro="" textlink="">
      <xdr:nvSpPr>
        <xdr:cNvPr id="943" name="Text Box 8">
          <a:extLst>
            <a:ext uri="{FF2B5EF4-FFF2-40B4-BE49-F238E27FC236}">
              <a16:creationId xmlns:a16="http://schemas.microsoft.com/office/drawing/2014/main" xmlns="" id="{00000000-0008-0000-1000-0000AF030000}"/>
            </a:ext>
          </a:extLst>
        </xdr:cNvPr>
        <xdr:cNvSpPr txBox="1">
          <a:spLocks noChangeArrowheads="1"/>
        </xdr:cNvSpPr>
      </xdr:nvSpPr>
      <xdr:spPr bwMode="auto">
        <a:xfrm>
          <a:off x="390525" y="2057400"/>
          <a:ext cx="1077457"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944" name="Text Box 9">
          <a:extLst>
            <a:ext uri="{FF2B5EF4-FFF2-40B4-BE49-F238E27FC236}">
              <a16:creationId xmlns:a16="http://schemas.microsoft.com/office/drawing/2014/main" xmlns="" id="{00000000-0008-0000-1000-0000B003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945" name="Text Box 9">
          <a:extLst>
            <a:ext uri="{FF2B5EF4-FFF2-40B4-BE49-F238E27FC236}">
              <a16:creationId xmlns:a16="http://schemas.microsoft.com/office/drawing/2014/main" xmlns="" id="{00000000-0008-0000-1000-0000B103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946" name="Text Box 9">
          <a:extLst>
            <a:ext uri="{FF2B5EF4-FFF2-40B4-BE49-F238E27FC236}">
              <a16:creationId xmlns:a16="http://schemas.microsoft.com/office/drawing/2014/main" xmlns="" id="{00000000-0008-0000-1000-0000B203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947" name="Text Box 9">
          <a:extLst>
            <a:ext uri="{FF2B5EF4-FFF2-40B4-BE49-F238E27FC236}">
              <a16:creationId xmlns:a16="http://schemas.microsoft.com/office/drawing/2014/main" xmlns="" id="{00000000-0008-0000-1000-0000B303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948" name="Text Box 9">
          <a:extLst>
            <a:ext uri="{FF2B5EF4-FFF2-40B4-BE49-F238E27FC236}">
              <a16:creationId xmlns:a16="http://schemas.microsoft.com/office/drawing/2014/main" xmlns="" id="{00000000-0008-0000-1000-0000B403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949" name="Text Box 9">
          <a:extLst>
            <a:ext uri="{FF2B5EF4-FFF2-40B4-BE49-F238E27FC236}">
              <a16:creationId xmlns:a16="http://schemas.microsoft.com/office/drawing/2014/main" xmlns="" id="{00000000-0008-0000-1000-0000B503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950" name="Text Box 9">
          <a:extLst>
            <a:ext uri="{FF2B5EF4-FFF2-40B4-BE49-F238E27FC236}">
              <a16:creationId xmlns:a16="http://schemas.microsoft.com/office/drawing/2014/main" xmlns="" id="{00000000-0008-0000-1000-0000B603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951" name="Text Box 9">
          <a:extLst>
            <a:ext uri="{FF2B5EF4-FFF2-40B4-BE49-F238E27FC236}">
              <a16:creationId xmlns:a16="http://schemas.microsoft.com/office/drawing/2014/main" xmlns="" id="{00000000-0008-0000-1000-0000B703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952" name="Text Box 9">
          <a:extLst>
            <a:ext uri="{FF2B5EF4-FFF2-40B4-BE49-F238E27FC236}">
              <a16:creationId xmlns:a16="http://schemas.microsoft.com/office/drawing/2014/main" xmlns="" id="{00000000-0008-0000-1000-0000B803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953" name="Text Box 9">
          <a:extLst>
            <a:ext uri="{FF2B5EF4-FFF2-40B4-BE49-F238E27FC236}">
              <a16:creationId xmlns:a16="http://schemas.microsoft.com/office/drawing/2014/main" xmlns="" id="{00000000-0008-0000-1000-0000B903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954" name="Text Box 9">
          <a:extLst>
            <a:ext uri="{FF2B5EF4-FFF2-40B4-BE49-F238E27FC236}">
              <a16:creationId xmlns:a16="http://schemas.microsoft.com/office/drawing/2014/main" xmlns="" id="{00000000-0008-0000-1000-0000BA03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955" name="Text Box 9">
          <a:extLst>
            <a:ext uri="{FF2B5EF4-FFF2-40B4-BE49-F238E27FC236}">
              <a16:creationId xmlns:a16="http://schemas.microsoft.com/office/drawing/2014/main" xmlns="" id="{00000000-0008-0000-1000-0000BB03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956" name="Text Box 9">
          <a:extLst>
            <a:ext uri="{FF2B5EF4-FFF2-40B4-BE49-F238E27FC236}">
              <a16:creationId xmlns:a16="http://schemas.microsoft.com/office/drawing/2014/main" xmlns="" id="{00000000-0008-0000-1000-0000BC03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957" name="Text Box 9">
          <a:extLst>
            <a:ext uri="{FF2B5EF4-FFF2-40B4-BE49-F238E27FC236}">
              <a16:creationId xmlns:a16="http://schemas.microsoft.com/office/drawing/2014/main" xmlns="" id="{00000000-0008-0000-1000-0000BD03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958" name="Text Box 9">
          <a:extLst>
            <a:ext uri="{FF2B5EF4-FFF2-40B4-BE49-F238E27FC236}">
              <a16:creationId xmlns:a16="http://schemas.microsoft.com/office/drawing/2014/main" xmlns="" id="{00000000-0008-0000-1000-0000BE03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959" name="Text Box 9">
          <a:extLst>
            <a:ext uri="{FF2B5EF4-FFF2-40B4-BE49-F238E27FC236}">
              <a16:creationId xmlns:a16="http://schemas.microsoft.com/office/drawing/2014/main" xmlns="" id="{00000000-0008-0000-1000-0000BF03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960" name="Text Box 9">
          <a:extLst>
            <a:ext uri="{FF2B5EF4-FFF2-40B4-BE49-F238E27FC236}">
              <a16:creationId xmlns:a16="http://schemas.microsoft.com/office/drawing/2014/main" xmlns="" id="{00000000-0008-0000-1000-0000C003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961" name="Text Box 9">
          <a:extLst>
            <a:ext uri="{FF2B5EF4-FFF2-40B4-BE49-F238E27FC236}">
              <a16:creationId xmlns:a16="http://schemas.microsoft.com/office/drawing/2014/main" xmlns="" id="{00000000-0008-0000-1000-0000C103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962" name="Text Box 9">
          <a:extLst>
            <a:ext uri="{FF2B5EF4-FFF2-40B4-BE49-F238E27FC236}">
              <a16:creationId xmlns:a16="http://schemas.microsoft.com/office/drawing/2014/main" xmlns="" id="{00000000-0008-0000-1000-0000C203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963" name="Text Box 9">
          <a:extLst>
            <a:ext uri="{FF2B5EF4-FFF2-40B4-BE49-F238E27FC236}">
              <a16:creationId xmlns:a16="http://schemas.microsoft.com/office/drawing/2014/main" xmlns="" id="{00000000-0008-0000-1000-0000C303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964" name="Text Box 9">
          <a:extLst>
            <a:ext uri="{FF2B5EF4-FFF2-40B4-BE49-F238E27FC236}">
              <a16:creationId xmlns:a16="http://schemas.microsoft.com/office/drawing/2014/main" xmlns="" id="{00000000-0008-0000-1000-0000C403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965" name="Text Box 9">
          <a:extLst>
            <a:ext uri="{FF2B5EF4-FFF2-40B4-BE49-F238E27FC236}">
              <a16:creationId xmlns:a16="http://schemas.microsoft.com/office/drawing/2014/main" xmlns="" id="{00000000-0008-0000-1000-0000C503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134607" cy="19050"/>
    <xdr:sp macro="" textlink="">
      <xdr:nvSpPr>
        <xdr:cNvPr id="966" name="Text Box 8">
          <a:extLst>
            <a:ext uri="{FF2B5EF4-FFF2-40B4-BE49-F238E27FC236}">
              <a16:creationId xmlns:a16="http://schemas.microsoft.com/office/drawing/2014/main" xmlns="" id="{00000000-0008-0000-1000-0000C603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967" name="Text Box 9">
          <a:extLst>
            <a:ext uri="{FF2B5EF4-FFF2-40B4-BE49-F238E27FC236}">
              <a16:creationId xmlns:a16="http://schemas.microsoft.com/office/drawing/2014/main" xmlns="" id="{00000000-0008-0000-1000-0000C70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968" name="Text Box 9">
          <a:extLst>
            <a:ext uri="{FF2B5EF4-FFF2-40B4-BE49-F238E27FC236}">
              <a16:creationId xmlns:a16="http://schemas.microsoft.com/office/drawing/2014/main" xmlns="" id="{00000000-0008-0000-1000-0000C80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134607" cy="104775"/>
    <xdr:sp macro="" textlink="">
      <xdr:nvSpPr>
        <xdr:cNvPr id="969" name="Text Box 8">
          <a:extLst>
            <a:ext uri="{FF2B5EF4-FFF2-40B4-BE49-F238E27FC236}">
              <a16:creationId xmlns:a16="http://schemas.microsoft.com/office/drawing/2014/main" xmlns="" id="{00000000-0008-0000-1000-0000C9030000}"/>
            </a:ext>
          </a:extLst>
        </xdr:cNvPr>
        <xdr:cNvSpPr txBox="1">
          <a:spLocks noChangeArrowheads="1"/>
        </xdr:cNvSpPr>
      </xdr:nvSpPr>
      <xdr:spPr bwMode="auto">
        <a:xfrm>
          <a:off x="390525" y="2057400"/>
          <a:ext cx="1134607" cy="104775"/>
        </a:xfrm>
        <a:prstGeom prst="rect">
          <a:avLst/>
        </a:prstGeom>
        <a:noFill/>
        <a:ln w="9525">
          <a:noFill/>
          <a:miter lim="800000"/>
          <a:headEnd/>
          <a:tailEnd/>
        </a:ln>
      </xdr:spPr>
    </xdr:sp>
    <xdr:clientData/>
  </xdr:oneCellAnchor>
  <xdr:oneCellAnchor>
    <xdr:from>
      <xdr:col>1</xdr:col>
      <xdr:colOff>0</xdr:colOff>
      <xdr:row>6</xdr:row>
      <xdr:rowOff>0</xdr:rowOff>
    </xdr:from>
    <xdr:ext cx="1134607" cy="19050"/>
    <xdr:sp macro="" textlink="">
      <xdr:nvSpPr>
        <xdr:cNvPr id="970" name="Text Box 8">
          <a:extLst>
            <a:ext uri="{FF2B5EF4-FFF2-40B4-BE49-F238E27FC236}">
              <a16:creationId xmlns:a16="http://schemas.microsoft.com/office/drawing/2014/main" xmlns="" id="{00000000-0008-0000-1000-0000CA03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971" name="Text Box 9">
          <a:extLst>
            <a:ext uri="{FF2B5EF4-FFF2-40B4-BE49-F238E27FC236}">
              <a16:creationId xmlns:a16="http://schemas.microsoft.com/office/drawing/2014/main" xmlns="" id="{00000000-0008-0000-1000-0000CB0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972" name="Text Box 9">
          <a:extLst>
            <a:ext uri="{FF2B5EF4-FFF2-40B4-BE49-F238E27FC236}">
              <a16:creationId xmlns:a16="http://schemas.microsoft.com/office/drawing/2014/main" xmlns="" id="{00000000-0008-0000-1000-0000CC0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134607" cy="19050"/>
    <xdr:sp macro="" textlink="">
      <xdr:nvSpPr>
        <xdr:cNvPr id="973" name="Text Box 8">
          <a:extLst>
            <a:ext uri="{FF2B5EF4-FFF2-40B4-BE49-F238E27FC236}">
              <a16:creationId xmlns:a16="http://schemas.microsoft.com/office/drawing/2014/main" xmlns="" id="{00000000-0008-0000-1000-0000CD03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974" name="Text Box 9">
          <a:extLst>
            <a:ext uri="{FF2B5EF4-FFF2-40B4-BE49-F238E27FC236}">
              <a16:creationId xmlns:a16="http://schemas.microsoft.com/office/drawing/2014/main" xmlns="" id="{00000000-0008-0000-1000-0000CE0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975" name="Text Box 9">
          <a:extLst>
            <a:ext uri="{FF2B5EF4-FFF2-40B4-BE49-F238E27FC236}">
              <a16:creationId xmlns:a16="http://schemas.microsoft.com/office/drawing/2014/main" xmlns="" id="{00000000-0008-0000-1000-0000CF0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134607" cy="19050"/>
    <xdr:sp macro="" textlink="">
      <xdr:nvSpPr>
        <xdr:cNvPr id="976" name="Text Box 8">
          <a:extLst>
            <a:ext uri="{FF2B5EF4-FFF2-40B4-BE49-F238E27FC236}">
              <a16:creationId xmlns:a16="http://schemas.microsoft.com/office/drawing/2014/main" xmlns="" id="{00000000-0008-0000-1000-0000D003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977" name="Text Box 9">
          <a:extLst>
            <a:ext uri="{FF2B5EF4-FFF2-40B4-BE49-F238E27FC236}">
              <a16:creationId xmlns:a16="http://schemas.microsoft.com/office/drawing/2014/main" xmlns="" id="{00000000-0008-0000-1000-0000D10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978" name="Text Box 9">
          <a:extLst>
            <a:ext uri="{FF2B5EF4-FFF2-40B4-BE49-F238E27FC236}">
              <a16:creationId xmlns:a16="http://schemas.microsoft.com/office/drawing/2014/main" xmlns="" id="{00000000-0008-0000-1000-0000D20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134607" cy="19050"/>
    <xdr:sp macro="" textlink="">
      <xdr:nvSpPr>
        <xdr:cNvPr id="979" name="Text Box 8">
          <a:extLst>
            <a:ext uri="{FF2B5EF4-FFF2-40B4-BE49-F238E27FC236}">
              <a16:creationId xmlns:a16="http://schemas.microsoft.com/office/drawing/2014/main" xmlns="" id="{00000000-0008-0000-1000-0000D303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980" name="Text Box 9">
          <a:extLst>
            <a:ext uri="{FF2B5EF4-FFF2-40B4-BE49-F238E27FC236}">
              <a16:creationId xmlns:a16="http://schemas.microsoft.com/office/drawing/2014/main" xmlns="" id="{00000000-0008-0000-1000-0000D40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981" name="Text Box 9">
          <a:extLst>
            <a:ext uri="{FF2B5EF4-FFF2-40B4-BE49-F238E27FC236}">
              <a16:creationId xmlns:a16="http://schemas.microsoft.com/office/drawing/2014/main" xmlns="" id="{00000000-0008-0000-1000-0000D50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134607" cy="19050"/>
    <xdr:sp macro="" textlink="">
      <xdr:nvSpPr>
        <xdr:cNvPr id="982" name="Text Box 8">
          <a:extLst>
            <a:ext uri="{FF2B5EF4-FFF2-40B4-BE49-F238E27FC236}">
              <a16:creationId xmlns:a16="http://schemas.microsoft.com/office/drawing/2014/main" xmlns="" id="{00000000-0008-0000-1000-0000D603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983" name="Text Box 9">
          <a:extLst>
            <a:ext uri="{FF2B5EF4-FFF2-40B4-BE49-F238E27FC236}">
              <a16:creationId xmlns:a16="http://schemas.microsoft.com/office/drawing/2014/main" xmlns="" id="{00000000-0008-0000-1000-0000D70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134607" cy="19050"/>
    <xdr:sp macro="" textlink="">
      <xdr:nvSpPr>
        <xdr:cNvPr id="984" name="Text Box 8">
          <a:extLst>
            <a:ext uri="{FF2B5EF4-FFF2-40B4-BE49-F238E27FC236}">
              <a16:creationId xmlns:a16="http://schemas.microsoft.com/office/drawing/2014/main" xmlns="" id="{00000000-0008-0000-1000-0000D803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985" name="Text Box 9">
          <a:extLst>
            <a:ext uri="{FF2B5EF4-FFF2-40B4-BE49-F238E27FC236}">
              <a16:creationId xmlns:a16="http://schemas.microsoft.com/office/drawing/2014/main" xmlns="" id="{00000000-0008-0000-1000-0000D90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986" name="Text Box 9">
          <a:extLst>
            <a:ext uri="{FF2B5EF4-FFF2-40B4-BE49-F238E27FC236}">
              <a16:creationId xmlns:a16="http://schemas.microsoft.com/office/drawing/2014/main" xmlns="" id="{00000000-0008-0000-1000-0000DA0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134607" cy="19050"/>
    <xdr:sp macro="" textlink="">
      <xdr:nvSpPr>
        <xdr:cNvPr id="987" name="Text Box 8">
          <a:extLst>
            <a:ext uri="{FF2B5EF4-FFF2-40B4-BE49-F238E27FC236}">
              <a16:creationId xmlns:a16="http://schemas.microsoft.com/office/drawing/2014/main" xmlns="" id="{00000000-0008-0000-1000-0000DB03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988" name="Text Box 9">
          <a:extLst>
            <a:ext uri="{FF2B5EF4-FFF2-40B4-BE49-F238E27FC236}">
              <a16:creationId xmlns:a16="http://schemas.microsoft.com/office/drawing/2014/main" xmlns="" id="{00000000-0008-0000-1000-0000DC0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134607" cy="19050"/>
    <xdr:sp macro="" textlink="">
      <xdr:nvSpPr>
        <xdr:cNvPr id="989" name="Text Box 8">
          <a:extLst>
            <a:ext uri="{FF2B5EF4-FFF2-40B4-BE49-F238E27FC236}">
              <a16:creationId xmlns:a16="http://schemas.microsoft.com/office/drawing/2014/main" xmlns="" id="{00000000-0008-0000-1000-0000DD03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990" name="Text Box 9">
          <a:extLst>
            <a:ext uri="{FF2B5EF4-FFF2-40B4-BE49-F238E27FC236}">
              <a16:creationId xmlns:a16="http://schemas.microsoft.com/office/drawing/2014/main" xmlns="" id="{00000000-0008-0000-1000-0000DE0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991" name="Text Box 9">
          <a:extLst>
            <a:ext uri="{FF2B5EF4-FFF2-40B4-BE49-F238E27FC236}">
              <a16:creationId xmlns:a16="http://schemas.microsoft.com/office/drawing/2014/main" xmlns="" id="{00000000-0008-0000-1000-0000DF0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134607" cy="19050"/>
    <xdr:sp macro="" textlink="">
      <xdr:nvSpPr>
        <xdr:cNvPr id="992" name="Text Box 8">
          <a:extLst>
            <a:ext uri="{FF2B5EF4-FFF2-40B4-BE49-F238E27FC236}">
              <a16:creationId xmlns:a16="http://schemas.microsoft.com/office/drawing/2014/main" xmlns="" id="{00000000-0008-0000-1000-0000E003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993" name="Text Box 9">
          <a:extLst>
            <a:ext uri="{FF2B5EF4-FFF2-40B4-BE49-F238E27FC236}">
              <a16:creationId xmlns:a16="http://schemas.microsoft.com/office/drawing/2014/main" xmlns="" id="{00000000-0008-0000-1000-0000E10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994" name="Text Box 9">
          <a:extLst>
            <a:ext uri="{FF2B5EF4-FFF2-40B4-BE49-F238E27FC236}">
              <a16:creationId xmlns:a16="http://schemas.microsoft.com/office/drawing/2014/main" xmlns="" id="{00000000-0008-0000-1000-0000E20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134607" cy="19050"/>
    <xdr:sp macro="" textlink="">
      <xdr:nvSpPr>
        <xdr:cNvPr id="995" name="Text Box 8">
          <a:extLst>
            <a:ext uri="{FF2B5EF4-FFF2-40B4-BE49-F238E27FC236}">
              <a16:creationId xmlns:a16="http://schemas.microsoft.com/office/drawing/2014/main" xmlns="" id="{00000000-0008-0000-1000-0000E303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996" name="Text Box 9">
          <a:extLst>
            <a:ext uri="{FF2B5EF4-FFF2-40B4-BE49-F238E27FC236}">
              <a16:creationId xmlns:a16="http://schemas.microsoft.com/office/drawing/2014/main" xmlns="" id="{00000000-0008-0000-1000-0000E40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997" name="Text Box 9">
          <a:extLst>
            <a:ext uri="{FF2B5EF4-FFF2-40B4-BE49-F238E27FC236}">
              <a16:creationId xmlns:a16="http://schemas.microsoft.com/office/drawing/2014/main" xmlns="" id="{00000000-0008-0000-1000-0000E50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134607" cy="19050"/>
    <xdr:sp macro="" textlink="">
      <xdr:nvSpPr>
        <xdr:cNvPr id="998" name="Text Box 8">
          <a:extLst>
            <a:ext uri="{FF2B5EF4-FFF2-40B4-BE49-F238E27FC236}">
              <a16:creationId xmlns:a16="http://schemas.microsoft.com/office/drawing/2014/main" xmlns="" id="{00000000-0008-0000-1000-0000E603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999" name="Text Box 9">
          <a:extLst>
            <a:ext uri="{FF2B5EF4-FFF2-40B4-BE49-F238E27FC236}">
              <a16:creationId xmlns:a16="http://schemas.microsoft.com/office/drawing/2014/main" xmlns="" id="{00000000-0008-0000-1000-0000E70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1000" name="Text Box 9">
          <a:extLst>
            <a:ext uri="{FF2B5EF4-FFF2-40B4-BE49-F238E27FC236}">
              <a16:creationId xmlns:a16="http://schemas.microsoft.com/office/drawing/2014/main" xmlns="" id="{00000000-0008-0000-1000-0000E80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134607" cy="19050"/>
    <xdr:sp macro="" textlink="">
      <xdr:nvSpPr>
        <xdr:cNvPr id="1001" name="Text Box 8">
          <a:extLst>
            <a:ext uri="{FF2B5EF4-FFF2-40B4-BE49-F238E27FC236}">
              <a16:creationId xmlns:a16="http://schemas.microsoft.com/office/drawing/2014/main" xmlns="" id="{00000000-0008-0000-1000-0000E903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1002" name="Text Box 9">
          <a:extLst>
            <a:ext uri="{FF2B5EF4-FFF2-40B4-BE49-F238E27FC236}">
              <a16:creationId xmlns:a16="http://schemas.microsoft.com/office/drawing/2014/main" xmlns="" id="{00000000-0008-0000-1000-0000EA0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1003" name="Text Box 9">
          <a:extLst>
            <a:ext uri="{FF2B5EF4-FFF2-40B4-BE49-F238E27FC236}">
              <a16:creationId xmlns:a16="http://schemas.microsoft.com/office/drawing/2014/main" xmlns="" id="{00000000-0008-0000-1000-0000EB0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134607" cy="19050"/>
    <xdr:sp macro="" textlink="">
      <xdr:nvSpPr>
        <xdr:cNvPr id="1004" name="Text Box 8">
          <a:extLst>
            <a:ext uri="{FF2B5EF4-FFF2-40B4-BE49-F238E27FC236}">
              <a16:creationId xmlns:a16="http://schemas.microsoft.com/office/drawing/2014/main" xmlns="" id="{00000000-0008-0000-1000-0000EC03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1005" name="Text Box 9">
          <a:extLst>
            <a:ext uri="{FF2B5EF4-FFF2-40B4-BE49-F238E27FC236}">
              <a16:creationId xmlns:a16="http://schemas.microsoft.com/office/drawing/2014/main" xmlns="" id="{00000000-0008-0000-1000-0000ED0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1006" name="Text Box 9">
          <a:extLst>
            <a:ext uri="{FF2B5EF4-FFF2-40B4-BE49-F238E27FC236}">
              <a16:creationId xmlns:a16="http://schemas.microsoft.com/office/drawing/2014/main" xmlns="" id="{00000000-0008-0000-1000-0000EE0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134607" cy="19050"/>
    <xdr:sp macro="" textlink="">
      <xdr:nvSpPr>
        <xdr:cNvPr id="1007" name="Text Box 8">
          <a:extLst>
            <a:ext uri="{FF2B5EF4-FFF2-40B4-BE49-F238E27FC236}">
              <a16:creationId xmlns:a16="http://schemas.microsoft.com/office/drawing/2014/main" xmlns="" id="{00000000-0008-0000-1000-0000EF03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1008" name="Text Box 9">
          <a:extLst>
            <a:ext uri="{FF2B5EF4-FFF2-40B4-BE49-F238E27FC236}">
              <a16:creationId xmlns:a16="http://schemas.microsoft.com/office/drawing/2014/main" xmlns="" id="{00000000-0008-0000-1000-0000F00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1009" name="Text Box 9">
          <a:extLst>
            <a:ext uri="{FF2B5EF4-FFF2-40B4-BE49-F238E27FC236}">
              <a16:creationId xmlns:a16="http://schemas.microsoft.com/office/drawing/2014/main" xmlns="" id="{00000000-0008-0000-1000-0000F10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134607" cy="19050"/>
    <xdr:sp macro="" textlink="">
      <xdr:nvSpPr>
        <xdr:cNvPr id="1010" name="Text Box 8">
          <a:extLst>
            <a:ext uri="{FF2B5EF4-FFF2-40B4-BE49-F238E27FC236}">
              <a16:creationId xmlns:a16="http://schemas.microsoft.com/office/drawing/2014/main" xmlns="" id="{00000000-0008-0000-1000-0000F203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1011" name="Text Box 9">
          <a:extLst>
            <a:ext uri="{FF2B5EF4-FFF2-40B4-BE49-F238E27FC236}">
              <a16:creationId xmlns:a16="http://schemas.microsoft.com/office/drawing/2014/main" xmlns="" id="{00000000-0008-0000-1000-0000F30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1012" name="Text Box 9">
          <a:extLst>
            <a:ext uri="{FF2B5EF4-FFF2-40B4-BE49-F238E27FC236}">
              <a16:creationId xmlns:a16="http://schemas.microsoft.com/office/drawing/2014/main" xmlns="" id="{00000000-0008-0000-1000-0000F40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134607" cy="19050"/>
    <xdr:sp macro="" textlink="">
      <xdr:nvSpPr>
        <xdr:cNvPr id="1013" name="Text Box 8">
          <a:extLst>
            <a:ext uri="{FF2B5EF4-FFF2-40B4-BE49-F238E27FC236}">
              <a16:creationId xmlns:a16="http://schemas.microsoft.com/office/drawing/2014/main" xmlns="" id="{00000000-0008-0000-1000-0000F503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1014" name="Text Box 9">
          <a:extLst>
            <a:ext uri="{FF2B5EF4-FFF2-40B4-BE49-F238E27FC236}">
              <a16:creationId xmlns:a16="http://schemas.microsoft.com/office/drawing/2014/main" xmlns="" id="{00000000-0008-0000-1000-0000F60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1015" name="Text Box 9">
          <a:extLst>
            <a:ext uri="{FF2B5EF4-FFF2-40B4-BE49-F238E27FC236}">
              <a16:creationId xmlns:a16="http://schemas.microsoft.com/office/drawing/2014/main" xmlns="" id="{00000000-0008-0000-1000-0000F70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134607" cy="19050"/>
    <xdr:sp macro="" textlink="">
      <xdr:nvSpPr>
        <xdr:cNvPr id="1016" name="Text Box 8">
          <a:extLst>
            <a:ext uri="{FF2B5EF4-FFF2-40B4-BE49-F238E27FC236}">
              <a16:creationId xmlns:a16="http://schemas.microsoft.com/office/drawing/2014/main" xmlns="" id="{00000000-0008-0000-1000-0000F803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1017" name="Text Box 9">
          <a:extLst>
            <a:ext uri="{FF2B5EF4-FFF2-40B4-BE49-F238E27FC236}">
              <a16:creationId xmlns:a16="http://schemas.microsoft.com/office/drawing/2014/main" xmlns="" id="{00000000-0008-0000-1000-0000F90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1018" name="Text Box 9">
          <a:extLst>
            <a:ext uri="{FF2B5EF4-FFF2-40B4-BE49-F238E27FC236}">
              <a16:creationId xmlns:a16="http://schemas.microsoft.com/office/drawing/2014/main" xmlns="" id="{00000000-0008-0000-1000-0000FA0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019" name="Text Box 9">
          <a:extLst>
            <a:ext uri="{FF2B5EF4-FFF2-40B4-BE49-F238E27FC236}">
              <a16:creationId xmlns:a16="http://schemas.microsoft.com/office/drawing/2014/main" xmlns="" id="{00000000-0008-0000-1000-0000FB03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020" name="Text Box 9">
          <a:extLst>
            <a:ext uri="{FF2B5EF4-FFF2-40B4-BE49-F238E27FC236}">
              <a16:creationId xmlns:a16="http://schemas.microsoft.com/office/drawing/2014/main" xmlns="" id="{00000000-0008-0000-1000-0000FC03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021" name="Text Box 9">
          <a:extLst>
            <a:ext uri="{FF2B5EF4-FFF2-40B4-BE49-F238E27FC236}">
              <a16:creationId xmlns:a16="http://schemas.microsoft.com/office/drawing/2014/main" xmlns="" id="{00000000-0008-0000-1000-0000FD03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022" name="Text Box 9">
          <a:extLst>
            <a:ext uri="{FF2B5EF4-FFF2-40B4-BE49-F238E27FC236}">
              <a16:creationId xmlns:a16="http://schemas.microsoft.com/office/drawing/2014/main" xmlns="" id="{00000000-0008-0000-1000-0000FE03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023" name="Text Box 9">
          <a:extLst>
            <a:ext uri="{FF2B5EF4-FFF2-40B4-BE49-F238E27FC236}">
              <a16:creationId xmlns:a16="http://schemas.microsoft.com/office/drawing/2014/main" xmlns="" id="{00000000-0008-0000-1000-0000FF03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024" name="Text Box 9">
          <a:extLst>
            <a:ext uri="{FF2B5EF4-FFF2-40B4-BE49-F238E27FC236}">
              <a16:creationId xmlns:a16="http://schemas.microsoft.com/office/drawing/2014/main" xmlns="" id="{00000000-0008-0000-1000-0000000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025" name="Text Box 9">
          <a:extLst>
            <a:ext uri="{FF2B5EF4-FFF2-40B4-BE49-F238E27FC236}">
              <a16:creationId xmlns:a16="http://schemas.microsoft.com/office/drawing/2014/main" xmlns="" id="{00000000-0008-0000-1000-0000010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026" name="Text Box 9">
          <a:extLst>
            <a:ext uri="{FF2B5EF4-FFF2-40B4-BE49-F238E27FC236}">
              <a16:creationId xmlns:a16="http://schemas.microsoft.com/office/drawing/2014/main" xmlns="" id="{00000000-0008-0000-1000-0000020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027" name="Text Box 9">
          <a:extLst>
            <a:ext uri="{FF2B5EF4-FFF2-40B4-BE49-F238E27FC236}">
              <a16:creationId xmlns:a16="http://schemas.microsoft.com/office/drawing/2014/main" xmlns="" id="{00000000-0008-0000-1000-0000030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028" name="Text Box 9">
          <a:extLst>
            <a:ext uri="{FF2B5EF4-FFF2-40B4-BE49-F238E27FC236}">
              <a16:creationId xmlns:a16="http://schemas.microsoft.com/office/drawing/2014/main" xmlns="" id="{00000000-0008-0000-1000-0000040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029" name="Text Box 9">
          <a:extLst>
            <a:ext uri="{FF2B5EF4-FFF2-40B4-BE49-F238E27FC236}">
              <a16:creationId xmlns:a16="http://schemas.microsoft.com/office/drawing/2014/main" xmlns="" id="{00000000-0008-0000-1000-0000050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030" name="Text Box 9">
          <a:extLst>
            <a:ext uri="{FF2B5EF4-FFF2-40B4-BE49-F238E27FC236}">
              <a16:creationId xmlns:a16="http://schemas.microsoft.com/office/drawing/2014/main" xmlns="" id="{00000000-0008-0000-1000-0000060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031" name="Text Box 9">
          <a:extLst>
            <a:ext uri="{FF2B5EF4-FFF2-40B4-BE49-F238E27FC236}">
              <a16:creationId xmlns:a16="http://schemas.microsoft.com/office/drawing/2014/main" xmlns="" id="{00000000-0008-0000-1000-0000070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032" name="Text Box 9">
          <a:extLst>
            <a:ext uri="{FF2B5EF4-FFF2-40B4-BE49-F238E27FC236}">
              <a16:creationId xmlns:a16="http://schemas.microsoft.com/office/drawing/2014/main" xmlns="" id="{00000000-0008-0000-1000-0000080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033" name="Text Box 9">
          <a:extLst>
            <a:ext uri="{FF2B5EF4-FFF2-40B4-BE49-F238E27FC236}">
              <a16:creationId xmlns:a16="http://schemas.microsoft.com/office/drawing/2014/main" xmlns="" id="{00000000-0008-0000-1000-0000090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034" name="Text Box 9">
          <a:extLst>
            <a:ext uri="{FF2B5EF4-FFF2-40B4-BE49-F238E27FC236}">
              <a16:creationId xmlns:a16="http://schemas.microsoft.com/office/drawing/2014/main" xmlns="" id="{00000000-0008-0000-1000-00000A0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035" name="Text Box 9">
          <a:extLst>
            <a:ext uri="{FF2B5EF4-FFF2-40B4-BE49-F238E27FC236}">
              <a16:creationId xmlns:a16="http://schemas.microsoft.com/office/drawing/2014/main" xmlns="" id="{00000000-0008-0000-1000-00000B0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036" name="Text Box 9">
          <a:extLst>
            <a:ext uri="{FF2B5EF4-FFF2-40B4-BE49-F238E27FC236}">
              <a16:creationId xmlns:a16="http://schemas.microsoft.com/office/drawing/2014/main" xmlns="" id="{00000000-0008-0000-1000-00000C0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037" name="Text Box 9">
          <a:extLst>
            <a:ext uri="{FF2B5EF4-FFF2-40B4-BE49-F238E27FC236}">
              <a16:creationId xmlns:a16="http://schemas.microsoft.com/office/drawing/2014/main" xmlns="" id="{00000000-0008-0000-1000-00000D0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038" name="Text Box 9">
          <a:extLst>
            <a:ext uri="{FF2B5EF4-FFF2-40B4-BE49-F238E27FC236}">
              <a16:creationId xmlns:a16="http://schemas.microsoft.com/office/drawing/2014/main" xmlns="" id="{00000000-0008-0000-1000-00000E0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039" name="Text Box 9">
          <a:extLst>
            <a:ext uri="{FF2B5EF4-FFF2-40B4-BE49-F238E27FC236}">
              <a16:creationId xmlns:a16="http://schemas.microsoft.com/office/drawing/2014/main" xmlns="" id="{00000000-0008-0000-1000-00000F0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040" name="Text Box 9">
          <a:extLst>
            <a:ext uri="{FF2B5EF4-FFF2-40B4-BE49-F238E27FC236}">
              <a16:creationId xmlns:a16="http://schemas.microsoft.com/office/drawing/2014/main" xmlns="" id="{00000000-0008-0000-1000-0000100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134607" cy="19050"/>
    <xdr:sp macro="" textlink="">
      <xdr:nvSpPr>
        <xdr:cNvPr id="1041" name="Text Box 8">
          <a:extLst>
            <a:ext uri="{FF2B5EF4-FFF2-40B4-BE49-F238E27FC236}">
              <a16:creationId xmlns:a16="http://schemas.microsoft.com/office/drawing/2014/main" xmlns="" id="{00000000-0008-0000-1000-00001104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6</xdr:row>
      <xdr:rowOff>0</xdr:rowOff>
    </xdr:from>
    <xdr:ext cx="1134607" cy="19050"/>
    <xdr:sp macro="" textlink="">
      <xdr:nvSpPr>
        <xdr:cNvPr id="1042" name="Text Box 8">
          <a:extLst>
            <a:ext uri="{FF2B5EF4-FFF2-40B4-BE49-F238E27FC236}">
              <a16:creationId xmlns:a16="http://schemas.microsoft.com/office/drawing/2014/main" xmlns="" id="{00000000-0008-0000-1000-00001204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1043" name="Text Box 9">
          <a:extLst>
            <a:ext uri="{FF2B5EF4-FFF2-40B4-BE49-F238E27FC236}">
              <a16:creationId xmlns:a16="http://schemas.microsoft.com/office/drawing/2014/main" xmlns="" id="{00000000-0008-0000-1000-00001304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1044" name="Text Box 9">
          <a:extLst>
            <a:ext uri="{FF2B5EF4-FFF2-40B4-BE49-F238E27FC236}">
              <a16:creationId xmlns:a16="http://schemas.microsoft.com/office/drawing/2014/main" xmlns="" id="{00000000-0008-0000-1000-00001404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077457" cy="104775"/>
    <xdr:sp macro="" textlink="">
      <xdr:nvSpPr>
        <xdr:cNvPr id="1045" name="Text Box 8">
          <a:extLst>
            <a:ext uri="{FF2B5EF4-FFF2-40B4-BE49-F238E27FC236}">
              <a16:creationId xmlns:a16="http://schemas.microsoft.com/office/drawing/2014/main" xmlns="" id="{00000000-0008-0000-1000-000015040000}"/>
            </a:ext>
          </a:extLst>
        </xdr:cNvPr>
        <xdr:cNvSpPr txBox="1">
          <a:spLocks noChangeArrowheads="1"/>
        </xdr:cNvSpPr>
      </xdr:nvSpPr>
      <xdr:spPr bwMode="auto">
        <a:xfrm>
          <a:off x="390525" y="2057400"/>
          <a:ext cx="1077457" cy="104775"/>
        </a:xfrm>
        <a:prstGeom prst="rect">
          <a:avLst/>
        </a:prstGeom>
        <a:noFill/>
        <a:ln w="9525">
          <a:noFill/>
          <a:miter lim="800000"/>
          <a:headEnd/>
          <a:tailEnd/>
        </a:ln>
      </xdr:spPr>
    </xdr:sp>
    <xdr:clientData/>
  </xdr:oneCellAnchor>
  <xdr:oneCellAnchor>
    <xdr:from>
      <xdr:col>1</xdr:col>
      <xdr:colOff>0</xdr:colOff>
      <xdr:row>6</xdr:row>
      <xdr:rowOff>0</xdr:rowOff>
    </xdr:from>
    <xdr:ext cx="1134607" cy="19050"/>
    <xdr:sp macro="" textlink="">
      <xdr:nvSpPr>
        <xdr:cNvPr id="1046" name="Text Box 8">
          <a:extLst>
            <a:ext uri="{FF2B5EF4-FFF2-40B4-BE49-F238E27FC236}">
              <a16:creationId xmlns:a16="http://schemas.microsoft.com/office/drawing/2014/main" xmlns="" id="{00000000-0008-0000-1000-00001604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1047" name="Text Box 9">
          <a:extLst>
            <a:ext uri="{FF2B5EF4-FFF2-40B4-BE49-F238E27FC236}">
              <a16:creationId xmlns:a16="http://schemas.microsoft.com/office/drawing/2014/main" xmlns="" id="{00000000-0008-0000-1000-00001704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1048" name="Text Box 9">
          <a:extLst>
            <a:ext uri="{FF2B5EF4-FFF2-40B4-BE49-F238E27FC236}">
              <a16:creationId xmlns:a16="http://schemas.microsoft.com/office/drawing/2014/main" xmlns="" id="{00000000-0008-0000-1000-00001804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134607" cy="19050"/>
    <xdr:sp macro="" textlink="">
      <xdr:nvSpPr>
        <xdr:cNvPr id="1049" name="Text Box 8">
          <a:extLst>
            <a:ext uri="{FF2B5EF4-FFF2-40B4-BE49-F238E27FC236}">
              <a16:creationId xmlns:a16="http://schemas.microsoft.com/office/drawing/2014/main" xmlns="" id="{00000000-0008-0000-1000-00001904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1050" name="Text Box 9">
          <a:extLst>
            <a:ext uri="{FF2B5EF4-FFF2-40B4-BE49-F238E27FC236}">
              <a16:creationId xmlns:a16="http://schemas.microsoft.com/office/drawing/2014/main" xmlns="" id="{00000000-0008-0000-1000-00001A04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1051" name="Text Box 9">
          <a:extLst>
            <a:ext uri="{FF2B5EF4-FFF2-40B4-BE49-F238E27FC236}">
              <a16:creationId xmlns:a16="http://schemas.microsoft.com/office/drawing/2014/main" xmlns="" id="{00000000-0008-0000-1000-00001B04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134607" cy="19050"/>
    <xdr:sp macro="" textlink="">
      <xdr:nvSpPr>
        <xdr:cNvPr id="1052" name="Text Box 8">
          <a:extLst>
            <a:ext uri="{FF2B5EF4-FFF2-40B4-BE49-F238E27FC236}">
              <a16:creationId xmlns:a16="http://schemas.microsoft.com/office/drawing/2014/main" xmlns="" id="{00000000-0008-0000-1000-00001C04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1053" name="Text Box 9">
          <a:extLst>
            <a:ext uri="{FF2B5EF4-FFF2-40B4-BE49-F238E27FC236}">
              <a16:creationId xmlns:a16="http://schemas.microsoft.com/office/drawing/2014/main" xmlns="" id="{00000000-0008-0000-1000-00001D04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1054" name="Text Box 9">
          <a:extLst>
            <a:ext uri="{FF2B5EF4-FFF2-40B4-BE49-F238E27FC236}">
              <a16:creationId xmlns:a16="http://schemas.microsoft.com/office/drawing/2014/main" xmlns="" id="{00000000-0008-0000-1000-00001E04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134607" cy="19050"/>
    <xdr:sp macro="" textlink="">
      <xdr:nvSpPr>
        <xdr:cNvPr id="1055" name="Text Box 8">
          <a:extLst>
            <a:ext uri="{FF2B5EF4-FFF2-40B4-BE49-F238E27FC236}">
              <a16:creationId xmlns:a16="http://schemas.microsoft.com/office/drawing/2014/main" xmlns="" id="{00000000-0008-0000-1000-00001F04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1056" name="Text Box 9">
          <a:extLst>
            <a:ext uri="{FF2B5EF4-FFF2-40B4-BE49-F238E27FC236}">
              <a16:creationId xmlns:a16="http://schemas.microsoft.com/office/drawing/2014/main" xmlns="" id="{00000000-0008-0000-1000-00002004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1057" name="Text Box 9">
          <a:extLst>
            <a:ext uri="{FF2B5EF4-FFF2-40B4-BE49-F238E27FC236}">
              <a16:creationId xmlns:a16="http://schemas.microsoft.com/office/drawing/2014/main" xmlns="" id="{00000000-0008-0000-1000-00002104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134607" cy="19050"/>
    <xdr:sp macro="" textlink="">
      <xdr:nvSpPr>
        <xdr:cNvPr id="1058" name="Text Box 8">
          <a:extLst>
            <a:ext uri="{FF2B5EF4-FFF2-40B4-BE49-F238E27FC236}">
              <a16:creationId xmlns:a16="http://schemas.microsoft.com/office/drawing/2014/main" xmlns="" id="{00000000-0008-0000-1000-00002204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1059" name="Text Box 9">
          <a:extLst>
            <a:ext uri="{FF2B5EF4-FFF2-40B4-BE49-F238E27FC236}">
              <a16:creationId xmlns:a16="http://schemas.microsoft.com/office/drawing/2014/main" xmlns="" id="{00000000-0008-0000-1000-00002304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134607" cy="19050"/>
    <xdr:sp macro="" textlink="">
      <xdr:nvSpPr>
        <xdr:cNvPr id="1060" name="Text Box 8">
          <a:extLst>
            <a:ext uri="{FF2B5EF4-FFF2-40B4-BE49-F238E27FC236}">
              <a16:creationId xmlns:a16="http://schemas.microsoft.com/office/drawing/2014/main" xmlns="" id="{00000000-0008-0000-1000-00002404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1061" name="Text Box 9">
          <a:extLst>
            <a:ext uri="{FF2B5EF4-FFF2-40B4-BE49-F238E27FC236}">
              <a16:creationId xmlns:a16="http://schemas.microsoft.com/office/drawing/2014/main" xmlns="" id="{00000000-0008-0000-1000-00002504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1062" name="Text Box 9">
          <a:extLst>
            <a:ext uri="{FF2B5EF4-FFF2-40B4-BE49-F238E27FC236}">
              <a16:creationId xmlns:a16="http://schemas.microsoft.com/office/drawing/2014/main" xmlns="" id="{00000000-0008-0000-1000-00002604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134607" cy="19050"/>
    <xdr:sp macro="" textlink="">
      <xdr:nvSpPr>
        <xdr:cNvPr id="1063" name="Text Box 8">
          <a:extLst>
            <a:ext uri="{FF2B5EF4-FFF2-40B4-BE49-F238E27FC236}">
              <a16:creationId xmlns:a16="http://schemas.microsoft.com/office/drawing/2014/main" xmlns="" id="{00000000-0008-0000-1000-00002704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1064" name="Text Box 9">
          <a:extLst>
            <a:ext uri="{FF2B5EF4-FFF2-40B4-BE49-F238E27FC236}">
              <a16:creationId xmlns:a16="http://schemas.microsoft.com/office/drawing/2014/main" xmlns="" id="{00000000-0008-0000-1000-00002804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134607" cy="19050"/>
    <xdr:sp macro="" textlink="">
      <xdr:nvSpPr>
        <xdr:cNvPr id="1065" name="Text Box 8">
          <a:extLst>
            <a:ext uri="{FF2B5EF4-FFF2-40B4-BE49-F238E27FC236}">
              <a16:creationId xmlns:a16="http://schemas.microsoft.com/office/drawing/2014/main" xmlns="" id="{00000000-0008-0000-1000-00002904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1066" name="Text Box 9">
          <a:extLst>
            <a:ext uri="{FF2B5EF4-FFF2-40B4-BE49-F238E27FC236}">
              <a16:creationId xmlns:a16="http://schemas.microsoft.com/office/drawing/2014/main" xmlns="" id="{00000000-0008-0000-1000-00002A04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1067" name="Text Box 9">
          <a:extLst>
            <a:ext uri="{FF2B5EF4-FFF2-40B4-BE49-F238E27FC236}">
              <a16:creationId xmlns:a16="http://schemas.microsoft.com/office/drawing/2014/main" xmlns="" id="{00000000-0008-0000-1000-00002B04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134607" cy="19050"/>
    <xdr:sp macro="" textlink="">
      <xdr:nvSpPr>
        <xdr:cNvPr id="1068" name="Text Box 8">
          <a:extLst>
            <a:ext uri="{FF2B5EF4-FFF2-40B4-BE49-F238E27FC236}">
              <a16:creationId xmlns:a16="http://schemas.microsoft.com/office/drawing/2014/main" xmlns="" id="{00000000-0008-0000-1000-00002C04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1069" name="Text Box 9">
          <a:extLst>
            <a:ext uri="{FF2B5EF4-FFF2-40B4-BE49-F238E27FC236}">
              <a16:creationId xmlns:a16="http://schemas.microsoft.com/office/drawing/2014/main" xmlns="" id="{00000000-0008-0000-1000-00002D04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1070" name="Text Box 9">
          <a:extLst>
            <a:ext uri="{FF2B5EF4-FFF2-40B4-BE49-F238E27FC236}">
              <a16:creationId xmlns:a16="http://schemas.microsoft.com/office/drawing/2014/main" xmlns="" id="{00000000-0008-0000-1000-00002E04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134607" cy="19050"/>
    <xdr:sp macro="" textlink="">
      <xdr:nvSpPr>
        <xdr:cNvPr id="1071" name="Text Box 8">
          <a:extLst>
            <a:ext uri="{FF2B5EF4-FFF2-40B4-BE49-F238E27FC236}">
              <a16:creationId xmlns:a16="http://schemas.microsoft.com/office/drawing/2014/main" xmlns="" id="{00000000-0008-0000-1000-00002F04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1072" name="Text Box 9">
          <a:extLst>
            <a:ext uri="{FF2B5EF4-FFF2-40B4-BE49-F238E27FC236}">
              <a16:creationId xmlns:a16="http://schemas.microsoft.com/office/drawing/2014/main" xmlns="" id="{00000000-0008-0000-1000-00003004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1073" name="Text Box 9">
          <a:extLst>
            <a:ext uri="{FF2B5EF4-FFF2-40B4-BE49-F238E27FC236}">
              <a16:creationId xmlns:a16="http://schemas.microsoft.com/office/drawing/2014/main" xmlns="" id="{00000000-0008-0000-1000-00003104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134607" cy="19050"/>
    <xdr:sp macro="" textlink="">
      <xdr:nvSpPr>
        <xdr:cNvPr id="1074" name="Text Box 8">
          <a:extLst>
            <a:ext uri="{FF2B5EF4-FFF2-40B4-BE49-F238E27FC236}">
              <a16:creationId xmlns:a16="http://schemas.microsoft.com/office/drawing/2014/main" xmlns="" id="{00000000-0008-0000-1000-00003204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1075" name="Text Box 9">
          <a:extLst>
            <a:ext uri="{FF2B5EF4-FFF2-40B4-BE49-F238E27FC236}">
              <a16:creationId xmlns:a16="http://schemas.microsoft.com/office/drawing/2014/main" xmlns="" id="{00000000-0008-0000-1000-00003304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1076" name="Text Box 9">
          <a:extLst>
            <a:ext uri="{FF2B5EF4-FFF2-40B4-BE49-F238E27FC236}">
              <a16:creationId xmlns:a16="http://schemas.microsoft.com/office/drawing/2014/main" xmlns="" id="{00000000-0008-0000-1000-00003404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134607" cy="19050"/>
    <xdr:sp macro="" textlink="">
      <xdr:nvSpPr>
        <xdr:cNvPr id="1077" name="Text Box 8">
          <a:extLst>
            <a:ext uri="{FF2B5EF4-FFF2-40B4-BE49-F238E27FC236}">
              <a16:creationId xmlns:a16="http://schemas.microsoft.com/office/drawing/2014/main" xmlns="" id="{00000000-0008-0000-1000-00003504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1078" name="Text Box 9">
          <a:extLst>
            <a:ext uri="{FF2B5EF4-FFF2-40B4-BE49-F238E27FC236}">
              <a16:creationId xmlns:a16="http://schemas.microsoft.com/office/drawing/2014/main" xmlns="" id="{00000000-0008-0000-1000-00003604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1079" name="Text Box 9">
          <a:extLst>
            <a:ext uri="{FF2B5EF4-FFF2-40B4-BE49-F238E27FC236}">
              <a16:creationId xmlns:a16="http://schemas.microsoft.com/office/drawing/2014/main" xmlns="" id="{00000000-0008-0000-1000-00003704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134607" cy="19050"/>
    <xdr:sp macro="" textlink="">
      <xdr:nvSpPr>
        <xdr:cNvPr id="1080" name="Text Box 8">
          <a:extLst>
            <a:ext uri="{FF2B5EF4-FFF2-40B4-BE49-F238E27FC236}">
              <a16:creationId xmlns:a16="http://schemas.microsoft.com/office/drawing/2014/main" xmlns="" id="{00000000-0008-0000-1000-00003804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1081" name="Text Box 9">
          <a:extLst>
            <a:ext uri="{FF2B5EF4-FFF2-40B4-BE49-F238E27FC236}">
              <a16:creationId xmlns:a16="http://schemas.microsoft.com/office/drawing/2014/main" xmlns="" id="{00000000-0008-0000-1000-00003904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1082" name="Text Box 9">
          <a:extLst>
            <a:ext uri="{FF2B5EF4-FFF2-40B4-BE49-F238E27FC236}">
              <a16:creationId xmlns:a16="http://schemas.microsoft.com/office/drawing/2014/main" xmlns="" id="{00000000-0008-0000-1000-00003A04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134607" cy="19050"/>
    <xdr:sp macro="" textlink="">
      <xdr:nvSpPr>
        <xdr:cNvPr id="1083" name="Text Box 8">
          <a:extLst>
            <a:ext uri="{FF2B5EF4-FFF2-40B4-BE49-F238E27FC236}">
              <a16:creationId xmlns:a16="http://schemas.microsoft.com/office/drawing/2014/main" xmlns="" id="{00000000-0008-0000-1000-00003B04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1084" name="Text Box 9">
          <a:extLst>
            <a:ext uri="{FF2B5EF4-FFF2-40B4-BE49-F238E27FC236}">
              <a16:creationId xmlns:a16="http://schemas.microsoft.com/office/drawing/2014/main" xmlns="" id="{00000000-0008-0000-1000-00003C04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1085" name="Text Box 9">
          <a:extLst>
            <a:ext uri="{FF2B5EF4-FFF2-40B4-BE49-F238E27FC236}">
              <a16:creationId xmlns:a16="http://schemas.microsoft.com/office/drawing/2014/main" xmlns="" id="{00000000-0008-0000-1000-00003D04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134607" cy="19050"/>
    <xdr:sp macro="" textlink="">
      <xdr:nvSpPr>
        <xdr:cNvPr id="1086" name="Text Box 8">
          <a:extLst>
            <a:ext uri="{FF2B5EF4-FFF2-40B4-BE49-F238E27FC236}">
              <a16:creationId xmlns:a16="http://schemas.microsoft.com/office/drawing/2014/main" xmlns="" id="{00000000-0008-0000-1000-00003E04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1087" name="Text Box 9">
          <a:extLst>
            <a:ext uri="{FF2B5EF4-FFF2-40B4-BE49-F238E27FC236}">
              <a16:creationId xmlns:a16="http://schemas.microsoft.com/office/drawing/2014/main" xmlns="" id="{00000000-0008-0000-1000-00003F04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1088" name="Text Box 9">
          <a:extLst>
            <a:ext uri="{FF2B5EF4-FFF2-40B4-BE49-F238E27FC236}">
              <a16:creationId xmlns:a16="http://schemas.microsoft.com/office/drawing/2014/main" xmlns="" id="{00000000-0008-0000-1000-00004004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134607" cy="19050"/>
    <xdr:sp macro="" textlink="">
      <xdr:nvSpPr>
        <xdr:cNvPr id="1089" name="Text Box 8">
          <a:extLst>
            <a:ext uri="{FF2B5EF4-FFF2-40B4-BE49-F238E27FC236}">
              <a16:creationId xmlns:a16="http://schemas.microsoft.com/office/drawing/2014/main" xmlns="" id="{00000000-0008-0000-1000-00004104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1090" name="Text Box 9">
          <a:extLst>
            <a:ext uri="{FF2B5EF4-FFF2-40B4-BE49-F238E27FC236}">
              <a16:creationId xmlns:a16="http://schemas.microsoft.com/office/drawing/2014/main" xmlns="" id="{00000000-0008-0000-1000-00004204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1091" name="Text Box 9">
          <a:extLst>
            <a:ext uri="{FF2B5EF4-FFF2-40B4-BE49-F238E27FC236}">
              <a16:creationId xmlns:a16="http://schemas.microsoft.com/office/drawing/2014/main" xmlns="" id="{00000000-0008-0000-1000-00004304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134607" cy="19050"/>
    <xdr:sp macro="" textlink="">
      <xdr:nvSpPr>
        <xdr:cNvPr id="1092" name="Text Box 8">
          <a:extLst>
            <a:ext uri="{FF2B5EF4-FFF2-40B4-BE49-F238E27FC236}">
              <a16:creationId xmlns:a16="http://schemas.microsoft.com/office/drawing/2014/main" xmlns="" id="{00000000-0008-0000-1000-00004404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1093" name="Text Box 9">
          <a:extLst>
            <a:ext uri="{FF2B5EF4-FFF2-40B4-BE49-F238E27FC236}">
              <a16:creationId xmlns:a16="http://schemas.microsoft.com/office/drawing/2014/main" xmlns="" id="{00000000-0008-0000-1000-00004504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1094" name="Text Box 9">
          <a:extLst>
            <a:ext uri="{FF2B5EF4-FFF2-40B4-BE49-F238E27FC236}">
              <a16:creationId xmlns:a16="http://schemas.microsoft.com/office/drawing/2014/main" xmlns="" id="{00000000-0008-0000-1000-00004604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285750"/>
    <xdr:sp macro="" textlink="">
      <xdr:nvSpPr>
        <xdr:cNvPr id="1095" name="Text Box 9">
          <a:extLst>
            <a:ext uri="{FF2B5EF4-FFF2-40B4-BE49-F238E27FC236}">
              <a16:creationId xmlns:a16="http://schemas.microsoft.com/office/drawing/2014/main" xmlns="" id="{00000000-0008-0000-1000-000047040000}"/>
            </a:ext>
          </a:extLst>
        </xdr:cNvPr>
        <xdr:cNvSpPr txBox="1">
          <a:spLocks noChangeArrowheads="1"/>
        </xdr:cNvSpPr>
      </xdr:nvSpPr>
      <xdr:spPr bwMode="auto">
        <a:xfrm>
          <a:off x="285750" y="2057400"/>
          <a:ext cx="1239382" cy="285750"/>
        </a:xfrm>
        <a:prstGeom prst="rect">
          <a:avLst/>
        </a:prstGeom>
        <a:noFill/>
        <a:ln w="9525">
          <a:noFill/>
          <a:miter lim="800000"/>
          <a:headEnd/>
          <a:tailEnd/>
        </a:ln>
      </xdr:spPr>
    </xdr:sp>
    <xdr:clientData/>
  </xdr:oneCellAnchor>
  <xdr:oneCellAnchor>
    <xdr:from>
      <xdr:col>1</xdr:col>
      <xdr:colOff>0</xdr:colOff>
      <xdr:row>6</xdr:row>
      <xdr:rowOff>0</xdr:rowOff>
    </xdr:from>
    <xdr:ext cx="1239382" cy="285750"/>
    <xdr:sp macro="" textlink="">
      <xdr:nvSpPr>
        <xdr:cNvPr id="1096" name="Text Box 9">
          <a:extLst>
            <a:ext uri="{FF2B5EF4-FFF2-40B4-BE49-F238E27FC236}">
              <a16:creationId xmlns:a16="http://schemas.microsoft.com/office/drawing/2014/main" xmlns="" id="{00000000-0008-0000-1000-000048040000}"/>
            </a:ext>
          </a:extLst>
        </xdr:cNvPr>
        <xdr:cNvSpPr txBox="1">
          <a:spLocks noChangeArrowheads="1"/>
        </xdr:cNvSpPr>
      </xdr:nvSpPr>
      <xdr:spPr bwMode="auto">
        <a:xfrm>
          <a:off x="285750" y="2057400"/>
          <a:ext cx="1239382" cy="285750"/>
        </a:xfrm>
        <a:prstGeom prst="rect">
          <a:avLst/>
        </a:prstGeom>
        <a:noFill/>
        <a:ln w="9525">
          <a:noFill/>
          <a:miter lim="800000"/>
          <a:headEnd/>
          <a:tailEnd/>
        </a:ln>
      </xdr:spPr>
    </xdr:sp>
    <xdr:clientData/>
  </xdr:oneCellAnchor>
  <xdr:oneCellAnchor>
    <xdr:from>
      <xdr:col>1</xdr:col>
      <xdr:colOff>0</xdr:colOff>
      <xdr:row>6</xdr:row>
      <xdr:rowOff>0</xdr:rowOff>
    </xdr:from>
    <xdr:ext cx="1239382" cy="295275"/>
    <xdr:sp macro="" textlink="">
      <xdr:nvSpPr>
        <xdr:cNvPr id="1097" name="Text Box 9">
          <a:extLst>
            <a:ext uri="{FF2B5EF4-FFF2-40B4-BE49-F238E27FC236}">
              <a16:creationId xmlns:a16="http://schemas.microsoft.com/office/drawing/2014/main" xmlns="" id="{00000000-0008-0000-1000-00004904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6</xdr:row>
      <xdr:rowOff>0</xdr:rowOff>
    </xdr:from>
    <xdr:ext cx="1239382" cy="295275"/>
    <xdr:sp macro="" textlink="">
      <xdr:nvSpPr>
        <xdr:cNvPr id="1098" name="Text Box 9">
          <a:extLst>
            <a:ext uri="{FF2B5EF4-FFF2-40B4-BE49-F238E27FC236}">
              <a16:creationId xmlns:a16="http://schemas.microsoft.com/office/drawing/2014/main" xmlns="" id="{00000000-0008-0000-1000-00004A04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6</xdr:row>
      <xdr:rowOff>0</xdr:rowOff>
    </xdr:from>
    <xdr:ext cx="1239382" cy="276225"/>
    <xdr:sp macro="" textlink="">
      <xdr:nvSpPr>
        <xdr:cNvPr id="1099" name="Text Box 9">
          <a:extLst>
            <a:ext uri="{FF2B5EF4-FFF2-40B4-BE49-F238E27FC236}">
              <a16:creationId xmlns:a16="http://schemas.microsoft.com/office/drawing/2014/main" xmlns="" id="{00000000-0008-0000-1000-00004B04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6</xdr:row>
      <xdr:rowOff>0</xdr:rowOff>
    </xdr:from>
    <xdr:ext cx="1239382" cy="276225"/>
    <xdr:sp macro="" textlink="">
      <xdr:nvSpPr>
        <xdr:cNvPr id="1100" name="Text Box 9">
          <a:extLst>
            <a:ext uri="{FF2B5EF4-FFF2-40B4-BE49-F238E27FC236}">
              <a16:creationId xmlns:a16="http://schemas.microsoft.com/office/drawing/2014/main" xmlns="" id="{00000000-0008-0000-1000-00004C04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6</xdr:row>
      <xdr:rowOff>0</xdr:rowOff>
    </xdr:from>
    <xdr:ext cx="1239382" cy="276225"/>
    <xdr:sp macro="" textlink="">
      <xdr:nvSpPr>
        <xdr:cNvPr id="1101" name="Text Box 9">
          <a:extLst>
            <a:ext uri="{FF2B5EF4-FFF2-40B4-BE49-F238E27FC236}">
              <a16:creationId xmlns:a16="http://schemas.microsoft.com/office/drawing/2014/main" xmlns="" id="{00000000-0008-0000-1000-00004D04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6</xdr:row>
      <xdr:rowOff>0</xdr:rowOff>
    </xdr:from>
    <xdr:ext cx="1239382" cy="276225"/>
    <xdr:sp macro="" textlink="">
      <xdr:nvSpPr>
        <xdr:cNvPr id="1102" name="Text Box 9">
          <a:extLst>
            <a:ext uri="{FF2B5EF4-FFF2-40B4-BE49-F238E27FC236}">
              <a16:creationId xmlns:a16="http://schemas.microsoft.com/office/drawing/2014/main" xmlns="" id="{00000000-0008-0000-1000-00004E04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6</xdr:row>
      <xdr:rowOff>0</xdr:rowOff>
    </xdr:from>
    <xdr:ext cx="1239382" cy="276225"/>
    <xdr:sp macro="" textlink="">
      <xdr:nvSpPr>
        <xdr:cNvPr id="1103" name="Text Box 9">
          <a:extLst>
            <a:ext uri="{FF2B5EF4-FFF2-40B4-BE49-F238E27FC236}">
              <a16:creationId xmlns:a16="http://schemas.microsoft.com/office/drawing/2014/main" xmlns="" id="{00000000-0008-0000-1000-00004F04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6</xdr:row>
      <xdr:rowOff>0</xdr:rowOff>
    </xdr:from>
    <xdr:ext cx="1239382" cy="276225"/>
    <xdr:sp macro="" textlink="">
      <xdr:nvSpPr>
        <xdr:cNvPr id="1104" name="Text Box 9">
          <a:extLst>
            <a:ext uri="{FF2B5EF4-FFF2-40B4-BE49-F238E27FC236}">
              <a16:creationId xmlns:a16="http://schemas.microsoft.com/office/drawing/2014/main" xmlns="" id="{00000000-0008-0000-1000-00005004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6</xdr:row>
      <xdr:rowOff>0</xdr:rowOff>
    </xdr:from>
    <xdr:ext cx="1239382" cy="276225"/>
    <xdr:sp macro="" textlink="">
      <xdr:nvSpPr>
        <xdr:cNvPr id="1105" name="Text Box 9">
          <a:extLst>
            <a:ext uri="{FF2B5EF4-FFF2-40B4-BE49-F238E27FC236}">
              <a16:creationId xmlns:a16="http://schemas.microsoft.com/office/drawing/2014/main" xmlns="" id="{00000000-0008-0000-1000-00005104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6</xdr:row>
      <xdr:rowOff>0</xdr:rowOff>
    </xdr:from>
    <xdr:ext cx="1239382" cy="276225"/>
    <xdr:sp macro="" textlink="">
      <xdr:nvSpPr>
        <xdr:cNvPr id="1106" name="Text Box 9">
          <a:extLst>
            <a:ext uri="{FF2B5EF4-FFF2-40B4-BE49-F238E27FC236}">
              <a16:creationId xmlns:a16="http://schemas.microsoft.com/office/drawing/2014/main" xmlns="" id="{00000000-0008-0000-1000-00005204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6</xdr:row>
      <xdr:rowOff>0</xdr:rowOff>
    </xdr:from>
    <xdr:ext cx="1239382" cy="276225"/>
    <xdr:sp macro="" textlink="">
      <xdr:nvSpPr>
        <xdr:cNvPr id="1107" name="Text Box 9">
          <a:extLst>
            <a:ext uri="{FF2B5EF4-FFF2-40B4-BE49-F238E27FC236}">
              <a16:creationId xmlns:a16="http://schemas.microsoft.com/office/drawing/2014/main" xmlns="" id="{00000000-0008-0000-1000-00005304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6</xdr:row>
      <xdr:rowOff>0</xdr:rowOff>
    </xdr:from>
    <xdr:ext cx="1239382" cy="276225"/>
    <xdr:sp macro="" textlink="">
      <xdr:nvSpPr>
        <xdr:cNvPr id="1108" name="Text Box 9">
          <a:extLst>
            <a:ext uri="{FF2B5EF4-FFF2-40B4-BE49-F238E27FC236}">
              <a16:creationId xmlns:a16="http://schemas.microsoft.com/office/drawing/2014/main" xmlns="" id="{00000000-0008-0000-1000-00005404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6</xdr:row>
      <xdr:rowOff>0</xdr:rowOff>
    </xdr:from>
    <xdr:ext cx="1239382" cy="295275"/>
    <xdr:sp macro="" textlink="">
      <xdr:nvSpPr>
        <xdr:cNvPr id="1109" name="Text Box 9">
          <a:extLst>
            <a:ext uri="{FF2B5EF4-FFF2-40B4-BE49-F238E27FC236}">
              <a16:creationId xmlns:a16="http://schemas.microsoft.com/office/drawing/2014/main" xmlns="" id="{00000000-0008-0000-1000-00005504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6</xdr:row>
      <xdr:rowOff>0</xdr:rowOff>
    </xdr:from>
    <xdr:ext cx="1239382" cy="295275"/>
    <xdr:sp macro="" textlink="">
      <xdr:nvSpPr>
        <xdr:cNvPr id="1110" name="Text Box 9">
          <a:extLst>
            <a:ext uri="{FF2B5EF4-FFF2-40B4-BE49-F238E27FC236}">
              <a16:creationId xmlns:a16="http://schemas.microsoft.com/office/drawing/2014/main" xmlns="" id="{00000000-0008-0000-1000-00005604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6</xdr:row>
      <xdr:rowOff>0</xdr:rowOff>
    </xdr:from>
    <xdr:ext cx="1239382" cy="295275"/>
    <xdr:sp macro="" textlink="">
      <xdr:nvSpPr>
        <xdr:cNvPr id="1111" name="Text Box 9">
          <a:extLst>
            <a:ext uri="{FF2B5EF4-FFF2-40B4-BE49-F238E27FC236}">
              <a16:creationId xmlns:a16="http://schemas.microsoft.com/office/drawing/2014/main" xmlns="" id="{00000000-0008-0000-1000-00005704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6</xdr:row>
      <xdr:rowOff>0</xdr:rowOff>
    </xdr:from>
    <xdr:ext cx="1239382" cy="295275"/>
    <xdr:sp macro="" textlink="">
      <xdr:nvSpPr>
        <xdr:cNvPr id="1112" name="Text Box 9">
          <a:extLst>
            <a:ext uri="{FF2B5EF4-FFF2-40B4-BE49-F238E27FC236}">
              <a16:creationId xmlns:a16="http://schemas.microsoft.com/office/drawing/2014/main" xmlns="" id="{00000000-0008-0000-1000-00005804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6</xdr:row>
      <xdr:rowOff>0</xdr:rowOff>
    </xdr:from>
    <xdr:ext cx="1239382" cy="295275"/>
    <xdr:sp macro="" textlink="">
      <xdr:nvSpPr>
        <xdr:cNvPr id="1113" name="Text Box 9">
          <a:extLst>
            <a:ext uri="{FF2B5EF4-FFF2-40B4-BE49-F238E27FC236}">
              <a16:creationId xmlns:a16="http://schemas.microsoft.com/office/drawing/2014/main" xmlns="" id="{00000000-0008-0000-1000-00005904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6</xdr:row>
      <xdr:rowOff>0</xdr:rowOff>
    </xdr:from>
    <xdr:ext cx="1239382" cy="295275"/>
    <xdr:sp macro="" textlink="">
      <xdr:nvSpPr>
        <xdr:cNvPr id="1114" name="Text Box 9">
          <a:extLst>
            <a:ext uri="{FF2B5EF4-FFF2-40B4-BE49-F238E27FC236}">
              <a16:creationId xmlns:a16="http://schemas.microsoft.com/office/drawing/2014/main" xmlns="" id="{00000000-0008-0000-1000-00005A04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6</xdr:row>
      <xdr:rowOff>0</xdr:rowOff>
    </xdr:from>
    <xdr:ext cx="1239382" cy="295275"/>
    <xdr:sp macro="" textlink="">
      <xdr:nvSpPr>
        <xdr:cNvPr id="1115" name="Text Box 9">
          <a:extLst>
            <a:ext uri="{FF2B5EF4-FFF2-40B4-BE49-F238E27FC236}">
              <a16:creationId xmlns:a16="http://schemas.microsoft.com/office/drawing/2014/main" xmlns="" id="{00000000-0008-0000-1000-00005B04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6</xdr:row>
      <xdr:rowOff>0</xdr:rowOff>
    </xdr:from>
    <xdr:ext cx="1239382" cy="295275"/>
    <xdr:sp macro="" textlink="">
      <xdr:nvSpPr>
        <xdr:cNvPr id="1116" name="Text Box 9">
          <a:extLst>
            <a:ext uri="{FF2B5EF4-FFF2-40B4-BE49-F238E27FC236}">
              <a16:creationId xmlns:a16="http://schemas.microsoft.com/office/drawing/2014/main" xmlns="" id="{00000000-0008-0000-1000-00005C04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6</xdr:row>
      <xdr:rowOff>0</xdr:rowOff>
    </xdr:from>
    <xdr:ext cx="1077457" cy="19050"/>
    <xdr:sp macro="" textlink="">
      <xdr:nvSpPr>
        <xdr:cNvPr id="1117" name="Text Box 8">
          <a:extLst>
            <a:ext uri="{FF2B5EF4-FFF2-40B4-BE49-F238E27FC236}">
              <a16:creationId xmlns:a16="http://schemas.microsoft.com/office/drawing/2014/main" xmlns="" id="{00000000-0008-0000-1000-00005D040000}"/>
            </a:ext>
          </a:extLst>
        </xdr:cNvPr>
        <xdr:cNvSpPr txBox="1">
          <a:spLocks noChangeArrowheads="1"/>
        </xdr:cNvSpPr>
      </xdr:nvSpPr>
      <xdr:spPr bwMode="auto">
        <a:xfrm>
          <a:off x="390525" y="2057400"/>
          <a:ext cx="1077457" cy="19050"/>
        </a:xfrm>
        <a:prstGeom prst="rect">
          <a:avLst/>
        </a:prstGeom>
        <a:noFill/>
        <a:ln w="9525">
          <a:noFill/>
          <a:miter lim="800000"/>
          <a:headEnd/>
          <a:tailEnd/>
        </a:ln>
      </xdr:spPr>
    </xdr:sp>
    <xdr:clientData/>
  </xdr:oneCellAnchor>
  <xdr:oneCellAnchor>
    <xdr:from>
      <xdr:col>1</xdr:col>
      <xdr:colOff>0</xdr:colOff>
      <xdr:row>6</xdr:row>
      <xdr:rowOff>0</xdr:rowOff>
    </xdr:from>
    <xdr:ext cx="1134607" cy="19050"/>
    <xdr:sp macro="" textlink="">
      <xdr:nvSpPr>
        <xdr:cNvPr id="1118" name="Text Box 8">
          <a:extLst>
            <a:ext uri="{FF2B5EF4-FFF2-40B4-BE49-F238E27FC236}">
              <a16:creationId xmlns:a16="http://schemas.microsoft.com/office/drawing/2014/main" xmlns="" id="{00000000-0008-0000-1000-00005E04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1119" name="Text Box 9">
          <a:extLst>
            <a:ext uri="{FF2B5EF4-FFF2-40B4-BE49-F238E27FC236}">
              <a16:creationId xmlns:a16="http://schemas.microsoft.com/office/drawing/2014/main" xmlns="" id="{00000000-0008-0000-1000-00005F04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1120" name="Text Box 9">
          <a:extLst>
            <a:ext uri="{FF2B5EF4-FFF2-40B4-BE49-F238E27FC236}">
              <a16:creationId xmlns:a16="http://schemas.microsoft.com/office/drawing/2014/main" xmlns="" id="{00000000-0008-0000-1000-00006004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077457" cy="104775"/>
    <xdr:sp macro="" textlink="">
      <xdr:nvSpPr>
        <xdr:cNvPr id="1121" name="Text Box 8">
          <a:extLst>
            <a:ext uri="{FF2B5EF4-FFF2-40B4-BE49-F238E27FC236}">
              <a16:creationId xmlns:a16="http://schemas.microsoft.com/office/drawing/2014/main" xmlns="" id="{00000000-0008-0000-1000-000061040000}"/>
            </a:ext>
          </a:extLst>
        </xdr:cNvPr>
        <xdr:cNvSpPr txBox="1">
          <a:spLocks noChangeArrowheads="1"/>
        </xdr:cNvSpPr>
      </xdr:nvSpPr>
      <xdr:spPr bwMode="auto">
        <a:xfrm>
          <a:off x="390525" y="2057400"/>
          <a:ext cx="1077457" cy="104775"/>
        </a:xfrm>
        <a:prstGeom prst="rect">
          <a:avLst/>
        </a:prstGeom>
        <a:noFill/>
        <a:ln w="9525">
          <a:noFill/>
          <a:miter lim="800000"/>
          <a:headEnd/>
          <a:tailEnd/>
        </a:ln>
      </xdr:spPr>
    </xdr:sp>
    <xdr:clientData/>
  </xdr:oneCellAnchor>
  <xdr:oneCellAnchor>
    <xdr:from>
      <xdr:col>1</xdr:col>
      <xdr:colOff>0</xdr:colOff>
      <xdr:row>6</xdr:row>
      <xdr:rowOff>0</xdr:rowOff>
    </xdr:from>
    <xdr:ext cx="1134607" cy="19050"/>
    <xdr:sp macro="" textlink="">
      <xdr:nvSpPr>
        <xdr:cNvPr id="1122" name="Text Box 8">
          <a:extLst>
            <a:ext uri="{FF2B5EF4-FFF2-40B4-BE49-F238E27FC236}">
              <a16:creationId xmlns:a16="http://schemas.microsoft.com/office/drawing/2014/main" xmlns="" id="{00000000-0008-0000-1000-00006204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1123" name="Text Box 9">
          <a:extLst>
            <a:ext uri="{FF2B5EF4-FFF2-40B4-BE49-F238E27FC236}">
              <a16:creationId xmlns:a16="http://schemas.microsoft.com/office/drawing/2014/main" xmlns="" id="{00000000-0008-0000-1000-00006304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1124" name="Text Box 9">
          <a:extLst>
            <a:ext uri="{FF2B5EF4-FFF2-40B4-BE49-F238E27FC236}">
              <a16:creationId xmlns:a16="http://schemas.microsoft.com/office/drawing/2014/main" xmlns="" id="{00000000-0008-0000-1000-00006404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134607" cy="19050"/>
    <xdr:sp macro="" textlink="">
      <xdr:nvSpPr>
        <xdr:cNvPr id="1125" name="Text Box 8">
          <a:extLst>
            <a:ext uri="{FF2B5EF4-FFF2-40B4-BE49-F238E27FC236}">
              <a16:creationId xmlns:a16="http://schemas.microsoft.com/office/drawing/2014/main" xmlns="" id="{00000000-0008-0000-1000-00006504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1126" name="Text Box 9">
          <a:extLst>
            <a:ext uri="{FF2B5EF4-FFF2-40B4-BE49-F238E27FC236}">
              <a16:creationId xmlns:a16="http://schemas.microsoft.com/office/drawing/2014/main" xmlns="" id="{00000000-0008-0000-1000-00006604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1127" name="Text Box 9">
          <a:extLst>
            <a:ext uri="{FF2B5EF4-FFF2-40B4-BE49-F238E27FC236}">
              <a16:creationId xmlns:a16="http://schemas.microsoft.com/office/drawing/2014/main" xmlns="" id="{00000000-0008-0000-1000-00006704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134607" cy="19050"/>
    <xdr:sp macro="" textlink="">
      <xdr:nvSpPr>
        <xdr:cNvPr id="1128" name="Text Box 8">
          <a:extLst>
            <a:ext uri="{FF2B5EF4-FFF2-40B4-BE49-F238E27FC236}">
              <a16:creationId xmlns:a16="http://schemas.microsoft.com/office/drawing/2014/main" xmlns="" id="{00000000-0008-0000-1000-00006804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1129" name="Text Box 9">
          <a:extLst>
            <a:ext uri="{FF2B5EF4-FFF2-40B4-BE49-F238E27FC236}">
              <a16:creationId xmlns:a16="http://schemas.microsoft.com/office/drawing/2014/main" xmlns="" id="{00000000-0008-0000-1000-00006904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1130" name="Text Box 9">
          <a:extLst>
            <a:ext uri="{FF2B5EF4-FFF2-40B4-BE49-F238E27FC236}">
              <a16:creationId xmlns:a16="http://schemas.microsoft.com/office/drawing/2014/main" xmlns="" id="{00000000-0008-0000-1000-00006A04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134607" cy="19050"/>
    <xdr:sp macro="" textlink="">
      <xdr:nvSpPr>
        <xdr:cNvPr id="1131" name="Text Box 8">
          <a:extLst>
            <a:ext uri="{FF2B5EF4-FFF2-40B4-BE49-F238E27FC236}">
              <a16:creationId xmlns:a16="http://schemas.microsoft.com/office/drawing/2014/main" xmlns="" id="{00000000-0008-0000-1000-00006B04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1132" name="Text Box 9">
          <a:extLst>
            <a:ext uri="{FF2B5EF4-FFF2-40B4-BE49-F238E27FC236}">
              <a16:creationId xmlns:a16="http://schemas.microsoft.com/office/drawing/2014/main" xmlns="" id="{00000000-0008-0000-1000-00006C04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1133" name="Text Box 9">
          <a:extLst>
            <a:ext uri="{FF2B5EF4-FFF2-40B4-BE49-F238E27FC236}">
              <a16:creationId xmlns:a16="http://schemas.microsoft.com/office/drawing/2014/main" xmlns="" id="{00000000-0008-0000-1000-00006D04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134607" cy="19050"/>
    <xdr:sp macro="" textlink="">
      <xdr:nvSpPr>
        <xdr:cNvPr id="1134" name="Text Box 8">
          <a:extLst>
            <a:ext uri="{FF2B5EF4-FFF2-40B4-BE49-F238E27FC236}">
              <a16:creationId xmlns:a16="http://schemas.microsoft.com/office/drawing/2014/main" xmlns="" id="{00000000-0008-0000-1000-00006E04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1135" name="Text Box 9">
          <a:extLst>
            <a:ext uri="{FF2B5EF4-FFF2-40B4-BE49-F238E27FC236}">
              <a16:creationId xmlns:a16="http://schemas.microsoft.com/office/drawing/2014/main" xmlns="" id="{00000000-0008-0000-1000-00006F04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134607" cy="19050"/>
    <xdr:sp macro="" textlink="">
      <xdr:nvSpPr>
        <xdr:cNvPr id="1136" name="Text Box 8">
          <a:extLst>
            <a:ext uri="{FF2B5EF4-FFF2-40B4-BE49-F238E27FC236}">
              <a16:creationId xmlns:a16="http://schemas.microsoft.com/office/drawing/2014/main" xmlns="" id="{00000000-0008-0000-1000-00007004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1137" name="Text Box 9">
          <a:extLst>
            <a:ext uri="{FF2B5EF4-FFF2-40B4-BE49-F238E27FC236}">
              <a16:creationId xmlns:a16="http://schemas.microsoft.com/office/drawing/2014/main" xmlns="" id="{00000000-0008-0000-1000-00007104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1138" name="Text Box 9">
          <a:extLst>
            <a:ext uri="{FF2B5EF4-FFF2-40B4-BE49-F238E27FC236}">
              <a16:creationId xmlns:a16="http://schemas.microsoft.com/office/drawing/2014/main" xmlns="" id="{00000000-0008-0000-1000-00007204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134607" cy="19050"/>
    <xdr:sp macro="" textlink="">
      <xdr:nvSpPr>
        <xdr:cNvPr id="1139" name="Text Box 8">
          <a:extLst>
            <a:ext uri="{FF2B5EF4-FFF2-40B4-BE49-F238E27FC236}">
              <a16:creationId xmlns:a16="http://schemas.microsoft.com/office/drawing/2014/main" xmlns="" id="{00000000-0008-0000-1000-00007304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1140" name="Text Box 9">
          <a:extLst>
            <a:ext uri="{FF2B5EF4-FFF2-40B4-BE49-F238E27FC236}">
              <a16:creationId xmlns:a16="http://schemas.microsoft.com/office/drawing/2014/main" xmlns="" id="{00000000-0008-0000-1000-00007404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134607" cy="19050"/>
    <xdr:sp macro="" textlink="">
      <xdr:nvSpPr>
        <xdr:cNvPr id="1141" name="Text Box 8">
          <a:extLst>
            <a:ext uri="{FF2B5EF4-FFF2-40B4-BE49-F238E27FC236}">
              <a16:creationId xmlns:a16="http://schemas.microsoft.com/office/drawing/2014/main" xmlns="" id="{00000000-0008-0000-1000-00007504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1142" name="Text Box 9">
          <a:extLst>
            <a:ext uri="{FF2B5EF4-FFF2-40B4-BE49-F238E27FC236}">
              <a16:creationId xmlns:a16="http://schemas.microsoft.com/office/drawing/2014/main" xmlns="" id="{00000000-0008-0000-1000-00007604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1143" name="Text Box 9">
          <a:extLst>
            <a:ext uri="{FF2B5EF4-FFF2-40B4-BE49-F238E27FC236}">
              <a16:creationId xmlns:a16="http://schemas.microsoft.com/office/drawing/2014/main" xmlns="" id="{00000000-0008-0000-1000-00007704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134607" cy="19050"/>
    <xdr:sp macro="" textlink="">
      <xdr:nvSpPr>
        <xdr:cNvPr id="1144" name="Text Box 8">
          <a:extLst>
            <a:ext uri="{FF2B5EF4-FFF2-40B4-BE49-F238E27FC236}">
              <a16:creationId xmlns:a16="http://schemas.microsoft.com/office/drawing/2014/main" xmlns="" id="{00000000-0008-0000-1000-00007804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1145" name="Text Box 9">
          <a:extLst>
            <a:ext uri="{FF2B5EF4-FFF2-40B4-BE49-F238E27FC236}">
              <a16:creationId xmlns:a16="http://schemas.microsoft.com/office/drawing/2014/main" xmlns="" id="{00000000-0008-0000-1000-00007904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1146" name="Text Box 9">
          <a:extLst>
            <a:ext uri="{FF2B5EF4-FFF2-40B4-BE49-F238E27FC236}">
              <a16:creationId xmlns:a16="http://schemas.microsoft.com/office/drawing/2014/main" xmlns="" id="{00000000-0008-0000-1000-00007A04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134607" cy="19050"/>
    <xdr:sp macro="" textlink="">
      <xdr:nvSpPr>
        <xdr:cNvPr id="1147" name="Text Box 8">
          <a:extLst>
            <a:ext uri="{FF2B5EF4-FFF2-40B4-BE49-F238E27FC236}">
              <a16:creationId xmlns:a16="http://schemas.microsoft.com/office/drawing/2014/main" xmlns="" id="{00000000-0008-0000-1000-00007B04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1148" name="Text Box 9">
          <a:extLst>
            <a:ext uri="{FF2B5EF4-FFF2-40B4-BE49-F238E27FC236}">
              <a16:creationId xmlns:a16="http://schemas.microsoft.com/office/drawing/2014/main" xmlns="" id="{00000000-0008-0000-1000-00007C04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1149" name="Text Box 9">
          <a:extLst>
            <a:ext uri="{FF2B5EF4-FFF2-40B4-BE49-F238E27FC236}">
              <a16:creationId xmlns:a16="http://schemas.microsoft.com/office/drawing/2014/main" xmlns="" id="{00000000-0008-0000-1000-00007D04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134607" cy="19050"/>
    <xdr:sp macro="" textlink="">
      <xdr:nvSpPr>
        <xdr:cNvPr id="1150" name="Text Box 8">
          <a:extLst>
            <a:ext uri="{FF2B5EF4-FFF2-40B4-BE49-F238E27FC236}">
              <a16:creationId xmlns:a16="http://schemas.microsoft.com/office/drawing/2014/main" xmlns="" id="{00000000-0008-0000-1000-00007E04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1151" name="Text Box 9">
          <a:extLst>
            <a:ext uri="{FF2B5EF4-FFF2-40B4-BE49-F238E27FC236}">
              <a16:creationId xmlns:a16="http://schemas.microsoft.com/office/drawing/2014/main" xmlns="" id="{00000000-0008-0000-1000-00007F04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1152" name="Text Box 9">
          <a:extLst>
            <a:ext uri="{FF2B5EF4-FFF2-40B4-BE49-F238E27FC236}">
              <a16:creationId xmlns:a16="http://schemas.microsoft.com/office/drawing/2014/main" xmlns="" id="{00000000-0008-0000-1000-00008004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134607" cy="19050"/>
    <xdr:sp macro="" textlink="">
      <xdr:nvSpPr>
        <xdr:cNvPr id="1153" name="Text Box 8">
          <a:extLst>
            <a:ext uri="{FF2B5EF4-FFF2-40B4-BE49-F238E27FC236}">
              <a16:creationId xmlns:a16="http://schemas.microsoft.com/office/drawing/2014/main" xmlns="" id="{00000000-0008-0000-1000-00008104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1154" name="Text Box 9">
          <a:extLst>
            <a:ext uri="{FF2B5EF4-FFF2-40B4-BE49-F238E27FC236}">
              <a16:creationId xmlns:a16="http://schemas.microsoft.com/office/drawing/2014/main" xmlns="" id="{00000000-0008-0000-1000-00008204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1155" name="Text Box 9">
          <a:extLst>
            <a:ext uri="{FF2B5EF4-FFF2-40B4-BE49-F238E27FC236}">
              <a16:creationId xmlns:a16="http://schemas.microsoft.com/office/drawing/2014/main" xmlns="" id="{00000000-0008-0000-1000-00008304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134607" cy="19050"/>
    <xdr:sp macro="" textlink="">
      <xdr:nvSpPr>
        <xdr:cNvPr id="1156" name="Text Box 8">
          <a:extLst>
            <a:ext uri="{FF2B5EF4-FFF2-40B4-BE49-F238E27FC236}">
              <a16:creationId xmlns:a16="http://schemas.microsoft.com/office/drawing/2014/main" xmlns="" id="{00000000-0008-0000-1000-00008404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1157" name="Text Box 9">
          <a:extLst>
            <a:ext uri="{FF2B5EF4-FFF2-40B4-BE49-F238E27FC236}">
              <a16:creationId xmlns:a16="http://schemas.microsoft.com/office/drawing/2014/main" xmlns="" id="{00000000-0008-0000-1000-00008504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1158" name="Text Box 9">
          <a:extLst>
            <a:ext uri="{FF2B5EF4-FFF2-40B4-BE49-F238E27FC236}">
              <a16:creationId xmlns:a16="http://schemas.microsoft.com/office/drawing/2014/main" xmlns="" id="{00000000-0008-0000-1000-00008604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134607" cy="19050"/>
    <xdr:sp macro="" textlink="">
      <xdr:nvSpPr>
        <xdr:cNvPr id="1159" name="Text Box 8">
          <a:extLst>
            <a:ext uri="{FF2B5EF4-FFF2-40B4-BE49-F238E27FC236}">
              <a16:creationId xmlns:a16="http://schemas.microsoft.com/office/drawing/2014/main" xmlns="" id="{00000000-0008-0000-1000-00008704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1160" name="Text Box 9">
          <a:extLst>
            <a:ext uri="{FF2B5EF4-FFF2-40B4-BE49-F238E27FC236}">
              <a16:creationId xmlns:a16="http://schemas.microsoft.com/office/drawing/2014/main" xmlns="" id="{00000000-0008-0000-1000-00008804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1161" name="Text Box 9">
          <a:extLst>
            <a:ext uri="{FF2B5EF4-FFF2-40B4-BE49-F238E27FC236}">
              <a16:creationId xmlns:a16="http://schemas.microsoft.com/office/drawing/2014/main" xmlns="" id="{00000000-0008-0000-1000-00008904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134607" cy="19050"/>
    <xdr:sp macro="" textlink="">
      <xdr:nvSpPr>
        <xdr:cNvPr id="1162" name="Text Box 8">
          <a:extLst>
            <a:ext uri="{FF2B5EF4-FFF2-40B4-BE49-F238E27FC236}">
              <a16:creationId xmlns:a16="http://schemas.microsoft.com/office/drawing/2014/main" xmlns="" id="{00000000-0008-0000-1000-00008A04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1163" name="Text Box 9">
          <a:extLst>
            <a:ext uri="{FF2B5EF4-FFF2-40B4-BE49-F238E27FC236}">
              <a16:creationId xmlns:a16="http://schemas.microsoft.com/office/drawing/2014/main" xmlns="" id="{00000000-0008-0000-1000-00008B04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1164" name="Text Box 9">
          <a:extLst>
            <a:ext uri="{FF2B5EF4-FFF2-40B4-BE49-F238E27FC236}">
              <a16:creationId xmlns:a16="http://schemas.microsoft.com/office/drawing/2014/main" xmlns="" id="{00000000-0008-0000-1000-00008C04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134607" cy="19050"/>
    <xdr:sp macro="" textlink="">
      <xdr:nvSpPr>
        <xdr:cNvPr id="1165" name="Text Box 8">
          <a:extLst>
            <a:ext uri="{FF2B5EF4-FFF2-40B4-BE49-F238E27FC236}">
              <a16:creationId xmlns:a16="http://schemas.microsoft.com/office/drawing/2014/main" xmlns="" id="{00000000-0008-0000-1000-00008D04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1166" name="Text Box 9">
          <a:extLst>
            <a:ext uri="{FF2B5EF4-FFF2-40B4-BE49-F238E27FC236}">
              <a16:creationId xmlns:a16="http://schemas.microsoft.com/office/drawing/2014/main" xmlns="" id="{00000000-0008-0000-1000-00008E04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1167" name="Text Box 9">
          <a:extLst>
            <a:ext uri="{FF2B5EF4-FFF2-40B4-BE49-F238E27FC236}">
              <a16:creationId xmlns:a16="http://schemas.microsoft.com/office/drawing/2014/main" xmlns="" id="{00000000-0008-0000-1000-00008F04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134607" cy="19050"/>
    <xdr:sp macro="" textlink="">
      <xdr:nvSpPr>
        <xdr:cNvPr id="1168" name="Text Box 8">
          <a:extLst>
            <a:ext uri="{FF2B5EF4-FFF2-40B4-BE49-F238E27FC236}">
              <a16:creationId xmlns:a16="http://schemas.microsoft.com/office/drawing/2014/main" xmlns="" id="{00000000-0008-0000-1000-00009004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1169" name="Text Box 9">
          <a:extLst>
            <a:ext uri="{FF2B5EF4-FFF2-40B4-BE49-F238E27FC236}">
              <a16:creationId xmlns:a16="http://schemas.microsoft.com/office/drawing/2014/main" xmlns="" id="{00000000-0008-0000-1000-00009104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19050"/>
    <xdr:sp macro="" textlink="">
      <xdr:nvSpPr>
        <xdr:cNvPr id="1170" name="Text Box 9">
          <a:extLst>
            <a:ext uri="{FF2B5EF4-FFF2-40B4-BE49-F238E27FC236}">
              <a16:creationId xmlns:a16="http://schemas.microsoft.com/office/drawing/2014/main" xmlns="" id="{00000000-0008-0000-1000-00009204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285750"/>
    <xdr:sp macro="" textlink="">
      <xdr:nvSpPr>
        <xdr:cNvPr id="1171" name="Text Box 9">
          <a:extLst>
            <a:ext uri="{FF2B5EF4-FFF2-40B4-BE49-F238E27FC236}">
              <a16:creationId xmlns:a16="http://schemas.microsoft.com/office/drawing/2014/main" xmlns="" id="{00000000-0008-0000-1000-000093040000}"/>
            </a:ext>
          </a:extLst>
        </xdr:cNvPr>
        <xdr:cNvSpPr txBox="1">
          <a:spLocks noChangeArrowheads="1"/>
        </xdr:cNvSpPr>
      </xdr:nvSpPr>
      <xdr:spPr bwMode="auto">
        <a:xfrm>
          <a:off x="285750" y="2057400"/>
          <a:ext cx="1239382" cy="285750"/>
        </a:xfrm>
        <a:prstGeom prst="rect">
          <a:avLst/>
        </a:prstGeom>
        <a:noFill/>
        <a:ln w="9525">
          <a:noFill/>
          <a:miter lim="800000"/>
          <a:headEnd/>
          <a:tailEnd/>
        </a:ln>
      </xdr:spPr>
    </xdr:sp>
    <xdr:clientData/>
  </xdr:oneCellAnchor>
  <xdr:oneCellAnchor>
    <xdr:from>
      <xdr:col>1</xdr:col>
      <xdr:colOff>0</xdr:colOff>
      <xdr:row>6</xdr:row>
      <xdr:rowOff>0</xdr:rowOff>
    </xdr:from>
    <xdr:ext cx="1239382" cy="285750"/>
    <xdr:sp macro="" textlink="">
      <xdr:nvSpPr>
        <xdr:cNvPr id="1172" name="Text Box 9">
          <a:extLst>
            <a:ext uri="{FF2B5EF4-FFF2-40B4-BE49-F238E27FC236}">
              <a16:creationId xmlns:a16="http://schemas.microsoft.com/office/drawing/2014/main" xmlns="" id="{00000000-0008-0000-1000-000094040000}"/>
            </a:ext>
          </a:extLst>
        </xdr:cNvPr>
        <xdr:cNvSpPr txBox="1">
          <a:spLocks noChangeArrowheads="1"/>
        </xdr:cNvSpPr>
      </xdr:nvSpPr>
      <xdr:spPr bwMode="auto">
        <a:xfrm>
          <a:off x="285750" y="2057400"/>
          <a:ext cx="1239382" cy="285750"/>
        </a:xfrm>
        <a:prstGeom prst="rect">
          <a:avLst/>
        </a:prstGeom>
        <a:noFill/>
        <a:ln w="9525">
          <a:noFill/>
          <a:miter lim="800000"/>
          <a:headEnd/>
          <a:tailEnd/>
        </a:ln>
      </xdr:spPr>
    </xdr:sp>
    <xdr:clientData/>
  </xdr:oneCellAnchor>
  <xdr:oneCellAnchor>
    <xdr:from>
      <xdr:col>1</xdr:col>
      <xdr:colOff>0</xdr:colOff>
      <xdr:row>6</xdr:row>
      <xdr:rowOff>0</xdr:rowOff>
    </xdr:from>
    <xdr:ext cx="1239382" cy="295275"/>
    <xdr:sp macro="" textlink="">
      <xdr:nvSpPr>
        <xdr:cNvPr id="1173" name="Text Box 9">
          <a:extLst>
            <a:ext uri="{FF2B5EF4-FFF2-40B4-BE49-F238E27FC236}">
              <a16:creationId xmlns:a16="http://schemas.microsoft.com/office/drawing/2014/main" xmlns="" id="{00000000-0008-0000-1000-00009504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6</xdr:row>
      <xdr:rowOff>0</xdr:rowOff>
    </xdr:from>
    <xdr:ext cx="1239382" cy="295275"/>
    <xdr:sp macro="" textlink="">
      <xdr:nvSpPr>
        <xdr:cNvPr id="1174" name="Text Box 9">
          <a:extLst>
            <a:ext uri="{FF2B5EF4-FFF2-40B4-BE49-F238E27FC236}">
              <a16:creationId xmlns:a16="http://schemas.microsoft.com/office/drawing/2014/main" xmlns="" id="{00000000-0008-0000-1000-00009604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6</xdr:row>
      <xdr:rowOff>0</xdr:rowOff>
    </xdr:from>
    <xdr:ext cx="1239382" cy="276225"/>
    <xdr:sp macro="" textlink="">
      <xdr:nvSpPr>
        <xdr:cNvPr id="1175" name="Text Box 9">
          <a:extLst>
            <a:ext uri="{FF2B5EF4-FFF2-40B4-BE49-F238E27FC236}">
              <a16:creationId xmlns:a16="http://schemas.microsoft.com/office/drawing/2014/main" xmlns="" id="{00000000-0008-0000-1000-00009704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6</xdr:row>
      <xdr:rowOff>0</xdr:rowOff>
    </xdr:from>
    <xdr:ext cx="1239382" cy="276225"/>
    <xdr:sp macro="" textlink="">
      <xdr:nvSpPr>
        <xdr:cNvPr id="1176" name="Text Box 9">
          <a:extLst>
            <a:ext uri="{FF2B5EF4-FFF2-40B4-BE49-F238E27FC236}">
              <a16:creationId xmlns:a16="http://schemas.microsoft.com/office/drawing/2014/main" xmlns="" id="{00000000-0008-0000-1000-00009804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6</xdr:row>
      <xdr:rowOff>0</xdr:rowOff>
    </xdr:from>
    <xdr:ext cx="1239382" cy="276225"/>
    <xdr:sp macro="" textlink="">
      <xdr:nvSpPr>
        <xdr:cNvPr id="1177" name="Text Box 9">
          <a:extLst>
            <a:ext uri="{FF2B5EF4-FFF2-40B4-BE49-F238E27FC236}">
              <a16:creationId xmlns:a16="http://schemas.microsoft.com/office/drawing/2014/main" xmlns="" id="{00000000-0008-0000-1000-00009904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6</xdr:row>
      <xdr:rowOff>0</xdr:rowOff>
    </xdr:from>
    <xdr:ext cx="1239382" cy="276225"/>
    <xdr:sp macro="" textlink="">
      <xdr:nvSpPr>
        <xdr:cNvPr id="1178" name="Text Box 9">
          <a:extLst>
            <a:ext uri="{FF2B5EF4-FFF2-40B4-BE49-F238E27FC236}">
              <a16:creationId xmlns:a16="http://schemas.microsoft.com/office/drawing/2014/main" xmlns="" id="{00000000-0008-0000-1000-00009A04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6</xdr:row>
      <xdr:rowOff>0</xdr:rowOff>
    </xdr:from>
    <xdr:ext cx="1239382" cy="276225"/>
    <xdr:sp macro="" textlink="">
      <xdr:nvSpPr>
        <xdr:cNvPr id="1179" name="Text Box 9">
          <a:extLst>
            <a:ext uri="{FF2B5EF4-FFF2-40B4-BE49-F238E27FC236}">
              <a16:creationId xmlns:a16="http://schemas.microsoft.com/office/drawing/2014/main" xmlns="" id="{00000000-0008-0000-1000-00009B04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6</xdr:row>
      <xdr:rowOff>0</xdr:rowOff>
    </xdr:from>
    <xdr:ext cx="1239382" cy="276225"/>
    <xdr:sp macro="" textlink="">
      <xdr:nvSpPr>
        <xdr:cNvPr id="1180" name="Text Box 9">
          <a:extLst>
            <a:ext uri="{FF2B5EF4-FFF2-40B4-BE49-F238E27FC236}">
              <a16:creationId xmlns:a16="http://schemas.microsoft.com/office/drawing/2014/main" xmlns="" id="{00000000-0008-0000-1000-00009C04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6</xdr:row>
      <xdr:rowOff>0</xdr:rowOff>
    </xdr:from>
    <xdr:ext cx="1239382" cy="276225"/>
    <xdr:sp macro="" textlink="">
      <xdr:nvSpPr>
        <xdr:cNvPr id="1181" name="Text Box 9">
          <a:extLst>
            <a:ext uri="{FF2B5EF4-FFF2-40B4-BE49-F238E27FC236}">
              <a16:creationId xmlns:a16="http://schemas.microsoft.com/office/drawing/2014/main" xmlns="" id="{00000000-0008-0000-1000-00009D04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6</xdr:row>
      <xdr:rowOff>0</xdr:rowOff>
    </xdr:from>
    <xdr:ext cx="1239382" cy="276225"/>
    <xdr:sp macro="" textlink="">
      <xdr:nvSpPr>
        <xdr:cNvPr id="1182" name="Text Box 9">
          <a:extLst>
            <a:ext uri="{FF2B5EF4-FFF2-40B4-BE49-F238E27FC236}">
              <a16:creationId xmlns:a16="http://schemas.microsoft.com/office/drawing/2014/main" xmlns="" id="{00000000-0008-0000-1000-00009E04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6</xdr:row>
      <xdr:rowOff>0</xdr:rowOff>
    </xdr:from>
    <xdr:ext cx="1239382" cy="276225"/>
    <xdr:sp macro="" textlink="">
      <xdr:nvSpPr>
        <xdr:cNvPr id="1183" name="Text Box 9">
          <a:extLst>
            <a:ext uri="{FF2B5EF4-FFF2-40B4-BE49-F238E27FC236}">
              <a16:creationId xmlns:a16="http://schemas.microsoft.com/office/drawing/2014/main" xmlns="" id="{00000000-0008-0000-1000-00009F04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6</xdr:row>
      <xdr:rowOff>0</xdr:rowOff>
    </xdr:from>
    <xdr:ext cx="1239382" cy="276225"/>
    <xdr:sp macro="" textlink="">
      <xdr:nvSpPr>
        <xdr:cNvPr id="1184" name="Text Box 9">
          <a:extLst>
            <a:ext uri="{FF2B5EF4-FFF2-40B4-BE49-F238E27FC236}">
              <a16:creationId xmlns:a16="http://schemas.microsoft.com/office/drawing/2014/main" xmlns="" id="{00000000-0008-0000-1000-0000A004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6</xdr:row>
      <xdr:rowOff>0</xdr:rowOff>
    </xdr:from>
    <xdr:ext cx="1239382" cy="295275"/>
    <xdr:sp macro="" textlink="">
      <xdr:nvSpPr>
        <xdr:cNvPr id="1185" name="Text Box 9">
          <a:extLst>
            <a:ext uri="{FF2B5EF4-FFF2-40B4-BE49-F238E27FC236}">
              <a16:creationId xmlns:a16="http://schemas.microsoft.com/office/drawing/2014/main" xmlns="" id="{00000000-0008-0000-1000-0000A104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6</xdr:row>
      <xdr:rowOff>0</xdr:rowOff>
    </xdr:from>
    <xdr:ext cx="1239382" cy="295275"/>
    <xdr:sp macro="" textlink="">
      <xdr:nvSpPr>
        <xdr:cNvPr id="1186" name="Text Box 9">
          <a:extLst>
            <a:ext uri="{FF2B5EF4-FFF2-40B4-BE49-F238E27FC236}">
              <a16:creationId xmlns:a16="http://schemas.microsoft.com/office/drawing/2014/main" xmlns="" id="{00000000-0008-0000-1000-0000A204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6</xdr:row>
      <xdr:rowOff>0</xdr:rowOff>
    </xdr:from>
    <xdr:ext cx="1239382" cy="295275"/>
    <xdr:sp macro="" textlink="">
      <xdr:nvSpPr>
        <xdr:cNvPr id="1187" name="Text Box 9">
          <a:extLst>
            <a:ext uri="{FF2B5EF4-FFF2-40B4-BE49-F238E27FC236}">
              <a16:creationId xmlns:a16="http://schemas.microsoft.com/office/drawing/2014/main" xmlns="" id="{00000000-0008-0000-1000-0000A304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6</xdr:row>
      <xdr:rowOff>0</xdr:rowOff>
    </xdr:from>
    <xdr:ext cx="1239382" cy="295275"/>
    <xdr:sp macro="" textlink="">
      <xdr:nvSpPr>
        <xdr:cNvPr id="1188" name="Text Box 9">
          <a:extLst>
            <a:ext uri="{FF2B5EF4-FFF2-40B4-BE49-F238E27FC236}">
              <a16:creationId xmlns:a16="http://schemas.microsoft.com/office/drawing/2014/main" xmlns="" id="{00000000-0008-0000-1000-0000A404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6</xdr:row>
      <xdr:rowOff>0</xdr:rowOff>
    </xdr:from>
    <xdr:ext cx="1239382" cy="295275"/>
    <xdr:sp macro="" textlink="">
      <xdr:nvSpPr>
        <xdr:cNvPr id="1189" name="Text Box 9">
          <a:extLst>
            <a:ext uri="{FF2B5EF4-FFF2-40B4-BE49-F238E27FC236}">
              <a16:creationId xmlns:a16="http://schemas.microsoft.com/office/drawing/2014/main" xmlns="" id="{00000000-0008-0000-1000-0000A504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6</xdr:row>
      <xdr:rowOff>0</xdr:rowOff>
    </xdr:from>
    <xdr:ext cx="1239382" cy="295275"/>
    <xdr:sp macro="" textlink="">
      <xdr:nvSpPr>
        <xdr:cNvPr id="1190" name="Text Box 9">
          <a:extLst>
            <a:ext uri="{FF2B5EF4-FFF2-40B4-BE49-F238E27FC236}">
              <a16:creationId xmlns:a16="http://schemas.microsoft.com/office/drawing/2014/main" xmlns="" id="{00000000-0008-0000-1000-0000A604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6</xdr:row>
      <xdr:rowOff>0</xdr:rowOff>
    </xdr:from>
    <xdr:ext cx="1239382" cy="295275"/>
    <xdr:sp macro="" textlink="">
      <xdr:nvSpPr>
        <xdr:cNvPr id="1191" name="Text Box 9">
          <a:extLst>
            <a:ext uri="{FF2B5EF4-FFF2-40B4-BE49-F238E27FC236}">
              <a16:creationId xmlns:a16="http://schemas.microsoft.com/office/drawing/2014/main" xmlns="" id="{00000000-0008-0000-1000-0000A704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6</xdr:row>
      <xdr:rowOff>0</xdr:rowOff>
    </xdr:from>
    <xdr:ext cx="1239382" cy="295275"/>
    <xdr:sp macro="" textlink="">
      <xdr:nvSpPr>
        <xdr:cNvPr id="1192" name="Text Box 9">
          <a:extLst>
            <a:ext uri="{FF2B5EF4-FFF2-40B4-BE49-F238E27FC236}">
              <a16:creationId xmlns:a16="http://schemas.microsoft.com/office/drawing/2014/main" xmlns="" id="{00000000-0008-0000-1000-0000A804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6</xdr:row>
      <xdr:rowOff>0</xdr:rowOff>
    </xdr:from>
    <xdr:ext cx="1077457" cy="19050"/>
    <xdr:sp macro="" textlink="">
      <xdr:nvSpPr>
        <xdr:cNvPr id="1193" name="Text Box 8">
          <a:extLst>
            <a:ext uri="{FF2B5EF4-FFF2-40B4-BE49-F238E27FC236}">
              <a16:creationId xmlns:a16="http://schemas.microsoft.com/office/drawing/2014/main" xmlns="" id="{00000000-0008-0000-1000-0000A9040000}"/>
            </a:ext>
          </a:extLst>
        </xdr:cNvPr>
        <xdr:cNvSpPr txBox="1">
          <a:spLocks noChangeArrowheads="1"/>
        </xdr:cNvSpPr>
      </xdr:nvSpPr>
      <xdr:spPr bwMode="auto">
        <a:xfrm>
          <a:off x="390525" y="2057400"/>
          <a:ext cx="1077457" cy="19050"/>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194" name="Text Box 9">
          <a:extLst>
            <a:ext uri="{FF2B5EF4-FFF2-40B4-BE49-F238E27FC236}">
              <a16:creationId xmlns:a16="http://schemas.microsoft.com/office/drawing/2014/main" xmlns="" id="{00000000-0008-0000-1000-0000AA0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195" name="Text Box 9">
          <a:extLst>
            <a:ext uri="{FF2B5EF4-FFF2-40B4-BE49-F238E27FC236}">
              <a16:creationId xmlns:a16="http://schemas.microsoft.com/office/drawing/2014/main" xmlns="" id="{00000000-0008-0000-1000-0000AB0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196" name="Text Box 9">
          <a:extLst>
            <a:ext uri="{FF2B5EF4-FFF2-40B4-BE49-F238E27FC236}">
              <a16:creationId xmlns:a16="http://schemas.microsoft.com/office/drawing/2014/main" xmlns="" id="{00000000-0008-0000-1000-0000AC0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197" name="Text Box 9">
          <a:extLst>
            <a:ext uri="{FF2B5EF4-FFF2-40B4-BE49-F238E27FC236}">
              <a16:creationId xmlns:a16="http://schemas.microsoft.com/office/drawing/2014/main" xmlns="" id="{00000000-0008-0000-1000-0000AD0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198" name="Text Box 9">
          <a:extLst>
            <a:ext uri="{FF2B5EF4-FFF2-40B4-BE49-F238E27FC236}">
              <a16:creationId xmlns:a16="http://schemas.microsoft.com/office/drawing/2014/main" xmlns="" id="{00000000-0008-0000-1000-0000AE0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199" name="Text Box 9">
          <a:extLst>
            <a:ext uri="{FF2B5EF4-FFF2-40B4-BE49-F238E27FC236}">
              <a16:creationId xmlns:a16="http://schemas.microsoft.com/office/drawing/2014/main" xmlns="" id="{00000000-0008-0000-1000-0000AF0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200" name="Text Box 9">
          <a:extLst>
            <a:ext uri="{FF2B5EF4-FFF2-40B4-BE49-F238E27FC236}">
              <a16:creationId xmlns:a16="http://schemas.microsoft.com/office/drawing/2014/main" xmlns="" id="{00000000-0008-0000-1000-0000B00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201" name="Text Box 9">
          <a:extLst>
            <a:ext uri="{FF2B5EF4-FFF2-40B4-BE49-F238E27FC236}">
              <a16:creationId xmlns:a16="http://schemas.microsoft.com/office/drawing/2014/main" xmlns="" id="{00000000-0008-0000-1000-0000B10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202" name="Text Box 9">
          <a:extLst>
            <a:ext uri="{FF2B5EF4-FFF2-40B4-BE49-F238E27FC236}">
              <a16:creationId xmlns:a16="http://schemas.microsoft.com/office/drawing/2014/main" xmlns="" id="{00000000-0008-0000-1000-0000B20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203" name="Text Box 9">
          <a:extLst>
            <a:ext uri="{FF2B5EF4-FFF2-40B4-BE49-F238E27FC236}">
              <a16:creationId xmlns:a16="http://schemas.microsoft.com/office/drawing/2014/main" xmlns="" id="{00000000-0008-0000-1000-0000B30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204" name="Text Box 9">
          <a:extLst>
            <a:ext uri="{FF2B5EF4-FFF2-40B4-BE49-F238E27FC236}">
              <a16:creationId xmlns:a16="http://schemas.microsoft.com/office/drawing/2014/main" xmlns="" id="{00000000-0008-0000-1000-0000B40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205" name="Text Box 9">
          <a:extLst>
            <a:ext uri="{FF2B5EF4-FFF2-40B4-BE49-F238E27FC236}">
              <a16:creationId xmlns:a16="http://schemas.microsoft.com/office/drawing/2014/main" xmlns="" id="{00000000-0008-0000-1000-0000B50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206" name="Text Box 9">
          <a:extLst>
            <a:ext uri="{FF2B5EF4-FFF2-40B4-BE49-F238E27FC236}">
              <a16:creationId xmlns:a16="http://schemas.microsoft.com/office/drawing/2014/main" xmlns="" id="{00000000-0008-0000-1000-0000B60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207" name="Text Box 9">
          <a:extLst>
            <a:ext uri="{FF2B5EF4-FFF2-40B4-BE49-F238E27FC236}">
              <a16:creationId xmlns:a16="http://schemas.microsoft.com/office/drawing/2014/main" xmlns="" id="{00000000-0008-0000-1000-0000B70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208" name="Text Box 9">
          <a:extLst>
            <a:ext uri="{FF2B5EF4-FFF2-40B4-BE49-F238E27FC236}">
              <a16:creationId xmlns:a16="http://schemas.microsoft.com/office/drawing/2014/main" xmlns="" id="{00000000-0008-0000-1000-0000B80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209" name="Text Box 9">
          <a:extLst>
            <a:ext uri="{FF2B5EF4-FFF2-40B4-BE49-F238E27FC236}">
              <a16:creationId xmlns:a16="http://schemas.microsoft.com/office/drawing/2014/main" xmlns="" id="{00000000-0008-0000-1000-0000B90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210" name="Text Box 9">
          <a:extLst>
            <a:ext uri="{FF2B5EF4-FFF2-40B4-BE49-F238E27FC236}">
              <a16:creationId xmlns:a16="http://schemas.microsoft.com/office/drawing/2014/main" xmlns="" id="{00000000-0008-0000-1000-0000BA0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211" name="Text Box 9">
          <a:extLst>
            <a:ext uri="{FF2B5EF4-FFF2-40B4-BE49-F238E27FC236}">
              <a16:creationId xmlns:a16="http://schemas.microsoft.com/office/drawing/2014/main" xmlns="" id="{00000000-0008-0000-1000-0000BB0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212" name="Text Box 9">
          <a:extLst>
            <a:ext uri="{FF2B5EF4-FFF2-40B4-BE49-F238E27FC236}">
              <a16:creationId xmlns:a16="http://schemas.microsoft.com/office/drawing/2014/main" xmlns="" id="{00000000-0008-0000-1000-0000BC0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213" name="Text Box 9">
          <a:extLst>
            <a:ext uri="{FF2B5EF4-FFF2-40B4-BE49-F238E27FC236}">
              <a16:creationId xmlns:a16="http://schemas.microsoft.com/office/drawing/2014/main" xmlns="" id="{00000000-0008-0000-1000-0000BD0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214" name="Text Box 9">
          <a:extLst>
            <a:ext uri="{FF2B5EF4-FFF2-40B4-BE49-F238E27FC236}">
              <a16:creationId xmlns:a16="http://schemas.microsoft.com/office/drawing/2014/main" xmlns="" id="{00000000-0008-0000-1000-0000BE0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215" name="Text Box 9">
          <a:extLst>
            <a:ext uri="{FF2B5EF4-FFF2-40B4-BE49-F238E27FC236}">
              <a16:creationId xmlns:a16="http://schemas.microsoft.com/office/drawing/2014/main" xmlns="" id="{00000000-0008-0000-1000-0000BF0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216" name="Text Box 9">
          <a:extLst>
            <a:ext uri="{FF2B5EF4-FFF2-40B4-BE49-F238E27FC236}">
              <a16:creationId xmlns:a16="http://schemas.microsoft.com/office/drawing/2014/main" xmlns="" id="{00000000-0008-0000-1000-0000C00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217" name="Text Box 9">
          <a:extLst>
            <a:ext uri="{FF2B5EF4-FFF2-40B4-BE49-F238E27FC236}">
              <a16:creationId xmlns:a16="http://schemas.microsoft.com/office/drawing/2014/main" xmlns="" id="{00000000-0008-0000-1000-0000C10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218" name="Text Box 9">
          <a:extLst>
            <a:ext uri="{FF2B5EF4-FFF2-40B4-BE49-F238E27FC236}">
              <a16:creationId xmlns:a16="http://schemas.microsoft.com/office/drawing/2014/main" xmlns="" id="{00000000-0008-0000-1000-0000C20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219" name="Text Box 9">
          <a:extLst>
            <a:ext uri="{FF2B5EF4-FFF2-40B4-BE49-F238E27FC236}">
              <a16:creationId xmlns:a16="http://schemas.microsoft.com/office/drawing/2014/main" xmlns="" id="{00000000-0008-0000-1000-0000C30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220" name="Text Box 9">
          <a:extLst>
            <a:ext uri="{FF2B5EF4-FFF2-40B4-BE49-F238E27FC236}">
              <a16:creationId xmlns:a16="http://schemas.microsoft.com/office/drawing/2014/main" xmlns="" id="{00000000-0008-0000-1000-0000C40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221" name="Text Box 9">
          <a:extLst>
            <a:ext uri="{FF2B5EF4-FFF2-40B4-BE49-F238E27FC236}">
              <a16:creationId xmlns:a16="http://schemas.microsoft.com/office/drawing/2014/main" xmlns="" id="{00000000-0008-0000-1000-0000C50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222" name="Text Box 9">
          <a:extLst>
            <a:ext uri="{FF2B5EF4-FFF2-40B4-BE49-F238E27FC236}">
              <a16:creationId xmlns:a16="http://schemas.microsoft.com/office/drawing/2014/main" xmlns="" id="{00000000-0008-0000-1000-0000C60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223" name="Text Box 9">
          <a:extLst>
            <a:ext uri="{FF2B5EF4-FFF2-40B4-BE49-F238E27FC236}">
              <a16:creationId xmlns:a16="http://schemas.microsoft.com/office/drawing/2014/main" xmlns="" id="{00000000-0008-0000-1000-0000C70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224" name="Text Box 9">
          <a:extLst>
            <a:ext uri="{FF2B5EF4-FFF2-40B4-BE49-F238E27FC236}">
              <a16:creationId xmlns:a16="http://schemas.microsoft.com/office/drawing/2014/main" xmlns="" id="{00000000-0008-0000-1000-0000C80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225" name="Text Box 9">
          <a:extLst>
            <a:ext uri="{FF2B5EF4-FFF2-40B4-BE49-F238E27FC236}">
              <a16:creationId xmlns:a16="http://schemas.microsoft.com/office/drawing/2014/main" xmlns="" id="{00000000-0008-0000-1000-0000C90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226" name="Text Box 9">
          <a:extLst>
            <a:ext uri="{FF2B5EF4-FFF2-40B4-BE49-F238E27FC236}">
              <a16:creationId xmlns:a16="http://schemas.microsoft.com/office/drawing/2014/main" xmlns="" id="{00000000-0008-0000-1000-0000CA0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227" name="Text Box 9">
          <a:extLst>
            <a:ext uri="{FF2B5EF4-FFF2-40B4-BE49-F238E27FC236}">
              <a16:creationId xmlns:a16="http://schemas.microsoft.com/office/drawing/2014/main" xmlns="" id="{00000000-0008-0000-1000-0000CB0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228" name="Text Box 9">
          <a:extLst>
            <a:ext uri="{FF2B5EF4-FFF2-40B4-BE49-F238E27FC236}">
              <a16:creationId xmlns:a16="http://schemas.microsoft.com/office/drawing/2014/main" xmlns="" id="{00000000-0008-0000-1000-0000CC0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229" name="Text Box 9">
          <a:extLst>
            <a:ext uri="{FF2B5EF4-FFF2-40B4-BE49-F238E27FC236}">
              <a16:creationId xmlns:a16="http://schemas.microsoft.com/office/drawing/2014/main" xmlns="" id="{00000000-0008-0000-1000-0000CD0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230" name="Text Box 9">
          <a:extLst>
            <a:ext uri="{FF2B5EF4-FFF2-40B4-BE49-F238E27FC236}">
              <a16:creationId xmlns:a16="http://schemas.microsoft.com/office/drawing/2014/main" xmlns="" id="{00000000-0008-0000-1000-0000CE0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231" name="Text Box 9">
          <a:extLst>
            <a:ext uri="{FF2B5EF4-FFF2-40B4-BE49-F238E27FC236}">
              <a16:creationId xmlns:a16="http://schemas.microsoft.com/office/drawing/2014/main" xmlns="" id="{00000000-0008-0000-1000-0000CF0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232" name="Text Box 9">
          <a:extLst>
            <a:ext uri="{FF2B5EF4-FFF2-40B4-BE49-F238E27FC236}">
              <a16:creationId xmlns:a16="http://schemas.microsoft.com/office/drawing/2014/main" xmlns="" id="{00000000-0008-0000-1000-0000D00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233" name="Text Box 9">
          <a:extLst>
            <a:ext uri="{FF2B5EF4-FFF2-40B4-BE49-F238E27FC236}">
              <a16:creationId xmlns:a16="http://schemas.microsoft.com/office/drawing/2014/main" xmlns="" id="{00000000-0008-0000-1000-0000D10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234" name="Text Box 9">
          <a:extLst>
            <a:ext uri="{FF2B5EF4-FFF2-40B4-BE49-F238E27FC236}">
              <a16:creationId xmlns:a16="http://schemas.microsoft.com/office/drawing/2014/main" xmlns="" id="{00000000-0008-0000-1000-0000D20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235" name="Text Box 9">
          <a:extLst>
            <a:ext uri="{FF2B5EF4-FFF2-40B4-BE49-F238E27FC236}">
              <a16:creationId xmlns:a16="http://schemas.microsoft.com/office/drawing/2014/main" xmlns="" id="{00000000-0008-0000-1000-0000D30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236" name="Text Box 9">
          <a:extLst>
            <a:ext uri="{FF2B5EF4-FFF2-40B4-BE49-F238E27FC236}">
              <a16:creationId xmlns:a16="http://schemas.microsoft.com/office/drawing/2014/main" xmlns="" id="{00000000-0008-0000-1000-0000D40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237" name="Text Box 9">
          <a:extLst>
            <a:ext uri="{FF2B5EF4-FFF2-40B4-BE49-F238E27FC236}">
              <a16:creationId xmlns:a16="http://schemas.microsoft.com/office/drawing/2014/main" xmlns="" id="{00000000-0008-0000-1000-0000D50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238" name="Text Box 9">
          <a:extLst>
            <a:ext uri="{FF2B5EF4-FFF2-40B4-BE49-F238E27FC236}">
              <a16:creationId xmlns:a16="http://schemas.microsoft.com/office/drawing/2014/main" xmlns="" id="{00000000-0008-0000-1000-0000D60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239" name="Text Box 9">
          <a:extLst>
            <a:ext uri="{FF2B5EF4-FFF2-40B4-BE49-F238E27FC236}">
              <a16:creationId xmlns:a16="http://schemas.microsoft.com/office/drawing/2014/main" xmlns="" id="{00000000-0008-0000-1000-0000D70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240" name="Text Box 9">
          <a:extLst>
            <a:ext uri="{FF2B5EF4-FFF2-40B4-BE49-F238E27FC236}">
              <a16:creationId xmlns:a16="http://schemas.microsoft.com/office/drawing/2014/main" xmlns="" id="{00000000-0008-0000-1000-0000D80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241" name="Text Box 9">
          <a:extLst>
            <a:ext uri="{FF2B5EF4-FFF2-40B4-BE49-F238E27FC236}">
              <a16:creationId xmlns:a16="http://schemas.microsoft.com/office/drawing/2014/main" xmlns="" id="{00000000-0008-0000-1000-0000D90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242" name="Text Box 9">
          <a:extLst>
            <a:ext uri="{FF2B5EF4-FFF2-40B4-BE49-F238E27FC236}">
              <a16:creationId xmlns:a16="http://schemas.microsoft.com/office/drawing/2014/main" xmlns="" id="{00000000-0008-0000-1000-0000DA0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243" name="Text Box 9">
          <a:extLst>
            <a:ext uri="{FF2B5EF4-FFF2-40B4-BE49-F238E27FC236}">
              <a16:creationId xmlns:a16="http://schemas.microsoft.com/office/drawing/2014/main" xmlns="" id="{00000000-0008-0000-1000-0000DB0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244" name="Text Box 9">
          <a:extLst>
            <a:ext uri="{FF2B5EF4-FFF2-40B4-BE49-F238E27FC236}">
              <a16:creationId xmlns:a16="http://schemas.microsoft.com/office/drawing/2014/main" xmlns="" id="{00000000-0008-0000-1000-0000DC0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245" name="Text Box 9">
          <a:extLst>
            <a:ext uri="{FF2B5EF4-FFF2-40B4-BE49-F238E27FC236}">
              <a16:creationId xmlns:a16="http://schemas.microsoft.com/office/drawing/2014/main" xmlns="" id="{00000000-0008-0000-1000-0000DD0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246" name="Text Box 9">
          <a:extLst>
            <a:ext uri="{FF2B5EF4-FFF2-40B4-BE49-F238E27FC236}">
              <a16:creationId xmlns:a16="http://schemas.microsoft.com/office/drawing/2014/main" xmlns="" id="{00000000-0008-0000-1000-0000DE0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247" name="Text Box 9">
          <a:extLst>
            <a:ext uri="{FF2B5EF4-FFF2-40B4-BE49-F238E27FC236}">
              <a16:creationId xmlns:a16="http://schemas.microsoft.com/office/drawing/2014/main" xmlns="" id="{00000000-0008-0000-1000-0000DF0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248" name="Text Box 9">
          <a:extLst>
            <a:ext uri="{FF2B5EF4-FFF2-40B4-BE49-F238E27FC236}">
              <a16:creationId xmlns:a16="http://schemas.microsoft.com/office/drawing/2014/main" xmlns="" id="{00000000-0008-0000-1000-0000E00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249" name="Text Box 9">
          <a:extLst>
            <a:ext uri="{FF2B5EF4-FFF2-40B4-BE49-F238E27FC236}">
              <a16:creationId xmlns:a16="http://schemas.microsoft.com/office/drawing/2014/main" xmlns="" id="{00000000-0008-0000-1000-0000E10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250" name="Text Box 9">
          <a:extLst>
            <a:ext uri="{FF2B5EF4-FFF2-40B4-BE49-F238E27FC236}">
              <a16:creationId xmlns:a16="http://schemas.microsoft.com/office/drawing/2014/main" xmlns="" id="{00000000-0008-0000-1000-0000E20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251" name="Text Box 9">
          <a:extLst>
            <a:ext uri="{FF2B5EF4-FFF2-40B4-BE49-F238E27FC236}">
              <a16:creationId xmlns:a16="http://schemas.microsoft.com/office/drawing/2014/main" xmlns="" id="{00000000-0008-0000-1000-0000E30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252" name="Text Box 9">
          <a:extLst>
            <a:ext uri="{FF2B5EF4-FFF2-40B4-BE49-F238E27FC236}">
              <a16:creationId xmlns:a16="http://schemas.microsoft.com/office/drawing/2014/main" xmlns="" id="{00000000-0008-0000-1000-0000E40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253" name="Text Box 9">
          <a:extLst>
            <a:ext uri="{FF2B5EF4-FFF2-40B4-BE49-F238E27FC236}">
              <a16:creationId xmlns:a16="http://schemas.microsoft.com/office/drawing/2014/main" xmlns="" id="{00000000-0008-0000-1000-0000E50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254" name="Text Box 9">
          <a:extLst>
            <a:ext uri="{FF2B5EF4-FFF2-40B4-BE49-F238E27FC236}">
              <a16:creationId xmlns:a16="http://schemas.microsoft.com/office/drawing/2014/main" xmlns="" id="{00000000-0008-0000-1000-0000E60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255" name="Text Box 9">
          <a:extLst>
            <a:ext uri="{FF2B5EF4-FFF2-40B4-BE49-F238E27FC236}">
              <a16:creationId xmlns:a16="http://schemas.microsoft.com/office/drawing/2014/main" xmlns="" id="{00000000-0008-0000-1000-0000E70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256" name="Text Box 9">
          <a:extLst>
            <a:ext uri="{FF2B5EF4-FFF2-40B4-BE49-F238E27FC236}">
              <a16:creationId xmlns:a16="http://schemas.microsoft.com/office/drawing/2014/main" xmlns="" id="{00000000-0008-0000-1000-0000E80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257" name="Text Box 9">
          <a:extLst>
            <a:ext uri="{FF2B5EF4-FFF2-40B4-BE49-F238E27FC236}">
              <a16:creationId xmlns:a16="http://schemas.microsoft.com/office/drawing/2014/main" xmlns="" id="{00000000-0008-0000-1000-0000E90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258" name="Text Box 9">
          <a:extLst>
            <a:ext uri="{FF2B5EF4-FFF2-40B4-BE49-F238E27FC236}">
              <a16:creationId xmlns:a16="http://schemas.microsoft.com/office/drawing/2014/main" xmlns="" id="{00000000-0008-0000-1000-0000EA0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259" name="Text Box 9">
          <a:extLst>
            <a:ext uri="{FF2B5EF4-FFF2-40B4-BE49-F238E27FC236}">
              <a16:creationId xmlns:a16="http://schemas.microsoft.com/office/drawing/2014/main" xmlns="" id="{00000000-0008-0000-1000-0000EB0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260" name="Text Box 9">
          <a:extLst>
            <a:ext uri="{FF2B5EF4-FFF2-40B4-BE49-F238E27FC236}">
              <a16:creationId xmlns:a16="http://schemas.microsoft.com/office/drawing/2014/main" xmlns="" id="{00000000-0008-0000-1000-0000EC0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261" name="Text Box 9">
          <a:extLst>
            <a:ext uri="{FF2B5EF4-FFF2-40B4-BE49-F238E27FC236}">
              <a16:creationId xmlns:a16="http://schemas.microsoft.com/office/drawing/2014/main" xmlns="" id="{00000000-0008-0000-1000-0000ED0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262" name="Text Box 9">
          <a:extLst>
            <a:ext uri="{FF2B5EF4-FFF2-40B4-BE49-F238E27FC236}">
              <a16:creationId xmlns:a16="http://schemas.microsoft.com/office/drawing/2014/main" xmlns="" id="{00000000-0008-0000-1000-0000EE0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263" name="Text Box 9">
          <a:extLst>
            <a:ext uri="{FF2B5EF4-FFF2-40B4-BE49-F238E27FC236}">
              <a16:creationId xmlns:a16="http://schemas.microsoft.com/office/drawing/2014/main" xmlns="" id="{00000000-0008-0000-1000-0000EF0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264" name="Text Box 9">
          <a:extLst>
            <a:ext uri="{FF2B5EF4-FFF2-40B4-BE49-F238E27FC236}">
              <a16:creationId xmlns:a16="http://schemas.microsoft.com/office/drawing/2014/main" xmlns="" id="{00000000-0008-0000-1000-0000F00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265" name="Text Box 9">
          <a:extLst>
            <a:ext uri="{FF2B5EF4-FFF2-40B4-BE49-F238E27FC236}">
              <a16:creationId xmlns:a16="http://schemas.microsoft.com/office/drawing/2014/main" xmlns="" id="{00000000-0008-0000-1000-0000F10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266" name="Text Box 9">
          <a:extLst>
            <a:ext uri="{FF2B5EF4-FFF2-40B4-BE49-F238E27FC236}">
              <a16:creationId xmlns:a16="http://schemas.microsoft.com/office/drawing/2014/main" xmlns="" id="{00000000-0008-0000-1000-0000F20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267" name="Text Box 9">
          <a:extLst>
            <a:ext uri="{FF2B5EF4-FFF2-40B4-BE49-F238E27FC236}">
              <a16:creationId xmlns:a16="http://schemas.microsoft.com/office/drawing/2014/main" xmlns="" id="{00000000-0008-0000-1000-0000F30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268" name="Text Box 9">
          <a:extLst>
            <a:ext uri="{FF2B5EF4-FFF2-40B4-BE49-F238E27FC236}">
              <a16:creationId xmlns:a16="http://schemas.microsoft.com/office/drawing/2014/main" xmlns="" id="{00000000-0008-0000-1000-0000F40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269" name="Text Box 9">
          <a:extLst>
            <a:ext uri="{FF2B5EF4-FFF2-40B4-BE49-F238E27FC236}">
              <a16:creationId xmlns:a16="http://schemas.microsoft.com/office/drawing/2014/main" xmlns="" id="{00000000-0008-0000-1000-0000F50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270" name="Text Box 9">
          <a:extLst>
            <a:ext uri="{FF2B5EF4-FFF2-40B4-BE49-F238E27FC236}">
              <a16:creationId xmlns:a16="http://schemas.microsoft.com/office/drawing/2014/main" xmlns="" id="{00000000-0008-0000-1000-0000F60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271" name="Text Box 9">
          <a:extLst>
            <a:ext uri="{FF2B5EF4-FFF2-40B4-BE49-F238E27FC236}">
              <a16:creationId xmlns:a16="http://schemas.microsoft.com/office/drawing/2014/main" xmlns="" id="{00000000-0008-0000-1000-0000F70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272" name="Text Box 9">
          <a:extLst>
            <a:ext uri="{FF2B5EF4-FFF2-40B4-BE49-F238E27FC236}">
              <a16:creationId xmlns:a16="http://schemas.microsoft.com/office/drawing/2014/main" xmlns="" id="{00000000-0008-0000-1000-0000F80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273" name="Text Box 9">
          <a:extLst>
            <a:ext uri="{FF2B5EF4-FFF2-40B4-BE49-F238E27FC236}">
              <a16:creationId xmlns:a16="http://schemas.microsoft.com/office/drawing/2014/main" xmlns="" id="{00000000-0008-0000-1000-0000F90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274" name="Text Box 9">
          <a:extLst>
            <a:ext uri="{FF2B5EF4-FFF2-40B4-BE49-F238E27FC236}">
              <a16:creationId xmlns:a16="http://schemas.microsoft.com/office/drawing/2014/main" xmlns="" id="{00000000-0008-0000-1000-0000FA0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275" name="Text Box 9">
          <a:extLst>
            <a:ext uri="{FF2B5EF4-FFF2-40B4-BE49-F238E27FC236}">
              <a16:creationId xmlns:a16="http://schemas.microsoft.com/office/drawing/2014/main" xmlns="" id="{00000000-0008-0000-1000-0000FB0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276" name="Text Box 9">
          <a:extLst>
            <a:ext uri="{FF2B5EF4-FFF2-40B4-BE49-F238E27FC236}">
              <a16:creationId xmlns:a16="http://schemas.microsoft.com/office/drawing/2014/main" xmlns="" id="{00000000-0008-0000-1000-0000FC0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277" name="Text Box 9">
          <a:extLst>
            <a:ext uri="{FF2B5EF4-FFF2-40B4-BE49-F238E27FC236}">
              <a16:creationId xmlns:a16="http://schemas.microsoft.com/office/drawing/2014/main" xmlns="" id="{00000000-0008-0000-1000-0000FD0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278" name="Text Box 9">
          <a:extLst>
            <a:ext uri="{FF2B5EF4-FFF2-40B4-BE49-F238E27FC236}">
              <a16:creationId xmlns:a16="http://schemas.microsoft.com/office/drawing/2014/main" xmlns="" id="{00000000-0008-0000-1000-0000FE0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279" name="Text Box 9">
          <a:extLst>
            <a:ext uri="{FF2B5EF4-FFF2-40B4-BE49-F238E27FC236}">
              <a16:creationId xmlns:a16="http://schemas.microsoft.com/office/drawing/2014/main" xmlns="" id="{00000000-0008-0000-1000-0000FF0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280" name="Text Box 9">
          <a:extLst>
            <a:ext uri="{FF2B5EF4-FFF2-40B4-BE49-F238E27FC236}">
              <a16:creationId xmlns:a16="http://schemas.microsoft.com/office/drawing/2014/main" xmlns="" id="{00000000-0008-0000-1000-00000005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281" name="Text Box 9">
          <a:extLst>
            <a:ext uri="{FF2B5EF4-FFF2-40B4-BE49-F238E27FC236}">
              <a16:creationId xmlns:a16="http://schemas.microsoft.com/office/drawing/2014/main" xmlns="" id="{00000000-0008-0000-1000-00000105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282" name="Text Box 9">
          <a:extLst>
            <a:ext uri="{FF2B5EF4-FFF2-40B4-BE49-F238E27FC236}">
              <a16:creationId xmlns:a16="http://schemas.microsoft.com/office/drawing/2014/main" xmlns="" id="{00000000-0008-0000-1000-00000205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283" name="Text Box 9">
          <a:extLst>
            <a:ext uri="{FF2B5EF4-FFF2-40B4-BE49-F238E27FC236}">
              <a16:creationId xmlns:a16="http://schemas.microsoft.com/office/drawing/2014/main" xmlns="" id="{00000000-0008-0000-1000-00000305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284" name="Text Box 9">
          <a:extLst>
            <a:ext uri="{FF2B5EF4-FFF2-40B4-BE49-F238E27FC236}">
              <a16:creationId xmlns:a16="http://schemas.microsoft.com/office/drawing/2014/main" xmlns="" id="{00000000-0008-0000-1000-00000405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285" name="Text Box 9">
          <a:extLst>
            <a:ext uri="{FF2B5EF4-FFF2-40B4-BE49-F238E27FC236}">
              <a16:creationId xmlns:a16="http://schemas.microsoft.com/office/drawing/2014/main" xmlns="" id="{00000000-0008-0000-1000-00000505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286" name="Text Box 9">
          <a:extLst>
            <a:ext uri="{FF2B5EF4-FFF2-40B4-BE49-F238E27FC236}">
              <a16:creationId xmlns:a16="http://schemas.microsoft.com/office/drawing/2014/main" xmlns="" id="{00000000-0008-0000-1000-00000605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287" name="Text Box 9">
          <a:extLst>
            <a:ext uri="{FF2B5EF4-FFF2-40B4-BE49-F238E27FC236}">
              <a16:creationId xmlns:a16="http://schemas.microsoft.com/office/drawing/2014/main" xmlns="" id="{00000000-0008-0000-1000-00000705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288" name="Text Box 9">
          <a:extLst>
            <a:ext uri="{FF2B5EF4-FFF2-40B4-BE49-F238E27FC236}">
              <a16:creationId xmlns:a16="http://schemas.microsoft.com/office/drawing/2014/main" xmlns="" id="{00000000-0008-0000-1000-00000805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289" name="Text Box 9">
          <a:extLst>
            <a:ext uri="{FF2B5EF4-FFF2-40B4-BE49-F238E27FC236}">
              <a16:creationId xmlns:a16="http://schemas.microsoft.com/office/drawing/2014/main" xmlns="" id="{00000000-0008-0000-1000-00000905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290" name="Text Box 9">
          <a:extLst>
            <a:ext uri="{FF2B5EF4-FFF2-40B4-BE49-F238E27FC236}">
              <a16:creationId xmlns:a16="http://schemas.microsoft.com/office/drawing/2014/main" xmlns="" id="{00000000-0008-0000-1000-00000A05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291" name="Text Box 9">
          <a:extLst>
            <a:ext uri="{FF2B5EF4-FFF2-40B4-BE49-F238E27FC236}">
              <a16:creationId xmlns:a16="http://schemas.microsoft.com/office/drawing/2014/main" xmlns="" id="{00000000-0008-0000-1000-00000B05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292" name="Text Box 9">
          <a:extLst>
            <a:ext uri="{FF2B5EF4-FFF2-40B4-BE49-F238E27FC236}">
              <a16:creationId xmlns:a16="http://schemas.microsoft.com/office/drawing/2014/main" xmlns="" id="{00000000-0008-0000-1000-00000C05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293" name="Text Box 9">
          <a:extLst>
            <a:ext uri="{FF2B5EF4-FFF2-40B4-BE49-F238E27FC236}">
              <a16:creationId xmlns:a16="http://schemas.microsoft.com/office/drawing/2014/main" xmlns="" id="{00000000-0008-0000-1000-00000D05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294" name="Text Box 9">
          <a:extLst>
            <a:ext uri="{FF2B5EF4-FFF2-40B4-BE49-F238E27FC236}">
              <a16:creationId xmlns:a16="http://schemas.microsoft.com/office/drawing/2014/main" xmlns="" id="{00000000-0008-0000-1000-00000E05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295" name="Text Box 9">
          <a:extLst>
            <a:ext uri="{FF2B5EF4-FFF2-40B4-BE49-F238E27FC236}">
              <a16:creationId xmlns:a16="http://schemas.microsoft.com/office/drawing/2014/main" xmlns="" id="{00000000-0008-0000-1000-00000F05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296" name="Text Box 9">
          <a:extLst>
            <a:ext uri="{FF2B5EF4-FFF2-40B4-BE49-F238E27FC236}">
              <a16:creationId xmlns:a16="http://schemas.microsoft.com/office/drawing/2014/main" xmlns="" id="{00000000-0008-0000-1000-00001005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297" name="Text Box 9">
          <a:extLst>
            <a:ext uri="{FF2B5EF4-FFF2-40B4-BE49-F238E27FC236}">
              <a16:creationId xmlns:a16="http://schemas.microsoft.com/office/drawing/2014/main" xmlns="" id="{00000000-0008-0000-1000-00001105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298" name="Text Box 9">
          <a:extLst>
            <a:ext uri="{FF2B5EF4-FFF2-40B4-BE49-F238E27FC236}">
              <a16:creationId xmlns:a16="http://schemas.microsoft.com/office/drawing/2014/main" xmlns="" id="{00000000-0008-0000-1000-00001205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299" name="Text Box 9">
          <a:extLst>
            <a:ext uri="{FF2B5EF4-FFF2-40B4-BE49-F238E27FC236}">
              <a16:creationId xmlns:a16="http://schemas.microsoft.com/office/drawing/2014/main" xmlns="" id="{00000000-0008-0000-1000-00001305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300" name="Text Box 9">
          <a:extLst>
            <a:ext uri="{FF2B5EF4-FFF2-40B4-BE49-F238E27FC236}">
              <a16:creationId xmlns:a16="http://schemas.microsoft.com/office/drawing/2014/main" xmlns="" id="{00000000-0008-0000-1000-00001405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301" name="Text Box 9">
          <a:extLst>
            <a:ext uri="{FF2B5EF4-FFF2-40B4-BE49-F238E27FC236}">
              <a16:creationId xmlns:a16="http://schemas.microsoft.com/office/drawing/2014/main" xmlns="" id="{00000000-0008-0000-1000-00001505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302" name="Text Box 9">
          <a:extLst>
            <a:ext uri="{FF2B5EF4-FFF2-40B4-BE49-F238E27FC236}">
              <a16:creationId xmlns:a16="http://schemas.microsoft.com/office/drawing/2014/main" xmlns="" id="{00000000-0008-0000-1000-00001605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303" name="Text Box 9">
          <a:extLst>
            <a:ext uri="{FF2B5EF4-FFF2-40B4-BE49-F238E27FC236}">
              <a16:creationId xmlns:a16="http://schemas.microsoft.com/office/drawing/2014/main" xmlns="" id="{00000000-0008-0000-1000-00001705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304" name="Text Box 9">
          <a:extLst>
            <a:ext uri="{FF2B5EF4-FFF2-40B4-BE49-F238E27FC236}">
              <a16:creationId xmlns:a16="http://schemas.microsoft.com/office/drawing/2014/main" xmlns="" id="{00000000-0008-0000-1000-00001805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305" name="Text Box 9">
          <a:extLst>
            <a:ext uri="{FF2B5EF4-FFF2-40B4-BE49-F238E27FC236}">
              <a16:creationId xmlns:a16="http://schemas.microsoft.com/office/drawing/2014/main" xmlns="" id="{00000000-0008-0000-1000-00001905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306" name="Text Box 9">
          <a:extLst>
            <a:ext uri="{FF2B5EF4-FFF2-40B4-BE49-F238E27FC236}">
              <a16:creationId xmlns:a16="http://schemas.microsoft.com/office/drawing/2014/main" xmlns="" id="{00000000-0008-0000-1000-00001A05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307" name="Text Box 9">
          <a:extLst>
            <a:ext uri="{FF2B5EF4-FFF2-40B4-BE49-F238E27FC236}">
              <a16:creationId xmlns:a16="http://schemas.microsoft.com/office/drawing/2014/main" xmlns="" id="{00000000-0008-0000-1000-00001B05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308" name="Text Box 9">
          <a:extLst>
            <a:ext uri="{FF2B5EF4-FFF2-40B4-BE49-F238E27FC236}">
              <a16:creationId xmlns:a16="http://schemas.microsoft.com/office/drawing/2014/main" xmlns="" id="{00000000-0008-0000-1000-00001C05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309" name="Text Box 9">
          <a:extLst>
            <a:ext uri="{FF2B5EF4-FFF2-40B4-BE49-F238E27FC236}">
              <a16:creationId xmlns:a16="http://schemas.microsoft.com/office/drawing/2014/main" xmlns="" id="{00000000-0008-0000-1000-00001D05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310" name="Text Box 9">
          <a:extLst>
            <a:ext uri="{FF2B5EF4-FFF2-40B4-BE49-F238E27FC236}">
              <a16:creationId xmlns:a16="http://schemas.microsoft.com/office/drawing/2014/main" xmlns="" id="{00000000-0008-0000-1000-00001E05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311" name="Text Box 9">
          <a:extLst>
            <a:ext uri="{FF2B5EF4-FFF2-40B4-BE49-F238E27FC236}">
              <a16:creationId xmlns:a16="http://schemas.microsoft.com/office/drawing/2014/main" xmlns="" id="{00000000-0008-0000-1000-00001F05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312" name="Text Box 9">
          <a:extLst>
            <a:ext uri="{FF2B5EF4-FFF2-40B4-BE49-F238E27FC236}">
              <a16:creationId xmlns:a16="http://schemas.microsoft.com/office/drawing/2014/main" xmlns="" id="{00000000-0008-0000-1000-00002005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313" name="Text Box 9">
          <a:extLst>
            <a:ext uri="{FF2B5EF4-FFF2-40B4-BE49-F238E27FC236}">
              <a16:creationId xmlns:a16="http://schemas.microsoft.com/office/drawing/2014/main" xmlns="" id="{00000000-0008-0000-1000-00002105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314" name="Text Box 9">
          <a:extLst>
            <a:ext uri="{FF2B5EF4-FFF2-40B4-BE49-F238E27FC236}">
              <a16:creationId xmlns:a16="http://schemas.microsoft.com/office/drawing/2014/main" xmlns="" id="{00000000-0008-0000-1000-00002205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315" name="Text Box 9">
          <a:extLst>
            <a:ext uri="{FF2B5EF4-FFF2-40B4-BE49-F238E27FC236}">
              <a16:creationId xmlns:a16="http://schemas.microsoft.com/office/drawing/2014/main" xmlns="" id="{00000000-0008-0000-1000-00002305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316" name="Text Box 9">
          <a:extLst>
            <a:ext uri="{FF2B5EF4-FFF2-40B4-BE49-F238E27FC236}">
              <a16:creationId xmlns:a16="http://schemas.microsoft.com/office/drawing/2014/main" xmlns="" id="{00000000-0008-0000-1000-00002405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317" name="Text Box 9">
          <a:extLst>
            <a:ext uri="{FF2B5EF4-FFF2-40B4-BE49-F238E27FC236}">
              <a16:creationId xmlns:a16="http://schemas.microsoft.com/office/drawing/2014/main" xmlns="" id="{00000000-0008-0000-1000-00002505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318" name="Text Box 9">
          <a:extLst>
            <a:ext uri="{FF2B5EF4-FFF2-40B4-BE49-F238E27FC236}">
              <a16:creationId xmlns:a16="http://schemas.microsoft.com/office/drawing/2014/main" xmlns="" id="{00000000-0008-0000-1000-00002605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319" name="Text Box 9">
          <a:extLst>
            <a:ext uri="{FF2B5EF4-FFF2-40B4-BE49-F238E27FC236}">
              <a16:creationId xmlns:a16="http://schemas.microsoft.com/office/drawing/2014/main" xmlns="" id="{00000000-0008-0000-1000-00002705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320" name="Text Box 9">
          <a:extLst>
            <a:ext uri="{FF2B5EF4-FFF2-40B4-BE49-F238E27FC236}">
              <a16:creationId xmlns:a16="http://schemas.microsoft.com/office/drawing/2014/main" xmlns="" id="{00000000-0008-0000-1000-00002805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321" name="Text Box 9">
          <a:extLst>
            <a:ext uri="{FF2B5EF4-FFF2-40B4-BE49-F238E27FC236}">
              <a16:creationId xmlns:a16="http://schemas.microsoft.com/office/drawing/2014/main" xmlns="" id="{00000000-0008-0000-1000-00002905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322" name="Text Box 9">
          <a:extLst>
            <a:ext uri="{FF2B5EF4-FFF2-40B4-BE49-F238E27FC236}">
              <a16:creationId xmlns:a16="http://schemas.microsoft.com/office/drawing/2014/main" xmlns="" id="{00000000-0008-0000-1000-00002A05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323" name="Text Box 9">
          <a:extLst>
            <a:ext uri="{FF2B5EF4-FFF2-40B4-BE49-F238E27FC236}">
              <a16:creationId xmlns:a16="http://schemas.microsoft.com/office/drawing/2014/main" xmlns="" id="{00000000-0008-0000-1000-00002B05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324" name="Text Box 9">
          <a:extLst>
            <a:ext uri="{FF2B5EF4-FFF2-40B4-BE49-F238E27FC236}">
              <a16:creationId xmlns:a16="http://schemas.microsoft.com/office/drawing/2014/main" xmlns="" id="{00000000-0008-0000-1000-00002C05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325" name="Text Box 9">
          <a:extLst>
            <a:ext uri="{FF2B5EF4-FFF2-40B4-BE49-F238E27FC236}">
              <a16:creationId xmlns:a16="http://schemas.microsoft.com/office/drawing/2014/main" xmlns="" id="{00000000-0008-0000-1000-00002D05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326" name="Text Box 9">
          <a:extLst>
            <a:ext uri="{FF2B5EF4-FFF2-40B4-BE49-F238E27FC236}">
              <a16:creationId xmlns:a16="http://schemas.microsoft.com/office/drawing/2014/main" xmlns="" id="{00000000-0008-0000-1000-00002E05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327" name="Text Box 9">
          <a:extLst>
            <a:ext uri="{FF2B5EF4-FFF2-40B4-BE49-F238E27FC236}">
              <a16:creationId xmlns:a16="http://schemas.microsoft.com/office/drawing/2014/main" xmlns="" id="{00000000-0008-0000-1000-00002F05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328" name="Text Box 9">
          <a:extLst>
            <a:ext uri="{FF2B5EF4-FFF2-40B4-BE49-F238E27FC236}">
              <a16:creationId xmlns:a16="http://schemas.microsoft.com/office/drawing/2014/main" xmlns="" id="{00000000-0008-0000-1000-00003005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329" name="Text Box 9">
          <a:extLst>
            <a:ext uri="{FF2B5EF4-FFF2-40B4-BE49-F238E27FC236}">
              <a16:creationId xmlns:a16="http://schemas.microsoft.com/office/drawing/2014/main" xmlns="" id="{00000000-0008-0000-1000-00003105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330" name="Text Box 9">
          <a:extLst>
            <a:ext uri="{FF2B5EF4-FFF2-40B4-BE49-F238E27FC236}">
              <a16:creationId xmlns:a16="http://schemas.microsoft.com/office/drawing/2014/main" xmlns="" id="{00000000-0008-0000-1000-00003205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331" name="Text Box 9">
          <a:extLst>
            <a:ext uri="{FF2B5EF4-FFF2-40B4-BE49-F238E27FC236}">
              <a16:creationId xmlns:a16="http://schemas.microsoft.com/office/drawing/2014/main" xmlns="" id="{00000000-0008-0000-1000-00003305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332" name="Text Box 9">
          <a:extLst>
            <a:ext uri="{FF2B5EF4-FFF2-40B4-BE49-F238E27FC236}">
              <a16:creationId xmlns:a16="http://schemas.microsoft.com/office/drawing/2014/main" xmlns="" id="{00000000-0008-0000-1000-00003405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333" name="Text Box 9">
          <a:extLst>
            <a:ext uri="{FF2B5EF4-FFF2-40B4-BE49-F238E27FC236}">
              <a16:creationId xmlns:a16="http://schemas.microsoft.com/office/drawing/2014/main" xmlns="" id="{00000000-0008-0000-1000-00003505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334" name="Text Box 9">
          <a:extLst>
            <a:ext uri="{FF2B5EF4-FFF2-40B4-BE49-F238E27FC236}">
              <a16:creationId xmlns:a16="http://schemas.microsoft.com/office/drawing/2014/main" xmlns="" id="{00000000-0008-0000-1000-00003605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335" name="Text Box 9">
          <a:extLst>
            <a:ext uri="{FF2B5EF4-FFF2-40B4-BE49-F238E27FC236}">
              <a16:creationId xmlns:a16="http://schemas.microsoft.com/office/drawing/2014/main" xmlns="" id="{00000000-0008-0000-1000-00003705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336" name="Text Box 9">
          <a:extLst>
            <a:ext uri="{FF2B5EF4-FFF2-40B4-BE49-F238E27FC236}">
              <a16:creationId xmlns:a16="http://schemas.microsoft.com/office/drawing/2014/main" xmlns="" id="{00000000-0008-0000-1000-00003805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337" name="Text Box 9">
          <a:extLst>
            <a:ext uri="{FF2B5EF4-FFF2-40B4-BE49-F238E27FC236}">
              <a16:creationId xmlns:a16="http://schemas.microsoft.com/office/drawing/2014/main" xmlns="" id="{00000000-0008-0000-1000-00003905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338" name="Text Box 9">
          <a:extLst>
            <a:ext uri="{FF2B5EF4-FFF2-40B4-BE49-F238E27FC236}">
              <a16:creationId xmlns:a16="http://schemas.microsoft.com/office/drawing/2014/main" xmlns="" id="{00000000-0008-0000-1000-00003A05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339" name="Text Box 9">
          <a:extLst>
            <a:ext uri="{FF2B5EF4-FFF2-40B4-BE49-F238E27FC236}">
              <a16:creationId xmlns:a16="http://schemas.microsoft.com/office/drawing/2014/main" xmlns="" id="{00000000-0008-0000-1000-00003B05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340" name="Text Box 9">
          <a:extLst>
            <a:ext uri="{FF2B5EF4-FFF2-40B4-BE49-F238E27FC236}">
              <a16:creationId xmlns:a16="http://schemas.microsoft.com/office/drawing/2014/main" xmlns="" id="{00000000-0008-0000-1000-00003C05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341" name="Text Box 9">
          <a:extLst>
            <a:ext uri="{FF2B5EF4-FFF2-40B4-BE49-F238E27FC236}">
              <a16:creationId xmlns:a16="http://schemas.microsoft.com/office/drawing/2014/main" xmlns="" id="{00000000-0008-0000-1000-00003D05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342" name="Text Box 9">
          <a:extLst>
            <a:ext uri="{FF2B5EF4-FFF2-40B4-BE49-F238E27FC236}">
              <a16:creationId xmlns:a16="http://schemas.microsoft.com/office/drawing/2014/main" xmlns="" id="{00000000-0008-0000-1000-00003E05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343" name="Text Box 9">
          <a:extLst>
            <a:ext uri="{FF2B5EF4-FFF2-40B4-BE49-F238E27FC236}">
              <a16:creationId xmlns:a16="http://schemas.microsoft.com/office/drawing/2014/main" xmlns="" id="{00000000-0008-0000-1000-00003F05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344" name="Text Box 9">
          <a:extLst>
            <a:ext uri="{FF2B5EF4-FFF2-40B4-BE49-F238E27FC236}">
              <a16:creationId xmlns:a16="http://schemas.microsoft.com/office/drawing/2014/main" xmlns="" id="{00000000-0008-0000-1000-00004005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345" name="Text Box 9">
          <a:extLst>
            <a:ext uri="{FF2B5EF4-FFF2-40B4-BE49-F238E27FC236}">
              <a16:creationId xmlns:a16="http://schemas.microsoft.com/office/drawing/2014/main" xmlns="" id="{00000000-0008-0000-1000-00004105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346" name="Text Box 9">
          <a:extLst>
            <a:ext uri="{FF2B5EF4-FFF2-40B4-BE49-F238E27FC236}">
              <a16:creationId xmlns:a16="http://schemas.microsoft.com/office/drawing/2014/main" xmlns="" id="{00000000-0008-0000-1000-00004205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6</xdr:row>
      <xdr:rowOff>0</xdr:rowOff>
    </xdr:from>
    <xdr:ext cx="1239382" cy="238125"/>
    <xdr:sp macro="" textlink="">
      <xdr:nvSpPr>
        <xdr:cNvPr id="1347" name="Text Box 9">
          <a:extLst>
            <a:ext uri="{FF2B5EF4-FFF2-40B4-BE49-F238E27FC236}">
              <a16:creationId xmlns:a16="http://schemas.microsoft.com/office/drawing/2014/main" xmlns="" id="{00000000-0008-0000-1000-00004305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048882" cy="38100"/>
    <xdr:sp macro="" textlink="">
      <xdr:nvSpPr>
        <xdr:cNvPr id="1348" name="Text Box 8">
          <a:extLst>
            <a:ext uri="{FF2B5EF4-FFF2-40B4-BE49-F238E27FC236}">
              <a16:creationId xmlns:a16="http://schemas.microsoft.com/office/drawing/2014/main" xmlns="" id="{00000000-0008-0000-1000-000044050000}"/>
            </a:ext>
          </a:extLst>
        </xdr:cNvPr>
        <xdr:cNvSpPr txBox="1">
          <a:spLocks noChangeArrowheads="1"/>
        </xdr:cNvSpPr>
      </xdr:nvSpPr>
      <xdr:spPr bwMode="auto">
        <a:xfrm>
          <a:off x="476250" y="2057400"/>
          <a:ext cx="1048882" cy="38100"/>
        </a:xfrm>
        <a:prstGeom prst="rect">
          <a:avLst/>
        </a:prstGeom>
        <a:noFill/>
        <a:ln w="9525">
          <a:noFill/>
          <a:miter lim="800000"/>
          <a:headEnd/>
          <a:tailEnd/>
        </a:ln>
      </xdr:spPr>
    </xdr:sp>
    <xdr:clientData/>
  </xdr:oneCellAnchor>
  <xdr:oneCellAnchor>
    <xdr:from>
      <xdr:col>1</xdr:col>
      <xdr:colOff>0</xdr:colOff>
      <xdr:row>7</xdr:row>
      <xdr:rowOff>0</xdr:rowOff>
    </xdr:from>
    <xdr:ext cx="1134607" cy="19050"/>
    <xdr:sp macro="" textlink="">
      <xdr:nvSpPr>
        <xdr:cNvPr id="1349" name="Text Box 8">
          <a:extLst>
            <a:ext uri="{FF2B5EF4-FFF2-40B4-BE49-F238E27FC236}">
              <a16:creationId xmlns:a16="http://schemas.microsoft.com/office/drawing/2014/main" xmlns="" id="{00000000-0008-0000-1000-00004505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350" name="Text Box 9">
          <a:extLst>
            <a:ext uri="{FF2B5EF4-FFF2-40B4-BE49-F238E27FC236}">
              <a16:creationId xmlns:a16="http://schemas.microsoft.com/office/drawing/2014/main" xmlns="" id="{00000000-0008-0000-1000-00004605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351" name="Text Box 9">
          <a:extLst>
            <a:ext uri="{FF2B5EF4-FFF2-40B4-BE49-F238E27FC236}">
              <a16:creationId xmlns:a16="http://schemas.microsoft.com/office/drawing/2014/main" xmlns="" id="{00000000-0008-0000-1000-00004705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048882" cy="114300"/>
    <xdr:sp macro="" textlink="">
      <xdr:nvSpPr>
        <xdr:cNvPr id="1352" name="Text Box 8">
          <a:extLst>
            <a:ext uri="{FF2B5EF4-FFF2-40B4-BE49-F238E27FC236}">
              <a16:creationId xmlns:a16="http://schemas.microsoft.com/office/drawing/2014/main" xmlns="" id="{00000000-0008-0000-1000-000048050000}"/>
            </a:ext>
          </a:extLst>
        </xdr:cNvPr>
        <xdr:cNvSpPr txBox="1">
          <a:spLocks noChangeArrowheads="1"/>
        </xdr:cNvSpPr>
      </xdr:nvSpPr>
      <xdr:spPr bwMode="auto">
        <a:xfrm>
          <a:off x="476250" y="2057400"/>
          <a:ext cx="1048882" cy="114300"/>
        </a:xfrm>
        <a:prstGeom prst="rect">
          <a:avLst/>
        </a:prstGeom>
        <a:noFill/>
        <a:ln w="9525">
          <a:noFill/>
          <a:miter lim="800000"/>
          <a:headEnd/>
          <a:tailEnd/>
        </a:ln>
      </xdr:spPr>
    </xdr:sp>
    <xdr:clientData/>
  </xdr:oneCellAnchor>
  <xdr:oneCellAnchor>
    <xdr:from>
      <xdr:col>1</xdr:col>
      <xdr:colOff>0</xdr:colOff>
      <xdr:row>7</xdr:row>
      <xdr:rowOff>0</xdr:rowOff>
    </xdr:from>
    <xdr:ext cx="1134607" cy="104775"/>
    <xdr:sp macro="" textlink="">
      <xdr:nvSpPr>
        <xdr:cNvPr id="1353" name="Text Box 8">
          <a:extLst>
            <a:ext uri="{FF2B5EF4-FFF2-40B4-BE49-F238E27FC236}">
              <a16:creationId xmlns:a16="http://schemas.microsoft.com/office/drawing/2014/main" xmlns="" id="{00000000-0008-0000-1000-000049050000}"/>
            </a:ext>
          </a:extLst>
        </xdr:cNvPr>
        <xdr:cNvSpPr txBox="1">
          <a:spLocks noChangeArrowheads="1"/>
        </xdr:cNvSpPr>
      </xdr:nvSpPr>
      <xdr:spPr bwMode="auto">
        <a:xfrm>
          <a:off x="390525" y="2057400"/>
          <a:ext cx="1134607" cy="104775"/>
        </a:xfrm>
        <a:prstGeom prst="rect">
          <a:avLst/>
        </a:prstGeom>
        <a:noFill/>
        <a:ln w="9525">
          <a:noFill/>
          <a:miter lim="800000"/>
          <a:headEnd/>
          <a:tailEnd/>
        </a:ln>
      </xdr:spPr>
    </xdr:sp>
    <xdr:clientData/>
  </xdr:oneCellAnchor>
  <xdr:oneCellAnchor>
    <xdr:from>
      <xdr:col>1</xdr:col>
      <xdr:colOff>0</xdr:colOff>
      <xdr:row>7</xdr:row>
      <xdr:rowOff>0</xdr:rowOff>
    </xdr:from>
    <xdr:ext cx="1048882" cy="38100"/>
    <xdr:sp macro="" textlink="">
      <xdr:nvSpPr>
        <xdr:cNvPr id="1354" name="Text Box 8">
          <a:extLst>
            <a:ext uri="{FF2B5EF4-FFF2-40B4-BE49-F238E27FC236}">
              <a16:creationId xmlns:a16="http://schemas.microsoft.com/office/drawing/2014/main" xmlns="" id="{00000000-0008-0000-1000-00004A050000}"/>
            </a:ext>
          </a:extLst>
        </xdr:cNvPr>
        <xdr:cNvSpPr txBox="1">
          <a:spLocks noChangeArrowheads="1"/>
        </xdr:cNvSpPr>
      </xdr:nvSpPr>
      <xdr:spPr bwMode="auto">
        <a:xfrm>
          <a:off x="476250" y="2057400"/>
          <a:ext cx="1048882" cy="38100"/>
        </a:xfrm>
        <a:prstGeom prst="rect">
          <a:avLst/>
        </a:prstGeom>
        <a:noFill/>
        <a:ln w="9525">
          <a:noFill/>
          <a:miter lim="800000"/>
          <a:headEnd/>
          <a:tailEnd/>
        </a:ln>
      </xdr:spPr>
    </xdr:sp>
    <xdr:clientData/>
  </xdr:oneCellAnchor>
  <xdr:oneCellAnchor>
    <xdr:from>
      <xdr:col>1</xdr:col>
      <xdr:colOff>0</xdr:colOff>
      <xdr:row>7</xdr:row>
      <xdr:rowOff>0</xdr:rowOff>
    </xdr:from>
    <xdr:ext cx="1134607" cy="19050"/>
    <xdr:sp macro="" textlink="">
      <xdr:nvSpPr>
        <xdr:cNvPr id="1355" name="Text Box 8">
          <a:extLst>
            <a:ext uri="{FF2B5EF4-FFF2-40B4-BE49-F238E27FC236}">
              <a16:creationId xmlns:a16="http://schemas.microsoft.com/office/drawing/2014/main" xmlns="" id="{00000000-0008-0000-1000-00004B05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356" name="Text Box 9">
          <a:extLst>
            <a:ext uri="{FF2B5EF4-FFF2-40B4-BE49-F238E27FC236}">
              <a16:creationId xmlns:a16="http://schemas.microsoft.com/office/drawing/2014/main" xmlns="" id="{00000000-0008-0000-1000-00004C05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357" name="Text Box 9">
          <a:extLst>
            <a:ext uri="{FF2B5EF4-FFF2-40B4-BE49-F238E27FC236}">
              <a16:creationId xmlns:a16="http://schemas.microsoft.com/office/drawing/2014/main" xmlns="" id="{00000000-0008-0000-1000-00004D05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048882" cy="38100"/>
    <xdr:sp macro="" textlink="">
      <xdr:nvSpPr>
        <xdr:cNvPr id="1358" name="Text Box 8">
          <a:extLst>
            <a:ext uri="{FF2B5EF4-FFF2-40B4-BE49-F238E27FC236}">
              <a16:creationId xmlns:a16="http://schemas.microsoft.com/office/drawing/2014/main" xmlns="" id="{00000000-0008-0000-1000-00004E050000}"/>
            </a:ext>
          </a:extLst>
        </xdr:cNvPr>
        <xdr:cNvSpPr txBox="1">
          <a:spLocks noChangeArrowheads="1"/>
        </xdr:cNvSpPr>
      </xdr:nvSpPr>
      <xdr:spPr bwMode="auto">
        <a:xfrm>
          <a:off x="476250" y="2057400"/>
          <a:ext cx="1048882" cy="38100"/>
        </a:xfrm>
        <a:prstGeom prst="rect">
          <a:avLst/>
        </a:prstGeom>
        <a:noFill/>
        <a:ln w="9525">
          <a:noFill/>
          <a:miter lim="800000"/>
          <a:headEnd/>
          <a:tailEnd/>
        </a:ln>
      </xdr:spPr>
    </xdr:sp>
    <xdr:clientData/>
  </xdr:oneCellAnchor>
  <xdr:oneCellAnchor>
    <xdr:from>
      <xdr:col>1</xdr:col>
      <xdr:colOff>0</xdr:colOff>
      <xdr:row>7</xdr:row>
      <xdr:rowOff>0</xdr:rowOff>
    </xdr:from>
    <xdr:ext cx="1134607" cy="19050"/>
    <xdr:sp macro="" textlink="">
      <xdr:nvSpPr>
        <xdr:cNvPr id="1359" name="Text Box 8">
          <a:extLst>
            <a:ext uri="{FF2B5EF4-FFF2-40B4-BE49-F238E27FC236}">
              <a16:creationId xmlns:a16="http://schemas.microsoft.com/office/drawing/2014/main" xmlns="" id="{00000000-0008-0000-1000-00004F05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360" name="Text Box 9">
          <a:extLst>
            <a:ext uri="{FF2B5EF4-FFF2-40B4-BE49-F238E27FC236}">
              <a16:creationId xmlns:a16="http://schemas.microsoft.com/office/drawing/2014/main" xmlns="" id="{00000000-0008-0000-1000-00005005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361" name="Text Box 9">
          <a:extLst>
            <a:ext uri="{FF2B5EF4-FFF2-40B4-BE49-F238E27FC236}">
              <a16:creationId xmlns:a16="http://schemas.microsoft.com/office/drawing/2014/main" xmlns="" id="{00000000-0008-0000-1000-00005105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048882" cy="38100"/>
    <xdr:sp macro="" textlink="">
      <xdr:nvSpPr>
        <xdr:cNvPr id="1362" name="Text Box 8">
          <a:extLst>
            <a:ext uri="{FF2B5EF4-FFF2-40B4-BE49-F238E27FC236}">
              <a16:creationId xmlns:a16="http://schemas.microsoft.com/office/drawing/2014/main" xmlns="" id="{00000000-0008-0000-1000-000052050000}"/>
            </a:ext>
          </a:extLst>
        </xdr:cNvPr>
        <xdr:cNvSpPr txBox="1">
          <a:spLocks noChangeArrowheads="1"/>
        </xdr:cNvSpPr>
      </xdr:nvSpPr>
      <xdr:spPr bwMode="auto">
        <a:xfrm>
          <a:off x="476250" y="2057400"/>
          <a:ext cx="1048882" cy="38100"/>
        </a:xfrm>
        <a:prstGeom prst="rect">
          <a:avLst/>
        </a:prstGeom>
        <a:noFill/>
        <a:ln w="9525">
          <a:noFill/>
          <a:miter lim="800000"/>
          <a:headEnd/>
          <a:tailEnd/>
        </a:ln>
      </xdr:spPr>
    </xdr:sp>
    <xdr:clientData/>
  </xdr:oneCellAnchor>
  <xdr:oneCellAnchor>
    <xdr:from>
      <xdr:col>1</xdr:col>
      <xdr:colOff>0</xdr:colOff>
      <xdr:row>7</xdr:row>
      <xdr:rowOff>0</xdr:rowOff>
    </xdr:from>
    <xdr:ext cx="1134607" cy="19050"/>
    <xdr:sp macro="" textlink="">
      <xdr:nvSpPr>
        <xdr:cNvPr id="1363" name="Text Box 8">
          <a:extLst>
            <a:ext uri="{FF2B5EF4-FFF2-40B4-BE49-F238E27FC236}">
              <a16:creationId xmlns:a16="http://schemas.microsoft.com/office/drawing/2014/main" xmlns="" id="{00000000-0008-0000-1000-00005305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364" name="Text Box 9">
          <a:extLst>
            <a:ext uri="{FF2B5EF4-FFF2-40B4-BE49-F238E27FC236}">
              <a16:creationId xmlns:a16="http://schemas.microsoft.com/office/drawing/2014/main" xmlns="" id="{00000000-0008-0000-1000-00005405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365" name="Text Box 9">
          <a:extLst>
            <a:ext uri="{FF2B5EF4-FFF2-40B4-BE49-F238E27FC236}">
              <a16:creationId xmlns:a16="http://schemas.microsoft.com/office/drawing/2014/main" xmlns="" id="{00000000-0008-0000-1000-00005505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048882" cy="38100"/>
    <xdr:sp macro="" textlink="">
      <xdr:nvSpPr>
        <xdr:cNvPr id="1366" name="Text Box 8">
          <a:extLst>
            <a:ext uri="{FF2B5EF4-FFF2-40B4-BE49-F238E27FC236}">
              <a16:creationId xmlns:a16="http://schemas.microsoft.com/office/drawing/2014/main" xmlns="" id="{00000000-0008-0000-1000-000056050000}"/>
            </a:ext>
          </a:extLst>
        </xdr:cNvPr>
        <xdr:cNvSpPr txBox="1">
          <a:spLocks noChangeArrowheads="1"/>
        </xdr:cNvSpPr>
      </xdr:nvSpPr>
      <xdr:spPr bwMode="auto">
        <a:xfrm>
          <a:off x="476250" y="2057400"/>
          <a:ext cx="1048882" cy="38100"/>
        </a:xfrm>
        <a:prstGeom prst="rect">
          <a:avLst/>
        </a:prstGeom>
        <a:noFill/>
        <a:ln w="9525">
          <a:noFill/>
          <a:miter lim="800000"/>
          <a:headEnd/>
          <a:tailEnd/>
        </a:ln>
      </xdr:spPr>
    </xdr:sp>
    <xdr:clientData/>
  </xdr:oneCellAnchor>
  <xdr:oneCellAnchor>
    <xdr:from>
      <xdr:col>1</xdr:col>
      <xdr:colOff>0</xdr:colOff>
      <xdr:row>7</xdr:row>
      <xdr:rowOff>0</xdr:rowOff>
    </xdr:from>
    <xdr:ext cx="1134607" cy="19050"/>
    <xdr:sp macro="" textlink="">
      <xdr:nvSpPr>
        <xdr:cNvPr id="1367" name="Text Box 8">
          <a:extLst>
            <a:ext uri="{FF2B5EF4-FFF2-40B4-BE49-F238E27FC236}">
              <a16:creationId xmlns:a16="http://schemas.microsoft.com/office/drawing/2014/main" xmlns="" id="{00000000-0008-0000-1000-00005705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368" name="Text Box 9">
          <a:extLst>
            <a:ext uri="{FF2B5EF4-FFF2-40B4-BE49-F238E27FC236}">
              <a16:creationId xmlns:a16="http://schemas.microsoft.com/office/drawing/2014/main" xmlns="" id="{00000000-0008-0000-1000-00005805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369" name="Text Box 9">
          <a:extLst>
            <a:ext uri="{FF2B5EF4-FFF2-40B4-BE49-F238E27FC236}">
              <a16:creationId xmlns:a16="http://schemas.microsoft.com/office/drawing/2014/main" xmlns="" id="{00000000-0008-0000-1000-00005905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048882" cy="38100"/>
    <xdr:sp macro="" textlink="">
      <xdr:nvSpPr>
        <xdr:cNvPr id="1370" name="Text Box 8">
          <a:extLst>
            <a:ext uri="{FF2B5EF4-FFF2-40B4-BE49-F238E27FC236}">
              <a16:creationId xmlns:a16="http://schemas.microsoft.com/office/drawing/2014/main" xmlns="" id="{00000000-0008-0000-1000-00005A050000}"/>
            </a:ext>
          </a:extLst>
        </xdr:cNvPr>
        <xdr:cNvSpPr txBox="1">
          <a:spLocks noChangeArrowheads="1"/>
        </xdr:cNvSpPr>
      </xdr:nvSpPr>
      <xdr:spPr bwMode="auto">
        <a:xfrm>
          <a:off x="476250" y="2057400"/>
          <a:ext cx="1048882" cy="38100"/>
        </a:xfrm>
        <a:prstGeom prst="rect">
          <a:avLst/>
        </a:prstGeom>
        <a:noFill/>
        <a:ln w="9525">
          <a:noFill/>
          <a:miter lim="800000"/>
          <a:headEnd/>
          <a:tailEnd/>
        </a:ln>
      </xdr:spPr>
    </xdr:sp>
    <xdr:clientData/>
  </xdr:oneCellAnchor>
  <xdr:oneCellAnchor>
    <xdr:from>
      <xdr:col>1</xdr:col>
      <xdr:colOff>0</xdr:colOff>
      <xdr:row>7</xdr:row>
      <xdr:rowOff>0</xdr:rowOff>
    </xdr:from>
    <xdr:ext cx="1134607" cy="19050"/>
    <xdr:sp macro="" textlink="">
      <xdr:nvSpPr>
        <xdr:cNvPr id="1371" name="Text Box 8">
          <a:extLst>
            <a:ext uri="{FF2B5EF4-FFF2-40B4-BE49-F238E27FC236}">
              <a16:creationId xmlns:a16="http://schemas.microsoft.com/office/drawing/2014/main" xmlns="" id="{00000000-0008-0000-1000-00005B05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372" name="Text Box 9">
          <a:extLst>
            <a:ext uri="{FF2B5EF4-FFF2-40B4-BE49-F238E27FC236}">
              <a16:creationId xmlns:a16="http://schemas.microsoft.com/office/drawing/2014/main" xmlns="" id="{00000000-0008-0000-1000-00005C05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048882" cy="38100"/>
    <xdr:sp macro="" textlink="">
      <xdr:nvSpPr>
        <xdr:cNvPr id="1373" name="Text Box 8">
          <a:extLst>
            <a:ext uri="{FF2B5EF4-FFF2-40B4-BE49-F238E27FC236}">
              <a16:creationId xmlns:a16="http://schemas.microsoft.com/office/drawing/2014/main" xmlns="" id="{00000000-0008-0000-1000-00005D050000}"/>
            </a:ext>
          </a:extLst>
        </xdr:cNvPr>
        <xdr:cNvSpPr txBox="1">
          <a:spLocks noChangeArrowheads="1"/>
        </xdr:cNvSpPr>
      </xdr:nvSpPr>
      <xdr:spPr bwMode="auto">
        <a:xfrm>
          <a:off x="476250" y="2057400"/>
          <a:ext cx="1048882" cy="38100"/>
        </a:xfrm>
        <a:prstGeom prst="rect">
          <a:avLst/>
        </a:prstGeom>
        <a:noFill/>
        <a:ln w="9525">
          <a:noFill/>
          <a:miter lim="800000"/>
          <a:headEnd/>
          <a:tailEnd/>
        </a:ln>
      </xdr:spPr>
    </xdr:sp>
    <xdr:clientData/>
  </xdr:oneCellAnchor>
  <xdr:oneCellAnchor>
    <xdr:from>
      <xdr:col>1</xdr:col>
      <xdr:colOff>0</xdr:colOff>
      <xdr:row>7</xdr:row>
      <xdr:rowOff>0</xdr:rowOff>
    </xdr:from>
    <xdr:ext cx="1134607" cy="19050"/>
    <xdr:sp macro="" textlink="">
      <xdr:nvSpPr>
        <xdr:cNvPr id="1374" name="Text Box 8">
          <a:extLst>
            <a:ext uri="{FF2B5EF4-FFF2-40B4-BE49-F238E27FC236}">
              <a16:creationId xmlns:a16="http://schemas.microsoft.com/office/drawing/2014/main" xmlns="" id="{00000000-0008-0000-1000-00005E05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375" name="Text Box 9">
          <a:extLst>
            <a:ext uri="{FF2B5EF4-FFF2-40B4-BE49-F238E27FC236}">
              <a16:creationId xmlns:a16="http://schemas.microsoft.com/office/drawing/2014/main" xmlns="" id="{00000000-0008-0000-1000-00005F05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376" name="Text Box 9">
          <a:extLst>
            <a:ext uri="{FF2B5EF4-FFF2-40B4-BE49-F238E27FC236}">
              <a16:creationId xmlns:a16="http://schemas.microsoft.com/office/drawing/2014/main" xmlns="" id="{00000000-0008-0000-1000-00006005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048882" cy="38100"/>
    <xdr:sp macro="" textlink="">
      <xdr:nvSpPr>
        <xdr:cNvPr id="1377" name="Text Box 8">
          <a:extLst>
            <a:ext uri="{FF2B5EF4-FFF2-40B4-BE49-F238E27FC236}">
              <a16:creationId xmlns:a16="http://schemas.microsoft.com/office/drawing/2014/main" xmlns="" id="{00000000-0008-0000-1000-000061050000}"/>
            </a:ext>
          </a:extLst>
        </xdr:cNvPr>
        <xdr:cNvSpPr txBox="1">
          <a:spLocks noChangeArrowheads="1"/>
        </xdr:cNvSpPr>
      </xdr:nvSpPr>
      <xdr:spPr bwMode="auto">
        <a:xfrm>
          <a:off x="476250" y="2057400"/>
          <a:ext cx="1048882" cy="38100"/>
        </a:xfrm>
        <a:prstGeom prst="rect">
          <a:avLst/>
        </a:prstGeom>
        <a:noFill/>
        <a:ln w="9525">
          <a:noFill/>
          <a:miter lim="800000"/>
          <a:headEnd/>
          <a:tailEnd/>
        </a:ln>
      </xdr:spPr>
    </xdr:sp>
    <xdr:clientData/>
  </xdr:oneCellAnchor>
  <xdr:oneCellAnchor>
    <xdr:from>
      <xdr:col>1</xdr:col>
      <xdr:colOff>0</xdr:colOff>
      <xdr:row>7</xdr:row>
      <xdr:rowOff>0</xdr:rowOff>
    </xdr:from>
    <xdr:ext cx="1134607" cy="19050"/>
    <xdr:sp macro="" textlink="">
      <xdr:nvSpPr>
        <xdr:cNvPr id="1378" name="Text Box 8">
          <a:extLst>
            <a:ext uri="{FF2B5EF4-FFF2-40B4-BE49-F238E27FC236}">
              <a16:creationId xmlns:a16="http://schemas.microsoft.com/office/drawing/2014/main" xmlns="" id="{00000000-0008-0000-1000-00006205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379" name="Text Box 9">
          <a:extLst>
            <a:ext uri="{FF2B5EF4-FFF2-40B4-BE49-F238E27FC236}">
              <a16:creationId xmlns:a16="http://schemas.microsoft.com/office/drawing/2014/main" xmlns="" id="{00000000-0008-0000-1000-00006305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048882" cy="38100"/>
    <xdr:sp macro="" textlink="">
      <xdr:nvSpPr>
        <xdr:cNvPr id="1380" name="Text Box 8">
          <a:extLst>
            <a:ext uri="{FF2B5EF4-FFF2-40B4-BE49-F238E27FC236}">
              <a16:creationId xmlns:a16="http://schemas.microsoft.com/office/drawing/2014/main" xmlns="" id="{00000000-0008-0000-1000-000064050000}"/>
            </a:ext>
          </a:extLst>
        </xdr:cNvPr>
        <xdr:cNvSpPr txBox="1">
          <a:spLocks noChangeArrowheads="1"/>
        </xdr:cNvSpPr>
      </xdr:nvSpPr>
      <xdr:spPr bwMode="auto">
        <a:xfrm>
          <a:off x="476250" y="2057400"/>
          <a:ext cx="1048882" cy="38100"/>
        </a:xfrm>
        <a:prstGeom prst="rect">
          <a:avLst/>
        </a:prstGeom>
        <a:noFill/>
        <a:ln w="9525">
          <a:noFill/>
          <a:miter lim="800000"/>
          <a:headEnd/>
          <a:tailEnd/>
        </a:ln>
      </xdr:spPr>
    </xdr:sp>
    <xdr:clientData/>
  </xdr:oneCellAnchor>
  <xdr:oneCellAnchor>
    <xdr:from>
      <xdr:col>1</xdr:col>
      <xdr:colOff>0</xdr:colOff>
      <xdr:row>7</xdr:row>
      <xdr:rowOff>0</xdr:rowOff>
    </xdr:from>
    <xdr:ext cx="1134607" cy="19050"/>
    <xdr:sp macro="" textlink="">
      <xdr:nvSpPr>
        <xdr:cNvPr id="1381" name="Text Box 8">
          <a:extLst>
            <a:ext uri="{FF2B5EF4-FFF2-40B4-BE49-F238E27FC236}">
              <a16:creationId xmlns:a16="http://schemas.microsoft.com/office/drawing/2014/main" xmlns="" id="{00000000-0008-0000-1000-00006505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382" name="Text Box 9">
          <a:extLst>
            <a:ext uri="{FF2B5EF4-FFF2-40B4-BE49-F238E27FC236}">
              <a16:creationId xmlns:a16="http://schemas.microsoft.com/office/drawing/2014/main" xmlns="" id="{00000000-0008-0000-1000-00006605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383" name="Text Box 9">
          <a:extLst>
            <a:ext uri="{FF2B5EF4-FFF2-40B4-BE49-F238E27FC236}">
              <a16:creationId xmlns:a16="http://schemas.microsoft.com/office/drawing/2014/main" xmlns="" id="{00000000-0008-0000-1000-00006705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048882" cy="38100"/>
    <xdr:sp macro="" textlink="">
      <xdr:nvSpPr>
        <xdr:cNvPr id="1384" name="Text Box 8">
          <a:extLst>
            <a:ext uri="{FF2B5EF4-FFF2-40B4-BE49-F238E27FC236}">
              <a16:creationId xmlns:a16="http://schemas.microsoft.com/office/drawing/2014/main" xmlns="" id="{00000000-0008-0000-1000-000068050000}"/>
            </a:ext>
          </a:extLst>
        </xdr:cNvPr>
        <xdr:cNvSpPr txBox="1">
          <a:spLocks noChangeArrowheads="1"/>
        </xdr:cNvSpPr>
      </xdr:nvSpPr>
      <xdr:spPr bwMode="auto">
        <a:xfrm>
          <a:off x="476250" y="2057400"/>
          <a:ext cx="1048882" cy="38100"/>
        </a:xfrm>
        <a:prstGeom prst="rect">
          <a:avLst/>
        </a:prstGeom>
        <a:noFill/>
        <a:ln w="9525">
          <a:noFill/>
          <a:miter lim="800000"/>
          <a:headEnd/>
          <a:tailEnd/>
        </a:ln>
      </xdr:spPr>
    </xdr:sp>
    <xdr:clientData/>
  </xdr:oneCellAnchor>
  <xdr:oneCellAnchor>
    <xdr:from>
      <xdr:col>1</xdr:col>
      <xdr:colOff>0</xdr:colOff>
      <xdr:row>7</xdr:row>
      <xdr:rowOff>0</xdr:rowOff>
    </xdr:from>
    <xdr:ext cx="1134607" cy="19050"/>
    <xdr:sp macro="" textlink="">
      <xdr:nvSpPr>
        <xdr:cNvPr id="1385" name="Text Box 8">
          <a:extLst>
            <a:ext uri="{FF2B5EF4-FFF2-40B4-BE49-F238E27FC236}">
              <a16:creationId xmlns:a16="http://schemas.microsoft.com/office/drawing/2014/main" xmlns="" id="{00000000-0008-0000-1000-00006905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386" name="Text Box 9">
          <a:extLst>
            <a:ext uri="{FF2B5EF4-FFF2-40B4-BE49-F238E27FC236}">
              <a16:creationId xmlns:a16="http://schemas.microsoft.com/office/drawing/2014/main" xmlns="" id="{00000000-0008-0000-1000-00006A05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387" name="Text Box 9">
          <a:extLst>
            <a:ext uri="{FF2B5EF4-FFF2-40B4-BE49-F238E27FC236}">
              <a16:creationId xmlns:a16="http://schemas.microsoft.com/office/drawing/2014/main" xmlns="" id="{00000000-0008-0000-1000-00006B05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048882" cy="38100"/>
    <xdr:sp macro="" textlink="">
      <xdr:nvSpPr>
        <xdr:cNvPr id="1388" name="Text Box 8">
          <a:extLst>
            <a:ext uri="{FF2B5EF4-FFF2-40B4-BE49-F238E27FC236}">
              <a16:creationId xmlns:a16="http://schemas.microsoft.com/office/drawing/2014/main" xmlns="" id="{00000000-0008-0000-1000-00006C050000}"/>
            </a:ext>
          </a:extLst>
        </xdr:cNvPr>
        <xdr:cNvSpPr txBox="1">
          <a:spLocks noChangeArrowheads="1"/>
        </xdr:cNvSpPr>
      </xdr:nvSpPr>
      <xdr:spPr bwMode="auto">
        <a:xfrm>
          <a:off x="476250" y="2057400"/>
          <a:ext cx="1048882" cy="38100"/>
        </a:xfrm>
        <a:prstGeom prst="rect">
          <a:avLst/>
        </a:prstGeom>
        <a:noFill/>
        <a:ln w="9525">
          <a:noFill/>
          <a:miter lim="800000"/>
          <a:headEnd/>
          <a:tailEnd/>
        </a:ln>
      </xdr:spPr>
    </xdr:sp>
    <xdr:clientData/>
  </xdr:oneCellAnchor>
  <xdr:oneCellAnchor>
    <xdr:from>
      <xdr:col>1</xdr:col>
      <xdr:colOff>0</xdr:colOff>
      <xdr:row>7</xdr:row>
      <xdr:rowOff>0</xdr:rowOff>
    </xdr:from>
    <xdr:ext cx="1134607" cy="19050"/>
    <xdr:sp macro="" textlink="">
      <xdr:nvSpPr>
        <xdr:cNvPr id="1389" name="Text Box 8">
          <a:extLst>
            <a:ext uri="{FF2B5EF4-FFF2-40B4-BE49-F238E27FC236}">
              <a16:creationId xmlns:a16="http://schemas.microsoft.com/office/drawing/2014/main" xmlns="" id="{00000000-0008-0000-1000-00006D05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390" name="Text Box 9">
          <a:extLst>
            <a:ext uri="{FF2B5EF4-FFF2-40B4-BE49-F238E27FC236}">
              <a16:creationId xmlns:a16="http://schemas.microsoft.com/office/drawing/2014/main" xmlns="" id="{00000000-0008-0000-1000-00006E05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391" name="Text Box 9">
          <a:extLst>
            <a:ext uri="{FF2B5EF4-FFF2-40B4-BE49-F238E27FC236}">
              <a16:creationId xmlns:a16="http://schemas.microsoft.com/office/drawing/2014/main" xmlns="" id="{00000000-0008-0000-1000-00006F05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048882" cy="38100"/>
    <xdr:sp macro="" textlink="">
      <xdr:nvSpPr>
        <xdr:cNvPr id="1392" name="Text Box 8">
          <a:extLst>
            <a:ext uri="{FF2B5EF4-FFF2-40B4-BE49-F238E27FC236}">
              <a16:creationId xmlns:a16="http://schemas.microsoft.com/office/drawing/2014/main" xmlns="" id="{00000000-0008-0000-1000-000070050000}"/>
            </a:ext>
          </a:extLst>
        </xdr:cNvPr>
        <xdr:cNvSpPr txBox="1">
          <a:spLocks noChangeArrowheads="1"/>
        </xdr:cNvSpPr>
      </xdr:nvSpPr>
      <xdr:spPr bwMode="auto">
        <a:xfrm>
          <a:off x="476250" y="2057400"/>
          <a:ext cx="1048882" cy="38100"/>
        </a:xfrm>
        <a:prstGeom prst="rect">
          <a:avLst/>
        </a:prstGeom>
        <a:noFill/>
        <a:ln w="9525">
          <a:noFill/>
          <a:miter lim="800000"/>
          <a:headEnd/>
          <a:tailEnd/>
        </a:ln>
      </xdr:spPr>
    </xdr:sp>
    <xdr:clientData/>
  </xdr:oneCellAnchor>
  <xdr:oneCellAnchor>
    <xdr:from>
      <xdr:col>1</xdr:col>
      <xdr:colOff>0</xdr:colOff>
      <xdr:row>7</xdr:row>
      <xdr:rowOff>0</xdr:rowOff>
    </xdr:from>
    <xdr:ext cx="1134607" cy="19050"/>
    <xdr:sp macro="" textlink="">
      <xdr:nvSpPr>
        <xdr:cNvPr id="1393" name="Text Box 8">
          <a:extLst>
            <a:ext uri="{FF2B5EF4-FFF2-40B4-BE49-F238E27FC236}">
              <a16:creationId xmlns:a16="http://schemas.microsoft.com/office/drawing/2014/main" xmlns="" id="{00000000-0008-0000-1000-00007105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394" name="Text Box 9">
          <a:extLst>
            <a:ext uri="{FF2B5EF4-FFF2-40B4-BE49-F238E27FC236}">
              <a16:creationId xmlns:a16="http://schemas.microsoft.com/office/drawing/2014/main" xmlns="" id="{00000000-0008-0000-1000-00007205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395" name="Text Box 9">
          <a:extLst>
            <a:ext uri="{FF2B5EF4-FFF2-40B4-BE49-F238E27FC236}">
              <a16:creationId xmlns:a16="http://schemas.microsoft.com/office/drawing/2014/main" xmlns="" id="{00000000-0008-0000-1000-00007305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048882" cy="38100"/>
    <xdr:sp macro="" textlink="">
      <xdr:nvSpPr>
        <xdr:cNvPr id="1396" name="Text Box 8">
          <a:extLst>
            <a:ext uri="{FF2B5EF4-FFF2-40B4-BE49-F238E27FC236}">
              <a16:creationId xmlns:a16="http://schemas.microsoft.com/office/drawing/2014/main" xmlns="" id="{00000000-0008-0000-1000-000074050000}"/>
            </a:ext>
          </a:extLst>
        </xdr:cNvPr>
        <xdr:cNvSpPr txBox="1">
          <a:spLocks noChangeArrowheads="1"/>
        </xdr:cNvSpPr>
      </xdr:nvSpPr>
      <xdr:spPr bwMode="auto">
        <a:xfrm>
          <a:off x="476250" y="2057400"/>
          <a:ext cx="1048882" cy="38100"/>
        </a:xfrm>
        <a:prstGeom prst="rect">
          <a:avLst/>
        </a:prstGeom>
        <a:noFill/>
        <a:ln w="9525">
          <a:noFill/>
          <a:miter lim="800000"/>
          <a:headEnd/>
          <a:tailEnd/>
        </a:ln>
      </xdr:spPr>
    </xdr:sp>
    <xdr:clientData/>
  </xdr:oneCellAnchor>
  <xdr:oneCellAnchor>
    <xdr:from>
      <xdr:col>1</xdr:col>
      <xdr:colOff>0</xdr:colOff>
      <xdr:row>7</xdr:row>
      <xdr:rowOff>0</xdr:rowOff>
    </xdr:from>
    <xdr:ext cx="1134607" cy="19050"/>
    <xdr:sp macro="" textlink="">
      <xdr:nvSpPr>
        <xdr:cNvPr id="1397" name="Text Box 8">
          <a:extLst>
            <a:ext uri="{FF2B5EF4-FFF2-40B4-BE49-F238E27FC236}">
              <a16:creationId xmlns:a16="http://schemas.microsoft.com/office/drawing/2014/main" xmlns="" id="{00000000-0008-0000-1000-00007505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398" name="Text Box 9">
          <a:extLst>
            <a:ext uri="{FF2B5EF4-FFF2-40B4-BE49-F238E27FC236}">
              <a16:creationId xmlns:a16="http://schemas.microsoft.com/office/drawing/2014/main" xmlns="" id="{00000000-0008-0000-1000-00007605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399" name="Text Box 9">
          <a:extLst>
            <a:ext uri="{FF2B5EF4-FFF2-40B4-BE49-F238E27FC236}">
              <a16:creationId xmlns:a16="http://schemas.microsoft.com/office/drawing/2014/main" xmlns="" id="{00000000-0008-0000-1000-00007705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048882" cy="38100"/>
    <xdr:sp macro="" textlink="">
      <xdr:nvSpPr>
        <xdr:cNvPr id="1400" name="Text Box 8">
          <a:extLst>
            <a:ext uri="{FF2B5EF4-FFF2-40B4-BE49-F238E27FC236}">
              <a16:creationId xmlns:a16="http://schemas.microsoft.com/office/drawing/2014/main" xmlns="" id="{00000000-0008-0000-1000-000078050000}"/>
            </a:ext>
          </a:extLst>
        </xdr:cNvPr>
        <xdr:cNvSpPr txBox="1">
          <a:spLocks noChangeArrowheads="1"/>
        </xdr:cNvSpPr>
      </xdr:nvSpPr>
      <xdr:spPr bwMode="auto">
        <a:xfrm>
          <a:off x="476250" y="2057400"/>
          <a:ext cx="1048882" cy="38100"/>
        </a:xfrm>
        <a:prstGeom prst="rect">
          <a:avLst/>
        </a:prstGeom>
        <a:noFill/>
        <a:ln w="9525">
          <a:noFill/>
          <a:miter lim="800000"/>
          <a:headEnd/>
          <a:tailEnd/>
        </a:ln>
      </xdr:spPr>
    </xdr:sp>
    <xdr:clientData/>
  </xdr:oneCellAnchor>
  <xdr:oneCellAnchor>
    <xdr:from>
      <xdr:col>1</xdr:col>
      <xdr:colOff>0</xdr:colOff>
      <xdr:row>7</xdr:row>
      <xdr:rowOff>0</xdr:rowOff>
    </xdr:from>
    <xdr:ext cx="1134607" cy="19050"/>
    <xdr:sp macro="" textlink="">
      <xdr:nvSpPr>
        <xdr:cNvPr id="1401" name="Text Box 8">
          <a:extLst>
            <a:ext uri="{FF2B5EF4-FFF2-40B4-BE49-F238E27FC236}">
              <a16:creationId xmlns:a16="http://schemas.microsoft.com/office/drawing/2014/main" xmlns="" id="{00000000-0008-0000-1000-00007905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402" name="Text Box 9">
          <a:extLst>
            <a:ext uri="{FF2B5EF4-FFF2-40B4-BE49-F238E27FC236}">
              <a16:creationId xmlns:a16="http://schemas.microsoft.com/office/drawing/2014/main" xmlns="" id="{00000000-0008-0000-1000-00007A05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403" name="Text Box 9">
          <a:extLst>
            <a:ext uri="{FF2B5EF4-FFF2-40B4-BE49-F238E27FC236}">
              <a16:creationId xmlns:a16="http://schemas.microsoft.com/office/drawing/2014/main" xmlns="" id="{00000000-0008-0000-1000-00007B05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048882" cy="38100"/>
    <xdr:sp macro="" textlink="">
      <xdr:nvSpPr>
        <xdr:cNvPr id="1404" name="Text Box 8">
          <a:extLst>
            <a:ext uri="{FF2B5EF4-FFF2-40B4-BE49-F238E27FC236}">
              <a16:creationId xmlns:a16="http://schemas.microsoft.com/office/drawing/2014/main" xmlns="" id="{00000000-0008-0000-1000-00007C050000}"/>
            </a:ext>
          </a:extLst>
        </xdr:cNvPr>
        <xdr:cNvSpPr txBox="1">
          <a:spLocks noChangeArrowheads="1"/>
        </xdr:cNvSpPr>
      </xdr:nvSpPr>
      <xdr:spPr bwMode="auto">
        <a:xfrm>
          <a:off x="476250" y="2057400"/>
          <a:ext cx="1048882" cy="38100"/>
        </a:xfrm>
        <a:prstGeom prst="rect">
          <a:avLst/>
        </a:prstGeom>
        <a:noFill/>
        <a:ln w="9525">
          <a:noFill/>
          <a:miter lim="800000"/>
          <a:headEnd/>
          <a:tailEnd/>
        </a:ln>
      </xdr:spPr>
    </xdr:sp>
    <xdr:clientData/>
  </xdr:oneCellAnchor>
  <xdr:oneCellAnchor>
    <xdr:from>
      <xdr:col>1</xdr:col>
      <xdr:colOff>0</xdr:colOff>
      <xdr:row>7</xdr:row>
      <xdr:rowOff>0</xdr:rowOff>
    </xdr:from>
    <xdr:ext cx="1134607" cy="19050"/>
    <xdr:sp macro="" textlink="">
      <xdr:nvSpPr>
        <xdr:cNvPr id="1405" name="Text Box 8">
          <a:extLst>
            <a:ext uri="{FF2B5EF4-FFF2-40B4-BE49-F238E27FC236}">
              <a16:creationId xmlns:a16="http://schemas.microsoft.com/office/drawing/2014/main" xmlns="" id="{00000000-0008-0000-1000-00007D05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406" name="Text Box 9">
          <a:extLst>
            <a:ext uri="{FF2B5EF4-FFF2-40B4-BE49-F238E27FC236}">
              <a16:creationId xmlns:a16="http://schemas.microsoft.com/office/drawing/2014/main" xmlns="" id="{00000000-0008-0000-1000-00007E05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407" name="Text Box 9">
          <a:extLst>
            <a:ext uri="{FF2B5EF4-FFF2-40B4-BE49-F238E27FC236}">
              <a16:creationId xmlns:a16="http://schemas.microsoft.com/office/drawing/2014/main" xmlns="" id="{00000000-0008-0000-1000-00007F05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048882" cy="38100"/>
    <xdr:sp macro="" textlink="">
      <xdr:nvSpPr>
        <xdr:cNvPr id="1408" name="Text Box 8">
          <a:extLst>
            <a:ext uri="{FF2B5EF4-FFF2-40B4-BE49-F238E27FC236}">
              <a16:creationId xmlns:a16="http://schemas.microsoft.com/office/drawing/2014/main" xmlns="" id="{00000000-0008-0000-1000-000080050000}"/>
            </a:ext>
          </a:extLst>
        </xdr:cNvPr>
        <xdr:cNvSpPr txBox="1">
          <a:spLocks noChangeArrowheads="1"/>
        </xdr:cNvSpPr>
      </xdr:nvSpPr>
      <xdr:spPr bwMode="auto">
        <a:xfrm>
          <a:off x="476250" y="2057400"/>
          <a:ext cx="1048882" cy="38100"/>
        </a:xfrm>
        <a:prstGeom prst="rect">
          <a:avLst/>
        </a:prstGeom>
        <a:noFill/>
        <a:ln w="9525">
          <a:noFill/>
          <a:miter lim="800000"/>
          <a:headEnd/>
          <a:tailEnd/>
        </a:ln>
      </xdr:spPr>
    </xdr:sp>
    <xdr:clientData/>
  </xdr:oneCellAnchor>
  <xdr:oneCellAnchor>
    <xdr:from>
      <xdr:col>1</xdr:col>
      <xdr:colOff>0</xdr:colOff>
      <xdr:row>7</xdr:row>
      <xdr:rowOff>0</xdr:rowOff>
    </xdr:from>
    <xdr:ext cx="1134607" cy="19050"/>
    <xdr:sp macro="" textlink="">
      <xdr:nvSpPr>
        <xdr:cNvPr id="1409" name="Text Box 8">
          <a:extLst>
            <a:ext uri="{FF2B5EF4-FFF2-40B4-BE49-F238E27FC236}">
              <a16:creationId xmlns:a16="http://schemas.microsoft.com/office/drawing/2014/main" xmlns="" id="{00000000-0008-0000-1000-00008105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410" name="Text Box 9">
          <a:extLst>
            <a:ext uri="{FF2B5EF4-FFF2-40B4-BE49-F238E27FC236}">
              <a16:creationId xmlns:a16="http://schemas.microsoft.com/office/drawing/2014/main" xmlns="" id="{00000000-0008-0000-1000-00008205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411" name="Text Box 9">
          <a:extLst>
            <a:ext uri="{FF2B5EF4-FFF2-40B4-BE49-F238E27FC236}">
              <a16:creationId xmlns:a16="http://schemas.microsoft.com/office/drawing/2014/main" xmlns="" id="{00000000-0008-0000-1000-00008305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048882" cy="38100"/>
    <xdr:sp macro="" textlink="">
      <xdr:nvSpPr>
        <xdr:cNvPr id="1412" name="Text Box 8">
          <a:extLst>
            <a:ext uri="{FF2B5EF4-FFF2-40B4-BE49-F238E27FC236}">
              <a16:creationId xmlns:a16="http://schemas.microsoft.com/office/drawing/2014/main" xmlns="" id="{00000000-0008-0000-1000-000084050000}"/>
            </a:ext>
          </a:extLst>
        </xdr:cNvPr>
        <xdr:cNvSpPr txBox="1">
          <a:spLocks noChangeArrowheads="1"/>
        </xdr:cNvSpPr>
      </xdr:nvSpPr>
      <xdr:spPr bwMode="auto">
        <a:xfrm>
          <a:off x="476250" y="2057400"/>
          <a:ext cx="1048882" cy="38100"/>
        </a:xfrm>
        <a:prstGeom prst="rect">
          <a:avLst/>
        </a:prstGeom>
        <a:noFill/>
        <a:ln w="9525">
          <a:noFill/>
          <a:miter lim="800000"/>
          <a:headEnd/>
          <a:tailEnd/>
        </a:ln>
      </xdr:spPr>
    </xdr:sp>
    <xdr:clientData/>
  </xdr:oneCellAnchor>
  <xdr:oneCellAnchor>
    <xdr:from>
      <xdr:col>1</xdr:col>
      <xdr:colOff>0</xdr:colOff>
      <xdr:row>7</xdr:row>
      <xdr:rowOff>0</xdr:rowOff>
    </xdr:from>
    <xdr:ext cx="1134607" cy="19050"/>
    <xdr:sp macro="" textlink="">
      <xdr:nvSpPr>
        <xdr:cNvPr id="1413" name="Text Box 8">
          <a:extLst>
            <a:ext uri="{FF2B5EF4-FFF2-40B4-BE49-F238E27FC236}">
              <a16:creationId xmlns:a16="http://schemas.microsoft.com/office/drawing/2014/main" xmlns="" id="{00000000-0008-0000-1000-00008505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414" name="Text Box 9">
          <a:extLst>
            <a:ext uri="{FF2B5EF4-FFF2-40B4-BE49-F238E27FC236}">
              <a16:creationId xmlns:a16="http://schemas.microsoft.com/office/drawing/2014/main" xmlns="" id="{00000000-0008-0000-1000-00008605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415" name="Text Box 9">
          <a:extLst>
            <a:ext uri="{FF2B5EF4-FFF2-40B4-BE49-F238E27FC236}">
              <a16:creationId xmlns:a16="http://schemas.microsoft.com/office/drawing/2014/main" xmlns="" id="{00000000-0008-0000-1000-00008705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048882" cy="38100"/>
    <xdr:sp macro="" textlink="">
      <xdr:nvSpPr>
        <xdr:cNvPr id="1416" name="Text Box 8">
          <a:extLst>
            <a:ext uri="{FF2B5EF4-FFF2-40B4-BE49-F238E27FC236}">
              <a16:creationId xmlns:a16="http://schemas.microsoft.com/office/drawing/2014/main" xmlns="" id="{00000000-0008-0000-1000-000088050000}"/>
            </a:ext>
          </a:extLst>
        </xdr:cNvPr>
        <xdr:cNvSpPr txBox="1">
          <a:spLocks noChangeArrowheads="1"/>
        </xdr:cNvSpPr>
      </xdr:nvSpPr>
      <xdr:spPr bwMode="auto">
        <a:xfrm>
          <a:off x="476250" y="2057400"/>
          <a:ext cx="1048882" cy="38100"/>
        </a:xfrm>
        <a:prstGeom prst="rect">
          <a:avLst/>
        </a:prstGeom>
        <a:noFill/>
        <a:ln w="9525">
          <a:noFill/>
          <a:miter lim="800000"/>
          <a:headEnd/>
          <a:tailEnd/>
        </a:ln>
      </xdr:spPr>
    </xdr:sp>
    <xdr:clientData/>
  </xdr:oneCellAnchor>
  <xdr:oneCellAnchor>
    <xdr:from>
      <xdr:col>1</xdr:col>
      <xdr:colOff>0</xdr:colOff>
      <xdr:row>7</xdr:row>
      <xdr:rowOff>0</xdr:rowOff>
    </xdr:from>
    <xdr:ext cx="1134607" cy="19050"/>
    <xdr:sp macro="" textlink="">
      <xdr:nvSpPr>
        <xdr:cNvPr id="1417" name="Text Box 8">
          <a:extLst>
            <a:ext uri="{FF2B5EF4-FFF2-40B4-BE49-F238E27FC236}">
              <a16:creationId xmlns:a16="http://schemas.microsoft.com/office/drawing/2014/main" xmlns="" id="{00000000-0008-0000-1000-00008905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418" name="Text Box 9">
          <a:extLst>
            <a:ext uri="{FF2B5EF4-FFF2-40B4-BE49-F238E27FC236}">
              <a16:creationId xmlns:a16="http://schemas.microsoft.com/office/drawing/2014/main" xmlns="" id="{00000000-0008-0000-1000-00008A05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419" name="Text Box 9">
          <a:extLst>
            <a:ext uri="{FF2B5EF4-FFF2-40B4-BE49-F238E27FC236}">
              <a16:creationId xmlns:a16="http://schemas.microsoft.com/office/drawing/2014/main" xmlns="" id="{00000000-0008-0000-1000-00008B05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420" name="Text Box 9">
          <a:extLst>
            <a:ext uri="{FF2B5EF4-FFF2-40B4-BE49-F238E27FC236}">
              <a16:creationId xmlns:a16="http://schemas.microsoft.com/office/drawing/2014/main" xmlns="" id="{00000000-0008-0000-1000-00008C05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029832" cy="238125"/>
    <xdr:sp macro="" textlink="">
      <xdr:nvSpPr>
        <xdr:cNvPr id="1421" name="Text Box 8">
          <a:extLst>
            <a:ext uri="{FF2B5EF4-FFF2-40B4-BE49-F238E27FC236}">
              <a16:creationId xmlns:a16="http://schemas.microsoft.com/office/drawing/2014/main" xmlns="" id="{00000000-0008-0000-1000-00008D050000}"/>
            </a:ext>
          </a:extLst>
        </xdr:cNvPr>
        <xdr:cNvSpPr txBox="1">
          <a:spLocks noChangeArrowheads="1"/>
        </xdr:cNvSpPr>
      </xdr:nvSpPr>
      <xdr:spPr bwMode="auto">
        <a:xfrm>
          <a:off x="495300" y="2057400"/>
          <a:ext cx="102983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422" name="Text Box 9">
          <a:extLst>
            <a:ext uri="{FF2B5EF4-FFF2-40B4-BE49-F238E27FC236}">
              <a16:creationId xmlns:a16="http://schemas.microsoft.com/office/drawing/2014/main" xmlns="" id="{00000000-0008-0000-1000-00008E05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029832" cy="238125"/>
    <xdr:sp macro="" textlink="">
      <xdr:nvSpPr>
        <xdr:cNvPr id="1423" name="Text Box 8">
          <a:extLst>
            <a:ext uri="{FF2B5EF4-FFF2-40B4-BE49-F238E27FC236}">
              <a16:creationId xmlns:a16="http://schemas.microsoft.com/office/drawing/2014/main" xmlns="" id="{00000000-0008-0000-1000-00008F050000}"/>
            </a:ext>
          </a:extLst>
        </xdr:cNvPr>
        <xdr:cNvSpPr txBox="1">
          <a:spLocks noChangeArrowheads="1"/>
        </xdr:cNvSpPr>
      </xdr:nvSpPr>
      <xdr:spPr bwMode="auto">
        <a:xfrm>
          <a:off x="495300" y="2057400"/>
          <a:ext cx="102983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424" name="Text Box 9">
          <a:extLst>
            <a:ext uri="{FF2B5EF4-FFF2-40B4-BE49-F238E27FC236}">
              <a16:creationId xmlns:a16="http://schemas.microsoft.com/office/drawing/2014/main" xmlns="" id="{00000000-0008-0000-1000-00009005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029832" cy="238125"/>
    <xdr:sp macro="" textlink="">
      <xdr:nvSpPr>
        <xdr:cNvPr id="1425" name="Text Box 8">
          <a:extLst>
            <a:ext uri="{FF2B5EF4-FFF2-40B4-BE49-F238E27FC236}">
              <a16:creationId xmlns:a16="http://schemas.microsoft.com/office/drawing/2014/main" xmlns="" id="{00000000-0008-0000-1000-000091050000}"/>
            </a:ext>
          </a:extLst>
        </xdr:cNvPr>
        <xdr:cNvSpPr txBox="1">
          <a:spLocks noChangeArrowheads="1"/>
        </xdr:cNvSpPr>
      </xdr:nvSpPr>
      <xdr:spPr bwMode="auto">
        <a:xfrm>
          <a:off x="495300" y="2057400"/>
          <a:ext cx="102983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426" name="Text Box 9">
          <a:extLst>
            <a:ext uri="{FF2B5EF4-FFF2-40B4-BE49-F238E27FC236}">
              <a16:creationId xmlns:a16="http://schemas.microsoft.com/office/drawing/2014/main" xmlns="" id="{00000000-0008-0000-1000-00009205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029832" cy="238125"/>
    <xdr:sp macro="" textlink="">
      <xdr:nvSpPr>
        <xdr:cNvPr id="1427" name="Text Box 8">
          <a:extLst>
            <a:ext uri="{FF2B5EF4-FFF2-40B4-BE49-F238E27FC236}">
              <a16:creationId xmlns:a16="http://schemas.microsoft.com/office/drawing/2014/main" xmlns="" id="{00000000-0008-0000-1000-000093050000}"/>
            </a:ext>
          </a:extLst>
        </xdr:cNvPr>
        <xdr:cNvSpPr txBox="1">
          <a:spLocks noChangeArrowheads="1"/>
        </xdr:cNvSpPr>
      </xdr:nvSpPr>
      <xdr:spPr bwMode="auto">
        <a:xfrm>
          <a:off x="495300" y="2057400"/>
          <a:ext cx="102983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428" name="Text Box 9">
          <a:extLst>
            <a:ext uri="{FF2B5EF4-FFF2-40B4-BE49-F238E27FC236}">
              <a16:creationId xmlns:a16="http://schemas.microsoft.com/office/drawing/2014/main" xmlns="" id="{00000000-0008-0000-1000-00009405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029832" cy="238125"/>
    <xdr:sp macro="" textlink="">
      <xdr:nvSpPr>
        <xdr:cNvPr id="1429" name="Text Box 8">
          <a:extLst>
            <a:ext uri="{FF2B5EF4-FFF2-40B4-BE49-F238E27FC236}">
              <a16:creationId xmlns:a16="http://schemas.microsoft.com/office/drawing/2014/main" xmlns="" id="{00000000-0008-0000-1000-000095050000}"/>
            </a:ext>
          </a:extLst>
        </xdr:cNvPr>
        <xdr:cNvSpPr txBox="1">
          <a:spLocks noChangeArrowheads="1"/>
        </xdr:cNvSpPr>
      </xdr:nvSpPr>
      <xdr:spPr bwMode="auto">
        <a:xfrm>
          <a:off x="495300" y="2057400"/>
          <a:ext cx="102983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430" name="Text Box 9">
          <a:extLst>
            <a:ext uri="{FF2B5EF4-FFF2-40B4-BE49-F238E27FC236}">
              <a16:creationId xmlns:a16="http://schemas.microsoft.com/office/drawing/2014/main" xmlns="" id="{00000000-0008-0000-1000-00009605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029832" cy="238125"/>
    <xdr:sp macro="" textlink="">
      <xdr:nvSpPr>
        <xdr:cNvPr id="1431" name="Text Box 8">
          <a:extLst>
            <a:ext uri="{FF2B5EF4-FFF2-40B4-BE49-F238E27FC236}">
              <a16:creationId xmlns:a16="http://schemas.microsoft.com/office/drawing/2014/main" xmlns="" id="{00000000-0008-0000-1000-000097050000}"/>
            </a:ext>
          </a:extLst>
        </xdr:cNvPr>
        <xdr:cNvSpPr txBox="1">
          <a:spLocks noChangeArrowheads="1"/>
        </xdr:cNvSpPr>
      </xdr:nvSpPr>
      <xdr:spPr bwMode="auto">
        <a:xfrm>
          <a:off x="495300" y="2057400"/>
          <a:ext cx="102983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432" name="Text Box 9">
          <a:extLst>
            <a:ext uri="{FF2B5EF4-FFF2-40B4-BE49-F238E27FC236}">
              <a16:creationId xmlns:a16="http://schemas.microsoft.com/office/drawing/2014/main" xmlns="" id="{00000000-0008-0000-1000-00009805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029832" cy="238125"/>
    <xdr:sp macro="" textlink="">
      <xdr:nvSpPr>
        <xdr:cNvPr id="1433" name="Text Box 8">
          <a:extLst>
            <a:ext uri="{FF2B5EF4-FFF2-40B4-BE49-F238E27FC236}">
              <a16:creationId xmlns:a16="http://schemas.microsoft.com/office/drawing/2014/main" xmlns="" id="{00000000-0008-0000-1000-000099050000}"/>
            </a:ext>
          </a:extLst>
        </xdr:cNvPr>
        <xdr:cNvSpPr txBox="1">
          <a:spLocks noChangeArrowheads="1"/>
        </xdr:cNvSpPr>
      </xdr:nvSpPr>
      <xdr:spPr bwMode="auto">
        <a:xfrm>
          <a:off x="495300" y="2057400"/>
          <a:ext cx="102983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434" name="Text Box 9">
          <a:extLst>
            <a:ext uri="{FF2B5EF4-FFF2-40B4-BE49-F238E27FC236}">
              <a16:creationId xmlns:a16="http://schemas.microsoft.com/office/drawing/2014/main" xmlns="" id="{00000000-0008-0000-1000-00009A05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029832" cy="238125"/>
    <xdr:sp macro="" textlink="">
      <xdr:nvSpPr>
        <xdr:cNvPr id="1435" name="Text Box 8">
          <a:extLst>
            <a:ext uri="{FF2B5EF4-FFF2-40B4-BE49-F238E27FC236}">
              <a16:creationId xmlns:a16="http://schemas.microsoft.com/office/drawing/2014/main" xmlns="" id="{00000000-0008-0000-1000-00009B050000}"/>
            </a:ext>
          </a:extLst>
        </xdr:cNvPr>
        <xdr:cNvSpPr txBox="1">
          <a:spLocks noChangeArrowheads="1"/>
        </xdr:cNvSpPr>
      </xdr:nvSpPr>
      <xdr:spPr bwMode="auto">
        <a:xfrm>
          <a:off x="495300" y="2057400"/>
          <a:ext cx="102983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436" name="Text Box 9">
          <a:extLst>
            <a:ext uri="{FF2B5EF4-FFF2-40B4-BE49-F238E27FC236}">
              <a16:creationId xmlns:a16="http://schemas.microsoft.com/office/drawing/2014/main" xmlns="" id="{00000000-0008-0000-1000-00009C05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029832" cy="238125"/>
    <xdr:sp macro="" textlink="">
      <xdr:nvSpPr>
        <xdr:cNvPr id="1437" name="Text Box 8">
          <a:extLst>
            <a:ext uri="{FF2B5EF4-FFF2-40B4-BE49-F238E27FC236}">
              <a16:creationId xmlns:a16="http://schemas.microsoft.com/office/drawing/2014/main" xmlns="" id="{00000000-0008-0000-1000-00009D050000}"/>
            </a:ext>
          </a:extLst>
        </xdr:cNvPr>
        <xdr:cNvSpPr txBox="1">
          <a:spLocks noChangeArrowheads="1"/>
        </xdr:cNvSpPr>
      </xdr:nvSpPr>
      <xdr:spPr bwMode="auto">
        <a:xfrm>
          <a:off x="495300" y="2057400"/>
          <a:ext cx="102983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438" name="Text Box 9">
          <a:extLst>
            <a:ext uri="{FF2B5EF4-FFF2-40B4-BE49-F238E27FC236}">
              <a16:creationId xmlns:a16="http://schemas.microsoft.com/office/drawing/2014/main" xmlns="" id="{00000000-0008-0000-1000-00009E05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029832" cy="238125"/>
    <xdr:sp macro="" textlink="">
      <xdr:nvSpPr>
        <xdr:cNvPr id="1439" name="Text Box 8">
          <a:extLst>
            <a:ext uri="{FF2B5EF4-FFF2-40B4-BE49-F238E27FC236}">
              <a16:creationId xmlns:a16="http://schemas.microsoft.com/office/drawing/2014/main" xmlns="" id="{00000000-0008-0000-1000-00009F050000}"/>
            </a:ext>
          </a:extLst>
        </xdr:cNvPr>
        <xdr:cNvSpPr txBox="1">
          <a:spLocks noChangeArrowheads="1"/>
        </xdr:cNvSpPr>
      </xdr:nvSpPr>
      <xdr:spPr bwMode="auto">
        <a:xfrm>
          <a:off x="495300" y="2057400"/>
          <a:ext cx="102983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440" name="Text Box 9">
          <a:extLst>
            <a:ext uri="{FF2B5EF4-FFF2-40B4-BE49-F238E27FC236}">
              <a16:creationId xmlns:a16="http://schemas.microsoft.com/office/drawing/2014/main" xmlns="" id="{00000000-0008-0000-1000-0000A005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029832" cy="238125"/>
    <xdr:sp macro="" textlink="">
      <xdr:nvSpPr>
        <xdr:cNvPr id="1441" name="Text Box 8">
          <a:extLst>
            <a:ext uri="{FF2B5EF4-FFF2-40B4-BE49-F238E27FC236}">
              <a16:creationId xmlns:a16="http://schemas.microsoft.com/office/drawing/2014/main" xmlns="" id="{00000000-0008-0000-1000-0000A1050000}"/>
            </a:ext>
          </a:extLst>
        </xdr:cNvPr>
        <xdr:cNvSpPr txBox="1">
          <a:spLocks noChangeArrowheads="1"/>
        </xdr:cNvSpPr>
      </xdr:nvSpPr>
      <xdr:spPr bwMode="auto">
        <a:xfrm>
          <a:off x="495300" y="2057400"/>
          <a:ext cx="102983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442" name="Text Box 9">
          <a:extLst>
            <a:ext uri="{FF2B5EF4-FFF2-40B4-BE49-F238E27FC236}">
              <a16:creationId xmlns:a16="http://schemas.microsoft.com/office/drawing/2014/main" xmlns="" id="{00000000-0008-0000-1000-0000A205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029832" cy="238125"/>
    <xdr:sp macro="" textlink="">
      <xdr:nvSpPr>
        <xdr:cNvPr id="1443" name="Text Box 8">
          <a:extLst>
            <a:ext uri="{FF2B5EF4-FFF2-40B4-BE49-F238E27FC236}">
              <a16:creationId xmlns:a16="http://schemas.microsoft.com/office/drawing/2014/main" xmlns="" id="{00000000-0008-0000-1000-0000A3050000}"/>
            </a:ext>
          </a:extLst>
        </xdr:cNvPr>
        <xdr:cNvSpPr txBox="1">
          <a:spLocks noChangeArrowheads="1"/>
        </xdr:cNvSpPr>
      </xdr:nvSpPr>
      <xdr:spPr bwMode="auto">
        <a:xfrm>
          <a:off x="495300" y="2057400"/>
          <a:ext cx="102983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444" name="Text Box 9">
          <a:extLst>
            <a:ext uri="{FF2B5EF4-FFF2-40B4-BE49-F238E27FC236}">
              <a16:creationId xmlns:a16="http://schemas.microsoft.com/office/drawing/2014/main" xmlns="" id="{00000000-0008-0000-1000-0000A405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029832" cy="238125"/>
    <xdr:sp macro="" textlink="">
      <xdr:nvSpPr>
        <xdr:cNvPr id="1445" name="Text Box 8">
          <a:extLst>
            <a:ext uri="{FF2B5EF4-FFF2-40B4-BE49-F238E27FC236}">
              <a16:creationId xmlns:a16="http://schemas.microsoft.com/office/drawing/2014/main" xmlns="" id="{00000000-0008-0000-1000-0000A5050000}"/>
            </a:ext>
          </a:extLst>
        </xdr:cNvPr>
        <xdr:cNvSpPr txBox="1">
          <a:spLocks noChangeArrowheads="1"/>
        </xdr:cNvSpPr>
      </xdr:nvSpPr>
      <xdr:spPr bwMode="auto">
        <a:xfrm>
          <a:off x="495300" y="2057400"/>
          <a:ext cx="102983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446" name="Text Box 9">
          <a:extLst>
            <a:ext uri="{FF2B5EF4-FFF2-40B4-BE49-F238E27FC236}">
              <a16:creationId xmlns:a16="http://schemas.microsoft.com/office/drawing/2014/main" xmlns="" id="{00000000-0008-0000-1000-0000A605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029832" cy="238125"/>
    <xdr:sp macro="" textlink="">
      <xdr:nvSpPr>
        <xdr:cNvPr id="1447" name="Text Box 8">
          <a:extLst>
            <a:ext uri="{FF2B5EF4-FFF2-40B4-BE49-F238E27FC236}">
              <a16:creationId xmlns:a16="http://schemas.microsoft.com/office/drawing/2014/main" xmlns="" id="{00000000-0008-0000-1000-0000A7050000}"/>
            </a:ext>
          </a:extLst>
        </xdr:cNvPr>
        <xdr:cNvSpPr txBox="1">
          <a:spLocks noChangeArrowheads="1"/>
        </xdr:cNvSpPr>
      </xdr:nvSpPr>
      <xdr:spPr bwMode="auto">
        <a:xfrm>
          <a:off x="495300" y="2057400"/>
          <a:ext cx="102983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448" name="Text Box 9">
          <a:extLst>
            <a:ext uri="{FF2B5EF4-FFF2-40B4-BE49-F238E27FC236}">
              <a16:creationId xmlns:a16="http://schemas.microsoft.com/office/drawing/2014/main" xmlns="" id="{00000000-0008-0000-1000-0000A805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029832" cy="238125"/>
    <xdr:sp macro="" textlink="">
      <xdr:nvSpPr>
        <xdr:cNvPr id="1449" name="Text Box 8">
          <a:extLst>
            <a:ext uri="{FF2B5EF4-FFF2-40B4-BE49-F238E27FC236}">
              <a16:creationId xmlns:a16="http://schemas.microsoft.com/office/drawing/2014/main" xmlns="" id="{00000000-0008-0000-1000-0000A9050000}"/>
            </a:ext>
          </a:extLst>
        </xdr:cNvPr>
        <xdr:cNvSpPr txBox="1">
          <a:spLocks noChangeArrowheads="1"/>
        </xdr:cNvSpPr>
      </xdr:nvSpPr>
      <xdr:spPr bwMode="auto">
        <a:xfrm>
          <a:off x="495300" y="2057400"/>
          <a:ext cx="102983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450" name="Text Box 9">
          <a:extLst>
            <a:ext uri="{FF2B5EF4-FFF2-40B4-BE49-F238E27FC236}">
              <a16:creationId xmlns:a16="http://schemas.microsoft.com/office/drawing/2014/main" xmlns="" id="{00000000-0008-0000-1000-0000AA05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029832" cy="238125"/>
    <xdr:sp macro="" textlink="">
      <xdr:nvSpPr>
        <xdr:cNvPr id="1451" name="Text Box 8">
          <a:extLst>
            <a:ext uri="{FF2B5EF4-FFF2-40B4-BE49-F238E27FC236}">
              <a16:creationId xmlns:a16="http://schemas.microsoft.com/office/drawing/2014/main" xmlns="" id="{00000000-0008-0000-1000-0000AB050000}"/>
            </a:ext>
          </a:extLst>
        </xdr:cNvPr>
        <xdr:cNvSpPr txBox="1">
          <a:spLocks noChangeArrowheads="1"/>
        </xdr:cNvSpPr>
      </xdr:nvSpPr>
      <xdr:spPr bwMode="auto">
        <a:xfrm>
          <a:off x="495300" y="2057400"/>
          <a:ext cx="102983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452" name="Text Box 9">
          <a:extLst>
            <a:ext uri="{FF2B5EF4-FFF2-40B4-BE49-F238E27FC236}">
              <a16:creationId xmlns:a16="http://schemas.microsoft.com/office/drawing/2014/main" xmlns="" id="{00000000-0008-0000-1000-0000AC05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029832" cy="238125"/>
    <xdr:sp macro="" textlink="">
      <xdr:nvSpPr>
        <xdr:cNvPr id="1453" name="Text Box 8">
          <a:extLst>
            <a:ext uri="{FF2B5EF4-FFF2-40B4-BE49-F238E27FC236}">
              <a16:creationId xmlns:a16="http://schemas.microsoft.com/office/drawing/2014/main" xmlns="" id="{00000000-0008-0000-1000-0000AD050000}"/>
            </a:ext>
          </a:extLst>
        </xdr:cNvPr>
        <xdr:cNvSpPr txBox="1">
          <a:spLocks noChangeArrowheads="1"/>
        </xdr:cNvSpPr>
      </xdr:nvSpPr>
      <xdr:spPr bwMode="auto">
        <a:xfrm>
          <a:off x="495300" y="2057400"/>
          <a:ext cx="102983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454" name="Text Box 9">
          <a:extLst>
            <a:ext uri="{FF2B5EF4-FFF2-40B4-BE49-F238E27FC236}">
              <a16:creationId xmlns:a16="http://schemas.microsoft.com/office/drawing/2014/main" xmlns="" id="{00000000-0008-0000-1000-0000AE05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029832" cy="238125"/>
    <xdr:sp macro="" textlink="">
      <xdr:nvSpPr>
        <xdr:cNvPr id="1455" name="Text Box 8">
          <a:extLst>
            <a:ext uri="{FF2B5EF4-FFF2-40B4-BE49-F238E27FC236}">
              <a16:creationId xmlns:a16="http://schemas.microsoft.com/office/drawing/2014/main" xmlns="" id="{00000000-0008-0000-1000-0000AF050000}"/>
            </a:ext>
          </a:extLst>
        </xdr:cNvPr>
        <xdr:cNvSpPr txBox="1">
          <a:spLocks noChangeArrowheads="1"/>
        </xdr:cNvSpPr>
      </xdr:nvSpPr>
      <xdr:spPr bwMode="auto">
        <a:xfrm>
          <a:off x="495300" y="2057400"/>
          <a:ext cx="102983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456" name="Text Box 9">
          <a:extLst>
            <a:ext uri="{FF2B5EF4-FFF2-40B4-BE49-F238E27FC236}">
              <a16:creationId xmlns:a16="http://schemas.microsoft.com/office/drawing/2014/main" xmlns="" id="{00000000-0008-0000-1000-0000B005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457" name="Text Box 9">
          <a:extLst>
            <a:ext uri="{FF2B5EF4-FFF2-40B4-BE49-F238E27FC236}">
              <a16:creationId xmlns:a16="http://schemas.microsoft.com/office/drawing/2014/main" xmlns="" id="{00000000-0008-0000-1000-0000B105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029832" cy="238125"/>
    <xdr:sp macro="" textlink="">
      <xdr:nvSpPr>
        <xdr:cNvPr id="1458" name="Text Box 8">
          <a:extLst>
            <a:ext uri="{FF2B5EF4-FFF2-40B4-BE49-F238E27FC236}">
              <a16:creationId xmlns:a16="http://schemas.microsoft.com/office/drawing/2014/main" xmlns="" id="{00000000-0008-0000-1000-0000B2050000}"/>
            </a:ext>
          </a:extLst>
        </xdr:cNvPr>
        <xdr:cNvSpPr txBox="1">
          <a:spLocks noChangeArrowheads="1"/>
        </xdr:cNvSpPr>
      </xdr:nvSpPr>
      <xdr:spPr bwMode="auto">
        <a:xfrm>
          <a:off x="495300" y="2057400"/>
          <a:ext cx="102983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459" name="Text Box 9">
          <a:extLst>
            <a:ext uri="{FF2B5EF4-FFF2-40B4-BE49-F238E27FC236}">
              <a16:creationId xmlns:a16="http://schemas.microsoft.com/office/drawing/2014/main" xmlns="" id="{00000000-0008-0000-1000-0000B305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460" name="Text Box 9">
          <a:extLst>
            <a:ext uri="{FF2B5EF4-FFF2-40B4-BE49-F238E27FC236}">
              <a16:creationId xmlns:a16="http://schemas.microsoft.com/office/drawing/2014/main" xmlns="" id="{00000000-0008-0000-1000-0000B405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029832" cy="238125"/>
    <xdr:sp macro="" textlink="">
      <xdr:nvSpPr>
        <xdr:cNvPr id="1461" name="Text Box 8">
          <a:extLst>
            <a:ext uri="{FF2B5EF4-FFF2-40B4-BE49-F238E27FC236}">
              <a16:creationId xmlns:a16="http://schemas.microsoft.com/office/drawing/2014/main" xmlns="" id="{00000000-0008-0000-1000-0000B5050000}"/>
            </a:ext>
          </a:extLst>
        </xdr:cNvPr>
        <xdr:cNvSpPr txBox="1">
          <a:spLocks noChangeArrowheads="1"/>
        </xdr:cNvSpPr>
      </xdr:nvSpPr>
      <xdr:spPr bwMode="auto">
        <a:xfrm>
          <a:off x="495300" y="2057400"/>
          <a:ext cx="1029832" cy="238125"/>
        </a:xfrm>
        <a:prstGeom prst="rect">
          <a:avLst/>
        </a:prstGeom>
        <a:noFill/>
        <a:ln w="9525">
          <a:noFill/>
          <a:miter lim="800000"/>
          <a:headEnd/>
          <a:tailEnd/>
        </a:ln>
      </xdr:spPr>
    </xdr:sp>
    <xdr:clientData/>
  </xdr:oneCellAnchor>
  <xdr:oneCellAnchor>
    <xdr:from>
      <xdr:col>1</xdr:col>
      <xdr:colOff>0</xdr:colOff>
      <xdr:row>7</xdr:row>
      <xdr:rowOff>0</xdr:rowOff>
    </xdr:from>
    <xdr:ext cx="1048882" cy="19050"/>
    <xdr:sp macro="" textlink="">
      <xdr:nvSpPr>
        <xdr:cNvPr id="1462" name="Text Box 8">
          <a:extLst>
            <a:ext uri="{FF2B5EF4-FFF2-40B4-BE49-F238E27FC236}">
              <a16:creationId xmlns:a16="http://schemas.microsoft.com/office/drawing/2014/main" xmlns="" id="{00000000-0008-0000-1000-0000B6050000}"/>
            </a:ext>
          </a:extLst>
        </xdr:cNvPr>
        <xdr:cNvSpPr txBox="1">
          <a:spLocks noChangeArrowheads="1"/>
        </xdr:cNvSpPr>
      </xdr:nvSpPr>
      <xdr:spPr bwMode="auto">
        <a:xfrm>
          <a:off x="476250" y="2057400"/>
          <a:ext cx="1048882" cy="19050"/>
        </a:xfrm>
        <a:prstGeom prst="rect">
          <a:avLst/>
        </a:prstGeom>
        <a:noFill/>
        <a:ln w="9525">
          <a:noFill/>
          <a:miter lim="800000"/>
          <a:headEnd/>
          <a:tailEnd/>
        </a:ln>
      </xdr:spPr>
    </xdr:sp>
    <xdr:clientData/>
  </xdr:oneCellAnchor>
  <xdr:oneCellAnchor>
    <xdr:from>
      <xdr:col>1</xdr:col>
      <xdr:colOff>0</xdr:colOff>
      <xdr:row>7</xdr:row>
      <xdr:rowOff>0</xdr:rowOff>
    </xdr:from>
    <xdr:ext cx="1134607" cy="19050"/>
    <xdr:sp macro="" textlink="">
      <xdr:nvSpPr>
        <xdr:cNvPr id="1463" name="Text Box 8">
          <a:extLst>
            <a:ext uri="{FF2B5EF4-FFF2-40B4-BE49-F238E27FC236}">
              <a16:creationId xmlns:a16="http://schemas.microsoft.com/office/drawing/2014/main" xmlns="" id="{00000000-0008-0000-1000-0000B705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7</xdr:row>
      <xdr:rowOff>0</xdr:rowOff>
    </xdr:from>
    <xdr:ext cx="944107" cy="238125"/>
    <xdr:sp macro="" textlink="">
      <xdr:nvSpPr>
        <xdr:cNvPr id="1464" name="Text Box 8">
          <a:extLst>
            <a:ext uri="{FF2B5EF4-FFF2-40B4-BE49-F238E27FC236}">
              <a16:creationId xmlns:a16="http://schemas.microsoft.com/office/drawing/2014/main" xmlns="" id="{00000000-0008-0000-1000-0000B8050000}"/>
            </a:ext>
          </a:extLst>
        </xdr:cNvPr>
        <xdr:cNvSpPr txBox="1">
          <a:spLocks noChangeArrowheads="1"/>
        </xdr:cNvSpPr>
      </xdr:nvSpPr>
      <xdr:spPr bwMode="auto">
        <a:xfrm>
          <a:off x="581025" y="2057400"/>
          <a:ext cx="944107" cy="238125"/>
        </a:xfrm>
        <a:prstGeom prst="rect">
          <a:avLst/>
        </a:prstGeom>
        <a:noFill/>
        <a:ln w="9525">
          <a:noFill/>
          <a:miter lim="800000"/>
          <a:headEnd/>
          <a:tailEnd/>
        </a:ln>
      </xdr:spPr>
    </xdr:sp>
    <xdr:clientData/>
  </xdr:oneCellAnchor>
  <xdr:oneCellAnchor>
    <xdr:from>
      <xdr:col>1</xdr:col>
      <xdr:colOff>0</xdr:colOff>
      <xdr:row>7</xdr:row>
      <xdr:rowOff>0</xdr:rowOff>
    </xdr:from>
    <xdr:ext cx="1134607" cy="19050"/>
    <xdr:sp macro="" textlink="">
      <xdr:nvSpPr>
        <xdr:cNvPr id="1465" name="Text Box 8">
          <a:extLst>
            <a:ext uri="{FF2B5EF4-FFF2-40B4-BE49-F238E27FC236}">
              <a16:creationId xmlns:a16="http://schemas.microsoft.com/office/drawing/2014/main" xmlns="" id="{00000000-0008-0000-1000-0000B905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466" name="Text Box 9">
          <a:extLst>
            <a:ext uri="{FF2B5EF4-FFF2-40B4-BE49-F238E27FC236}">
              <a16:creationId xmlns:a16="http://schemas.microsoft.com/office/drawing/2014/main" xmlns="" id="{00000000-0008-0000-1000-0000BA05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467" name="Text Box 9">
          <a:extLst>
            <a:ext uri="{FF2B5EF4-FFF2-40B4-BE49-F238E27FC236}">
              <a16:creationId xmlns:a16="http://schemas.microsoft.com/office/drawing/2014/main" xmlns="" id="{00000000-0008-0000-1000-0000BB05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077457" cy="104775"/>
    <xdr:sp macro="" textlink="">
      <xdr:nvSpPr>
        <xdr:cNvPr id="1468" name="Text Box 8">
          <a:extLst>
            <a:ext uri="{FF2B5EF4-FFF2-40B4-BE49-F238E27FC236}">
              <a16:creationId xmlns:a16="http://schemas.microsoft.com/office/drawing/2014/main" xmlns="" id="{00000000-0008-0000-1000-0000BC050000}"/>
            </a:ext>
          </a:extLst>
        </xdr:cNvPr>
        <xdr:cNvSpPr txBox="1">
          <a:spLocks noChangeArrowheads="1"/>
        </xdr:cNvSpPr>
      </xdr:nvSpPr>
      <xdr:spPr bwMode="auto">
        <a:xfrm>
          <a:off x="390525" y="2057400"/>
          <a:ext cx="1077457" cy="104775"/>
        </a:xfrm>
        <a:prstGeom prst="rect">
          <a:avLst/>
        </a:prstGeom>
        <a:noFill/>
        <a:ln w="9525">
          <a:noFill/>
          <a:miter lim="800000"/>
          <a:headEnd/>
          <a:tailEnd/>
        </a:ln>
      </xdr:spPr>
    </xdr:sp>
    <xdr:clientData/>
  </xdr:oneCellAnchor>
  <xdr:oneCellAnchor>
    <xdr:from>
      <xdr:col>1</xdr:col>
      <xdr:colOff>0</xdr:colOff>
      <xdr:row>7</xdr:row>
      <xdr:rowOff>0</xdr:rowOff>
    </xdr:from>
    <xdr:ext cx="1134607" cy="19050"/>
    <xdr:sp macro="" textlink="">
      <xdr:nvSpPr>
        <xdr:cNvPr id="1469" name="Text Box 8">
          <a:extLst>
            <a:ext uri="{FF2B5EF4-FFF2-40B4-BE49-F238E27FC236}">
              <a16:creationId xmlns:a16="http://schemas.microsoft.com/office/drawing/2014/main" xmlns="" id="{00000000-0008-0000-1000-0000BD05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470" name="Text Box 9">
          <a:extLst>
            <a:ext uri="{FF2B5EF4-FFF2-40B4-BE49-F238E27FC236}">
              <a16:creationId xmlns:a16="http://schemas.microsoft.com/office/drawing/2014/main" xmlns="" id="{00000000-0008-0000-1000-0000BE05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471" name="Text Box 9">
          <a:extLst>
            <a:ext uri="{FF2B5EF4-FFF2-40B4-BE49-F238E27FC236}">
              <a16:creationId xmlns:a16="http://schemas.microsoft.com/office/drawing/2014/main" xmlns="" id="{00000000-0008-0000-1000-0000BF05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134607" cy="19050"/>
    <xdr:sp macro="" textlink="">
      <xdr:nvSpPr>
        <xdr:cNvPr id="1472" name="Text Box 8">
          <a:extLst>
            <a:ext uri="{FF2B5EF4-FFF2-40B4-BE49-F238E27FC236}">
              <a16:creationId xmlns:a16="http://schemas.microsoft.com/office/drawing/2014/main" xmlns="" id="{00000000-0008-0000-1000-0000C005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473" name="Text Box 9">
          <a:extLst>
            <a:ext uri="{FF2B5EF4-FFF2-40B4-BE49-F238E27FC236}">
              <a16:creationId xmlns:a16="http://schemas.microsoft.com/office/drawing/2014/main" xmlns="" id="{00000000-0008-0000-1000-0000C105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474" name="Text Box 9">
          <a:extLst>
            <a:ext uri="{FF2B5EF4-FFF2-40B4-BE49-F238E27FC236}">
              <a16:creationId xmlns:a16="http://schemas.microsoft.com/office/drawing/2014/main" xmlns="" id="{00000000-0008-0000-1000-0000C205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134607" cy="19050"/>
    <xdr:sp macro="" textlink="">
      <xdr:nvSpPr>
        <xdr:cNvPr id="1475" name="Text Box 8">
          <a:extLst>
            <a:ext uri="{FF2B5EF4-FFF2-40B4-BE49-F238E27FC236}">
              <a16:creationId xmlns:a16="http://schemas.microsoft.com/office/drawing/2014/main" xmlns="" id="{00000000-0008-0000-1000-0000C305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476" name="Text Box 9">
          <a:extLst>
            <a:ext uri="{FF2B5EF4-FFF2-40B4-BE49-F238E27FC236}">
              <a16:creationId xmlns:a16="http://schemas.microsoft.com/office/drawing/2014/main" xmlns="" id="{00000000-0008-0000-1000-0000C405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477" name="Text Box 9">
          <a:extLst>
            <a:ext uri="{FF2B5EF4-FFF2-40B4-BE49-F238E27FC236}">
              <a16:creationId xmlns:a16="http://schemas.microsoft.com/office/drawing/2014/main" xmlns="" id="{00000000-0008-0000-1000-0000C505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134607" cy="19050"/>
    <xdr:sp macro="" textlink="">
      <xdr:nvSpPr>
        <xdr:cNvPr id="1478" name="Text Box 8">
          <a:extLst>
            <a:ext uri="{FF2B5EF4-FFF2-40B4-BE49-F238E27FC236}">
              <a16:creationId xmlns:a16="http://schemas.microsoft.com/office/drawing/2014/main" xmlns="" id="{00000000-0008-0000-1000-0000C605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479" name="Text Box 9">
          <a:extLst>
            <a:ext uri="{FF2B5EF4-FFF2-40B4-BE49-F238E27FC236}">
              <a16:creationId xmlns:a16="http://schemas.microsoft.com/office/drawing/2014/main" xmlns="" id="{00000000-0008-0000-1000-0000C705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480" name="Text Box 9">
          <a:extLst>
            <a:ext uri="{FF2B5EF4-FFF2-40B4-BE49-F238E27FC236}">
              <a16:creationId xmlns:a16="http://schemas.microsoft.com/office/drawing/2014/main" xmlns="" id="{00000000-0008-0000-1000-0000C805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134607" cy="19050"/>
    <xdr:sp macro="" textlink="">
      <xdr:nvSpPr>
        <xdr:cNvPr id="1481" name="Text Box 8">
          <a:extLst>
            <a:ext uri="{FF2B5EF4-FFF2-40B4-BE49-F238E27FC236}">
              <a16:creationId xmlns:a16="http://schemas.microsoft.com/office/drawing/2014/main" xmlns="" id="{00000000-0008-0000-1000-0000C905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482" name="Text Box 9">
          <a:extLst>
            <a:ext uri="{FF2B5EF4-FFF2-40B4-BE49-F238E27FC236}">
              <a16:creationId xmlns:a16="http://schemas.microsoft.com/office/drawing/2014/main" xmlns="" id="{00000000-0008-0000-1000-0000CA05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134607" cy="19050"/>
    <xdr:sp macro="" textlink="">
      <xdr:nvSpPr>
        <xdr:cNvPr id="1483" name="Text Box 8">
          <a:extLst>
            <a:ext uri="{FF2B5EF4-FFF2-40B4-BE49-F238E27FC236}">
              <a16:creationId xmlns:a16="http://schemas.microsoft.com/office/drawing/2014/main" xmlns="" id="{00000000-0008-0000-1000-0000CB05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484" name="Text Box 9">
          <a:extLst>
            <a:ext uri="{FF2B5EF4-FFF2-40B4-BE49-F238E27FC236}">
              <a16:creationId xmlns:a16="http://schemas.microsoft.com/office/drawing/2014/main" xmlns="" id="{00000000-0008-0000-1000-0000CC05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485" name="Text Box 9">
          <a:extLst>
            <a:ext uri="{FF2B5EF4-FFF2-40B4-BE49-F238E27FC236}">
              <a16:creationId xmlns:a16="http://schemas.microsoft.com/office/drawing/2014/main" xmlns="" id="{00000000-0008-0000-1000-0000CD05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134607" cy="19050"/>
    <xdr:sp macro="" textlink="">
      <xdr:nvSpPr>
        <xdr:cNvPr id="1486" name="Text Box 8">
          <a:extLst>
            <a:ext uri="{FF2B5EF4-FFF2-40B4-BE49-F238E27FC236}">
              <a16:creationId xmlns:a16="http://schemas.microsoft.com/office/drawing/2014/main" xmlns="" id="{00000000-0008-0000-1000-0000CE05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487" name="Text Box 9">
          <a:extLst>
            <a:ext uri="{FF2B5EF4-FFF2-40B4-BE49-F238E27FC236}">
              <a16:creationId xmlns:a16="http://schemas.microsoft.com/office/drawing/2014/main" xmlns="" id="{00000000-0008-0000-1000-0000CF05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134607" cy="19050"/>
    <xdr:sp macro="" textlink="">
      <xdr:nvSpPr>
        <xdr:cNvPr id="1488" name="Text Box 8">
          <a:extLst>
            <a:ext uri="{FF2B5EF4-FFF2-40B4-BE49-F238E27FC236}">
              <a16:creationId xmlns:a16="http://schemas.microsoft.com/office/drawing/2014/main" xmlns="" id="{00000000-0008-0000-1000-0000D005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489" name="Text Box 9">
          <a:extLst>
            <a:ext uri="{FF2B5EF4-FFF2-40B4-BE49-F238E27FC236}">
              <a16:creationId xmlns:a16="http://schemas.microsoft.com/office/drawing/2014/main" xmlns="" id="{00000000-0008-0000-1000-0000D105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490" name="Text Box 9">
          <a:extLst>
            <a:ext uri="{FF2B5EF4-FFF2-40B4-BE49-F238E27FC236}">
              <a16:creationId xmlns:a16="http://schemas.microsoft.com/office/drawing/2014/main" xmlns="" id="{00000000-0008-0000-1000-0000D205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134607" cy="19050"/>
    <xdr:sp macro="" textlink="">
      <xdr:nvSpPr>
        <xdr:cNvPr id="1491" name="Text Box 8">
          <a:extLst>
            <a:ext uri="{FF2B5EF4-FFF2-40B4-BE49-F238E27FC236}">
              <a16:creationId xmlns:a16="http://schemas.microsoft.com/office/drawing/2014/main" xmlns="" id="{00000000-0008-0000-1000-0000D305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492" name="Text Box 9">
          <a:extLst>
            <a:ext uri="{FF2B5EF4-FFF2-40B4-BE49-F238E27FC236}">
              <a16:creationId xmlns:a16="http://schemas.microsoft.com/office/drawing/2014/main" xmlns="" id="{00000000-0008-0000-1000-0000D405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493" name="Text Box 9">
          <a:extLst>
            <a:ext uri="{FF2B5EF4-FFF2-40B4-BE49-F238E27FC236}">
              <a16:creationId xmlns:a16="http://schemas.microsoft.com/office/drawing/2014/main" xmlns="" id="{00000000-0008-0000-1000-0000D505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134607" cy="19050"/>
    <xdr:sp macro="" textlink="">
      <xdr:nvSpPr>
        <xdr:cNvPr id="1494" name="Text Box 8">
          <a:extLst>
            <a:ext uri="{FF2B5EF4-FFF2-40B4-BE49-F238E27FC236}">
              <a16:creationId xmlns:a16="http://schemas.microsoft.com/office/drawing/2014/main" xmlns="" id="{00000000-0008-0000-1000-0000D605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495" name="Text Box 9">
          <a:extLst>
            <a:ext uri="{FF2B5EF4-FFF2-40B4-BE49-F238E27FC236}">
              <a16:creationId xmlns:a16="http://schemas.microsoft.com/office/drawing/2014/main" xmlns="" id="{00000000-0008-0000-1000-0000D705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496" name="Text Box 9">
          <a:extLst>
            <a:ext uri="{FF2B5EF4-FFF2-40B4-BE49-F238E27FC236}">
              <a16:creationId xmlns:a16="http://schemas.microsoft.com/office/drawing/2014/main" xmlns="" id="{00000000-0008-0000-1000-0000D805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134607" cy="19050"/>
    <xdr:sp macro="" textlink="">
      <xdr:nvSpPr>
        <xdr:cNvPr id="1497" name="Text Box 8">
          <a:extLst>
            <a:ext uri="{FF2B5EF4-FFF2-40B4-BE49-F238E27FC236}">
              <a16:creationId xmlns:a16="http://schemas.microsoft.com/office/drawing/2014/main" xmlns="" id="{00000000-0008-0000-1000-0000D905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498" name="Text Box 9">
          <a:extLst>
            <a:ext uri="{FF2B5EF4-FFF2-40B4-BE49-F238E27FC236}">
              <a16:creationId xmlns:a16="http://schemas.microsoft.com/office/drawing/2014/main" xmlns="" id="{00000000-0008-0000-1000-0000DA05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499" name="Text Box 9">
          <a:extLst>
            <a:ext uri="{FF2B5EF4-FFF2-40B4-BE49-F238E27FC236}">
              <a16:creationId xmlns:a16="http://schemas.microsoft.com/office/drawing/2014/main" xmlns="" id="{00000000-0008-0000-1000-0000DB05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134607" cy="19050"/>
    <xdr:sp macro="" textlink="">
      <xdr:nvSpPr>
        <xdr:cNvPr id="1500" name="Text Box 8">
          <a:extLst>
            <a:ext uri="{FF2B5EF4-FFF2-40B4-BE49-F238E27FC236}">
              <a16:creationId xmlns:a16="http://schemas.microsoft.com/office/drawing/2014/main" xmlns="" id="{00000000-0008-0000-1000-0000DC05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501" name="Text Box 9">
          <a:extLst>
            <a:ext uri="{FF2B5EF4-FFF2-40B4-BE49-F238E27FC236}">
              <a16:creationId xmlns:a16="http://schemas.microsoft.com/office/drawing/2014/main" xmlns="" id="{00000000-0008-0000-1000-0000DD05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502" name="Text Box 9">
          <a:extLst>
            <a:ext uri="{FF2B5EF4-FFF2-40B4-BE49-F238E27FC236}">
              <a16:creationId xmlns:a16="http://schemas.microsoft.com/office/drawing/2014/main" xmlns="" id="{00000000-0008-0000-1000-0000DE05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134607" cy="19050"/>
    <xdr:sp macro="" textlink="">
      <xdr:nvSpPr>
        <xdr:cNvPr id="1503" name="Text Box 8">
          <a:extLst>
            <a:ext uri="{FF2B5EF4-FFF2-40B4-BE49-F238E27FC236}">
              <a16:creationId xmlns:a16="http://schemas.microsoft.com/office/drawing/2014/main" xmlns="" id="{00000000-0008-0000-1000-0000DF05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504" name="Text Box 9">
          <a:extLst>
            <a:ext uri="{FF2B5EF4-FFF2-40B4-BE49-F238E27FC236}">
              <a16:creationId xmlns:a16="http://schemas.microsoft.com/office/drawing/2014/main" xmlns="" id="{00000000-0008-0000-1000-0000E005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505" name="Text Box 9">
          <a:extLst>
            <a:ext uri="{FF2B5EF4-FFF2-40B4-BE49-F238E27FC236}">
              <a16:creationId xmlns:a16="http://schemas.microsoft.com/office/drawing/2014/main" xmlns="" id="{00000000-0008-0000-1000-0000E105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134607" cy="19050"/>
    <xdr:sp macro="" textlink="">
      <xdr:nvSpPr>
        <xdr:cNvPr id="1506" name="Text Box 8">
          <a:extLst>
            <a:ext uri="{FF2B5EF4-FFF2-40B4-BE49-F238E27FC236}">
              <a16:creationId xmlns:a16="http://schemas.microsoft.com/office/drawing/2014/main" xmlns="" id="{00000000-0008-0000-1000-0000E205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507" name="Text Box 9">
          <a:extLst>
            <a:ext uri="{FF2B5EF4-FFF2-40B4-BE49-F238E27FC236}">
              <a16:creationId xmlns:a16="http://schemas.microsoft.com/office/drawing/2014/main" xmlns="" id="{00000000-0008-0000-1000-0000E305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508" name="Text Box 9">
          <a:extLst>
            <a:ext uri="{FF2B5EF4-FFF2-40B4-BE49-F238E27FC236}">
              <a16:creationId xmlns:a16="http://schemas.microsoft.com/office/drawing/2014/main" xmlns="" id="{00000000-0008-0000-1000-0000E405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134607" cy="19050"/>
    <xdr:sp macro="" textlink="">
      <xdr:nvSpPr>
        <xdr:cNvPr id="1509" name="Text Box 8">
          <a:extLst>
            <a:ext uri="{FF2B5EF4-FFF2-40B4-BE49-F238E27FC236}">
              <a16:creationId xmlns:a16="http://schemas.microsoft.com/office/drawing/2014/main" xmlns="" id="{00000000-0008-0000-1000-0000E505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510" name="Text Box 9">
          <a:extLst>
            <a:ext uri="{FF2B5EF4-FFF2-40B4-BE49-F238E27FC236}">
              <a16:creationId xmlns:a16="http://schemas.microsoft.com/office/drawing/2014/main" xmlns="" id="{00000000-0008-0000-1000-0000E605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511" name="Text Box 9">
          <a:extLst>
            <a:ext uri="{FF2B5EF4-FFF2-40B4-BE49-F238E27FC236}">
              <a16:creationId xmlns:a16="http://schemas.microsoft.com/office/drawing/2014/main" xmlns="" id="{00000000-0008-0000-1000-0000E705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134607" cy="19050"/>
    <xdr:sp macro="" textlink="">
      <xdr:nvSpPr>
        <xdr:cNvPr id="1512" name="Text Box 8">
          <a:extLst>
            <a:ext uri="{FF2B5EF4-FFF2-40B4-BE49-F238E27FC236}">
              <a16:creationId xmlns:a16="http://schemas.microsoft.com/office/drawing/2014/main" xmlns="" id="{00000000-0008-0000-1000-0000E805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513" name="Text Box 9">
          <a:extLst>
            <a:ext uri="{FF2B5EF4-FFF2-40B4-BE49-F238E27FC236}">
              <a16:creationId xmlns:a16="http://schemas.microsoft.com/office/drawing/2014/main" xmlns="" id="{00000000-0008-0000-1000-0000E905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514" name="Text Box 9">
          <a:extLst>
            <a:ext uri="{FF2B5EF4-FFF2-40B4-BE49-F238E27FC236}">
              <a16:creationId xmlns:a16="http://schemas.microsoft.com/office/drawing/2014/main" xmlns="" id="{00000000-0008-0000-1000-0000EA05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134607" cy="19050"/>
    <xdr:sp macro="" textlink="">
      <xdr:nvSpPr>
        <xdr:cNvPr id="1515" name="Text Box 8">
          <a:extLst>
            <a:ext uri="{FF2B5EF4-FFF2-40B4-BE49-F238E27FC236}">
              <a16:creationId xmlns:a16="http://schemas.microsoft.com/office/drawing/2014/main" xmlns="" id="{00000000-0008-0000-1000-0000EB05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516" name="Text Box 9">
          <a:extLst>
            <a:ext uri="{FF2B5EF4-FFF2-40B4-BE49-F238E27FC236}">
              <a16:creationId xmlns:a16="http://schemas.microsoft.com/office/drawing/2014/main" xmlns="" id="{00000000-0008-0000-1000-0000EC05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517" name="Text Box 9">
          <a:extLst>
            <a:ext uri="{FF2B5EF4-FFF2-40B4-BE49-F238E27FC236}">
              <a16:creationId xmlns:a16="http://schemas.microsoft.com/office/drawing/2014/main" xmlns="" id="{00000000-0008-0000-1000-0000ED05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285750"/>
    <xdr:sp macro="" textlink="">
      <xdr:nvSpPr>
        <xdr:cNvPr id="1519" name="Text Box 9">
          <a:extLst>
            <a:ext uri="{FF2B5EF4-FFF2-40B4-BE49-F238E27FC236}">
              <a16:creationId xmlns:a16="http://schemas.microsoft.com/office/drawing/2014/main" xmlns="" id="{00000000-0008-0000-1000-0000EF050000}"/>
            </a:ext>
          </a:extLst>
        </xdr:cNvPr>
        <xdr:cNvSpPr txBox="1">
          <a:spLocks noChangeArrowheads="1"/>
        </xdr:cNvSpPr>
      </xdr:nvSpPr>
      <xdr:spPr bwMode="auto">
        <a:xfrm>
          <a:off x="285750" y="2057400"/>
          <a:ext cx="1239382" cy="285750"/>
        </a:xfrm>
        <a:prstGeom prst="rect">
          <a:avLst/>
        </a:prstGeom>
        <a:noFill/>
        <a:ln w="9525">
          <a:noFill/>
          <a:miter lim="800000"/>
          <a:headEnd/>
          <a:tailEnd/>
        </a:ln>
      </xdr:spPr>
    </xdr:sp>
    <xdr:clientData/>
  </xdr:oneCellAnchor>
  <xdr:oneCellAnchor>
    <xdr:from>
      <xdr:col>1</xdr:col>
      <xdr:colOff>0</xdr:colOff>
      <xdr:row>7</xdr:row>
      <xdr:rowOff>0</xdr:rowOff>
    </xdr:from>
    <xdr:ext cx="1239382" cy="295275"/>
    <xdr:sp macro="" textlink="">
      <xdr:nvSpPr>
        <xdr:cNvPr id="1520" name="Text Box 9">
          <a:extLst>
            <a:ext uri="{FF2B5EF4-FFF2-40B4-BE49-F238E27FC236}">
              <a16:creationId xmlns:a16="http://schemas.microsoft.com/office/drawing/2014/main" xmlns="" id="{00000000-0008-0000-1000-0000F005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7</xdr:row>
      <xdr:rowOff>0</xdr:rowOff>
    </xdr:from>
    <xdr:ext cx="1239382" cy="295275"/>
    <xdr:sp macro="" textlink="">
      <xdr:nvSpPr>
        <xdr:cNvPr id="1521" name="Text Box 9">
          <a:extLst>
            <a:ext uri="{FF2B5EF4-FFF2-40B4-BE49-F238E27FC236}">
              <a16:creationId xmlns:a16="http://schemas.microsoft.com/office/drawing/2014/main" xmlns="" id="{00000000-0008-0000-1000-0000F105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7</xdr:row>
      <xdr:rowOff>0</xdr:rowOff>
    </xdr:from>
    <xdr:ext cx="1239382" cy="276225"/>
    <xdr:sp macro="" textlink="">
      <xdr:nvSpPr>
        <xdr:cNvPr id="1522" name="Text Box 9">
          <a:extLst>
            <a:ext uri="{FF2B5EF4-FFF2-40B4-BE49-F238E27FC236}">
              <a16:creationId xmlns:a16="http://schemas.microsoft.com/office/drawing/2014/main" xmlns="" id="{00000000-0008-0000-1000-0000F205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7</xdr:row>
      <xdr:rowOff>0</xdr:rowOff>
    </xdr:from>
    <xdr:ext cx="1239382" cy="276225"/>
    <xdr:sp macro="" textlink="">
      <xdr:nvSpPr>
        <xdr:cNvPr id="1523" name="Text Box 9">
          <a:extLst>
            <a:ext uri="{FF2B5EF4-FFF2-40B4-BE49-F238E27FC236}">
              <a16:creationId xmlns:a16="http://schemas.microsoft.com/office/drawing/2014/main" xmlns="" id="{00000000-0008-0000-1000-0000F305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7</xdr:row>
      <xdr:rowOff>0</xdr:rowOff>
    </xdr:from>
    <xdr:ext cx="1239382" cy="276225"/>
    <xdr:sp macro="" textlink="">
      <xdr:nvSpPr>
        <xdr:cNvPr id="1524" name="Text Box 9">
          <a:extLst>
            <a:ext uri="{FF2B5EF4-FFF2-40B4-BE49-F238E27FC236}">
              <a16:creationId xmlns:a16="http://schemas.microsoft.com/office/drawing/2014/main" xmlns="" id="{00000000-0008-0000-1000-0000F405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7</xdr:row>
      <xdr:rowOff>0</xdr:rowOff>
    </xdr:from>
    <xdr:ext cx="1239382" cy="276225"/>
    <xdr:sp macro="" textlink="">
      <xdr:nvSpPr>
        <xdr:cNvPr id="1525" name="Text Box 9">
          <a:extLst>
            <a:ext uri="{FF2B5EF4-FFF2-40B4-BE49-F238E27FC236}">
              <a16:creationId xmlns:a16="http://schemas.microsoft.com/office/drawing/2014/main" xmlns="" id="{00000000-0008-0000-1000-0000F505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7</xdr:row>
      <xdr:rowOff>0</xdr:rowOff>
    </xdr:from>
    <xdr:ext cx="1239382" cy="276225"/>
    <xdr:sp macro="" textlink="">
      <xdr:nvSpPr>
        <xdr:cNvPr id="1526" name="Text Box 9">
          <a:extLst>
            <a:ext uri="{FF2B5EF4-FFF2-40B4-BE49-F238E27FC236}">
              <a16:creationId xmlns:a16="http://schemas.microsoft.com/office/drawing/2014/main" xmlns="" id="{00000000-0008-0000-1000-0000F605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7</xdr:row>
      <xdr:rowOff>0</xdr:rowOff>
    </xdr:from>
    <xdr:ext cx="1239382" cy="276225"/>
    <xdr:sp macro="" textlink="">
      <xdr:nvSpPr>
        <xdr:cNvPr id="1527" name="Text Box 9">
          <a:extLst>
            <a:ext uri="{FF2B5EF4-FFF2-40B4-BE49-F238E27FC236}">
              <a16:creationId xmlns:a16="http://schemas.microsoft.com/office/drawing/2014/main" xmlns="" id="{00000000-0008-0000-1000-0000F705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7</xdr:row>
      <xdr:rowOff>0</xdr:rowOff>
    </xdr:from>
    <xdr:ext cx="1239382" cy="276225"/>
    <xdr:sp macro="" textlink="">
      <xdr:nvSpPr>
        <xdr:cNvPr id="1528" name="Text Box 9">
          <a:extLst>
            <a:ext uri="{FF2B5EF4-FFF2-40B4-BE49-F238E27FC236}">
              <a16:creationId xmlns:a16="http://schemas.microsoft.com/office/drawing/2014/main" xmlns="" id="{00000000-0008-0000-1000-0000F805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7</xdr:row>
      <xdr:rowOff>0</xdr:rowOff>
    </xdr:from>
    <xdr:ext cx="1239382" cy="276225"/>
    <xdr:sp macro="" textlink="">
      <xdr:nvSpPr>
        <xdr:cNvPr id="1529" name="Text Box 9">
          <a:extLst>
            <a:ext uri="{FF2B5EF4-FFF2-40B4-BE49-F238E27FC236}">
              <a16:creationId xmlns:a16="http://schemas.microsoft.com/office/drawing/2014/main" xmlns="" id="{00000000-0008-0000-1000-0000F905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7</xdr:row>
      <xdr:rowOff>0</xdr:rowOff>
    </xdr:from>
    <xdr:ext cx="1239382" cy="276225"/>
    <xdr:sp macro="" textlink="">
      <xdr:nvSpPr>
        <xdr:cNvPr id="1530" name="Text Box 9">
          <a:extLst>
            <a:ext uri="{FF2B5EF4-FFF2-40B4-BE49-F238E27FC236}">
              <a16:creationId xmlns:a16="http://schemas.microsoft.com/office/drawing/2014/main" xmlns="" id="{00000000-0008-0000-1000-0000FA05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7</xdr:row>
      <xdr:rowOff>0</xdr:rowOff>
    </xdr:from>
    <xdr:ext cx="1239382" cy="276225"/>
    <xdr:sp macro="" textlink="">
      <xdr:nvSpPr>
        <xdr:cNvPr id="1531" name="Text Box 9">
          <a:extLst>
            <a:ext uri="{FF2B5EF4-FFF2-40B4-BE49-F238E27FC236}">
              <a16:creationId xmlns:a16="http://schemas.microsoft.com/office/drawing/2014/main" xmlns="" id="{00000000-0008-0000-1000-0000FB05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7</xdr:row>
      <xdr:rowOff>0</xdr:rowOff>
    </xdr:from>
    <xdr:ext cx="1239382" cy="295275"/>
    <xdr:sp macro="" textlink="">
      <xdr:nvSpPr>
        <xdr:cNvPr id="1532" name="Text Box 9">
          <a:extLst>
            <a:ext uri="{FF2B5EF4-FFF2-40B4-BE49-F238E27FC236}">
              <a16:creationId xmlns:a16="http://schemas.microsoft.com/office/drawing/2014/main" xmlns="" id="{00000000-0008-0000-1000-0000FC05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7</xdr:row>
      <xdr:rowOff>0</xdr:rowOff>
    </xdr:from>
    <xdr:ext cx="1239382" cy="295275"/>
    <xdr:sp macro="" textlink="">
      <xdr:nvSpPr>
        <xdr:cNvPr id="1533" name="Text Box 9">
          <a:extLst>
            <a:ext uri="{FF2B5EF4-FFF2-40B4-BE49-F238E27FC236}">
              <a16:creationId xmlns:a16="http://schemas.microsoft.com/office/drawing/2014/main" xmlns="" id="{00000000-0008-0000-1000-0000FD05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7</xdr:row>
      <xdr:rowOff>0</xdr:rowOff>
    </xdr:from>
    <xdr:ext cx="1239382" cy="295275"/>
    <xdr:sp macro="" textlink="">
      <xdr:nvSpPr>
        <xdr:cNvPr id="1534" name="Text Box 9">
          <a:extLst>
            <a:ext uri="{FF2B5EF4-FFF2-40B4-BE49-F238E27FC236}">
              <a16:creationId xmlns:a16="http://schemas.microsoft.com/office/drawing/2014/main" xmlns="" id="{00000000-0008-0000-1000-0000FE05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7</xdr:row>
      <xdr:rowOff>0</xdr:rowOff>
    </xdr:from>
    <xdr:ext cx="1239382" cy="295275"/>
    <xdr:sp macro="" textlink="">
      <xdr:nvSpPr>
        <xdr:cNvPr id="1535" name="Text Box 9">
          <a:extLst>
            <a:ext uri="{FF2B5EF4-FFF2-40B4-BE49-F238E27FC236}">
              <a16:creationId xmlns:a16="http://schemas.microsoft.com/office/drawing/2014/main" xmlns="" id="{00000000-0008-0000-1000-0000FF05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7</xdr:row>
      <xdr:rowOff>0</xdr:rowOff>
    </xdr:from>
    <xdr:ext cx="1239382" cy="295275"/>
    <xdr:sp macro="" textlink="">
      <xdr:nvSpPr>
        <xdr:cNvPr id="1536" name="Text Box 9">
          <a:extLst>
            <a:ext uri="{FF2B5EF4-FFF2-40B4-BE49-F238E27FC236}">
              <a16:creationId xmlns:a16="http://schemas.microsoft.com/office/drawing/2014/main" xmlns="" id="{00000000-0008-0000-1000-00000006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7</xdr:row>
      <xdr:rowOff>0</xdr:rowOff>
    </xdr:from>
    <xdr:ext cx="1239382" cy="295275"/>
    <xdr:sp macro="" textlink="">
      <xdr:nvSpPr>
        <xdr:cNvPr id="1537" name="Text Box 9">
          <a:extLst>
            <a:ext uri="{FF2B5EF4-FFF2-40B4-BE49-F238E27FC236}">
              <a16:creationId xmlns:a16="http://schemas.microsoft.com/office/drawing/2014/main" xmlns="" id="{00000000-0008-0000-1000-00000106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7</xdr:row>
      <xdr:rowOff>0</xdr:rowOff>
    </xdr:from>
    <xdr:ext cx="1239382" cy="295275"/>
    <xdr:sp macro="" textlink="">
      <xdr:nvSpPr>
        <xdr:cNvPr id="1538" name="Text Box 9">
          <a:extLst>
            <a:ext uri="{FF2B5EF4-FFF2-40B4-BE49-F238E27FC236}">
              <a16:creationId xmlns:a16="http://schemas.microsoft.com/office/drawing/2014/main" xmlns="" id="{00000000-0008-0000-1000-00000206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7</xdr:row>
      <xdr:rowOff>0</xdr:rowOff>
    </xdr:from>
    <xdr:ext cx="1239382" cy="295275"/>
    <xdr:sp macro="" textlink="">
      <xdr:nvSpPr>
        <xdr:cNvPr id="1539" name="Text Box 9">
          <a:extLst>
            <a:ext uri="{FF2B5EF4-FFF2-40B4-BE49-F238E27FC236}">
              <a16:creationId xmlns:a16="http://schemas.microsoft.com/office/drawing/2014/main" xmlns="" id="{00000000-0008-0000-1000-00000306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7</xdr:row>
      <xdr:rowOff>0</xdr:rowOff>
    </xdr:from>
    <xdr:ext cx="1077457" cy="19050"/>
    <xdr:sp macro="" textlink="">
      <xdr:nvSpPr>
        <xdr:cNvPr id="1540" name="Text Box 8">
          <a:extLst>
            <a:ext uri="{FF2B5EF4-FFF2-40B4-BE49-F238E27FC236}">
              <a16:creationId xmlns:a16="http://schemas.microsoft.com/office/drawing/2014/main" xmlns="" id="{00000000-0008-0000-1000-000004060000}"/>
            </a:ext>
          </a:extLst>
        </xdr:cNvPr>
        <xdr:cNvSpPr txBox="1">
          <a:spLocks noChangeArrowheads="1"/>
        </xdr:cNvSpPr>
      </xdr:nvSpPr>
      <xdr:spPr bwMode="auto">
        <a:xfrm>
          <a:off x="390525" y="2057400"/>
          <a:ext cx="1077457" cy="19050"/>
        </a:xfrm>
        <a:prstGeom prst="rect">
          <a:avLst/>
        </a:prstGeom>
        <a:noFill/>
        <a:ln w="9525">
          <a:noFill/>
          <a:miter lim="800000"/>
          <a:headEnd/>
          <a:tailEnd/>
        </a:ln>
      </xdr:spPr>
    </xdr:sp>
    <xdr:clientData/>
  </xdr:oneCellAnchor>
  <xdr:oneCellAnchor>
    <xdr:from>
      <xdr:col>1</xdr:col>
      <xdr:colOff>0</xdr:colOff>
      <xdr:row>7</xdr:row>
      <xdr:rowOff>0</xdr:rowOff>
    </xdr:from>
    <xdr:ext cx="1134607" cy="19050"/>
    <xdr:sp macro="" textlink="">
      <xdr:nvSpPr>
        <xdr:cNvPr id="1541" name="Text Box 8">
          <a:extLst>
            <a:ext uri="{FF2B5EF4-FFF2-40B4-BE49-F238E27FC236}">
              <a16:creationId xmlns:a16="http://schemas.microsoft.com/office/drawing/2014/main" xmlns="" id="{00000000-0008-0000-1000-00000506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542" name="Text Box 9">
          <a:extLst>
            <a:ext uri="{FF2B5EF4-FFF2-40B4-BE49-F238E27FC236}">
              <a16:creationId xmlns:a16="http://schemas.microsoft.com/office/drawing/2014/main" xmlns="" id="{00000000-0008-0000-1000-00000606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543" name="Text Box 9">
          <a:extLst>
            <a:ext uri="{FF2B5EF4-FFF2-40B4-BE49-F238E27FC236}">
              <a16:creationId xmlns:a16="http://schemas.microsoft.com/office/drawing/2014/main" xmlns="" id="{00000000-0008-0000-1000-00000706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077457" cy="104775"/>
    <xdr:sp macro="" textlink="">
      <xdr:nvSpPr>
        <xdr:cNvPr id="1544" name="Text Box 8">
          <a:extLst>
            <a:ext uri="{FF2B5EF4-FFF2-40B4-BE49-F238E27FC236}">
              <a16:creationId xmlns:a16="http://schemas.microsoft.com/office/drawing/2014/main" xmlns="" id="{00000000-0008-0000-1000-000008060000}"/>
            </a:ext>
          </a:extLst>
        </xdr:cNvPr>
        <xdr:cNvSpPr txBox="1">
          <a:spLocks noChangeArrowheads="1"/>
        </xdr:cNvSpPr>
      </xdr:nvSpPr>
      <xdr:spPr bwMode="auto">
        <a:xfrm>
          <a:off x="390525" y="2057400"/>
          <a:ext cx="1077457" cy="104775"/>
        </a:xfrm>
        <a:prstGeom prst="rect">
          <a:avLst/>
        </a:prstGeom>
        <a:noFill/>
        <a:ln w="9525">
          <a:noFill/>
          <a:miter lim="800000"/>
          <a:headEnd/>
          <a:tailEnd/>
        </a:ln>
      </xdr:spPr>
    </xdr:sp>
    <xdr:clientData/>
  </xdr:oneCellAnchor>
  <xdr:oneCellAnchor>
    <xdr:from>
      <xdr:col>1</xdr:col>
      <xdr:colOff>0</xdr:colOff>
      <xdr:row>7</xdr:row>
      <xdr:rowOff>0</xdr:rowOff>
    </xdr:from>
    <xdr:ext cx="1134607" cy="19050"/>
    <xdr:sp macro="" textlink="">
      <xdr:nvSpPr>
        <xdr:cNvPr id="1545" name="Text Box 8">
          <a:extLst>
            <a:ext uri="{FF2B5EF4-FFF2-40B4-BE49-F238E27FC236}">
              <a16:creationId xmlns:a16="http://schemas.microsoft.com/office/drawing/2014/main" xmlns="" id="{00000000-0008-0000-1000-00000906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546" name="Text Box 9">
          <a:extLst>
            <a:ext uri="{FF2B5EF4-FFF2-40B4-BE49-F238E27FC236}">
              <a16:creationId xmlns:a16="http://schemas.microsoft.com/office/drawing/2014/main" xmlns="" id="{00000000-0008-0000-1000-00000A06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547" name="Text Box 9">
          <a:extLst>
            <a:ext uri="{FF2B5EF4-FFF2-40B4-BE49-F238E27FC236}">
              <a16:creationId xmlns:a16="http://schemas.microsoft.com/office/drawing/2014/main" xmlns="" id="{00000000-0008-0000-1000-00000B06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134607" cy="19050"/>
    <xdr:sp macro="" textlink="">
      <xdr:nvSpPr>
        <xdr:cNvPr id="1548" name="Text Box 8">
          <a:extLst>
            <a:ext uri="{FF2B5EF4-FFF2-40B4-BE49-F238E27FC236}">
              <a16:creationId xmlns:a16="http://schemas.microsoft.com/office/drawing/2014/main" xmlns="" id="{00000000-0008-0000-1000-00000C06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549" name="Text Box 9">
          <a:extLst>
            <a:ext uri="{FF2B5EF4-FFF2-40B4-BE49-F238E27FC236}">
              <a16:creationId xmlns:a16="http://schemas.microsoft.com/office/drawing/2014/main" xmlns="" id="{00000000-0008-0000-1000-00000D06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550" name="Text Box 9">
          <a:extLst>
            <a:ext uri="{FF2B5EF4-FFF2-40B4-BE49-F238E27FC236}">
              <a16:creationId xmlns:a16="http://schemas.microsoft.com/office/drawing/2014/main" xmlns="" id="{00000000-0008-0000-1000-00000E06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134607" cy="19050"/>
    <xdr:sp macro="" textlink="">
      <xdr:nvSpPr>
        <xdr:cNvPr id="1551" name="Text Box 8">
          <a:extLst>
            <a:ext uri="{FF2B5EF4-FFF2-40B4-BE49-F238E27FC236}">
              <a16:creationId xmlns:a16="http://schemas.microsoft.com/office/drawing/2014/main" xmlns="" id="{00000000-0008-0000-1000-00000F06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552" name="Text Box 9">
          <a:extLst>
            <a:ext uri="{FF2B5EF4-FFF2-40B4-BE49-F238E27FC236}">
              <a16:creationId xmlns:a16="http://schemas.microsoft.com/office/drawing/2014/main" xmlns="" id="{00000000-0008-0000-1000-00001006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553" name="Text Box 9">
          <a:extLst>
            <a:ext uri="{FF2B5EF4-FFF2-40B4-BE49-F238E27FC236}">
              <a16:creationId xmlns:a16="http://schemas.microsoft.com/office/drawing/2014/main" xmlns="" id="{00000000-0008-0000-1000-00001106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134607" cy="19050"/>
    <xdr:sp macro="" textlink="">
      <xdr:nvSpPr>
        <xdr:cNvPr id="1554" name="Text Box 8">
          <a:extLst>
            <a:ext uri="{FF2B5EF4-FFF2-40B4-BE49-F238E27FC236}">
              <a16:creationId xmlns:a16="http://schemas.microsoft.com/office/drawing/2014/main" xmlns="" id="{00000000-0008-0000-1000-00001206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555" name="Text Box 9">
          <a:extLst>
            <a:ext uri="{FF2B5EF4-FFF2-40B4-BE49-F238E27FC236}">
              <a16:creationId xmlns:a16="http://schemas.microsoft.com/office/drawing/2014/main" xmlns="" id="{00000000-0008-0000-1000-00001306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556" name="Text Box 9">
          <a:extLst>
            <a:ext uri="{FF2B5EF4-FFF2-40B4-BE49-F238E27FC236}">
              <a16:creationId xmlns:a16="http://schemas.microsoft.com/office/drawing/2014/main" xmlns="" id="{00000000-0008-0000-1000-00001406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134607" cy="19050"/>
    <xdr:sp macro="" textlink="">
      <xdr:nvSpPr>
        <xdr:cNvPr id="1557" name="Text Box 8">
          <a:extLst>
            <a:ext uri="{FF2B5EF4-FFF2-40B4-BE49-F238E27FC236}">
              <a16:creationId xmlns:a16="http://schemas.microsoft.com/office/drawing/2014/main" xmlns="" id="{00000000-0008-0000-1000-00001506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558" name="Text Box 9">
          <a:extLst>
            <a:ext uri="{FF2B5EF4-FFF2-40B4-BE49-F238E27FC236}">
              <a16:creationId xmlns:a16="http://schemas.microsoft.com/office/drawing/2014/main" xmlns="" id="{00000000-0008-0000-1000-00001606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134607" cy="19050"/>
    <xdr:sp macro="" textlink="">
      <xdr:nvSpPr>
        <xdr:cNvPr id="1559" name="Text Box 8">
          <a:extLst>
            <a:ext uri="{FF2B5EF4-FFF2-40B4-BE49-F238E27FC236}">
              <a16:creationId xmlns:a16="http://schemas.microsoft.com/office/drawing/2014/main" xmlns="" id="{00000000-0008-0000-1000-00001706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560" name="Text Box 9">
          <a:extLst>
            <a:ext uri="{FF2B5EF4-FFF2-40B4-BE49-F238E27FC236}">
              <a16:creationId xmlns:a16="http://schemas.microsoft.com/office/drawing/2014/main" xmlns="" id="{00000000-0008-0000-1000-00001806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561" name="Text Box 9">
          <a:extLst>
            <a:ext uri="{FF2B5EF4-FFF2-40B4-BE49-F238E27FC236}">
              <a16:creationId xmlns:a16="http://schemas.microsoft.com/office/drawing/2014/main" xmlns="" id="{00000000-0008-0000-1000-00001906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134607" cy="19050"/>
    <xdr:sp macro="" textlink="">
      <xdr:nvSpPr>
        <xdr:cNvPr id="1562" name="Text Box 8">
          <a:extLst>
            <a:ext uri="{FF2B5EF4-FFF2-40B4-BE49-F238E27FC236}">
              <a16:creationId xmlns:a16="http://schemas.microsoft.com/office/drawing/2014/main" xmlns="" id="{00000000-0008-0000-1000-00001A06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563" name="Text Box 9">
          <a:extLst>
            <a:ext uri="{FF2B5EF4-FFF2-40B4-BE49-F238E27FC236}">
              <a16:creationId xmlns:a16="http://schemas.microsoft.com/office/drawing/2014/main" xmlns="" id="{00000000-0008-0000-1000-00001B06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134607" cy="19050"/>
    <xdr:sp macro="" textlink="">
      <xdr:nvSpPr>
        <xdr:cNvPr id="1564" name="Text Box 8">
          <a:extLst>
            <a:ext uri="{FF2B5EF4-FFF2-40B4-BE49-F238E27FC236}">
              <a16:creationId xmlns:a16="http://schemas.microsoft.com/office/drawing/2014/main" xmlns="" id="{00000000-0008-0000-1000-00001C06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565" name="Text Box 9">
          <a:extLst>
            <a:ext uri="{FF2B5EF4-FFF2-40B4-BE49-F238E27FC236}">
              <a16:creationId xmlns:a16="http://schemas.microsoft.com/office/drawing/2014/main" xmlns="" id="{00000000-0008-0000-1000-00001D06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566" name="Text Box 9">
          <a:extLst>
            <a:ext uri="{FF2B5EF4-FFF2-40B4-BE49-F238E27FC236}">
              <a16:creationId xmlns:a16="http://schemas.microsoft.com/office/drawing/2014/main" xmlns="" id="{00000000-0008-0000-1000-00001E06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134607" cy="19050"/>
    <xdr:sp macro="" textlink="">
      <xdr:nvSpPr>
        <xdr:cNvPr id="1567" name="Text Box 8">
          <a:extLst>
            <a:ext uri="{FF2B5EF4-FFF2-40B4-BE49-F238E27FC236}">
              <a16:creationId xmlns:a16="http://schemas.microsoft.com/office/drawing/2014/main" xmlns="" id="{00000000-0008-0000-1000-00001F06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568" name="Text Box 9">
          <a:extLst>
            <a:ext uri="{FF2B5EF4-FFF2-40B4-BE49-F238E27FC236}">
              <a16:creationId xmlns:a16="http://schemas.microsoft.com/office/drawing/2014/main" xmlns="" id="{00000000-0008-0000-1000-00002006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569" name="Text Box 9">
          <a:extLst>
            <a:ext uri="{FF2B5EF4-FFF2-40B4-BE49-F238E27FC236}">
              <a16:creationId xmlns:a16="http://schemas.microsoft.com/office/drawing/2014/main" xmlns="" id="{00000000-0008-0000-1000-00002106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134607" cy="19050"/>
    <xdr:sp macro="" textlink="">
      <xdr:nvSpPr>
        <xdr:cNvPr id="1570" name="Text Box 8">
          <a:extLst>
            <a:ext uri="{FF2B5EF4-FFF2-40B4-BE49-F238E27FC236}">
              <a16:creationId xmlns:a16="http://schemas.microsoft.com/office/drawing/2014/main" xmlns="" id="{00000000-0008-0000-1000-00002206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571" name="Text Box 9">
          <a:extLst>
            <a:ext uri="{FF2B5EF4-FFF2-40B4-BE49-F238E27FC236}">
              <a16:creationId xmlns:a16="http://schemas.microsoft.com/office/drawing/2014/main" xmlns="" id="{00000000-0008-0000-1000-00002306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572" name="Text Box 9">
          <a:extLst>
            <a:ext uri="{FF2B5EF4-FFF2-40B4-BE49-F238E27FC236}">
              <a16:creationId xmlns:a16="http://schemas.microsoft.com/office/drawing/2014/main" xmlns="" id="{00000000-0008-0000-1000-00002406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134607" cy="19050"/>
    <xdr:sp macro="" textlink="">
      <xdr:nvSpPr>
        <xdr:cNvPr id="1573" name="Text Box 8">
          <a:extLst>
            <a:ext uri="{FF2B5EF4-FFF2-40B4-BE49-F238E27FC236}">
              <a16:creationId xmlns:a16="http://schemas.microsoft.com/office/drawing/2014/main" xmlns="" id="{00000000-0008-0000-1000-00002506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574" name="Text Box 9">
          <a:extLst>
            <a:ext uri="{FF2B5EF4-FFF2-40B4-BE49-F238E27FC236}">
              <a16:creationId xmlns:a16="http://schemas.microsoft.com/office/drawing/2014/main" xmlns="" id="{00000000-0008-0000-1000-00002606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575" name="Text Box 9">
          <a:extLst>
            <a:ext uri="{FF2B5EF4-FFF2-40B4-BE49-F238E27FC236}">
              <a16:creationId xmlns:a16="http://schemas.microsoft.com/office/drawing/2014/main" xmlns="" id="{00000000-0008-0000-1000-00002706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134607" cy="19050"/>
    <xdr:sp macro="" textlink="">
      <xdr:nvSpPr>
        <xdr:cNvPr id="1576" name="Text Box 8">
          <a:extLst>
            <a:ext uri="{FF2B5EF4-FFF2-40B4-BE49-F238E27FC236}">
              <a16:creationId xmlns:a16="http://schemas.microsoft.com/office/drawing/2014/main" xmlns="" id="{00000000-0008-0000-1000-00002806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577" name="Text Box 9">
          <a:extLst>
            <a:ext uri="{FF2B5EF4-FFF2-40B4-BE49-F238E27FC236}">
              <a16:creationId xmlns:a16="http://schemas.microsoft.com/office/drawing/2014/main" xmlns="" id="{00000000-0008-0000-1000-00002906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578" name="Text Box 9">
          <a:extLst>
            <a:ext uri="{FF2B5EF4-FFF2-40B4-BE49-F238E27FC236}">
              <a16:creationId xmlns:a16="http://schemas.microsoft.com/office/drawing/2014/main" xmlns="" id="{00000000-0008-0000-1000-00002A06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134607" cy="19050"/>
    <xdr:sp macro="" textlink="">
      <xdr:nvSpPr>
        <xdr:cNvPr id="1579" name="Text Box 8">
          <a:extLst>
            <a:ext uri="{FF2B5EF4-FFF2-40B4-BE49-F238E27FC236}">
              <a16:creationId xmlns:a16="http://schemas.microsoft.com/office/drawing/2014/main" xmlns="" id="{00000000-0008-0000-1000-00002B06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580" name="Text Box 9">
          <a:extLst>
            <a:ext uri="{FF2B5EF4-FFF2-40B4-BE49-F238E27FC236}">
              <a16:creationId xmlns:a16="http://schemas.microsoft.com/office/drawing/2014/main" xmlns="" id="{00000000-0008-0000-1000-00002C06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581" name="Text Box 9">
          <a:extLst>
            <a:ext uri="{FF2B5EF4-FFF2-40B4-BE49-F238E27FC236}">
              <a16:creationId xmlns:a16="http://schemas.microsoft.com/office/drawing/2014/main" xmlns="" id="{00000000-0008-0000-1000-00002D06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134607" cy="19050"/>
    <xdr:sp macro="" textlink="">
      <xdr:nvSpPr>
        <xdr:cNvPr id="1582" name="Text Box 8">
          <a:extLst>
            <a:ext uri="{FF2B5EF4-FFF2-40B4-BE49-F238E27FC236}">
              <a16:creationId xmlns:a16="http://schemas.microsoft.com/office/drawing/2014/main" xmlns="" id="{00000000-0008-0000-1000-00002E06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583" name="Text Box 9">
          <a:extLst>
            <a:ext uri="{FF2B5EF4-FFF2-40B4-BE49-F238E27FC236}">
              <a16:creationId xmlns:a16="http://schemas.microsoft.com/office/drawing/2014/main" xmlns="" id="{00000000-0008-0000-1000-00002F06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584" name="Text Box 9">
          <a:extLst>
            <a:ext uri="{FF2B5EF4-FFF2-40B4-BE49-F238E27FC236}">
              <a16:creationId xmlns:a16="http://schemas.microsoft.com/office/drawing/2014/main" xmlns="" id="{00000000-0008-0000-1000-00003006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134607" cy="19050"/>
    <xdr:sp macro="" textlink="">
      <xdr:nvSpPr>
        <xdr:cNvPr id="1585" name="Text Box 8">
          <a:extLst>
            <a:ext uri="{FF2B5EF4-FFF2-40B4-BE49-F238E27FC236}">
              <a16:creationId xmlns:a16="http://schemas.microsoft.com/office/drawing/2014/main" xmlns="" id="{00000000-0008-0000-1000-00003106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586" name="Text Box 9">
          <a:extLst>
            <a:ext uri="{FF2B5EF4-FFF2-40B4-BE49-F238E27FC236}">
              <a16:creationId xmlns:a16="http://schemas.microsoft.com/office/drawing/2014/main" xmlns="" id="{00000000-0008-0000-1000-00003206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587" name="Text Box 9">
          <a:extLst>
            <a:ext uri="{FF2B5EF4-FFF2-40B4-BE49-F238E27FC236}">
              <a16:creationId xmlns:a16="http://schemas.microsoft.com/office/drawing/2014/main" xmlns="" id="{00000000-0008-0000-1000-00003306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134607" cy="19050"/>
    <xdr:sp macro="" textlink="">
      <xdr:nvSpPr>
        <xdr:cNvPr id="1588" name="Text Box 8">
          <a:extLst>
            <a:ext uri="{FF2B5EF4-FFF2-40B4-BE49-F238E27FC236}">
              <a16:creationId xmlns:a16="http://schemas.microsoft.com/office/drawing/2014/main" xmlns="" id="{00000000-0008-0000-1000-00003406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589" name="Text Box 9">
          <a:extLst>
            <a:ext uri="{FF2B5EF4-FFF2-40B4-BE49-F238E27FC236}">
              <a16:creationId xmlns:a16="http://schemas.microsoft.com/office/drawing/2014/main" xmlns="" id="{00000000-0008-0000-1000-00003506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590" name="Text Box 9">
          <a:extLst>
            <a:ext uri="{FF2B5EF4-FFF2-40B4-BE49-F238E27FC236}">
              <a16:creationId xmlns:a16="http://schemas.microsoft.com/office/drawing/2014/main" xmlns="" id="{00000000-0008-0000-1000-00003606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134607" cy="19050"/>
    <xdr:sp macro="" textlink="">
      <xdr:nvSpPr>
        <xdr:cNvPr id="1591" name="Text Box 8">
          <a:extLst>
            <a:ext uri="{FF2B5EF4-FFF2-40B4-BE49-F238E27FC236}">
              <a16:creationId xmlns:a16="http://schemas.microsoft.com/office/drawing/2014/main" xmlns="" id="{00000000-0008-0000-1000-00003706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592" name="Text Box 9">
          <a:extLst>
            <a:ext uri="{FF2B5EF4-FFF2-40B4-BE49-F238E27FC236}">
              <a16:creationId xmlns:a16="http://schemas.microsoft.com/office/drawing/2014/main" xmlns="" id="{00000000-0008-0000-1000-00003806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593" name="Text Box 9">
          <a:extLst>
            <a:ext uri="{FF2B5EF4-FFF2-40B4-BE49-F238E27FC236}">
              <a16:creationId xmlns:a16="http://schemas.microsoft.com/office/drawing/2014/main" xmlns="" id="{00000000-0008-0000-1000-00003906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285750"/>
    <xdr:sp macro="" textlink="">
      <xdr:nvSpPr>
        <xdr:cNvPr id="1594" name="Text Box 9">
          <a:extLst>
            <a:ext uri="{FF2B5EF4-FFF2-40B4-BE49-F238E27FC236}">
              <a16:creationId xmlns:a16="http://schemas.microsoft.com/office/drawing/2014/main" xmlns="" id="{00000000-0008-0000-1000-00003A060000}"/>
            </a:ext>
          </a:extLst>
        </xdr:cNvPr>
        <xdr:cNvSpPr txBox="1">
          <a:spLocks noChangeArrowheads="1"/>
        </xdr:cNvSpPr>
      </xdr:nvSpPr>
      <xdr:spPr bwMode="auto">
        <a:xfrm>
          <a:off x="285750" y="2057400"/>
          <a:ext cx="1239382" cy="285750"/>
        </a:xfrm>
        <a:prstGeom prst="rect">
          <a:avLst/>
        </a:prstGeom>
        <a:noFill/>
        <a:ln w="9525">
          <a:noFill/>
          <a:miter lim="800000"/>
          <a:headEnd/>
          <a:tailEnd/>
        </a:ln>
      </xdr:spPr>
    </xdr:sp>
    <xdr:clientData/>
  </xdr:oneCellAnchor>
  <xdr:oneCellAnchor>
    <xdr:from>
      <xdr:col>1</xdr:col>
      <xdr:colOff>0</xdr:colOff>
      <xdr:row>7</xdr:row>
      <xdr:rowOff>0</xdr:rowOff>
    </xdr:from>
    <xdr:ext cx="1239382" cy="285750"/>
    <xdr:sp macro="" textlink="">
      <xdr:nvSpPr>
        <xdr:cNvPr id="1595" name="Text Box 9">
          <a:extLst>
            <a:ext uri="{FF2B5EF4-FFF2-40B4-BE49-F238E27FC236}">
              <a16:creationId xmlns:a16="http://schemas.microsoft.com/office/drawing/2014/main" xmlns="" id="{00000000-0008-0000-1000-00003B060000}"/>
            </a:ext>
          </a:extLst>
        </xdr:cNvPr>
        <xdr:cNvSpPr txBox="1">
          <a:spLocks noChangeArrowheads="1"/>
        </xdr:cNvSpPr>
      </xdr:nvSpPr>
      <xdr:spPr bwMode="auto">
        <a:xfrm>
          <a:off x="285750" y="2057400"/>
          <a:ext cx="1239382" cy="285750"/>
        </a:xfrm>
        <a:prstGeom prst="rect">
          <a:avLst/>
        </a:prstGeom>
        <a:noFill/>
        <a:ln w="9525">
          <a:noFill/>
          <a:miter lim="800000"/>
          <a:headEnd/>
          <a:tailEnd/>
        </a:ln>
      </xdr:spPr>
    </xdr:sp>
    <xdr:clientData/>
  </xdr:oneCellAnchor>
  <xdr:oneCellAnchor>
    <xdr:from>
      <xdr:col>1</xdr:col>
      <xdr:colOff>0</xdr:colOff>
      <xdr:row>7</xdr:row>
      <xdr:rowOff>0</xdr:rowOff>
    </xdr:from>
    <xdr:ext cx="1239382" cy="295275"/>
    <xdr:sp macro="" textlink="">
      <xdr:nvSpPr>
        <xdr:cNvPr id="1596" name="Text Box 9">
          <a:extLst>
            <a:ext uri="{FF2B5EF4-FFF2-40B4-BE49-F238E27FC236}">
              <a16:creationId xmlns:a16="http://schemas.microsoft.com/office/drawing/2014/main" xmlns="" id="{00000000-0008-0000-1000-00003C06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7</xdr:row>
      <xdr:rowOff>0</xdr:rowOff>
    </xdr:from>
    <xdr:ext cx="1239382" cy="295275"/>
    <xdr:sp macro="" textlink="">
      <xdr:nvSpPr>
        <xdr:cNvPr id="1597" name="Text Box 9">
          <a:extLst>
            <a:ext uri="{FF2B5EF4-FFF2-40B4-BE49-F238E27FC236}">
              <a16:creationId xmlns:a16="http://schemas.microsoft.com/office/drawing/2014/main" xmlns="" id="{00000000-0008-0000-1000-00003D06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7</xdr:row>
      <xdr:rowOff>0</xdr:rowOff>
    </xdr:from>
    <xdr:ext cx="1239382" cy="276225"/>
    <xdr:sp macro="" textlink="">
      <xdr:nvSpPr>
        <xdr:cNvPr id="1598" name="Text Box 9">
          <a:extLst>
            <a:ext uri="{FF2B5EF4-FFF2-40B4-BE49-F238E27FC236}">
              <a16:creationId xmlns:a16="http://schemas.microsoft.com/office/drawing/2014/main" xmlns="" id="{00000000-0008-0000-1000-00003E06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7</xdr:row>
      <xdr:rowOff>0</xdr:rowOff>
    </xdr:from>
    <xdr:ext cx="1239382" cy="276225"/>
    <xdr:sp macro="" textlink="">
      <xdr:nvSpPr>
        <xdr:cNvPr id="1599" name="Text Box 9">
          <a:extLst>
            <a:ext uri="{FF2B5EF4-FFF2-40B4-BE49-F238E27FC236}">
              <a16:creationId xmlns:a16="http://schemas.microsoft.com/office/drawing/2014/main" xmlns="" id="{00000000-0008-0000-1000-00003F06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7</xdr:row>
      <xdr:rowOff>0</xdr:rowOff>
    </xdr:from>
    <xdr:ext cx="1239382" cy="276225"/>
    <xdr:sp macro="" textlink="">
      <xdr:nvSpPr>
        <xdr:cNvPr id="1600" name="Text Box 9">
          <a:extLst>
            <a:ext uri="{FF2B5EF4-FFF2-40B4-BE49-F238E27FC236}">
              <a16:creationId xmlns:a16="http://schemas.microsoft.com/office/drawing/2014/main" xmlns="" id="{00000000-0008-0000-1000-00004006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7</xdr:row>
      <xdr:rowOff>0</xdr:rowOff>
    </xdr:from>
    <xdr:ext cx="1239382" cy="276225"/>
    <xdr:sp macro="" textlink="">
      <xdr:nvSpPr>
        <xdr:cNvPr id="1601" name="Text Box 9">
          <a:extLst>
            <a:ext uri="{FF2B5EF4-FFF2-40B4-BE49-F238E27FC236}">
              <a16:creationId xmlns:a16="http://schemas.microsoft.com/office/drawing/2014/main" xmlns="" id="{00000000-0008-0000-1000-00004106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7</xdr:row>
      <xdr:rowOff>0</xdr:rowOff>
    </xdr:from>
    <xdr:ext cx="1239382" cy="276225"/>
    <xdr:sp macro="" textlink="">
      <xdr:nvSpPr>
        <xdr:cNvPr id="1602" name="Text Box 9">
          <a:extLst>
            <a:ext uri="{FF2B5EF4-FFF2-40B4-BE49-F238E27FC236}">
              <a16:creationId xmlns:a16="http://schemas.microsoft.com/office/drawing/2014/main" xmlns="" id="{00000000-0008-0000-1000-00004206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7</xdr:row>
      <xdr:rowOff>0</xdr:rowOff>
    </xdr:from>
    <xdr:ext cx="1239382" cy="276225"/>
    <xdr:sp macro="" textlink="">
      <xdr:nvSpPr>
        <xdr:cNvPr id="1603" name="Text Box 9">
          <a:extLst>
            <a:ext uri="{FF2B5EF4-FFF2-40B4-BE49-F238E27FC236}">
              <a16:creationId xmlns:a16="http://schemas.microsoft.com/office/drawing/2014/main" xmlns="" id="{00000000-0008-0000-1000-00004306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7</xdr:row>
      <xdr:rowOff>0</xdr:rowOff>
    </xdr:from>
    <xdr:ext cx="1239382" cy="276225"/>
    <xdr:sp macro="" textlink="">
      <xdr:nvSpPr>
        <xdr:cNvPr id="1604" name="Text Box 9">
          <a:extLst>
            <a:ext uri="{FF2B5EF4-FFF2-40B4-BE49-F238E27FC236}">
              <a16:creationId xmlns:a16="http://schemas.microsoft.com/office/drawing/2014/main" xmlns="" id="{00000000-0008-0000-1000-00004406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7</xdr:row>
      <xdr:rowOff>0</xdr:rowOff>
    </xdr:from>
    <xdr:ext cx="1239382" cy="276225"/>
    <xdr:sp macro="" textlink="">
      <xdr:nvSpPr>
        <xdr:cNvPr id="1605" name="Text Box 9">
          <a:extLst>
            <a:ext uri="{FF2B5EF4-FFF2-40B4-BE49-F238E27FC236}">
              <a16:creationId xmlns:a16="http://schemas.microsoft.com/office/drawing/2014/main" xmlns="" id="{00000000-0008-0000-1000-00004506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7</xdr:row>
      <xdr:rowOff>0</xdr:rowOff>
    </xdr:from>
    <xdr:ext cx="1239382" cy="276225"/>
    <xdr:sp macro="" textlink="">
      <xdr:nvSpPr>
        <xdr:cNvPr id="1606" name="Text Box 9">
          <a:extLst>
            <a:ext uri="{FF2B5EF4-FFF2-40B4-BE49-F238E27FC236}">
              <a16:creationId xmlns:a16="http://schemas.microsoft.com/office/drawing/2014/main" xmlns="" id="{00000000-0008-0000-1000-00004606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7</xdr:row>
      <xdr:rowOff>0</xdr:rowOff>
    </xdr:from>
    <xdr:ext cx="1239382" cy="276225"/>
    <xdr:sp macro="" textlink="">
      <xdr:nvSpPr>
        <xdr:cNvPr id="1607" name="Text Box 9">
          <a:extLst>
            <a:ext uri="{FF2B5EF4-FFF2-40B4-BE49-F238E27FC236}">
              <a16:creationId xmlns:a16="http://schemas.microsoft.com/office/drawing/2014/main" xmlns="" id="{00000000-0008-0000-1000-00004706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7</xdr:row>
      <xdr:rowOff>0</xdr:rowOff>
    </xdr:from>
    <xdr:ext cx="1239382" cy="295275"/>
    <xdr:sp macro="" textlink="">
      <xdr:nvSpPr>
        <xdr:cNvPr id="1608" name="Text Box 9">
          <a:extLst>
            <a:ext uri="{FF2B5EF4-FFF2-40B4-BE49-F238E27FC236}">
              <a16:creationId xmlns:a16="http://schemas.microsoft.com/office/drawing/2014/main" xmlns="" id="{00000000-0008-0000-1000-00004806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7</xdr:row>
      <xdr:rowOff>0</xdr:rowOff>
    </xdr:from>
    <xdr:ext cx="1239382" cy="295275"/>
    <xdr:sp macro="" textlink="">
      <xdr:nvSpPr>
        <xdr:cNvPr id="1609" name="Text Box 9">
          <a:extLst>
            <a:ext uri="{FF2B5EF4-FFF2-40B4-BE49-F238E27FC236}">
              <a16:creationId xmlns:a16="http://schemas.microsoft.com/office/drawing/2014/main" xmlns="" id="{00000000-0008-0000-1000-00004906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7</xdr:row>
      <xdr:rowOff>0</xdr:rowOff>
    </xdr:from>
    <xdr:ext cx="1239382" cy="295275"/>
    <xdr:sp macro="" textlink="">
      <xdr:nvSpPr>
        <xdr:cNvPr id="1610" name="Text Box 9">
          <a:extLst>
            <a:ext uri="{FF2B5EF4-FFF2-40B4-BE49-F238E27FC236}">
              <a16:creationId xmlns:a16="http://schemas.microsoft.com/office/drawing/2014/main" xmlns="" id="{00000000-0008-0000-1000-00004A06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7</xdr:row>
      <xdr:rowOff>0</xdr:rowOff>
    </xdr:from>
    <xdr:ext cx="1239382" cy="295275"/>
    <xdr:sp macro="" textlink="">
      <xdr:nvSpPr>
        <xdr:cNvPr id="1611" name="Text Box 9">
          <a:extLst>
            <a:ext uri="{FF2B5EF4-FFF2-40B4-BE49-F238E27FC236}">
              <a16:creationId xmlns:a16="http://schemas.microsoft.com/office/drawing/2014/main" xmlns="" id="{00000000-0008-0000-1000-00004B06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7</xdr:row>
      <xdr:rowOff>0</xdr:rowOff>
    </xdr:from>
    <xdr:ext cx="1239382" cy="295275"/>
    <xdr:sp macro="" textlink="">
      <xdr:nvSpPr>
        <xdr:cNvPr id="1612" name="Text Box 9">
          <a:extLst>
            <a:ext uri="{FF2B5EF4-FFF2-40B4-BE49-F238E27FC236}">
              <a16:creationId xmlns:a16="http://schemas.microsoft.com/office/drawing/2014/main" xmlns="" id="{00000000-0008-0000-1000-00004C06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7</xdr:row>
      <xdr:rowOff>0</xdr:rowOff>
    </xdr:from>
    <xdr:ext cx="1239382" cy="295275"/>
    <xdr:sp macro="" textlink="">
      <xdr:nvSpPr>
        <xdr:cNvPr id="1613" name="Text Box 9">
          <a:extLst>
            <a:ext uri="{FF2B5EF4-FFF2-40B4-BE49-F238E27FC236}">
              <a16:creationId xmlns:a16="http://schemas.microsoft.com/office/drawing/2014/main" xmlns="" id="{00000000-0008-0000-1000-00004D06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7</xdr:row>
      <xdr:rowOff>0</xdr:rowOff>
    </xdr:from>
    <xdr:ext cx="1239382" cy="295275"/>
    <xdr:sp macro="" textlink="">
      <xdr:nvSpPr>
        <xdr:cNvPr id="1614" name="Text Box 9">
          <a:extLst>
            <a:ext uri="{FF2B5EF4-FFF2-40B4-BE49-F238E27FC236}">
              <a16:creationId xmlns:a16="http://schemas.microsoft.com/office/drawing/2014/main" xmlns="" id="{00000000-0008-0000-1000-00004E06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7</xdr:row>
      <xdr:rowOff>0</xdr:rowOff>
    </xdr:from>
    <xdr:ext cx="1239382" cy="295275"/>
    <xdr:sp macro="" textlink="">
      <xdr:nvSpPr>
        <xdr:cNvPr id="1615" name="Text Box 9">
          <a:extLst>
            <a:ext uri="{FF2B5EF4-FFF2-40B4-BE49-F238E27FC236}">
              <a16:creationId xmlns:a16="http://schemas.microsoft.com/office/drawing/2014/main" xmlns="" id="{00000000-0008-0000-1000-00004F06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7</xdr:row>
      <xdr:rowOff>0</xdr:rowOff>
    </xdr:from>
    <xdr:ext cx="1077457" cy="19050"/>
    <xdr:sp macro="" textlink="">
      <xdr:nvSpPr>
        <xdr:cNvPr id="1616" name="Text Box 8">
          <a:extLst>
            <a:ext uri="{FF2B5EF4-FFF2-40B4-BE49-F238E27FC236}">
              <a16:creationId xmlns:a16="http://schemas.microsoft.com/office/drawing/2014/main" xmlns="" id="{00000000-0008-0000-1000-000050060000}"/>
            </a:ext>
          </a:extLst>
        </xdr:cNvPr>
        <xdr:cNvSpPr txBox="1">
          <a:spLocks noChangeArrowheads="1"/>
        </xdr:cNvSpPr>
      </xdr:nvSpPr>
      <xdr:spPr bwMode="auto">
        <a:xfrm>
          <a:off x="390525" y="2057400"/>
          <a:ext cx="1077457"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617" name="Text Box 9">
          <a:extLst>
            <a:ext uri="{FF2B5EF4-FFF2-40B4-BE49-F238E27FC236}">
              <a16:creationId xmlns:a16="http://schemas.microsoft.com/office/drawing/2014/main" xmlns="" id="{00000000-0008-0000-1000-00005106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618" name="Text Box 9">
          <a:extLst>
            <a:ext uri="{FF2B5EF4-FFF2-40B4-BE49-F238E27FC236}">
              <a16:creationId xmlns:a16="http://schemas.microsoft.com/office/drawing/2014/main" xmlns="" id="{00000000-0008-0000-1000-00005206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619" name="Text Box 9">
          <a:extLst>
            <a:ext uri="{FF2B5EF4-FFF2-40B4-BE49-F238E27FC236}">
              <a16:creationId xmlns:a16="http://schemas.microsoft.com/office/drawing/2014/main" xmlns="" id="{00000000-0008-0000-1000-00005306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620" name="Text Box 9">
          <a:extLst>
            <a:ext uri="{FF2B5EF4-FFF2-40B4-BE49-F238E27FC236}">
              <a16:creationId xmlns:a16="http://schemas.microsoft.com/office/drawing/2014/main" xmlns="" id="{00000000-0008-0000-1000-00005406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621" name="Text Box 9">
          <a:extLst>
            <a:ext uri="{FF2B5EF4-FFF2-40B4-BE49-F238E27FC236}">
              <a16:creationId xmlns:a16="http://schemas.microsoft.com/office/drawing/2014/main" xmlns="" id="{00000000-0008-0000-1000-00005506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622" name="Text Box 9">
          <a:extLst>
            <a:ext uri="{FF2B5EF4-FFF2-40B4-BE49-F238E27FC236}">
              <a16:creationId xmlns:a16="http://schemas.microsoft.com/office/drawing/2014/main" xmlns="" id="{00000000-0008-0000-1000-00005606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623" name="Text Box 9">
          <a:extLst>
            <a:ext uri="{FF2B5EF4-FFF2-40B4-BE49-F238E27FC236}">
              <a16:creationId xmlns:a16="http://schemas.microsoft.com/office/drawing/2014/main" xmlns="" id="{00000000-0008-0000-1000-00005706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624" name="Text Box 9">
          <a:extLst>
            <a:ext uri="{FF2B5EF4-FFF2-40B4-BE49-F238E27FC236}">
              <a16:creationId xmlns:a16="http://schemas.microsoft.com/office/drawing/2014/main" xmlns="" id="{00000000-0008-0000-1000-00005806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625" name="Text Box 9">
          <a:extLst>
            <a:ext uri="{FF2B5EF4-FFF2-40B4-BE49-F238E27FC236}">
              <a16:creationId xmlns:a16="http://schemas.microsoft.com/office/drawing/2014/main" xmlns="" id="{00000000-0008-0000-1000-00005906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626" name="Text Box 9">
          <a:extLst>
            <a:ext uri="{FF2B5EF4-FFF2-40B4-BE49-F238E27FC236}">
              <a16:creationId xmlns:a16="http://schemas.microsoft.com/office/drawing/2014/main" xmlns="" id="{00000000-0008-0000-1000-00005A06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627" name="Text Box 9">
          <a:extLst>
            <a:ext uri="{FF2B5EF4-FFF2-40B4-BE49-F238E27FC236}">
              <a16:creationId xmlns:a16="http://schemas.microsoft.com/office/drawing/2014/main" xmlns="" id="{00000000-0008-0000-1000-00005B06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628" name="Text Box 9">
          <a:extLst>
            <a:ext uri="{FF2B5EF4-FFF2-40B4-BE49-F238E27FC236}">
              <a16:creationId xmlns:a16="http://schemas.microsoft.com/office/drawing/2014/main" xmlns="" id="{00000000-0008-0000-1000-00005C06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629" name="Text Box 9">
          <a:extLst>
            <a:ext uri="{FF2B5EF4-FFF2-40B4-BE49-F238E27FC236}">
              <a16:creationId xmlns:a16="http://schemas.microsoft.com/office/drawing/2014/main" xmlns="" id="{00000000-0008-0000-1000-00005D06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630" name="Text Box 9">
          <a:extLst>
            <a:ext uri="{FF2B5EF4-FFF2-40B4-BE49-F238E27FC236}">
              <a16:creationId xmlns:a16="http://schemas.microsoft.com/office/drawing/2014/main" xmlns="" id="{00000000-0008-0000-1000-00005E06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631" name="Text Box 9">
          <a:extLst>
            <a:ext uri="{FF2B5EF4-FFF2-40B4-BE49-F238E27FC236}">
              <a16:creationId xmlns:a16="http://schemas.microsoft.com/office/drawing/2014/main" xmlns="" id="{00000000-0008-0000-1000-00005F06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632" name="Text Box 9">
          <a:extLst>
            <a:ext uri="{FF2B5EF4-FFF2-40B4-BE49-F238E27FC236}">
              <a16:creationId xmlns:a16="http://schemas.microsoft.com/office/drawing/2014/main" xmlns="" id="{00000000-0008-0000-1000-00006006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633" name="Text Box 9">
          <a:extLst>
            <a:ext uri="{FF2B5EF4-FFF2-40B4-BE49-F238E27FC236}">
              <a16:creationId xmlns:a16="http://schemas.microsoft.com/office/drawing/2014/main" xmlns="" id="{00000000-0008-0000-1000-00006106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634" name="Text Box 9">
          <a:extLst>
            <a:ext uri="{FF2B5EF4-FFF2-40B4-BE49-F238E27FC236}">
              <a16:creationId xmlns:a16="http://schemas.microsoft.com/office/drawing/2014/main" xmlns="" id="{00000000-0008-0000-1000-00006206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635" name="Text Box 9">
          <a:extLst>
            <a:ext uri="{FF2B5EF4-FFF2-40B4-BE49-F238E27FC236}">
              <a16:creationId xmlns:a16="http://schemas.microsoft.com/office/drawing/2014/main" xmlns="" id="{00000000-0008-0000-1000-00006306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636" name="Text Box 9">
          <a:extLst>
            <a:ext uri="{FF2B5EF4-FFF2-40B4-BE49-F238E27FC236}">
              <a16:creationId xmlns:a16="http://schemas.microsoft.com/office/drawing/2014/main" xmlns="" id="{00000000-0008-0000-1000-00006406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637" name="Text Box 9">
          <a:extLst>
            <a:ext uri="{FF2B5EF4-FFF2-40B4-BE49-F238E27FC236}">
              <a16:creationId xmlns:a16="http://schemas.microsoft.com/office/drawing/2014/main" xmlns="" id="{00000000-0008-0000-1000-00006506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638" name="Text Box 9">
          <a:extLst>
            <a:ext uri="{FF2B5EF4-FFF2-40B4-BE49-F238E27FC236}">
              <a16:creationId xmlns:a16="http://schemas.microsoft.com/office/drawing/2014/main" xmlns="" id="{00000000-0008-0000-1000-00006606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134607" cy="19050"/>
    <xdr:sp macro="" textlink="">
      <xdr:nvSpPr>
        <xdr:cNvPr id="1639" name="Text Box 8">
          <a:extLst>
            <a:ext uri="{FF2B5EF4-FFF2-40B4-BE49-F238E27FC236}">
              <a16:creationId xmlns:a16="http://schemas.microsoft.com/office/drawing/2014/main" xmlns="" id="{00000000-0008-0000-1000-00006706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640" name="Text Box 9">
          <a:extLst>
            <a:ext uri="{FF2B5EF4-FFF2-40B4-BE49-F238E27FC236}">
              <a16:creationId xmlns:a16="http://schemas.microsoft.com/office/drawing/2014/main" xmlns="" id="{00000000-0008-0000-1000-00006806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641" name="Text Box 9">
          <a:extLst>
            <a:ext uri="{FF2B5EF4-FFF2-40B4-BE49-F238E27FC236}">
              <a16:creationId xmlns:a16="http://schemas.microsoft.com/office/drawing/2014/main" xmlns="" id="{00000000-0008-0000-1000-00006906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134607" cy="104775"/>
    <xdr:sp macro="" textlink="">
      <xdr:nvSpPr>
        <xdr:cNvPr id="1642" name="Text Box 8">
          <a:extLst>
            <a:ext uri="{FF2B5EF4-FFF2-40B4-BE49-F238E27FC236}">
              <a16:creationId xmlns:a16="http://schemas.microsoft.com/office/drawing/2014/main" xmlns="" id="{00000000-0008-0000-1000-00006A060000}"/>
            </a:ext>
          </a:extLst>
        </xdr:cNvPr>
        <xdr:cNvSpPr txBox="1">
          <a:spLocks noChangeArrowheads="1"/>
        </xdr:cNvSpPr>
      </xdr:nvSpPr>
      <xdr:spPr bwMode="auto">
        <a:xfrm>
          <a:off x="390525" y="2057400"/>
          <a:ext cx="1134607" cy="104775"/>
        </a:xfrm>
        <a:prstGeom prst="rect">
          <a:avLst/>
        </a:prstGeom>
        <a:noFill/>
        <a:ln w="9525">
          <a:noFill/>
          <a:miter lim="800000"/>
          <a:headEnd/>
          <a:tailEnd/>
        </a:ln>
      </xdr:spPr>
    </xdr:sp>
    <xdr:clientData/>
  </xdr:oneCellAnchor>
  <xdr:oneCellAnchor>
    <xdr:from>
      <xdr:col>1</xdr:col>
      <xdr:colOff>0</xdr:colOff>
      <xdr:row>7</xdr:row>
      <xdr:rowOff>0</xdr:rowOff>
    </xdr:from>
    <xdr:ext cx="1134607" cy="19050"/>
    <xdr:sp macro="" textlink="">
      <xdr:nvSpPr>
        <xdr:cNvPr id="1643" name="Text Box 8">
          <a:extLst>
            <a:ext uri="{FF2B5EF4-FFF2-40B4-BE49-F238E27FC236}">
              <a16:creationId xmlns:a16="http://schemas.microsoft.com/office/drawing/2014/main" xmlns="" id="{00000000-0008-0000-1000-00006B06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644" name="Text Box 9">
          <a:extLst>
            <a:ext uri="{FF2B5EF4-FFF2-40B4-BE49-F238E27FC236}">
              <a16:creationId xmlns:a16="http://schemas.microsoft.com/office/drawing/2014/main" xmlns="" id="{00000000-0008-0000-1000-00006C06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645" name="Text Box 9">
          <a:extLst>
            <a:ext uri="{FF2B5EF4-FFF2-40B4-BE49-F238E27FC236}">
              <a16:creationId xmlns:a16="http://schemas.microsoft.com/office/drawing/2014/main" xmlns="" id="{00000000-0008-0000-1000-00006D06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134607" cy="19050"/>
    <xdr:sp macro="" textlink="">
      <xdr:nvSpPr>
        <xdr:cNvPr id="1646" name="Text Box 8">
          <a:extLst>
            <a:ext uri="{FF2B5EF4-FFF2-40B4-BE49-F238E27FC236}">
              <a16:creationId xmlns:a16="http://schemas.microsoft.com/office/drawing/2014/main" xmlns="" id="{00000000-0008-0000-1000-00006E06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647" name="Text Box 9">
          <a:extLst>
            <a:ext uri="{FF2B5EF4-FFF2-40B4-BE49-F238E27FC236}">
              <a16:creationId xmlns:a16="http://schemas.microsoft.com/office/drawing/2014/main" xmlns="" id="{00000000-0008-0000-1000-00006F06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648" name="Text Box 9">
          <a:extLst>
            <a:ext uri="{FF2B5EF4-FFF2-40B4-BE49-F238E27FC236}">
              <a16:creationId xmlns:a16="http://schemas.microsoft.com/office/drawing/2014/main" xmlns="" id="{00000000-0008-0000-1000-00007006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134607" cy="19050"/>
    <xdr:sp macro="" textlink="">
      <xdr:nvSpPr>
        <xdr:cNvPr id="1649" name="Text Box 8">
          <a:extLst>
            <a:ext uri="{FF2B5EF4-FFF2-40B4-BE49-F238E27FC236}">
              <a16:creationId xmlns:a16="http://schemas.microsoft.com/office/drawing/2014/main" xmlns="" id="{00000000-0008-0000-1000-00007106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650" name="Text Box 9">
          <a:extLst>
            <a:ext uri="{FF2B5EF4-FFF2-40B4-BE49-F238E27FC236}">
              <a16:creationId xmlns:a16="http://schemas.microsoft.com/office/drawing/2014/main" xmlns="" id="{00000000-0008-0000-1000-00007206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651" name="Text Box 9">
          <a:extLst>
            <a:ext uri="{FF2B5EF4-FFF2-40B4-BE49-F238E27FC236}">
              <a16:creationId xmlns:a16="http://schemas.microsoft.com/office/drawing/2014/main" xmlns="" id="{00000000-0008-0000-1000-00007306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134607" cy="19050"/>
    <xdr:sp macro="" textlink="">
      <xdr:nvSpPr>
        <xdr:cNvPr id="1652" name="Text Box 8">
          <a:extLst>
            <a:ext uri="{FF2B5EF4-FFF2-40B4-BE49-F238E27FC236}">
              <a16:creationId xmlns:a16="http://schemas.microsoft.com/office/drawing/2014/main" xmlns="" id="{00000000-0008-0000-1000-00007406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653" name="Text Box 9">
          <a:extLst>
            <a:ext uri="{FF2B5EF4-FFF2-40B4-BE49-F238E27FC236}">
              <a16:creationId xmlns:a16="http://schemas.microsoft.com/office/drawing/2014/main" xmlns="" id="{00000000-0008-0000-1000-00007506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654" name="Text Box 9">
          <a:extLst>
            <a:ext uri="{FF2B5EF4-FFF2-40B4-BE49-F238E27FC236}">
              <a16:creationId xmlns:a16="http://schemas.microsoft.com/office/drawing/2014/main" xmlns="" id="{00000000-0008-0000-1000-00007606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134607" cy="19050"/>
    <xdr:sp macro="" textlink="">
      <xdr:nvSpPr>
        <xdr:cNvPr id="1655" name="Text Box 8">
          <a:extLst>
            <a:ext uri="{FF2B5EF4-FFF2-40B4-BE49-F238E27FC236}">
              <a16:creationId xmlns:a16="http://schemas.microsoft.com/office/drawing/2014/main" xmlns="" id="{00000000-0008-0000-1000-00007706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656" name="Text Box 9">
          <a:extLst>
            <a:ext uri="{FF2B5EF4-FFF2-40B4-BE49-F238E27FC236}">
              <a16:creationId xmlns:a16="http://schemas.microsoft.com/office/drawing/2014/main" xmlns="" id="{00000000-0008-0000-1000-00007806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134607" cy="19050"/>
    <xdr:sp macro="" textlink="">
      <xdr:nvSpPr>
        <xdr:cNvPr id="1657" name="Text Box 8">
          <a:extLst>
            <a:ext uri="{FF2B5EF4-FFF2-40B4-BE49-F238E27FC236}">
              <a16:creationId xmlns:a16="http://schemas.microsoft.com/office/drawing/2014/main" xmlns="" id="{00000000-0008-0000-1000-00007906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658" name="Text Box 9">
          <a:extLst>
            <a:ext uri="{FF2B5EF4-FFF2-40B4-BE49-F238E27FC236}">
              <a16:creationId xmlns:a16="http://schemas.microsoft.com/office/drawing/2014/main" xmlns="" id="{00000000-0008-0000-1000-00007A06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659" name="Text Box 9">
          <a:extLst>
            <a:ext uri="{FF2B5EF4-FFF2-40B4-BE49-F238E27FC236}">
              <a16:creationId xmlns:a16="http://schemas.microsoft.com/office/drawing/2014/main" xmlns="" id="{00000000-0008-0000-1000-00007B06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134607" cy="19050"/>
    <xdr:sp macro="" textlink="">
      <xdr:nvSpPr>
        <xdr:cNvPr id="1660" name="Text Box 8">
          <a:extLst>
            <a:ext uri="{FF2B5EF4-FFF2-40B4-BE49-F238E27FC236}">
              <a16:creationId xmlns:a16="http://schemas.microsoft.com/office/drawing/2014/main" xmlns="" id="{00000000-0008-0000-1000-00007C06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661" name="Text Box 9">
          <a:extLst>
            <a:ext uri="{FF2B5EF4-FFF2-40B4-BE49-F238E27FC236}">
              <a16:creationId xmlns:a16="http://schemas.microsoft.com/office/drawing/2014/main" xmlns="" id="{00000000-0008-0000-1000-00007D06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134607" cy="19050"/>
    <xdr:sp macro="" textlink="">
      <xdr:nvSpPr>
        <xdr:cNvPr id="1662" name="Text Box 8">
          <a:extLst>
            <a:ext uri="{FF2B5EF4-FFF2-40B4-BE49-F238E27FC236}">
              <a16:creationId xmlns:a16="http://schemas.microsoft.com/office/drawing/2014/main" xmlns="" id="{00000000-0008-0000-1000-00007E06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663" name="Text Box 9">
          <a:extLst>
            <a:ext uri="{FF2B5EF4-FFF2-40B4-BE49-F238E27FC236}">
              <a16:creationId xmlns:a16="http://schemas.microsoft.com/office/drawing/2014/main" xmlns="" id="{00000000-0008-0000-1000-00007F06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664" name="Text Box 9">
          <a:extLst>
            <a:ext uri="{FF2B5EF4-FFF2-40B4-BE49-F238E27FC236}">
              <a16:creationId xmlns:a16="http://schemas.microsoft.com/office/drawing/2014/main" xmlns="" id="{00000000-0008-0000-1000-00008006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134607" cy="19050"/>
    <xdr:sp macro="" textlink="">
      <xdr:nvSpPr>
        <xdr:cNvPr id="1665" name="Text Box 8">
          <a:extLst>
            <a:ext uri="{FF2B5EF4-FFF2-40B4-BE49-F238E27FC236}">
              <a16:creationId xmlns:a16="http://schemas.microsoft.com/office/drawing/2014/main" xmlns="" id="{00000000-0008-0000-1000-00008106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666" name="Text Box 9">
          <a:extLst>
            <a:ext uri="{FF2B5EF4-FFF2-40B4-BE49-F238E27FC236}">
              <a16:creationId xmlns:a16="http://schemas.microsoft.com/office/drawing/2014/main" xmlns="" id="{00000000-0008-0000-1000-00008206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667" name="Text Box 9">
          <a:extLst>
            <a:ext uri="{FF2B5EF4-FFF2-40B4-BE49-F238E27FC236}">
              <a16:creationId xmlns:a16="http://schemas.microsoft.com/office/drawing/2014/main" xmlns="" id="{00000000-0008-0000-1000-00008306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134607" cy="19050"/>
    <xdr:sp macro="" textlink="">
      <xdr:nvSpPr>
        <xdr:cNvPr id="1668" name="Text Box 8">
          <a:extLst>
            <a:ext uri="{FF2B5EF4-FFF2-40B4-BE49-F238E27FC236}">
              <a16:creationId xmlns:a16="http://schemas.microsoft.com/office/drawing/2014/main" xmlns="" id="{00000000-0008-0000-1000-00008406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669" name="Text Box 9">
          <a:extLst>
            <a:ext uri="{FF2B5EF4-FFF2-40B4-BE49-F238E27FC236}">
              <a16:creationId xmlns:a16="http://schemas.microsoft.com/office/drawing/2014/main" xmlns="" id="{00000000-0008-0000-1000-00008506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670" name="Text Box 9">
          <a:extLst>
            <a:ext uri="{FF2B5EF4-FFF2-40B4-BE49-F238E27FC236}">
              <a16:creationId xmlns:a16="http://schemas.microsoft.com/office/drawing/2014/main" xmlns="" id="{00000000-0008-0000-1000-00008606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134607" cy="19050"/>
    <xdr:sp macro="" textlink="">
      <xdr:nvSpPr>
        <xdr:cNvPr id="1671" name="Text Box 8">
          <a:extLst>
            <a:ext uri="{FF2B5EF4-FFF2-40B4-BE49-F238E27FC236}">
              <a16:creationId xmlns:a16="http://schemas.microsoft.com/office/drawing/2014/main" xmlns="" id="{00000000-0008-0000-1000-00008706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672" name="Text Box 9">
          <a:extLst>
            <a:ext uri="{FF2B5EF4-FFF2-40B4-BE49-F238E27FC236}">
              <a16:creationId xmlns:a16="http://schemas.microsoft.com/office/drawing/2014/main" xmlns="" id="{00000000-0008-0000-1000-00008806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673" name="Text Box 9">
          <a:extLst>
            <a:ext uri="{FF2B5EF4-FFF2-40B4-BE49-F238E27FC236}">
              <a16:creationId xmlns:a16="http://schemas.microsoft.com/office/drawing/2014/main" xmlns="" id="{00000000-0008-0000-1000-00008906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134607" cy="19050"/>
    <xdr:sp macro="" textlink="">
      <xdr:nvSpPr>
        <xdr:cNvPr id="1674" name="Text Box 8">
          <a:extLst>
            <a:ext uri="{FF2B5EF4-FFF2-40B4-BE49-F238E27FC236}">
              <a16:creationId xmlns:a16="http://schemas.microsoft.com/office/drawing/2014/main" xmlns="" id="{00000000-0008-0000-1000-00008A06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675" name="Text Box 9">
          <a:extLst>
            <a:ext uri="{FF2B5EF4-FFF2-40B4-BE49-F238E27FC236}">
              <a16:creationId xmlns:a16="http://schemas.microsoft.com/office/drawing/2014/main" xmlns="" id="{00000000-0008-0000-1000-00008B06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676" name="Text Box 9">
          <a:extLst>
            <a:ext uri="{FF2B5EF4-FFF2-40B4-BE49-F238E27FC236}">
              <a16:creationId xmlns:a16="http://schemas.microsoft.com/office/drawing/2014/main" xmlns="" id="{00000000-0008-0000-1000-00008C06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134607" cy="19050"/>
    <xdr:sp macro="" textlink="">
      <xdr:nvSpPr>
        <xdr:cNvPr id="1677" name="Text Box 8">
          <a:extLst>
            <a:ext uri="{FF2B5EF4-FFF2-40B4-BE49-F238E27FC236}">
              <a16:creationId xmlns:a16="http://schemas.microsoft.com/office/drawing/2014/main" xmlns="" id="{00000000-0008-0000-1000-00008D06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678" name="Text Box 9">
          <a:extLst>
            <a:ext uri="{FF2B5EF4-FFF2-40B4-BE49-F238E27FC236}">
              <a16:creationId xmlns:a16="http://schemas.microsoft.com/office/drawing/2014/main" xmlns="" id="{00000000-0008-0000-1000-00008E06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679" name="Text Box 9">
          <a:extLst>
            <a:ext uri="{FF2B5EF4-FFF2-40B4-BE49-F238E27FC236}">
              <a16:creationId xmlns:a16="http://schemas.microsoft.com/office/drawing/2014/main" xmlns="" id="{00000000-0008-0000-1000-00008F06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134607" cy="19050"/>
    <xdr:sp macro="" textlink="">
      <xdr:nvSpPr>
        <xdr:cNvPr id="1680" name="Text Box 8">
          <a:extLst>
            <a:ext uri="{FF2B5EF4-FFF2-40B4-BE49-F238E27FC236}">
              <a16:creationId xmlns:a16="http://schemas.microsoft.com/office/drawing/2014/main" xmlns="" id="{00000000-0008-0000-1000-00009006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681" name="Text Box 9">
          <a:extLst>
            <a:ext uri="{FF2B5EF4-FFF2-40B4-BE49-F238E27FC236}">
              <a16:creationId xmlns:a16="http://schemas.microsoft.com/office/drawing/2014/main" xmlns="" id="{00000000-0008-0000-1000-00009106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682" name="Text Box 9">
          <a:extLst>
            <a:ext uri="{FF2B5EF4-FFF2-40B4-BE49-F238E27FC236}">
              <a16:creationId xmlns:a16="http://schemas.microsoft.com/office/drawing/2014/main" xmlns="" id="{00000000-0008-0000-1000-00009206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134607" cy="19050"/>
    <xdr:sp macro="" textlink="">
      <xdr:nvSpPr>
        <xdr:cNvPr id="1683" name="Text Box 8">
          <a:extLst>
            <a:ext uri="{FF2B5EF4-FFF2-40B4-BE49-F238E27FC236}">
              <a16:creationId xmlns:a16="http://schemas.microsoft.com/office/drawing/2014/main" xmlns="" id="{00000000-0008-0000-1000-00009306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684" name="Text Box 9">
          <a:extLst>
            <a:ext uri="{FF2B5EF4-FFF2-40B4-BE49-F238E27FC236}">
              <a16:creationId xmlns:a16="http://schemas.microsoft.com/office/drawing/2014/main" xmlns="" id="{00000000-0008-0000-1000-00009406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685" name="Text Box 9">
          <a:extLst>
            <a:ext uri="{FF2B5EF4-FFF2-40B4-BE49-F238E27FC236}">
              <a16:creationId xmlns:a16="http://schemas.microsoft.com/office/drawing/2014/main" xmlns="" id="{00000000-0008-0000-1000-00009506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134607" cy="19050"/>
    <xdr:sp macro="" textlink="">
      <xdr:nvSpPr>
        <xdr:cNvPr id="1686" name="Text Box 8">
          <a:extLst>
            <a:ext uri="{FF2B5EF4-FFF2-40B4-BE49-F238E27FC236}">
              <a16:creationId xmlns:a16="http://schemas.microsoft.com/office/drawing/2014/main" xmlns="" id="{00000000-0008-0000-1000-00009606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687" name="Text Box 9">
          <a:extLst>
            <a:ext uri="{FF2B5EF4-FFF2-40B4-BE49-F238E27FC236}">
              <a16:creationId xmlns:a16="http://schemas.microsoft.com/office/drawing/2014/main" xmlns="" id="{00000000-0008-0000-1000-00009706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688" name="Text Box 9">
          <a:extLst>
            <a:ext uri="{FF2B5EF4-FFF2-40B4-BE49-F238E27FC236}">
              <a16:creationId xmlns:a16="http://schemas.microsoft.com/office/drawing/2014/main" xmlns="" id="{00000000-0008-0000-1000-00009806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134607" cy="19050"/>
    <xdr:sp macro="" textlink="">
      <xdr:nvSpPr>
        <xdr:cNvPr id="1689" name="Text Box 8">
          <a:extLst>
            <a:ext uri="{FF2B5EF4-FFF2-40B4-BE49-F238E27FC236}">
              <a16:creationId xmlns:a16="http://schemas.microsoft.com/office/drawing/2014/main" xmlns="" id="{00000000-0008-0000-1000-00009906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690" name="Text Box 9">
          <a:extLst>
            <a:ext uri="{FF2B5EF4-FFF2-40B4-BE49-F238E27FC236}">
              <a16:creationId xmlns:a16="http://schemas.microsoft.com/office/drawing/2014/main" xmlns="" id="{00000000-0008-0000-1000-00009A06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691" name="Text Box 9">
          <a:extLst>
            <a:ext uri="{FF2B5EF4-FFF2-40B4-BE49-F238E27FC236}">
              <a16:creationId xmlns:a16="http://schemas.microsoft.com/office/drawing/2014/main" xmlns="" id="{00000000-0008-0000-1000-00009B06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692" name="Text Box 9">
          <a:extLst>
            <a:ext uri="{FF2B5EF4-FFF2-40B4-BE49-F238E27FC236}">
              <a16:creationId xmlns:a16="http://schemas.microsoft.com/office/drawing/2014/main" xmlns="" id="{00000000-0008-0000-1000-00009C06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693" name="Text Box 9">
          <a:extLst>
            <a:ext uri="{FF2B5EF4-FFF2-40B4-BE49-F238E27FC236}">
              <a16:creationId xmlns:a16="http://schemas.microsoft.com/office/drawing/2014/main" xmlns="" id="{00000000-0008-0000-1000-00009D06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694" name="Text Box 9">
          <a:extLst>
            <a:ext uri="{FF2B5EF4-FFF2-40B4-BE49-F238E27FC236}">
              <a16:creationId xmlns:a16="http://schemas.microsoft.com/office/drawing/2014/main" xmlns="" id="{00000000-0008-0000-1000-00009E06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695" name="Text Box 9">
          <a:extLst>
            <a:ext uri="{FF2B5EF4-FFF2-40B4-BE49-F238E27FC236}">
              <a16:creationId xmlns:a16="http://schemas.microsoft.com/office/drawing/2014/main" xmlns="" id="{00000000-0008-0000-1000-00009F06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696" name="Text Box 9">
          <a:extLst>
            <a:ext uri="{FF2B5EF4-FFF2-40B4-BE49-F238E27FC236}">
              <a16:creationId xmlns:a16="http://schemas.microsoft.com/office/drawing/2014/main" xmlns="" id="{00000000-0008-0000-1000-0000A006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697" name="Text Box 9">
          <a:extLst>
            <a:ext uri="{FF2B5EF4-FFF2-40B4-BE49-F238E27FC236}">
              <a16:creationId xmlns:a16="http://schemas.microsoft.com/office/drawing/2014/main" xmlns="" id="{00000000-0008-0000-1000-0000A106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698" name="Text Box 9">
          <a:extLst>
            <a:ext uri="{FF2B5EF4-FFF2-40B4-BE49-F238E27FC236}">
              <a16:creationId xmlns:a16="http://schemas.microsoft.com/office/drawing/2014/main" xmlns="" id="{00000000-0008-0000-1000-0000A206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699" name="Text Box 9">
          <a:extLst>
            <a:ext uri="{FF2B5EF4-FFF2-40B4-BE49-F238E27FC236}">
              <a16:creationId xmlns:a16="http://schemas.microsoft.com/office/drawing/2014/main" xmlns="" id="{00000000-0008-0000-1000-0000A306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700" name="Text Box 9">
          <a:extLst>
            <a:ext uri="{FF2B5EF4-FFF2-40B4-BE49-F238E27FC236}">
              <a16:creationId xmlns:a16="http://schemas.microsoft.com/office/drawing/2014/main" xmlns="" id="{00000000-0008-0000-1000-0000A406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701" name="Text Box 9">
          <a:extLst>
            <a:ext uri="{FF2B5EF4-FFF2-40B4-BE49-F238E27FC236}">
              <a16:creationId xmlns:a16="http://schemas.microsoft.com/office/drawing/2014/main" xmlns="" id="{00000000-0008-0000-1000-0000A506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702" name="Text Box 9">
          <a:extLst>
            <a:ext uri="{FF2B5EF4-FFF2-40B4-BE49-F238E27FC236}">
              <a16:creationId xmlns:a16="http://schemas.microsoft.com/office/drawing/2014/main" xmlns="" id="{00000000-0008-0000-1000-0000A606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703" name="Text Box 9">
          <a:extLst>
            <a:ext uri="{FF2B5EF4-FFF2-40B4-BE49-F238E27FC236}">
              <a16:creationId xmlns:a16="http://schemas.microsoft.com/office/drawing/2014/main" xmlns="" id="{00000000-0008-0000-1000-0000A706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704" name="Text Box 9">
          <a:extLst>
            <a:ext uri="{FF2B5EF4-FFF2-40B4-BE49-F238E27FC236}">
              <a16:creationId xmlns:a16="http://schemas.microsoft.com/office/drawing/2014/main" xmlns="" id="{00000000-0008-0000-1000-0000A806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705" name="Text Box 9">
          <a:extLst>
            <a:ext uri="{FF2B5EF4-FFF2-40B4-BE49-F238E27FC236}">
              <a16:creationId xmlns:a16="http://schemas.microsoft.com/office/drawing/2014/main" xmlns="" id="{00000000-0008-0000-1000-0000A906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706" name="Text Box 9">
          <a:extLst>
            <a:ext uri="{FF2B5EF4-FFF2-40B4-BE49-F238E27FC236}">
              <a16:creationId xmlns:a16="http://schemas.microsoft.com/office/drawing/2014/main" xmlns="" id="{00000000-0008-0000-1000-0000AA06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707" name="Text Box 9">
          <a:extLst>
            <a:ext uri="{FF2B5EF4-FFF2-40B4-BE49-F238E27FC236}">
              <a16:creationId xmlns:a16="http://schemas.microsoft.com/office/drawing/2014/main" xmlns="" id="{00000000-0008-0000-1000-0000AB06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708" name="Text Box 9">
          <a:extLst>
            <a:ext uri="{FF2B5EF4-FFF2-40B4-BE49-F238E27FC236}">
              <a16:creationId xmlns:a16="http://schemas.microsoft.com/office/drawing/2014/main" xmlns="" id="{00000000-0008-0000-1000-0000AC06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709" name="Text Box 9">
          <a:extLst>
            <a:ext uri="{FF2B5EF4-FFF2-40B4-BE49-F238E27FC236}">
              <a16:creationId xmlns:a16="http://schemas.microsoft.com/office/drawing/2014/main" xmlns="" id="{00000000-0008-0000-1000-0000AD06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710" name="Text Box 9">
          <a:extLst>
            <a:ext uri="{FF2B5EF4-FFF2-40B4-BE49-F238E27FC236}">
              <a16:creationId xmlns:a16="http://schemas.microsoft.com/office/drawing/2014/main" xmlns="" id="{00000000-0008-0000-1000-0000AE06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711" name="Text Box 9">
          <a:extLst>
            <a:ext uri="{FF2B5EF4-FFF2-40B4-BE49-F238E27FC236}">
              <a16:creationId xmlns:a16="http://schemas.microsoft.com/office/drawing/2014/main" xmlns="" id="{00000000-0008-0000-1000-0000AF06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712" name="Text Box 9">
          <a:extLst>
            <a:ext uri="{FF2B5EF4-FFF2-40B4-BE49-F238E27FC236}">
              <a16:creationId xmlns:a16="http://schemas.microsoft.com/office/drawing/2014/main" xmlns="" id="{00000000-0008-0000-1000-0000B006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713" name="Text Box 9">
          <a:extLst>
            <a:ext uri="{FF2B5EF4-FFF2-40B4-BE49-F238E27FC236}">
              <a16:creationId xmlns:a16="http://schemas.microsoft.com/office/drawing/2014/main" xmlns="" id="{00000000-0008-0000-1000-0000B106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134607" cy="19050"/>
    <xdr:sp macro="" textlink="">
      <xdr:nvSpPr>
        <xdr:cNvPr id="1714" name="Text Box 8">
          <a:extLst>
            <a:ext uri="{FF2B5EF4-FFF2-40B4-BE49-F238E27FC236}">
              <a16:creationId xmlns:a16="http://schemas.microsoft.com/office/drawing/2014/main" xmlns="" id="{00000000-0008-0000-1000-0000B206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7</xdr:row>
      <xdr:rowOff>0</xdr:rowOff>
    </xdr:from>
    <xdr:ext cx="1134607" cy="19050"/>
    <xdr:sp macro="" textlink="">
      <xdr:nvSpPr>
        <xdr:cNvPr id="1715" name="Text Box 8">
          <a:extLst>
            <a:ext uri="{FF2B5EF4-FFF2-40B4-BE49-F238E27FC236}">
              <a16:creationId xmlns:a16="http://schemas.microsoft.com/office/drawing/2014/main" xmlns="" id="{00000000-0008-0000-1000-0000B306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716" name="Text Box 9">
          <a:extLst>
            <a:ext uri="{FF2B5EF4-FFF2-40B4-BE49-F238E27FC236}">
              <a16:creationId xmlns:a16="http://schemas.microsoft.com/office/drawing/2014/main" xmlns="" id="{00000000-0008-0000-1000-0000B406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717" name="Text Box 9">
          <a:extLst>
            <a:ext uri="{FF2B5EF4-FFF2-40B4-BE49-F238E27FC236}">
              <a16:creationId xmlns:a16="http://schemas.microsoft.com/office/drawing/2014/main" xmlns="" id="{00000000-0008-0000-1000-0000B506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077457" cy="104775"/>
    <xdr:sp macro="" textlink="">
      <xdr:nvSpPr>
        <xdr:cNvPr id="1718" name="Text Box 8">
          <a:extLst>
            <a:ext uri="{FF2B5EF4-FFF2-40B4-BE49-F238E27FC236}">
              <a16:creationId xmlns:a16="http://schemas.microsoft.com/office/drawing/2014/main" xmlns="" id="{00000000-0008-0000-1000-0000B6060000}"/>
            </a:ext>
          </a:extLst>
        </xdr:cNvPr>
        <xdr:cNvSpPr txBox="1">
          <a:spLocks noChangeArrowheads="1"/>
        </xdr:cNvSpPr>
      </xdr:nvSpPr>
      <xdr:spPr bwMode="auto">
        <a:xfrm>
          <a:off x="390525" y="2057400"/>
          <a:ext cx="1077457" cy="104775"/>
        </a:xfrm>
        <a:prstGeom prst="rect">
          <a:avLst/>
        </a:prstGeom>
        <a:noFill/>
        <a:ln w="9525">
          <a:noFill/>
          <a:miter lim="800000"/>
          <a:headEnd/>
          <a:tailEnd/>
        </a:ln>
      </xdr:spPr>
    </xdr:sp>
    <xdr:clientData/>
  </xdr:oneCellAnchor>
  <xdr:oneCellAnchor>
    <xdr:from>
      <xdr:col>1</xdr:col>
      <xdr:colOff>0</xdr:colOff>
      <xdr:row>7</xdr:row>
      <xdr:rowOff>0</xdr:rowOff>
    </xdr:from>
    <xdr:ext cx="1134607" cy="19050"/>
    <xdr:sp macro="" textlink="">
      <xdr:nvSpPr>
        <xdr:cNvPr id="1719" name="Text Box 8">
          <a:extLst>
            <a:ext uri="{FF2B5EF4-FFF2-40B4-BE49-F238E27FC236}">
              <a16:creationId xmlns:a16="http://schemas.microsoft.com/office/drawing/2014/main" xmlns="" id="{00000000-0008-0000-1000-0000B706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720" name="Text Box 9">
          <a:extLst>
            <a:ext uri="{FF2B5EF4-FFF2-40B4-BE49-F238E27FC236}">
              <a16:creationId xmlns:a16="http://schemas.microsoft.com/office/drawing/2014/main" xmlns="" id="{00000000-0008-0000-1000-0000B806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721" name="Text Box 9">
          <a:extLst>
            <a:ext uri="{FF2B5EF4-FFF2-40B4-BE49-F238E27FC236}">
              <a16:creationId xmlns:a16="http://schemas.microsoft.com/office/drawing/2014/main" xmlns="" id="{00000000-0008-0000-1000-0000B906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134607" cy="19050"/>
    <xdr:sp macro="" textlink="">
      <xdr:nvSpPr>
        <xdr:cNvPr id="1722" name="Text Box 8">
          <a:extLst>
            <a:ext uri="{FF2B5EF4-FFF2-40B4-BE49-F238E27FC236}">
              <a16:creationId xmlns:a16="http://schemas.microsoft.com/office/drawing/2014/main" xmlns="" id="{00000000-0008-0000-1000-0000BA06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723" name="Text Box 9">
          <a:extLst>
            <a:ext uri="{FF2B5EF4-FFF2-40B4-BE49-F238E27FC236}">
              <a16:creationId xmlns:a16="http://schemas.microsoft.com/office/drawing/2014/main" xmlns="" id="{00000000-0008-0000-1000-0000BB06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724" name="Text Box 9">
          <a:extLst>
            <a:ext uri="{FF2B5EF4-FFF2-40B4-BE49-F238E27FC236}">
              <a16:creationId xmlns:a16="http://schemas.microsoft.com/office/drawing/2014/main" xmlns="" id="{00000000-0008-0000-1000-0000BC06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134607" cy="19050"/>
    <xdr:sp macro="" textlink="">
      <xdr:nvSpPr>
        <xdr:cNvPr id="1725" name="Text Box 8">
          <a:extLst>
            <a:ext uri="{FF2B5EF4-FFF2-40B4-BE49-F238E27FC236}">
              <a16:creationId xmlns:a16="http://schemas.microsoft.com/office/drawing/2014/main" xmlns="" id="{00000000-0008-0000-1000-0000BD06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726" name="Text Box 9">
          <a:extLst>
            <a:ext uri="{FF2B5EF4-FFF2-40B4-BE49-F238E27FC236}">
              <a16:creationId xmlns:a16="http://schemas.microsoft.com/office/drawing/2014/main" xmlns="" id="{00000000-0008-0000-1000-0000BE06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727" name="Text Box 9">
          <a:extLst>
            <a:ext uri="{FF2B5EF4-FFF2-40B4-BE49-F238E27FC236}">
              <a16:creationId xmlns:a16="http://schemas.microsoft.com/office/drawing/2014/main" xmlns="" id="{00000000-0008-0000-1000-0000BF06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134607" cy="19050"/>
    <xdr:sp macro="" textlink="">
      <xdr:nvSpPr>
        <xdr:cNvPr id="1728" name="Text Box 8">
          <a:extLst>
            <a:ext uri="{FF2B5EF4-FFF2-40B4-BE49-F238E27FC236}">
              <a16:creationId xmlns:a16="http://schemas.microsoft.com/office/drawing/2014/main" xmlns="" id="{00000000-0008-0000-1000-0000C006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729" name="Text Box 9">
          <a:extLst>
            <a:ext uri="{FF2B5EF4-FFF2-40B4-BE49-F238E27FC236}">
              <a16:creationId xmlns:a16="http://schemas.microsoft.com/office/drawing/2014/main" xmlns="" id="{00000000-0008-0000-1000-0000C106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730" name="Text Box 9">
          <a:extLst>
            <a:ext uri="{FF2B5EF4-FFF2-40B4-BE49-F238E27FC236}">
              <a16:creationId xmlns:a16="http://schemas.microsoft.com/office/drawing/2014/main" xmlns="" id="{00000000-0008-0000-1000-0000C206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134607" cy="19050"/>
    <xdr:sp macro="" textlink="">
      <xdr:nvSpPr>
        <xdr:cNvPr id="1731" name="Text Box 8">
          <a:extLst>
            <a:ext uri="{FF2B5EF4-FFF2-40B4-BE49-F238E27FC236}">
              <a16:creationId xmlns:a16="http://schemas.microsoft.com/office/drawing/2014/main" xmlns="" id="{00000000-0008-0000-1000-0000C306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732" name="Text Box 9">
          <a:extLst>
            <a:ext uri="{FF2B5EF4-FFF2-40B4-BE49-F238E27FC236}">
              <a16:creationId xmlns:a16="http://schemas.microsoft.com/office/drawing/2014/main" xmlns="" id="{00000000-0008-0000-1000-0000C406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134607" cy="19050"/>
    <xdr:sp macro="" textlink="">
      <xdr:nvSpPr>
        <xdr:cNvPr id="1733" name="Text Box 8">
          <a:extLst>
            <a:ext uri="{FF2B5EF4-FFF2-40B4-BE49-F238E27FC236}">
              <a16:creationId xmlns:a16="http://schemas.microsoft.com/office/drawing/2014/main" xmlns="" id="{00000000-0008-0000-1000-0000C506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734" name="Text Box 9">
          <a:extLst>
            <a:ext uri="{FF2B5EF4-FFF2-40B4-BE49-F238E27FC236}">
              <a16:creationId xmlns:a16="http://schemas.microsoft.com/office/drawing/2014/main" xmlns="" id="{00000000-0008-0000-1000-0000C606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735" name="Text Box 9">
          <a:extLst>
            <a:ext uri="{FF2B5EF4-FFF2-40B4-BE49-F238E27FC236}">
              <a16:creationId xmlns:a16="http://schemas.microsoft.com/office/drawing/2014/main" xmlns="" id="{00000000-0008-0000-1000-0000C706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134607" cy="19050"/>
    <xdr:sp macro="" textlink="">
      <xdr:nvSpPr>
        <xdr:cNvPr id="1736" name="Text Box 8">
          <a:extLst>
            <a:ext uri="{FF2B5EF4-FFF2-40B4-BE49-F238E27FC236}">
              <a16:creationId xmlns:a16="http://schemas.microsoft.com/office/drawing/2014/main" xmlns="" id="{00000000-0008-0000-1000-0000C806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737" name="Text Box 9">
          <a:extLst>
            <a:ext uri="{FF2B5EF4-FFF2-40B4-BE49-F238E27FC236}">
              <a16:creationId xmlns:a16="http://schemas.microsoft.com/office/drawing/2014/main" xmlns="" id="{00000000-0008-0000-1000-0000C906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134607" cy="19050"/>
    <xdr:sp macro="" textlink="">
      <xdr:nvSpPr>
        <xdr:cNvPr id="1738" name="Text Box 8">
          <a:extLst>
            <a:ext uri="{FF2B5EF4-FFF2-40B4-BE49-F238E27FC236}">
              <a16:creationId xmlns:a16="http://schemas.microsoft.com/office/drawing/2014/main" xmlns="" id="{00000000-0008-0000-1000-0000CA06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739" name="Text Box 9">
          <a:extLst>
            <a:ext uri="{FF2B5EF4-FFF2-40B4-BE49-F238E27FC236}">
              <a16:creationId xmlns:a16="http://schemas.microsoft.com/office/drawing/2014/main" xmlns="" id="{00000000-0008-0000-1000-0000CB06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740" name="Text Box 9">
          <a:extLst>
            <a:ext uri="{FF2B5EF4-FFF2-40B4-BE49-F238E27FC236}">
              <a16:creationId xmlns:a16="http://schemas.microsoft.com/office/drawing/2014/main" xmlns="" id="{00000000-0008-0000-1000-0000CC06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134607" cy="19050"/>
    <xdr:sp macro="" textlink="">
      <xdr:nvSpPr>
        <xdr:cNvPr id="1741" name="Text Box 8">
          <a:extLst>
            <a:ext uri="{FF2B5EF4-FFF2-40B4-BE49-F238E27FC236}">
              <a16:creationId xmlns:a16="http://schemas.microsoft.com/office/drawing/2014/main" xmlns="" id="{00000000-0008-0000-1000-0000CD06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742" name="Text Box 9">
          <a:extLst>
            <a:ext uri="{FF2B5EF4-FFF2-40B4-BE49-F238E27FC236}">
              <a16:creationId xmlns:a16="http://schemas.microsoft.com/office/drawing/2014/main" xmlns="" id="{00000000-0008-0000-1000-0000CE06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743" name="Text Box 9">
          <a:extLst>
            <a:ext uri="{FF2B5EF4-FFF2-40B4-BE49-F238E27FC236}">
              <a16:creationId xmlns:a16="http://schemas.microsoft.com/office/drawing/2014/main" xmlns="" id="{00000000-0008-0000-1000-0000CF06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134607" cy="19050"/>
    <xdr:sp macro="" textlink="">
      <xdr:nvSpPr>
        <xdr:cNvPr id="1744" name="Text Box 8">
          <a:extLst>
            <a:ext uri="{FF2B5EF4-FFF2-40B4-BE49-F238E27FC236}">
              <a16:creationId xmlns:a16="http://schemas.microsoft.com/office/drawing/2014/main" xmlns="" id="{00000000-0008-0000-1000-0000D006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745" name="Text Box 9">
          <a:extLst>
            <a:ext uri="{FF2B5EF4-FFF2-40B4-BE49-F238E27FC236}">
              <a16:creationId xmlns:a16="http://schemas.microsoft.com/office/drawing/2014/main" xmlns="" id="{00000000-0008-0000-1000-0000D106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746" name="Text Box 9">
          <a:extLst>
            <a:ext uri="{FF2B5EF4-FFF2-40B4-BE49-F238E27FC236}">
              <a16:creationId xmlns:a16="http://schemas.microsoft.com/office/drawing/2014/main" xmlns="" id="{00000000-0008-0000-1000-0000D206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134607" cy="19050"/>
    <xdr:sp macro="" textlink="">
      <xdr:nvSpPr>
        <xdr:cNvPr id="1747" name="Text Box 8">
          <a:extLst>
            <a:ext uri="{FF2B5EF4-FFF2-40B4-BE49-F238E27FC236}">
              <a16:creationId xmlns:a16="http://schemas.microsoft.com/office/drawing/2014/main" xmlns="" id="{00000000-0008-0000-1000-0000D306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748" name="Text Box 9">
          <a:extLst>
            <a:ext uri="{FF2B5EF4-FFF2-40B4-BE49-F238E27FC236}">
              <a16:creationId xmlns:a16="http://schemas.microsoft.com/office/drawing/2014/main" xmlns="" id="{00000000-0008-0000-1000-0000D406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749" name="Text Box 9">
          <a:extLst>
            <a:ext uri="{FF2B5EF4-FFF2-40B4-BE49-F238E27FC236}">
              <a16:creationId xmlns:a16="http://schemas.microsoft.com/office/drawing/2014/main" xmlns="" id="{00000000-0008-0000-1000-0000D506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134607" cy="19050"/>
    <xdr:sp macro="" textlink="">
      <xdr:nvSpPr>
        <xdr:cNvPr id="1750" name="Text Box 8">
          <a:extLst>
            <a:ext uri="{FF2B5EF4-FFF2-40B4-BE49-F238E27FC236}">
              <a16:creationId xmlns:a16="http://schemas.microsoft.com/office/drawing/2014/main" xmlns="" id="{00000000-0008-0000-1000-0000D606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751" name="Text Box 9">
          <a:extLst>
            <a:ext uri="{FF2B5EF4-FFF2-40B4-BE49-F238E27FC236}">
              <a16:creationId xmlns:a16="http://schemas.microsoft.com/office/drawing/2014/main" xmlns="" id="{00000000-0008-0000-1000-0000D706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752" name="Text Box 9">
          <a:extLst>
            <a:ext uri="{FF2B5EF4-FFF2-40B4-BE49-F238E27FC236}">
              <a16:creationId xmlns:a16="http://schemas.microsoft.com/office/drawing/2014/main" xmlns="" id="{00000000-0008-0000-1000-0000D806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134607" cy="19050"/>
    <xdr:sp macro="" textlink="">
      <xdr:nvSpPr>
        <xdr:cNvPr id="1753" name="Text Box 8">
          <a:extLst>
            <a:ext uri="{FF2B5EF4-FFF2-40B4-BE49-F238E27FC236}">
              <a16:creationId xmlns:a16="http://schemas.microsoft.com/office/drawing/2014/main" xmlns="" id="{00000000-0008-0000-1000-0000D906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754" name="Text Box 9">
          <a:extLst>
            <a:ext uri="{FF2B5EF4-FFF2-40B4-BE49-F238E27FC236}">
              <a16:creationId xmlns:a16="http://schemas.microsoft.com/office/drawing/2014/main" xmlns="" id="{00000000-0008-0000-1000-0000DA06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755" name="Text Box 9">
          <a:extLst>
            <a:ext uri="{FF2B5EF4-FFF2-40B4-BE49-F238E27FC236}">
              <a16:creationId xmlns:a16="http://schemas.microsoft.com/office/drawing/2014/main" xmlns="" id="{00000000-0008-0000-1000-0000DB06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134607" cy="19050"/>
    <xdr:sp macro="" textlink="">
      <xdr:nvSpPr>
        <xdr:cNvPr id="1756" name="Text Box 8">
          <a:extLst>
            <a:ext uri="{FF2B5EF4-FFF2-40B4-BE49-F238E27FC236}">
              <a16:creationId xmlns:a16="http://schemas.microsoft.com/office/drawing/2014/main" xmlns="" id="{00000000-0008-0000-1000-0000DC06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757" name="Text Box 9">
          <a:extLst>
            <a:ext uri="{FF2B5EF4-FFF2-40B4-BE49-F238E27FC236}">
              <a16:creationId xmlns:a16="http://schemas.microsoft.com/office/drawing/2014/main" xmlns="" id="{00000000-0008-0000-1000-0000DD06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758" name="Text Box 9">
          <a:extLst>
            <a:ext uri="{FF2B5EF4-FFF2-40B4-BE49-F238E27FC236}">
              <a16:creationId xmlns:a16="http://schemas.microsoft.com/office/drawing/2014/main" xmlns="" id="{00000000-0008-0000-1000-0000DE06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134607" cy="19050"/>
    <xdr:sp macro="" textlink="">
      <xdr:nvSpPr>
        <xdr:cNvPr id="1759" name="Text Box 8">
          <a:extLst>
            <a:ext uri="{FF2B5EF4-FFF2-40B4-BE49-F238E27FC236}">
              <a16:creationId xmlns:a16="http://schemas.microsoft.com/office/drawing/2014/main" xmlns="" id="{00000000-0008-0000-1000-0000DF06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760" name="Text Box 9">
          <a:extLst>
            <a:ext uri="{FF2B5EF4-FFF2-40B4-BE49-F238E27FC236}">
              <a16:creationId xmlns:a16="http://schemas.microsoft.com/office/drawing/2014/main" xmlns="" id="{00000000-0008-0000-1000-0000E006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761" name="Text Box 9">
          <a:extLst>
            <a:ext uri="{FF2B5EF4-FFF2-40B4-BE49-F238E27FC236}">
              <a16:creationId xmlns:a16="http://schemas.microsoft.com/office/drawing/2014/main" xmlns="" id="{00000000-0008-0000-1000-0000E106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134607" cy="19050"/>
    <xdr:sp macro="" textlink="">
      <xdr:nvSpPr>
        <xdr:cNvPr id="1762" name="Text Box 8">
          <a:extLst>
            <a:ext uri="{FF2B5EF4-FFF2-40B4-BE49-F238E27FC236}">
              <a16:creationId xmlns:a16="http://schemas.microsoft.com/office/drawing/2014/main" xmlns="" id="{00000000-0008-0000-1000-0000E206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763" name="Text Box 9">
          <a:extLst>
            <a:ext uri="{FF2B5EF4-FFF2-40B4-BE49-F238E27FC236}">
              <a16:creationId xmlns:a16="http://schemas.microsoft.com/office/drawing/2014/main" xmlns="" id="{00000000-0008-0000-1000-0000E306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764" name="Text Box 9">
          <a:extLst>
            <a:ext uri="{FF2B5EF4-FFF2-40B4-BE49-F238E27FC236}">
              <a16:creationId xmlns:a16="http://schemas.microsoft.com/office/drawing/2014/main" xmlns="" id="{00000000-0008-0000-1000-0000E406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134607" cy="19050"/>
    <xdr:sp macro="" textlink="">
      <xdr:nvSpPr>
        <xdr:cNvPr id="1765" name="Text Box 8">
          <a:extLst>
            <a:ext uri="{FF2B5EF4-FFF2-40B4-BE49-F238E27FC236}">
              <a16:creationId xmlns:a16="http://schemas.microsoft.com/office/drawing/2014/main" xmlns="" id="{00000000-0008-0000-1000-0000E506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766" name="Text Box 9">
          <a:extLst>
            <a:ext uri="{FF2B5EF4-FFF2-40B4-BE49-F238E27FC236}">
              <a16:creationId xmlns:a16="http://schemas.microsoft.com/office/drawing/2014/main" xmlns="" id="{00000000-0008-0000-1000-0000E606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767" name="Text Box 9">
          <a:extLst>
            <a:ext uri="{FF2B5EF4-FFF2-40B4-BE49-F238E27FC236}">
              <a16:creationId xmlns:a16="http://schemas.microsoft.com/office/drawing/2014/main" xmlns="" id="{00000000-0008-0000-1000-0000E706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285750"/>
    <xdr:sp macro="" textlink="">
      <xdr:nvSpPr>
        <xdr:cNvPr id="1768" name="Text Box 9">
          <a:extLst>
            <a:ext uri="{FF2B5EF4-FFF2-40B4-BE49-F238E27FC236}">
              <a16:creationId xmlns:a16="http://schemas.microsoft.com/office/drawing/2014/main" xmlns="" id="{00000000-0008-0000-1000-0000E8060000}"/>
            </a:ext>
          </a:extLst>
        </xdr:cNvPr>
        <xdr:cNvSpPr txBox="1">
          <a:spLocks noChangeArrowheads="1"/>
        </xdr:cNvSpPr>
      </xdr:nvSpPr>
      <xdr:spPr bwMode="auto">
        <a:xfrm>
          <a:off x="285750" y="2057400"/>
          <a:ext cx="1239382" cy="285750"/>
        </a:xfrm>
        <a:prstGeom prst="rect">
          <a:avLst/>
        </a:prstGeom>
        <a:noFill/>
        <a:ln w="9525">
          <a:noFill/>
          <a:miter lim="800000"/>
          <a:headEnd/>
          <a:tailEnd/>
        </a:ln>
      </xdr:spPr>
    </xdr:sp>
    <xdr:clientData/>
  </xdr:oneCellAnchor>
  <xdr:oneCellAnchor>
    <xdr:from>
      <xdr:col>1</xdr:col>
      <xdr:colOff>0</xdr:colOff>
      <xdr:row>7</xdr:row>
      <xdr:rowOff>0</xdr:rowOff>
    </xdr:from>
    <xdr:ext cx="1239382" cy="285750"/>
    <xdr:sp macro="" textlink="">
      <xdr:nvSpPr>
        <xdr:cNvPr id="1769" name="Text Box 9">
          <a:extLst>
            <a:ext uri="{FF2B5EF4-FFF2-40B4-BE49-F238E27FC236}">
              <a16:creationId xmlns:a16="http://schemas.microsoft.com/office/drawing/2014/main" xmlns="" id="{00000000-0008-0000-1000-0000E9060000}"/>
            </a:ext>
          </a:extLst>
        </xdr:cNvPr>
        <xdr:cNvSpPr txBox="1">
          <a:spLocks noChangeArrowheads="1"/>
        </xdr:cNvSpPr>
      </xdr:nvSpPr>
      <xdr:spPr bwMode="auto">
        <a:xfrm>
          <a:off x="285750" y="2057400"/>
          <a:ext cx="1239382" cy="285750"/>
        </a:xfrm>
        <a:prstGeom prst="rect">
          <a:avLst/>
        </a:prstGeom>
        <a:noFill/>
        <a:ln w="9525">
          <a:noFill/>
          <a:miter lim="800000"/>
          <a:headEnd/>
          <a:tailEnd/>
        </a:ln>
      </xdr:spPr>
    </xdr:sp>
    <xdr:clientData/>
  </xdr:oneCellAnchor>
  <xdr:oneCellAnchor>
    <xdr:from>
      <xdr:col>1</xdr:col>
      <xdr:colOff>0</xdr:colOff>
      <xdr:row>7</xdr:row>
      <xdr:rowOff>0</xdr:rowOff>
    </xdr:from>
    <xdr:ext cx="1239382" cy="295275"/>
    <xdr:sp macro="" textlink="">
      <xdr:nvSpPr>
        <xdr:cNvPr id="1770" name="Text Box 9">
          <a:extLst>
            <a:ext uri="{FF2B5EF4-FFF2-40B4-BE49-F238E27FC236}">
              <a16:creationId xmlns:a16="http://schemas.microsoft.com/office/drawing/2014/main" xmlns="" id="{00000000-0008-0000-1000-0000EA06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7</xdr:row>
      <xdr:rowOff>0</xdr:rowOff>
    </xdr:from>
    <xdr:ext cx="1239382" cy="295275"/>
    <xdr:sp macro="" textlink="">
      <xdr:nvSpPr>
        <xdr:cNvPr id="1771" name="Text Box 9">
          <a:extLst>
            <a:ext uri="{FF2B5EF4-FFF2-40B4-BE49-F238E27FC236}">
              <a16:creationId xmlns:a16="http://schemas.microsoft.com/office/drawing/2014/main" xmlns="" id="{00000000-0008-0000-1000-0000EB06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7</xdr:row>
      <xdr:rowOff>0</xdr:rowOff>
    </xdr:from>
    <xdr:ext cx="1239382" cy="276225"/>
    <xdr:sp macro="" textlink="">
      <xdr:nvSpPr>
        <xdr:cNvPr id="1772" name="Text Box 9">
          <a:extLst>
            <a:ext uri="{FF2B5EF4-FFF2-40B4-BE49-F238E27FC236}">
              <a16:creationId xmlns:a16="http://schemas.microsoft.com/office/drawing/2014/main" xmlns="" id="{00000000-0008-0000-1000-0000EC06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7</xdr:row>
      <xdr:rowOff>0</xdr:rowOff>
    </xdr:from>
    <xdr:ext cx="1239382" cy="276225"/>
    <xdr:sp macro="" textlink="">
      <xdr:nvSpPr>
        <xdr:cNvPr id="1773" name="Text Box 9">
          <a:extLst>
            <a:ext uri="{FF2B5EF4-FFF2-40B4-BE49-F238E27FC236}">
              <a16:creationId xmlns:a16="http://schemas.microsoft.com/office/drawing/2014/main" xmlns="" id="{00000000-0008-0000-1000-0000ED06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7</xdr:row>
      <xdr:rowOff>0</xdr:rowOff>
    </xdr:from>
    <xdr:ext cx="1239382" cy="276225"/>
    <xdr:sp macro="" textlink="">
      <xdr:nvSpPr>
        <xdr:cNvPr id="1774" name="Text Box 9">
          <a:extLst>
            <a:ext uri="{FF2B5EF4-FFF2-40B4-BE49-F238E27FC236}">
              <a16:creationId xmlns:a16="http://schemas.microsoft.com/office/drawing/2014/main" xmlns="" id="{00000000-0008-0000-1000-0000EE06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7</xdr:row>
      <xdr:rowOff>0</xdr:rowOff>
    </xdr:from>
    <xdr:ext cx="1239382" cy="276225"/>
    <xdr:sp macro="" textlink="">
      <xdr:nvSpPr>
        <xdr:cNvPr id="1775" name="Text Box 9">
          <a:extLst>
            <a:ext uri="{FF2B5EF4-FFF2-40B4-BE49-F238E27FC236}">
              <a16:creationId xmlns:a16="http://schemas.microsoft.com/office/drawing/2014/main" xmlns="" id="{00000000-0008-0000-1000-0000EF06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7</xdr:row>
      <xdr:rowOff>0</xdr:rowOff>
    </xdr:from>
    <xdr:ext cx="1239382" cy="276225"/>
    <xdr:sp macro="" textlink="">
      <xdr:nvSpPr>
        <xdr:cNvPr id="1776" name="Text Box 9">
          <a:extLst>
            <a:ext uri="{FF2B5EF4-FFF2-40B4-BE49-F238E27FC236}">
              <a16:creationId xmlns:a16="http://schemas.microsoft.com/office/drawing/2014/main" xmlns="" id="{00000000-0008-0000-1000-0000F006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7</xdr:row>
      <xdr:rowOff>0</xdr:rowOff>
    </xdr:from>
    <xdr:ext cx="1239382" cy="276225"/>
    <xdr:sp macro="" textlink="">
      <xdr:nvSpPr>
        <xdr:cNvPr id="1777" name="Text Box 9">
          <a:extLst>
            <a:ext uri="{FF2B5EF4-FFF2-40B4-BE49-F238E27FC236}">
              <a16:creationId xmlns:a16="http://schemas.microsoft.com/office/drawing/2014/main" xmlns="" id="{00000000-0008-0000-1000-0000F106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7</xdr:row>
      <xdr:rowOff>0</xdr:rowOff>
    </xdr:from>
    <xdr:ext cx="1239382" cy="276225"/>
    <xdr:sp macro="" textlink="">
      <xdr:nvSpPr>
        <xdr:cNvPr id="1778" name="Text Box 9">
          <a:extLst>
            <a:ext uri="{FF2B5EF4-FFF2-40B4-BE49-F238E27FC236}">
              <a16:creationId xmlns:a16="http://schemas.microsoft.com/office/drawing/2014/main" xmlns="" id="{00000000-0008-0000-1000-0000F206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7</xdr:row>
      <xdr:rowOff>0</xdr:rowOff>
    </xdr:from>
    <xdr:ext cx="1239382" cy="276225"/>
    <xdr:sp macro="" textlink="">
      <xdr:nvSpPr>
        <xdr:cNvPr id="1779" name="Text Box 9">
          <a:extLst>
            <a:ext uri="{FF2B5EF4-FFF2-40B4-BE49-F238E27FC236}">
              <a16:creationId xmlns:a16="http://schemas.microsoft.com/office/drawing/2014/main" xmlns="" id="{00000000-0008-0000-1000-0000F306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7</xdr:row>
      <xdr:rowOff>0</xdr:rowOff>
    </xdr:from>
    <xdr:ext cx="1239382" cy="276225"/>
    <xdr:sp macro="" textlink="">
      <xdr:nvSpPr>
        <xdr:cNvPr id="1780" name="Text Box 9">
          <a:extLst>
            <a:ext uri="{FF2B5EF4-FFF2-40B4-BE49-F238E27FC236}">
              <a16:creationId xmlns:a16="http://schemas.microsoft.com/office/drawing/2014/main" xmlns="" id="{00000000-0008-0000-1000-0000F406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7</xdr:row>
      <xdr:rowOff>0</xdr:rowOff>
    </xdr:from>
    <xdr:ext cx="1239382" cy="276225"/>
    <xdr:sp macro="" textlink="">
      <xdr:nvSpPr>
        <xdr:cNvPr id="1781" name="Text Box 9">
          <a:extLst>
            <a:ext uri="{FF2B5EF4-FFF2-40B4-BE49-F238E27FC236}">
              <a16:creationId xmlns:a16="http://schemas.microsoft.com/office/drawing/2014/main" xmlns="" id="{00000000-0008-0000-1000-0000F506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7</xdr:row>
      <xdr:rowOff>0</xdr:rowOff>
    </xdr:from>
    <xdr:ext cx="1239382" cy="295275"/>
    <xdr:sp macro="" textlink="">
      <xdr:nvSpPr>
        <xdr:cNvPr id="1782" name="Text Box 9">
          <a:extLst>
            <a:ext uri="{FF2B5EF4-FFF2-40B4-BE49-F238E27FC236}">
              <a16:creationId xmlns:a16="http://schemas.microsoft.com/office/drawing/2014/main" xmlns="" id="{00000000-0008-0000-1000-0000F606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7</xdr:row>
      <xdr:rowOff>0</xdr:rowOff>
    </xdr:from>
    <xdr:ext cx="1239382" cy="295275"/>
    <xdr:sp macro="" textlink="">
      <xdr:nvSpPr>
        <xdr:cNvPr id="1783" name="Text Box 9">
          <a:extLst>
            <a:ext uri="{FF2B5EF4-FFF2-40B4-BE49-F238E27FC236}">
              <a16:creationId xmlns:a16="http://schemas.microsoft.com/office/drawing/2014/main" xmlns="" id="{00000000-0008-0000-1000-0000F706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7</xdr:row>
      <xdr:rowOff>0</xdr:rowOff>
    </xdr:from>
    <xdr:ext cx="1239382" cy="295275"/>
    <xdr:sp macro="" textlink="">
      <xdr:nvSpPr>
        <xdr:cNvPr id="1784" name="Text Box 9">
          <a:extLst>
            <a:ext uri="{FF2B5EF4-FFF2-40B4-BE49-F238E27FC236}">
              <a16:creationId xmlns:a16="http://schemas.microsoft.com/office/drawing/2014/main" xmlns="" id="{00000000-0008-0000-1000-0000F806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7</xdr:row>
      <xdr:rowOff>0</xdr:rowOff>
    </xdr:from>
    <xdr:ext cx="1239382" cy="295275"/>
    <xdr:sp macro="" textlink="">
      <xdr:nvSpPr>
        <xdr:cNvPr id="1785" name="Text Box 9">
          <a:extLst>
            <a:ext uri="{FF2B5EF4-FFF2-40B4-BE49-F238E27FC236}">
              <a16:creationId xmlns:a16="http://schemas.microsoft.com/office/drawing/2014/main" xmlns="" id="{00000000-0008-0000-1000-0000F906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7</xdr:row>
      <xdr:rowOff>0</xdr:rowOff>
    </xdr:from>
    <xdr:ext cx="1239382" cy="295275"/>
    <xdr:sp macro="" textlink="">
      <xdr:nvSpPr>
        <xdr:cNvPr id="1786" name="Text Box 9">
          <a:extLst>
            <a:ext uri="{FF2B5EF4-FFF2-40B4-BE49-F238E27FC236}">
              <a16:creationId xmlns:a16="http://schemas.microsoft.com/office/drawing/2014/main" xmlns="" id="{00000000-0008-0000-1000-0000FA06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7</xdr:row>
      <xdr:rowOff>0</xdr:rowOff>
    </xdr:from>
    <xdr:ext cx="1239382" cy="295275"/>
    <xdr:sp macro="" textlink="">
      <xdr:nvSpPr>
        <xdr:cNvPr id="1787" name="Text Box 9">
          <a:extLst>
            <a:ext uri="{FF2B5EF4-FFF2-40B4-BE49-F238E27FC236}">
              <a16:creationId xmlns:a16="http://schemas.microsoft.com/office/drawing/2014/main" xmlns="" id="{00000000-0008-0000-1000-0000FB06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7</xdr:row>
      <xdr:rowOff>0</xdr:rowOff>
    </xdr:from>
    <xdr:ext cx="1239382" cy="295275"/>
    <xdr:sp macro="" textlink="">
      <xdr:nvSpPr>
        <xdr:cNvPr id="1788" name="Text Box 9">
          <a:extLst>
            <a:ext uri="{FF2B5EF4-FFF2-40B4-BE49-F238E27FC236}">
              <a16:creationId xmlns:a16="http://schemas.microsoft.com/office/drawing/2014/main" xmlns="" id="{00000000-0008-0000-1000-0000FC06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7</xdr:row>
      <xdr:rowOff>0</xdr:rowOff>
    </xdr:from>
    <xdr:ext cx="1239382" cy="295275"/>
    <xdr:sp macro="" textlink="">
      <xdr:nvSpPr>
        <xdr:cNvPr id="1789" name="Text Box 9">
          <a:extLst>
            <a:ext uri="{FF2B5EF4-FFF2-40B4-BE49-F238E27FC236}">
              <a16:creationId xmlns:a16="http://schemas.microsoft.com/office/drawing/2014/main" xmlns="" id="{00000000-0008-0000-1000-0000FD06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7</xdr:row>
      <xdr:rowOff>0</xdr:rowOff>
    </xdr:from>
    <xdr:ext cx="1077457" cy="19050"/>
    <xdr:sp macro="" textlink="">
      <xdr:nvSpPr>
        <xdr:cNvPr id="1790" name="Text Box 8">
          <a:extLst>
            <a:ext uri="{FF2B5EF4-FFF2-40B4-BE49-F238E27FC236}">
              <a16:creationId xmlns:a16="http://schemas.microsoft.com/office/drawing/2014/main" xmlns="" id="{00000000-0008-0000-1000-0000FE060000}"/>
            </a:ext>
          </a:extLst>
        </xdr:cNvPr>
        <xdr:cNvSpPr txBox="1">
          <a:spLocks noChangeArrowheads="1"/>
        </xdr:cNvSpPr>
      </xdr:nvSpPr>
      <xdr:spPr bwMode="auto">
        <a:xfrm>
          <a:off x="390525" y="2057400"/>
          <a:ext cx="1077457" cy="19050"/>
        </a:xfrm>
        <a:prstGeom prst="rect">
          <a:avLst/>
        </a:prstGeom>
        <a:noFill/>
        <a:ln w="9525">
          <a:noFill/>
          <a:miter lim="800000"/>
          <a:headEnd/>
          <a:tailEnd/>
        </a:ln>
      </xdr:spPr>
    </xdr:sp>
    <xdr:clientData/>
  </xdr:oneCellAnchor>
  <xdr:oneCellAnchor>
    <xdr:from>
      <xdr:col>1</xdr:col>
      <xdr:colOff>0</xdr:colOff>
      <xdr:row>7</xdr:row>
      <xdr:rowOff>0</xdr:rowOff>
    </xdr:from>
    <xdr:ext cx="1134607" cy="19050"/>
    <xdr:sp macro="" textlink="">
      <xdr:nvSpPr>
        <xdr:cNvPr id="1791" name="Text Box 8">
          <a:extLst>
            <a:ext uri="{FF2B5EF4-FFF2-40B4-BE49-F238E27FC236}">
              <a16:creationId xmlns:a16="http://schemas.microsoft.com/office/drawing/2014/main" xmlns="" id="{00000000-0008-0000-1000-0000FF06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792" name="Text Box 9">
          <a:extLst>
            <a:ext uri="{FF2B5EF4-FFF2-40B4-BE49-F238E27FC236}">
              <a16:creationId xmlns:a16="http://schemas.microsoft.com/office/drawing/2014/main" xmlns="" id="{00000000-0008-0000-1000-00000007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793" name="Text Box 9">
          <a:extLst>
            <a:ext uri="{FF2B5EF4-FFF2-40B4-BE49-F238E27FC236}">
              <a16:creationId xmlns:a16="http://schemas.microsoft.com/office/drawing/2014/main" xmlns="" id="{00000000-0008-0000-1000-00000107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077457" cy="104775"/>
    <xdr:sp macro="" textlink="">
      <xdr:nvSpPr>
        <xdr:cNvPr id="1794" name="Text Box 8">
          <a:extLst>
            <a:ext uri="{FF2B5EF4-FFF2-40B4-BE49-F238E27FC236}">
              <a16:creationId xmlns:a16="http://schemas.microsoft.com/office/drawing/2014/main" xmlns="" id="{00000000-0008-0000-1000-000002070000}"/>
            </a:ext>
          </a:extLst>
        </xdr:cNvPr>
        <xdr:cNvSpPr txBox="1">
          <a:spLocks noChangeArrowheads="1"/>
        </xdr:cNvSpPr>
      </xdr:nvSpPr>
      <xdr:spPr bwMode="auto">
        <a:xfrm>
          <a:off x="390525" y="2057400"/>
          <a:ext cx="1077457" cy="104775"/>
        </a:xfrm>
        <a:prstGeom prst="rect">
          <a:avLst/>
        </a:prstGeom>
        <a:noFill/>
        <a:ln w="9525">
          <a:noFill/>
          <a:miter lim="800000"/>
          <a:headEnd/>
          <a:tailEnd/>
        </a:ln>
      </xdr:spPr>
    </xdr:sp>
    <xdr:clientData/>
  </xdr:oneCellAnchor>
  <xdr:oneCellAnchor>
    <xdr:from>
      <xdr:col>1</xdr:col>
      <xdr:colOff>0</xdr:colOff>
      <xdr:row>7</xdr:row>
      <xdr:rowOff>0</xdr:rowOff>
    </xdr:from>
    <xdr:ext cx="1134607" cy="19050"/>
    <xdr:sp macro="" textlink="">
      <xdr:nvSpPr>
        <xdr:cNvPr id="1795" name="Text Box 8">
          <a:extLst>
            <a:ext uri="{FF2B5EF4-FFF2-40B4-BE49-F238E27FC236}">
              <a16:creationId xmlns:a16="http://schemas.microsoft.com/office/drawing/2014/main" xmlns="" id="{00000000-0008-0000-1000-00000307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796" name="Text Box 9">
          <a:extLst>
            <a:ext uri="{FF2B5EF4-FFF2-40B4-BE49-F238E27FC236}">
              <a16:creationId xmlns:a16="http://schemas.microsoft.com/office/drawing/2014/main" xmlns="" id="{00000000-0008-0000-1000-00000407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797" name="Text Box 9">
          <a:extLst>
            <a:ext uri="{FF2B5EF4-FFF2-40B4-BE49-F238E27FC236}">
              <a16:creationId xmlns:a16="http://schemas.microsoft.com/office/drawing/2014/main" xmlns="" id="{00000000-0008-0000-1000-00000507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134607" cy="19050"/>
    <xdr:sp macro="" textlink="">
      <xdr:nvSpPr>
        <xdr:cNvPr id="1798" name="Text Box 8">
          <a:extLst>
            <a:ext uri="{FF2B5EF4-FFF2-40B4-BE49-F238E27FC236}">
              <a16:creationId xmlns:a16="http://schemas.microsoft.com/office/drawing/2014/main" xmlns="" id="{00000000-0008-0000-1000-00000607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799" name="Text Box 9">
          <a:extLst>
            <a:ext uri="{FF2B5EF4-FFF2-40B4-BE49-F238E27FC236}">
              <a16:creationId xmlns:a16="http://schemas.microsoft.com/office/drawing/2014/main" xmlns="" id="{00000000-0008-0000-1000-00000707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800" name="Text Box 9">
          <a:extLst>
            <a:ext uri="{FF2B5EF4-FFF2-40B4-BE49-F238E27FC236}">
              <a16:creationId xmlns:a16="http://schemas.microsoft.com/office/drawing/2014/main" xmlns="" id="{00000000-0008-0000-1000-00000807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134607" cy="19050"/>
    <xdr:sp macro="" textlink="">
      <xdr:nvSpPr>
        <xdr:cNvPr id="1801" name="Text Box 8">
          <a:extLst>
            <a:ext uri="{FF2B5EF4-FFF2-40B4-BE49-F238E27FC236}">
              <a16:creationId xmlns:a16="http://schemas.microsoft.com/office/drawing/2014/main" xmlns="" id="{00000000-0008-0000-1000-00000907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802" name="Text Box 9">
          <a:extLst>
            <a:ext uri="{FF2B5EF4-FFF2-40B4-BE49-F238E27FC236}">
              <a16:creationId xmlns:a16="http://schemas.microsoft.com/office/drawing/2014/main" xmlns="" id="{00000000-0008-0000-1000-00000A07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803" name="Text Box 9">
          <a:extLst>
            <a:ext uri="{FF2B5EF4-FFF2-40B4-BE49-F238E27FC236}">
              <a16:creationId xmlns:a16="http://schemas.microsoft.com/office/drawing/2014/main" xmlns="" id="{00000000-0008-0000-1000-00000B07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134607" cy="19050"/>
    <xdr:sp macro="" textlink="">
      <xdr:nvSpPr>
        <xdr:cNvPr id="1804" name="Text Box 8">
          <a:extLst>
            <a:ext uri="{FF2B5EF4-FFF2-40B4-BE49-F238E27FC236}">
              <a16:creationId xmlns:a16="http://schemas.microsoft.com/office/drawing/2014/main" xmlns="" id="{00000000-0008-0000-1000-00000C07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805" name="Text Box 9">
          <a:extLst>
            <a:ext uri="{FF2B5EF4-FFF2-40B4-BE49-F238E27FC236}">
              <a16:creationId xmlns:a16="http://schemas.microsoft.com/office/drawing/2014/main" xmlns="" id="{00000000-0008-0000-1000-00000D07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806" name="Text Box 9">
          <a:extLst>
            <a:ext uri="{FF2B5EF4-FFF2-40B4-BE49-F238E27FC236}">
              <a16:creationId xmlns:a16="http://schemas.microsoft.com/office/drawing/2014/main" xmlns="" id="{00000000-0008-0000-1000-00000E07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134607" cy="19050"/>
    <xdr:sp macro="" textlink="">
      <xdr:nvSpPr>
        <xdr:cNvPr id="1807" name="Text Box 8">
          <a:extLst>
            <a:ext uri="{FF2B5EF4-FFF2-40B4-BE49-F238E27FC236}">
              <a16:creationId xmlns:a16="http://schemas.microsoft.com/office/drawing/2014/main" xmlns="" id="{00000000-0008-0000-1000-00000F07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808" name="Text Box 9">
          <a:extLst>
            <a:ext uri="{FF2B5EF4-FFF2-40B4-BE49-F238E27FC236}">
              <a16:creationId xmlns:a16="http://schemas.microsoft.com/office/drawing/2014/main" xmlns="" id="{00000000-0008-0000-1000-00001007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134607" cy="19050"/>
    <xdr:sp macro="" textlink="">
      <xdr:nvSpPr>
        <xdr:cNvPr id="1809" name="Text Box 8">
          <a:extLst>
            <a:ext uri="{FF2B5EF4-FFF2-40B4-BE49-F238E27FC236}">
              <a16:creationId xmlns:a16="http://schemas.microsoft.com/office/drawing/2014/main" xmlns="" id="{00000000-0008-0000-1000-00001107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810" name="Text Box 9">
          <a:extLst>
            <a:ext uri="{FF2B5EF4-FFF2-40B4-BE49-F238E27FC236}">
              <a16:creationId xmlns:a16="http://schemas.microsoft.com/office/drawing/2014/main" xmlns="" id="{00000000-0008-0000-1000-00001207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811" name="Text Box 9">
          <a:extLst>
            <a:ext uri="{FF2B5EF4-FFF2-40B4-BE49-F238E27FC236}">
              <a16:creationId xmlns:a16="http://schemas.microsoft.com/office/drawing/2014/main" xmlns="" id="{00000000-0008-0000-1000-00001307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134607" cy="19050"/>
    <xdr:sp macro="" textlink="">
      <xdr:nvSpPr>
        <xdr:cNvPr id="1812" name="Text Box 8">
          <a:extLst>
            <a:ext uri="{FF2B5EF4-FFF2-40B4-BE49-F238E27FC236}">
              <a16:creationId xmlns:a16="http://schemas.microsoft.com/office/drawing/2014/main" xmlns="" id="{00000000-0008-0000-1000-00001407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813" name="Text Box 9">
          <a:extLst>
            <a:ext uri="{FF2B5EF4-FFF2-40B4-BE49-F238E27FC236}">
              <a16:creationId xmlns:a16="http://schemas.microsoft.com/office/drawing/2014/main" xmlns="" id="{00000000-0008-0000-1000-00001507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134607" cy="19050"/>
    <xdr:sp macro="" textlink="">
      <xdr:nvSpPr>
        <xdr:cNvPr id="1814" name="Text Box 8">
          <a:extLst>
            <a:ext uri="{FF2B5EF4-FFF2-40B4-BE49-F238E27FC236}">
              <a16:creationId xmlns:a16="http://schemas.microsoft.com/office/drawing/2014/main" xmlns="" id="{00000000-0008-0000-1000-00001607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815" name="Text Box 9">
          <a:extLst>
            <a:ext uri="{FF2B5EF4-FFF2-40B4-BE49-F238E27FC236}">
              <a16:creationId xmlns:a16="http://schemas.microsoft.com/office/drawing/2014/main" xmlns="" id="{00000000-0008-0000-1000-00001707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816" name="Text Box 9">
          <a:extLst>
            <a:ext uri="{FF2B5EF4-FFF2-40B4-BE49-F238E27FC236}">
              <a16:creationId xmlns:a16="http://schemas.microsoft.com/office/drawing/2014/main" xmlns="" id="{00000000-0008-0000-1000-00001807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134607" cy="19050"/>
    <xdr:sp macro="" textlink="">
      <xdr:nvSpPr>
        <xdr:cNvPr id="1817" name="Text Box 8">
          <a:extLst>
            <a:ext uri="{FF2B5EF4-FFF2-40B4-BE49-F238E27FC236}">
              <a16:creationId xmlns:a16="http://schemas.microsoft.com/office/drawing/2014/main" xmlns="" id="{00000000-0008-0000-1000-00001907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818" name="Text Box 9">
          <a:extLst>
            <a:ext uri="{FF2B5EF4-FFF2-40B4-BE49-F238E27FC236}">
              <a16:creationId xmlns:a16="http://schemas.microsoft.com/office/drawing/2014/main" xmlns="" id="{00000000-0008-0000-1000-00001A07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819" name="Text Box 9">
          <a:extLst>
            <a:ext uri="{FF2B5EF4-FFF2-40B4-BE49-F238E27FC236}">
              <a16:creationId xmlns:a16="http://schemas.microsoft.com/office/drawing/2014/main" xmlns="" id="{00000000-0008-0000-1000-00001B07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134607" cy="19050"/>
    <xdr:sp macro="" textlink="">
      <xdr:nvSpPr>
        <xdr:cNvPr id="1820" name="Text Box 8">
          <a:extLst>
            <a:ext uri="{FF2B5EF4-FFF2-40B4-BE49-F238E27FC236}">
              <a16:creationId xmlns:a16="http://schemas.microsoft.com/office/drawing/2014/main" xmlns="" id="{00000000-0008-0000-1000-00001C07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821" name="Text Box 9">
          <a:extLst>
            <a:ext uri="{FF2B5EF4-FFF2-40B4-BE49-F238E27FC236}">
              <a16:creationId xmlns:a16="http://schemas.microsoft.com/office/drawing/2014/main" xmlns="" id="{00000000-0008-0000-1000-00001D07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822" name="Text Box 9">
          <a:extLst>
            <a:ext uri="{FF2B5EF4-FFF2-40B4-BE49-F238E27FC236}">
              <a16:creationId xmlns:a16="http://schemas.microsoft.com/office/drawing/2014/main" xmlns="" id="{00000000-0008-0000-1000-00001E07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134607" cy="19050"/>
    <xdr:sp macro="" textlink="">
      <xdr:nvSpPr>
        <xdr:cNvPr id="1823" name="Text Box 8">
          <a:extLst>
            <a:ext uri="{FF2B5EF4-FFF2-40B4-BE49-F238E27FC236}">
              <a16:creationId xmlns:a16="http://schemas.microsoft.com/office/drawing/2014/main" xmlns="" id="{00000000-0008-0000-1000-00001F07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824" name="Text Box 9">
          <a:extLst>
            <a:ext uri="{FF2B5EF4-FFF2-40B4-BE49-F238E27FC236}">
              <a16:creationId xmlns:a16="http://schemas.microsoft.com/office/drawing/2014/main" xmlns="" id="{00000000-0008-0000-1000-00002007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825" name="Text Box 9">
          <a:extLst>
            <a:ext uri="{FF2B5EF4-FFF2-40B4-BE49-F238E27FC236}">
              <a16:creationId xmlns:a16="http://schemas.microsoft.com/office/drawing/2014/main" xmlns="" id="{00000000-0008-0000-1000-00002107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134607" cy="19050"/>
    <xdr:sp macro="" textlink="">
      <xdr:nvSpPr>
        <xdr:cNvPr id="1826" name="Text Box 8">
          <a:extLst>
            <a:ext uri="{FF2B5EF4-FFF2-40B4-BE49-F238E27FC236}">
              <a16:creationId xmlns:a16="http://schemas.microsoft.com/office/drawing/2014/main" xmlns="" id="{00000000-0008-0000-1000-00002207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827" name="Text Box 9">
          <a:extLst>
            <a:ext uri="{FF2B5EF4-FFF2-40B4-BE49-F238E27FC236}">
              <a16:creationId xmlns:a16="http://schemas.microsoft.com/office/drawing/2014/main" xmlns="" id="{00000000-0008-0000-1000-00002307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828" name="Text Box 9">
          <a:extLst>
            <a:ext uri="{FF2B5EF4-FFF2-40B4-BE49-F238E27FC236}">
              <a16:creationId xmlns:a16="http://schemas.microsoft.com/office/drawing/2014/main" xmlns="" id="{00000000-0008-0000-1000-00002407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134607" cy="19050"/>
    <xdr:sp macro="" textlink="">
      <xdr:nvSpPr>
        <xdr:cNvPr id="1829" name="Text Box 8">
          <a:extLst>
            <a:ext uri="{FF2B5EF4-FFF2-40B4-BE49-F238E27FC236}">
              <a16:creationId xmlns:a16="http://schemas.microsoft.com/office/drawing/2014/main" xmlns="" id="{00000000-0008-0000-1000-00002507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830" name="Text Box 9">
          <a:extLst>
            <a:ext uri="{FF2B5EF4-FFF2-40B4-BE49-F238E27FC236}">
              <a16:creationId xmlns:a16="http://schemas.microsoft.com/office/drawing/2014/main" xmlns="" id="{00000000-0008-0000-1000-00002607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831" name="Text Box 9">
          <a:extLst>
            <a:ext uri="{FF2B5EF4-FFF2-40B4-BE49-F238E27FC236}">
              <a16:creationId xmlns:a16="http://schemas.microsoft.com/office/drawing/2014/main" xmlns="" id="{00000000-0008-0000-1000-00002707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134607" cy="19050"/>
    <xdr:sp macro="" textlink="">
      <xdr:nvSpPr>
        <xdr:cNvPr id="1832" name="Text Box 8">
          <a:extLst>
            <a:ext uri="{FF2B5EF4-FFF2-40B4-BE49-F238E27FC236}">
              <a16:creationId xmlns:a16="http://schemas.microsoft.com/office/drawing/2014/main" xmlns="" id="{00000000-0008-0000-1000-00002807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833" name="Text Box 9">
          <a:extLst>
            <a:ext uri="{FF2B5EF4-FFF2-40B4-BE49-F238E27FC236}">
              <a16:creationId xmlns:a16="http://schemas.microsoft.com/office/drawing/2014/main" xmlns="" id="{00000000-0008-0000-1000-00002907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834" name="Text Box 9">
          <a:extLst>
            <a:ext uri="{FF2B5EF4-FFF2-40B4-BE49-F238E27FC236}">
              <a16:creationId xmlns:a16="http://schemas.microsoft.com/office/drawing/2014/main" xmlns="" id="{00000000-0008-0000-1000-00002A07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134607" cy="19050"/>
    <xdr:sp macro="" textlink="">
      <xdr:nvSpPr>
        <xdr:cNvPr id="1835" name="Text Box 8">
          <a:extLst>
            <a:ext uri="{FF2B5EF4-FFF2-40B4-BE49-F238E27FC236}">
              <a16:creationId xmlns:a16="http://schemas.microsoft.com/office/drawing/2014/main" xmlns="" id="{00000000-0008-0000-1000-00002B07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836" name="Text Box 9">
          <a:extLst>
            <a:ext uri="{FF2B5EF4-FFF2-40B4-BE49-F238E27FC236}">
              <a16:creationId xmlns:a16="http://schemas.microsoft.com/office/drawing/2014/main" xmlns="" id="{00000000-0008-0000-1000-00002C07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837" name="Text Box 9">
          <a:extLst>
            <a:ext uri="{FF2B5EF4-FFF2-40B4-BE49-F238E27FC236}">
              <a16:creationId xmlns:a16="http://schemas.microsoft.com/office/drawing/2014/main" xmlns="" id="{00000000-0008-0000-1000-00002D07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134607" cy="19050"/>
    <xdr:sp macro="" textlink="">
      <xdr:nvSpPr>
        <xdr:cNvPr id="1838" name="Text Box 8">
          <a:extLst>
            <a:ext uri="{FF2B5EF4-FFF2-40B4-BE49-F238E27FC236}">
              <a16:creationId xmlns:a16="http://schemas.microsoft.com/office/drawing/2014/main" xmlns="" id="{00000000-0008-0000-1000-00002E07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839" name="Text Box 9">
          <a:extLst>
            <a:ext uri="{FF2B5EF4-FFF2-40B4-BE49-F238E27FC236}">
              <a16:creationId xmlns:a16="http://schemas.microsoft.com/office/drawing/2014/main" xmlns="" id="{00000000-0008-0000-1000-00002F07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840" name="Text Box 9">
          <a:extLst>
            <a:ext uri="{FF2B5EF4-FFF2-40B4-BE49-F238E27FC236}">
              <a16:creationId xmlns:a16="http://schemas.microsoft.com/office/drawing/2014/main" xmlns="" id="{00000000-0008-0000-1000-00003007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134607" cy="19050"/>
    <xdr:sp macro="" textlink="">
      <xdr:nvSpPr>
        <xdr:cNvPr id="1841" name="Text Box 8">
          <a:extLst>
            <a:ext uri="{FF2B5EF4-FFF2-40B4-BE49-F238E27FC236}">
              <a16:creationId xmlns:a16="http://schemas.microsoft.com/office/drawing/2014/main" xmlns="" id="{00000000-0008-0000-1000-00003107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842" name="Text Box 9">
          <a:extLst>
            <a:ext uri="{FF2B5EF4-FFF2-40B4-BE49-F238E27FC236}">
              <a16:creationId xmlns:a16="http://schemas.microsoft.com/office/drawing/2014/main" xmlns="" id="{00000000-0008-0000-1000-00003207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19050"/>
    <xdr:sp macro="" textlink="">
      <xdr:nvSpPr>
        <xdr:cNvPr id="1843" name="Text Box 9">
          <a:extLst>
            <a:ext uri="{FF2B5EF4-FFF2-40B4-BE49-F238E27FC236}">
              <a16:creationId xmlns:a16="http://schemas.microsoft.com/office/drawing/2014/main" xmlns="" id="{00000000-0008-0000-1000-00003307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285750"/>
    <xdr:sp macro="" textlink="">
      <xdr:nvSpPr>
        <xdr:cNvPr id="1844" name="Text Box 9">
          <a:extLst>
            <a:ext uri="{FF2B5EF4-FFF2-40B4-BE49-F238E27FC236}">
              <a16:creationId xmlns:a16="http://schemas.microsoft.com/office/drawing/2014/main" xmlns="" id="{00000000-0008-0000-1000-000034070000}"/>
            </a:ext>
          </a:extLst>
        </xdr:cNvPr>
        <xdr:cNvSpPr txBox="1">
          <a:spLocks noChangeArrowheads="1"/>
        </xdr:cNvSpPr>
      </xdr:nvSpPr>
      <xdr:spPr bwMode="auto">
        <a:xfrm>
          <a:off x="285750" y="2057400"/>
          <a:ext cx="1239382" cy="285750"/>
        </a:xfrm>
        <a:prstGeom prst="rect">
          <a:avLst/>
        </a:prstGeom>
        <a:noFill/>
        <a:ln w="9525">
          <a:noFill/>
          <a:miter lim="800000"/>
          <a:headEnd/>
          <a:tailEnd/>
        </a:ln>
      </xdr:spPr>
    </xdr:sp>
    <xdr:clientData/>
  </xdr:oneCellAnchor>
  <xdr:oneCellAnchor>
    <xdr:from>
      <xdr:col>1</xdr:col>
      <xdr:colOff>0</xdr:colOff>
      <xdr:row>7</xdr:row>
      <xdr:rowOff>0</xdr:rowOff>
    </xdr:from>
    <xdr:ext cx="1239382" cy="285750"/>
    <xdr:sp macro="" textlink="">
      <xdr:nvSpPr>
        <xdr:cNvPr id="1845" name="Text Box 9">
          <a:extLst>
            <a:ext uri="{FF2B5EF4-FFF2-40B4-BE49-F238E27FC236}">
              <a16:creationId xmlns:a16="http://schemas.microsoft.com/office/drawing/2014/main" xmlns="" id="{00000000-0008-0000-1000-000035070000}"/>
            </a:ext>
          </a:extLst>
        </xdr:cNvPr>
        <xdr:cNvSpPr txBox="1">
          <a:spLocks noChangeArrowheads="1"/>
        </xdr:cNvSpPr>
      </xdr:nvSpPr>
      <xdr:spPr bwMode="auto">
        <a:xfrm>
          <a:off x="285750" y="2057400"/>
          <a:ext cx="1239382" cy="285750"/>
        </a:xfrm>
        <a:prstGeom prst="rect">
          <a:avLst/>
        </a:prstGeom>
        <a:noFill/>
        <a:ln w="9525">
          <a:noFill/>
          <a:miter lim="800000"/>
          <a:headEnd/>
          <a:tailEnd/>
        </a:ln>
      </xdr:spPr>
    </xdr:sp>
    <xdr:clientData/>
  </xdr:oneCellAnchor>
  <xdr:oneCellAnchor>
    <xdr:from>
      <xdr:col>1</xdr:col>
      <xdr:colOff>0</xdr:colOff>
      <xdr:row>7</xdr:row>
      <xdr:rowOff>0</xdr:rowOff>
    </xdr:from>
    <xdr:ext cx="1239382" cy="295275"/>
    <xdr:sp macro="" textlink="">
      <xdr:nvSpPr>
        <xdr:cNvPr id="1846" name="Text Box 9">
          <a:extLst>
            <a:ext uri="{FF2B5EF4-FFF2-40B4-BE49-F238E27FC236}">
              <a16:creationId xmlns:a16="http://schemas.microsoft.com/office/drawing/2014/main" xmlns="" id="{00000000-0008-0000-1000-00003607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7</xdr:row>
      <xdr:rowOff>0</xdr:rowOff>
    </xdr:from>
    <xdr:ext cx="1239382" cy="295275"/>
    <xdr:sp macro="" textlink="">
      <xdr:nvSpPr>
        <xdr:cNvPr id="1847" name="Text Box 9">
          <a:extLst>
            <a:ext uri="{FF2B5EF4-FFF2-40B4-BE49-F238E27FC236}">
              <a16:creationId xmlns:a16="http://schemas.microsoft.com/office/drawing/2014/main" xmlns="" id="{00000000-0008-0000-1000-00003707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7</xdr:row>
      <xdr:rowOff>0</xdr:rowOff>
    </xdr:from>
    <xdr:ext cx="1239382" cy="276225"/>
    <xdr:sp macro="" textlink="">
      <xdr:nvSpPr>
        <xdr:cNvPr id="1848" name="Text Box 9">
          <a:extLst>
            <a:ext uri="{FF2B5EF4-FFF2-40B4-BE49-F238E27FC236}">
              <a16:creationId xmlns:a16="http://schemas.microsoft.com/office/drawing/2014/main" xmlns="" id="{00000000-0008-0000-1000-00003807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7</xdr:row>
      <xdr:rowOff>0</xdr:rowOff>
    </xdr:from>
    <xdr:ext cx="1239382" cy="276225"/>
    <xdr:sp macro="" textlink="">
      <xdr:nvSpPr>
        <xdr:cNvPr id="1849" name="Text Box 9">
          <a:extLst>
            <a:ext uri="{FF2B5EF4-FFF2-40B4-BE49-F238E27FC236}">
              <a16:creationId xmlns:a16="http://schemas.microsoft.com/office/drawing/2014/main" xmlns="" id="{00000000-0008-0000-1000-00003907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7</xdr:row>
      <xdr:rowOff>0</xdr:rowOff>
    </xdr:from>
    <xdr:ext cx="1239382" cy="276225"/>
    <xdr:sp macro="" textlink="">
      <xdr:nvSpPr>
        <xdr:cNvPr id="1850" name="Text Box 9">
          <a:extLst>
            <a:ext uri="{FF2B5EF4-FFF2-40B4-BE49-F238E27FC236}">
              <a16:creationId xmlns:a16="http://schemas.microsoft.com/office/drawing/2014/main" xmlns="" id="{00000000-0008-0000-1000-00003A07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7</xdr:row>
      <xdr:rowOff>0</xdr:rowOff>
    </xdr:from>
    <xdr:ext cx="1239382" cy="276225"/>
    <xdr:sp macro="" textlink="">
      <xdr:nvSpPr>
        <xdr:cNvPr id="1851" name="Text Box 9">
          <a:extLst>
            <a:ext uri="{FF2B5EF4-FFF2-40B4-BE49-F238E27FC236}">
              <a16:creationId xmlns:a16="http://schemas.microsoft.com/office/drawing/2014/main" xmlns="" id="{00000000-0008-0000-1000-00003B07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7</xdr:row>
      <xdr:rowOff>0</xdr:rowOff>
    </xdr:from>
    <xdr:ext cx="1239382" cy="276225"/>
    <xdr:sp macro="" textlink="">
      <xdr:nvSpPr>
        <xdr:cNvPr id="1852" name="Text Box 9">
          <a:extLst>
            <a:ext uri="{FF2B5EF4-FFF2-40B4-BE49-F238E27FC236}">
              <a16:creationId xmlns:a16="http://schemas.microsoft.com/office/drawing/2014/main" xmlns="" id="{00000000-0008-0000-1000-00003C07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7</xdr:row>
      <xdr:rowOff>0</xdr:rowOff>
    </xdr:from>
    <xdr:ext cx="1239382" cy="276225"/>
    <xdr:sp macro="" textlink="">
      <xdr:nvSpPr>
        <xdr:cNvPr id="1853" name="Text Box 9">
          <a:extLst>
            <a:ext uri="{FF2B5EF4-FFF2-40B4-BE49-F238E27FC236}">
              <a16:creationId xmlns:a16="http://schemas.microsoft.com/office/drawing/2014/main" xmlns="" id="{00000000-0008-0000-1000-00003D07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7</xdr:row>
      <xdr:rowOff>0</xdr:rowOff>
    </xdr:from>
    <xdr:ext cx="1239382" cy="276225"/>
    <xdr:sp macro="" textlink="">
      <xdr:nvSpPr>
        <xdr:cNvPr id="1854" name="Text Box 9">
          <a:extLst>
            <a:ext uri="{FF2B5EF4-FFF2-40B4-BE49-F238E27FC236}">
              <a16:creationId xmlns:a16="http://schemas.microsoft.com/office/drawing/2014/main" xmlns="" id="{00000000-0008-0000-1000-00003E07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7</xdr:row>
      <xdr:rowOff>0</xdr:rowOff>
    </xdr:from>
    <xdr:ext cx="1239382" cy="276225"/>
    <xdr:sp macro="" textlink="">
      <xdr:nvSpPr>
        <xdr:cNvPr id="1855" name="Text Box 9">
          <a:extLst>
            <a:ext uri="{FF2B5EF4-FFF2-40B4-BE49-F238E27FC236}">
              <a16:creationId xmlns:a16="http://schemas.microsoft.com/office/drawing/2014/main" xmlns="" id="{00000000-0008-0000-1000-00003F07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7</xdr:row>
      <xdr:rowOff>0</xdr:rowOff>
    </xdr:from>
    <xdr:ext cx="1239382" cy="276225"/>
    <xdr:sp macro="" textlink="">
      <xdr:nvSpPr>
        <xdr:cNvPr id="1856" name="Text Box 9">
          <a:extLst>
            <a:ext uri="{FF2B5EF4-FFF2-40B4-BE49-F238E27FC236}">
              <a16:creationId xmlns:a16="http://schemas.microsoft.com/office/drawing/2014/main" xmlns="" id="{00000000-0008-0000-1000-00004007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7</xdr:row>
      <xdr:rowOff>0</xdr:rowOff>
    </xdr:from>
    <xdr:ext cx="1239382" cy="276225"/>
    <xdr:sp macro="" textlink="">
      <xdr:nvSpPr>
        <xdr:cNvPr id="1857" name="Text Box 9">
          <a:extLst>
            <a:ext uri="{FF2B5EF4-FFF2-40B4-BE49-F238E27FC236}">
              <a16:creationId xmlns:a16="http://schemas.microsoft.com/office/drawing/2014/main" xmlns="" id="{00000000-0008-0000-1000-00004107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7</xdr:row>
      <xdr:rowOff>0</xdr:rowOff>
    </xdr:from>
    <xdr:ext cx="1239382" cy="295275"/>
    <xdr:sp macro="" textlink="">
      <xdr:nvSpPr>
        <xdr:cNvPr id="1858" name="Text Box 9">
          <a:extLst>
            <a:ext uri="{FF2B5EF4-FFF2-40B4-BE49-F238E27FC236}">
              <a16:creationId xmlns:a16="http://schemas.microsoft.com/office/drawing/2014/main" xmlns="" id="{00000000-0008-0000-1000-00004207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7</xdr:row>
      <xdr:rowOff>0</xdr:rowOff>
    </xdr:from>
    <xdr:ext cx="1239382" cy="295275"/>
    <xdr:sp macro="" textlink="">
      <xdr:nvSpPr>
        <xdr:cNvPr id="1859" name="Text Box 9">
          <a:extLst>
            <a:ext uri="{FF2B5EF4-FFF2-40B4-BE49-F238E27FC236}">
              <a16:creationId xmlns:a16="http://schemas.microsoft.com/office/drawing/2014/main" xmlns="" id="{00000000-0008-0000-1000-00004307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7</xdr:row>
      <xdr:rowOff>0</xdr:rowOff>
    </xdr:from>
    <xdr:ext cx="1239382" cy="295275"/>
    <xdr:sp macro="" textlink="">
      <xdr:nvSpPr>
        <xdr:cNvPr id="1860" name="Text Box 9">
          <a:extLst>
            <a:ext uri="{FF2B5EF4-FFF2-40B4-BE49-F238E27FC236}">
              <a16:creationId xmlns:a16="http://schemas.microsoft.com/office/drawing/2014/main" xmlns="" id="{00000000-0008-0000-1000-00004407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7</xdr:row>
      <xdr:rowOff>0</xdr:rowOff>
    </xdr:from>
    <xdr:ext cx="1239382" cy="295275"/>
    <xdr:sp macro="" textlink="">
      <xdr:nvSpPr>
        <xdr:cNvPr id="1861" name="Text Box 9">
          <a:extLst>
            <a:ext uri="{FF2B5EF4-FFF2-40B4-BE49-F238E27FC236}">
              <a16:creationId xmlns:a16="http://schemas.microsoft.com/office/drawing/2014/main" xmlns="" id="{00000000-0008-0000-1000-00004507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7</xdr:row>
      <xdr:rowOff>0</xdr:rowOff>
    </xdr:from>
    <xdr:ext cx="1077457" cy="19050"/>
    <xdr:sp macro="" textlink="">
      <xdr:nvSpPr>
        <xdr:cNvPr id="1866" name="Text Box 8">
          <a:extLst>
            <a:ext uri="{FF2B5EF4-FFF2-40B4-BE49-F238E27FC236}">
              <a16:creationId xmlns:a16="http://schemas.microsoft.com/office/drawing/2014/main" xmlns="" id="{00000000-0008-0000-1000-00004A070000}"/>
            </a:ext>
          </a:extLst>
        </xdr:cNvPr>
        <xdr:cNvSpPr txBox="1">
          <a:spLocks noChangeArrowheads="1"/>
        </xdr:cNvSpPr>
      </xdr:nvSpPr>
      <xdr:spPr bwMode="auto">
        <a:xfrm>
          <a:off x="390525" y="2057400"/>
          <a:ext cx="1077457" cy="19050"/>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867" name="Text Box 9">
          <a:extLst>
            <a:ext uri="{FF2B5EF4-FFF2-40B4-BE49-F238E27FC236}">
              <a16:creationId xmlns:a16="http://schemas.microsoft.com/office/drawing/2014/main" xmlns="" id="{00000000-0008-0000-1000-00004B07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868" name="Text Box 9">
          <a:extLst>
            <a:ext uri="{FF2B5EF4-FFF2-40B4-BE49-F238E27FC236}">
              <a16:creationId xmlns:a16="http://schemas.microsoft.com/office/drawing/2014/main" xmlns="" id="{00000000-0008-0000-1000-00004C07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869" name="Text Box 9">
          <a:extLst>
            <a:ext uri="{FF2B5EF4-FFF2-40B4-BE49-F238E27FC236}">
              <a16:creationId xmlns:a16="http://schemas.microsoft.com/office/drawing/2014/main" xmlns="" id="{00000000-0008-0000-1000-00004D07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870" name="Text Box 9">
          <a:extLst>
            <a:ext uri="{FF2B5EF4-FFF2-40B4-BE49-F238E27FC236}">
              <a16:creationId xmlns:a16="http://schemas.microsoft.com/office/drawing/2014/main" xmlns="" id="{00000000-0008-0000-1000-00004E07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871" name="Text Box 9">
          <a:extLst>
            <a:ext uri="{FF2B5EF4-FFF2-40B4-BE49-F238E27FC236}">
              <a16:creationId xmlns:a16="http://schemas.microsoft.com/office/drawing/2014/main" xmlns="" id="{00000000-0008-0000-1000-00004F07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872" name="Text Box 9">
          <a:extLst>
            <a:ext uri="{FF2B5EF4-FFF2-40B4-BE49-F238E27FC236}">
              <a16:creationId xmlns:a16="http://schemas.microsoft.com/office/drawing/2014/main" xmlns="" id="{00000000-0008-0000-1000-00005007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873" name="Text Box 9">
          <a:extLst>
            <a:ext uri="{FF2B5EF4-FFF2-40B4-BE49-F238E27FC236}">
              <a16:creationId xmlns:a16="http://schemas.microsoft.com/office/drawing/2014/main" xmlns="" id="{00000000-0008-0000-1000-00005107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874" name="Text Box 9">
          <a:extLst>
            <a:ext uri="{FF2B5EF4-FFF2-40B4-BE49-F238E27FC236}">
              <a16:creationId xmlns:a16="http://schemas.microsoft.com/office/drawing/2014/main" xmlns="" id="{00000000-0008-0000-1000-00005207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875" name="Text Box 9">
          <a:extLst>
            <a:ext uri="{FF2B5EF4-FFF2-40B4-BE49-F238E27FC236}">
              <a16:creationId xmlns:a16="http://schemas.microsoft.com/office/drawing/2014/main" xmlns="" id="{00000000-0008-0000-1000-00005307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876" name="Text Box 9">
          <a:extLst>
            <a:ext uri="{FF2B5EF4-FFF2-40B4-BE49-F238E27FC236}">
              <a16:creationId xmlns:a16="http://schemas.microsoft.com/office/drawing/2014/main" xmlns="" id="{00000000-0008-0000-1000-00005407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877" name="Text Box 9">
          <a:extLst>
            <a:ext uri="{FF2B5EF4-FFF2-40B4-BE49-F238E27FC236}">
              <a16:creationId xmlns:a16="http://schemas.microsoft.com/office/drawing/2014/main" xmlns="" id="{00000000-0008-0000-1000-00005507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878" name="Text Box 9">
          <a:extLst>
            <a:ext uri="{FF2B5EF4-FFF2-40B4-BE49-F238E27FC236}">
              <a16:creationId xmlns:a16="http://schemas.microsoft.com/office/drawing/2014/main" xmlns="" id="{00000000-0008-0000-1000-00005607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879" name="Text Box 9">
          <a:extLst>
            <a:ext uri="{FF2B5EF4-FFF2-40B4-BE49-F238E27FC236}">
              <a16:creationId xmlns:a16="http://schemas.microsoft.com/office/drawing/2014/main" xmlns="" id="{00000000-0008-0000-1000-00005707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880" name="Text Box 9">
          <a:extLst>
            <a:ext uri="{FF2B5EF4-FFF2-40B4-BE49-F238E27FC236}">
              <a16:creationId xmlns:a16="http://schemas.microsoft.com/office/drawing/2014/main" xmlns="" id="{00000000-0008-0000-1000-00005807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881" name="Text Box 9">
          <a:extLst>
            <a:ext uri="{FF2B5EF4-FFF2-40B4-BE49-F238E27FC236}">
              <a16:creationId xmlns:a16="http://schemas.microsoft.com/office/drawing/2014/main" xmlns="" id="{00000000-0008-0000-1000-00005907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882" name="Text Box 9">
          <a:extLst>
            <a:ext uri="{FF2B5EF4-FFF2-40B4-BE49-F238E27FC236}">
              <a16:creationId xmlns:a16="http://schemas.microsoft.com/office/drawing/2014/main" xmlns="" id="{00000000-0008-0000-1000-00005A07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883" name="Text Box 9">
          <a:extLst>
            <a:ext uri="{FF2B5EF4-FFF2-40B4-BE49-F238E27FC236}">
              <a16:creationId xmlns:a16="http://schemas.microsoft.com/office/drawing/2014/main" xmlns="" id="{00000000-0008-0000-1000-00005B07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884" name="Text Box 9">
          <a:extLst>
            <a:ext uri="{FF2B5EF4-FFF2-40B4-BE49-F238E27FC236}">
              <a16:creationId xmlns:a16="http://schemas.microsoft.com/office/drawing/2014/main" xmlns="" id="{00000000-0008-0000-1000-00005C07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885" name="Text Box 9">
          <a:extLst>
            <a:ext uri="{FF2B5EF4-FFF2-40B4-BE49-F238E27FC236}">
              <a16:creationId xmlns:a16="http://schemas.microsoft.com/office/drawing/2014/main" xmlns="" id="{00000000-0008-0000-1000-00005D07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886" name="Text Box 9">
          <a:extLst>
            <a:ext uri="{FF2B5EF4-FFF2-40B4-BE49-F238E27FC236}">
              <a16:creationId xmlns:a16="http://schemas.microsoft.com/office/drawing/2014/main" xmlns="" id="{00000000-0008-0000-1000-00005E07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887" name="Text Box 9">
          <a:extLst>
            <a:ext uri="{FF2B5EF4-FFF2-40B4-BE49-F238E27FC236}">
              <a16:creationId xmlns:a16="http://schemas.microsoft.com/office/drawing/2014/main" xmlns="" id="{00000000-0008-0000-1000-00005F07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888" name="Text Box 9">
          <a:extLst>
            <a:ext uri="{FF2B5EF4-FFF2-40B4-BE49-F238E27FC236}">
              <a16:creationId xmlns:a16="http://schemas.microsoft.com/office/drawing/2014/main" xmlns="" id="{00000000-0008-0000-1000-00006007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889" name="Text Box 9">
          <a:extLst>
            <a:ext uri="{FF2B5EF4-FFF2-40B4-BE49-F238E27FC236}">
              <a16:creationId xmlns:a16="http://schemas.microsoft.com/office/drawing/2014/main" xmlns="" id="{00000000-0008-0000-1000-00006107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890" name="Text Box 9">
          <a:extLst>
            <a:ext uri="{FF2B5EF4-FFF2-40B4-BE49-F238E27FC236}">
              <a16:creationId xmlns:a16="http://schemas.microsoft.com/office/drawing/2014/main" xmlns="" id="{00000000-0008-0000-1000-00006207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891" name="Text Box 9">
          <a:extLst>
            <a:ext uri="{FF2B5EF4-FFF2-40B4-BE49-F238E27FC236}">
              <a16:creationId xmlns:a16="http://schemas.microsoft.com/office/drawing/2014/main" xmlns="" id="{00000000-0008-0000-1000-00006307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892" name="Text Box 9">
          <a:extLst>
            <a:ext uri="{FF2B5EF4-FFF2-40B4-BE49-F238E27FC236}">
              <a16:creationId xmlns:a16="http://schemas.microsoft.com/office/drawing/2014/main" xmlns="" id="{00000000-0008-0000-1000-00006407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893" name="Text Box 9">
          <a:extLst>
            <a:ext uri="{FF2B5EF4-FFF2-40B4-BE49-F238E27FC236}">
              <a16:creationId xmlns:a16="http://schemas.microsoft.com/office/drawing/2014/main" xmlns="" id="{00000000-0008-0000-1000-00006507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894" name="Text Box 9">
          <a:extLst>
            <a:ext uri="{FF2B5EF4-FFF2-40B4-BE49-F238E27FC236}">
              <a16:creationId xmlns:a16="http://schemas.microsoft.com/office/drawing/2014/main" xmlns="" id="{00000000-0008-0000-1000-00006607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895" name="Text Box 9">
          <a:extLst>
            <a:ext uri="{FF2B5EF4-FFF2-40B4-BE49-F238E27FC236}">
              <a16:creationId xmlns:a16="http://schemas.microsoft.com/office/drawing/2014/main" xmlns="" id="{00000000-0008-0000-1000-00006707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896" name="Text Box 9">
          <a:extLst>
            <a:ext uri="{FF2B5EF4-FFF2-40B4-BE49-F238E27FC236}">
              <a16:creationId xmlns:a16="http://schemas.microsoft.com/office/drawing/2014/main" xmlns="" id="{00000000-0008-0000-1000-00006807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897" name="Text Box 9">
          <a:extLst>
            <a:ext uri="{FF2B5EF4-FFF2-40B4-BE49-F238E27FC236}">
              <a16:creationId xmlns:a16="http://schemas.microsoft.com/office/drawing/2014/main" xmlns="" id="{00000000-0008-0000-1000-00006907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898" name="Text Box 9">
          <a:extLst>
            <a:ext uri="{FF2B5EF4-FFF2-40B4-BE49-F238E27FC236}">
              <a16:creationId xmlns:a16="http://schemas.microsoft.com/office/drawing/2014/main" xmlns="" id="{00000000-0008-0000-1000-00006A07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899" name="Text Box 9">
          <a:extLst>
            <a:ext uri="{FF2B5EF4-FFF2-40B4-BE49-F238E27FC236}">
              <a16:creationId xmlns:a16="http://schemas.microsoft.com/office/drawing/2014/main" xmlns="" id="{00000000-0008-0000-1000-00006B07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900" name="Text Box 9">
          <a:extLst>
            <a:ext uri="{FF2B5EF4-FFF2-40B4-BE49-F238E27FC236}">
              <a16:creationId xmlns:a16="http://schemas.microsoft.com/office/drawing/2014/main" xmlns="" id="{00000000-0008-0000-1000-00006C07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901" name="Text Box 9">
          <a:extLst>
            <a:ext uri="{FF2B5EF4-FFF2-40B4-BE49-F238E27FC236}">
              <a16:creationId xmlns:a16="http://schemas.microsoft.com/office/drawing/2014/main" xmlns="" id="{00000000-0008-0000-1000-00006D07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902" name="Text Box 9">
          <a:extLst>
            <a:ext uri="{FF2B5EF4-FFF2-40B4-BE49-F238E27FC236}">
              <a16:creationId xmlns:a16="http://schemas.microsoft.com/office/drawing/2014/main" xmlns="" id="{00000000-0008-0000-1000-00006E07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903" name="Text Box 9">
          <a:extLst>
            <a:ext uri="{FF2B5EF4-FFF2-40B4-BE49-F238E27FC236}">
              <a16:creationId xmlns:a16="http://schemas.microsoft.com/office/drawing/2014/main" xmlns="" id="{00000000-0008-0000-1000-00006F07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904" name="Text Box 9">
          <a:extLst>
            <a:ext uri="{FF2B5EF4-FFF2-40B4-BE49-F238E27FC236}">
              <a16:creationId xmlns:a16="http://schemas.microsoft.com/office/drawing/2014/main" xmlns="" id="{00000000-0008-0000-1000-00007007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905" name="Text Box 9">
          <a:extLst>
            <a:ext uri="{FF2B5EF4-FFF2-40B4-BE49-F238E27FC236}">
              <a16:creationId xmlns:a16="http://schemas.microsoft.com/office/drawing/2014/main" xmlns="" id="{00000000-0008-0000-1000-00007107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906" name="Text Box 9">
          <a:extLst>
            <a:ext uri="{FF2B5EF4-FFF2-40B4-BE49-F238E27FC236}">
              <a16:creationId xmlns:a16="http://schemas.microsoft.com/office/drawing/2014/main" xmlns="" id="{00000000-0008-0000-1000-00007207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907" name="Text Box 9">
          <a:extLst>
            <a:ext uri="{FF2B5EF4-FFF2-40B4-BE49-F238E27FC236}">
              <a16:creationId xmlns:a16="http://schemas.microsoft.com/office/drawing/2014/main" xmlns="" id="{00000000-0008-0000-1000-00007307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908" name="Text Box 9">
          <a:extLst>
            <a:ext uri="{FF2B5EF4-FFF2-40B4-BE49-F238E27FC236}">
              <a16:creationId xmlns:a16="http://schemas.microsoft.com/office/drawing/2014/main" xmlns="" id="{00000000-0008-0000-1000-00007407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909" name="Text Box 9">
          <a:extLst>
            <a:ext uri="{FF2B5EF4-FFF2-40B4-BE49-F238E27FC236}">
              <a16:creationId xmlns:a16="http://schemas.microsoft.com/office/drawing/2014/main" xmlns="" id="{00000000-0008-0000-1000-00007507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910" name="Text Box 9">
          <a:extLst>
            <a:ext uri="{FF2B5EF4-FFF2-40B4-BE49-F238E27FC236}">
              <a16:creationId xmlns:a16="http://schemas.microsoft.com/office/drawing/2014/main" xmlns="" id="{00000000-0008-0000-1000-00007607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911" name="Text Box 9">
          <a:extLst>
            <a:ext uri="{FF2B5EF4-FFF2-40B4-BE49-F238E27FC236}">
              <a16:creationId xmlns:a16="http://schemas.microsoft.com/office/drawing/2014/main" xmlns="" id="{00000000-0008-0000-1000-00007707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912" name="Text Box 9">
          <a:extLst>
            <a:ext uri="{FF2B5EF4-FFF2-40B4-BE49-F238E27FC236}">
              <a16:creationId xmlns:a16="http://schemas.microsoft.com/office/drawing/2014/main" xmlns="" id="{00000000-0008-0000-1000-00007807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913" name="Text Box 9">
          <a:extLst>
            <a:ext uri="{FF2B5EF4-FFF2-40B4-BE49-F238E27FC236}">
              <a16:creationId xmlns:a16="http://schemas.microsoft.com/office/drawing/2014/main" xmlns="" id="{00000000-0008-0000-1000-00007907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914" name="Text Box 9">
          <a:extLst>
            <a:ext uri="{FF2B5EF4-FFF2-40B4-BE49-F238E27FC236}">
              <a16:creationId xmlns:a16="http://schemas.microsoft.com/office/drawing/2014/main" xmlns="" id="{00000000-0008-0000-1000-00007A07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915" name="Text Box 9">
          <a:extLst>
            <a:ext uri="{FF2B5EF4-FFF2-40B4-BE49-F238E27FC236}">
              <a16:creationId xmlns:a16="http://schemas.microsoft.com/office/drawing/2014/main" xmlns="" id="{00000000-0008-0000-1000-00007B07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916" name="Text Box 9">
          <a:extLst>
            <a:ext uri="{FF2B5EF4-FFF2-40B4-BE49-F238E27FC236}">
              <a16:creationId xmlns:a16="http://schemas.microsoft.com/office/drawing/2014/main" xmlns="" id="{00000000-0008-0000-1000-00007C07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917" name="Text Box 9">
          <a:extLst>
            <a:ext uri="{FF2B5EF4-FFF2-40B4-BE49-F238E27FC236}">
              <a16:creationId xmlns:a16="http://schemas.microsoft.com/office/drawing/2014/main" xmlns="" id="{00000000-0008-0000-1000-00007D07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918" name="Text Box 9">
          <a:extLst>
            <a:ext uri="{FF2B5EF4-FFF2-40B4-BE49-F238E27FC236}">
              <a16:creationId xmlns:a16="http://schemas.microsoft.com/office/drawing/2014/main" xmlns="" id="{00000000-0008-0000-1000-00007E07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919" name="Text Box 9">
          <a:extLst>
            <a:ext uri="{FF2B5EF4-FFF2-40B4-BE49-F238E27FC236}">
              <a16:creationId xmlns:a16="http://schemas.microsoft.com/office/drawing/2014/main" xmlns="" id="{00000000-0008-0000-1000-00007F07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920" name="Text Box 9">
          <a:extLst>
            <a:ext uri="{FF2B5EF4-FFF2-40B4-BE49-F238E27FC236}">
              <a16:creationId xmlns:a16="http://schemas.microsoft.com/office/drawing/2014/main" xmlns="" id="{00000000-0008-0000-1000-00008007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921" name="Text Box 9">
          <a:extLst>
            <a:ext uri="{FF2B5EF4-FFF2-40B4-BE49-F238E27FC236}">
              <a16:creationId xmlns:a16="http://schemas.microsoft.com/office/drawing/2014/main" xmlns="" id="{00000000-0008-0000-1000-00008107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922" name="Text Box 9">
          <a:extLst>
            <a:ext uri="{FF2B5EF4-FFF2-40B4-BE49-F238E27FC236}">
              <a16:creationId xmlns:a16="http://schemas.microsoft.com/office/drawing/2014/main" xmlns="" id="{00000000-0008-0000-1000-00008207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923" name="Text Box 9">
          <a:extLst>
            <a:ext uri="{FF2B5EF4-FFF2-40B4-BE49-F238E27FC236}">
              <a16:creationId xmlns:a16="http://schemas.microsoft.com/office/drawing/2014/main" xmlns="" id="{00000000-0008-0000-1000-00008307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924" name="Text Box 9">
          <a:extLst>
            <a:ext uri="{FF2B5EF4-FFF2-40B4-BE49-F238E27FC236}">
              <a16:creationId xmlns:a16="http://schemas.microsoft.com/office/drawing/2014/main" xmlns="" id="{00000000-0008-0000-1000-00008407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925" name="Text Box 9">
          <a:extLst>
            <a:ext uri="{FF2B5EF4-FFF2-40B4-BE49-F238E27FC236}">
              <a16:creationId xmlns:a16="http://schemas.microsoft.com/office/drawing/2014/main" xmlns="" id="{00000000-0008-0000-1000-00008507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926" name="Text Box 9">
          <a:extLst>
            <a:ext uri="{FF2B5EF4-FFF2-40B4-BE49-F238E27FC236}">
              <a16:creationId xmlns:a16="http://schemas.microsoft.com/office/drawing/2014/main" xmlns="" id="{00000000-0008-0000-1000-00008607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927" name="Text Box 9">
          <a:extLst>
            <a:ext uri="{FF2B5EF4-FFF2-40B4-BE49-F238E27FC236}">
              <a16:creationId xmlns:a16="http://schemas.microsoft.com/office/drawing/2014/main" xmlns="" id="{00000000-0008-0000-1000-00008707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928" name="Text Box 9">
          <a:extLst>
            <a:ext uri="{FF2B5EF4-FFF2-40B4-BE49-F238E27FC236}">
              <a16:creationId xmlns:a16="http://schemas.microsoft.com/office/drawing/2014/main" xmlns="" id="{00000000-0008-0000-1000-00008807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929" name="Text Box 9">
          <a:extLst>
            <a:ext uri="{FF2B5EF4-FFF2-40B4-BE49-F238E27FC236}">
              <a16:creationId xmlns:a16="http://schemas.microsoft.com/office/drawing/2014/main" xmlns="" id="{00000000-0008-0000-1000-00008907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930" name="Text Box 9">
          <a:extLst>
            <a:ext uri="{FF2B5EF4-FFF2-40B4-BE49-F238E27FC236}">
              <a16:creationId xmlns:a16="http://schemas.microsoft.com/office/drawing/2014/main" xmlns="" id="{00000000-0008-0000-1000-00008A07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931" name="Text Box 9">
          <a:extLst>
            <a:ext uri="{FF2B5EF4-FFF2-40B4-BE49-F238E27FC236}">
              <a16:creationId xmlns:a16="http://schemas.microsoft.com/office/drawing/2014/main" xmlns="" id="{00000000-0008-0000-1000-00008B07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932" name="Text Box 9">
          <a:extLst>
            <a:ext uri="{FF2B5EF4-FFF2-40B4-BE49-F238E27FC236}">
              <a16:creationId xmlns:a16="http://schemas.microsoft.com/office/drawing/2014/main" xmlns="" id="{00000000-0008-0000-1000-00008C07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933" name="Text Box 9">
          <a:extLst>
            <a:ext uri="{FF2B5EF4-FFF2-40B4-BE49-F238E27FC236}">
              <a16:creationId xmlns:a16="http://schemas.microsoft.com/office/drawing/2014/main" xmlns="" id="{00000000-0008-0000-1000-00008D07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934" name="Text Box 9">
          <a:extLst>
            <a:ext uri="{FF2B5EF4-FFF2-40B4-BE49-F238E27FC236}">
              <a16:creationId xmlns:a16="http://schemas.microsoft.com/office/drawing/2014/main" xmlns="" id="{00000000-0008-0000-1000-00008E07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935" name="Text Box 9">
          <a:extLst>
            <a:ext uri="{FF2B5EF4-FFF2-40B4-BE49-F238E27FC236}">
              <a16:creationId xmlns:a16="http://schemas.microsoft.com/office/drawing/2014/main" xmlns="" id="{00000000-0008-0000-1000-00008F07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936" name="Text Box 9">
          <a:extLst>
            <a:ext uri="{FF2B5EF4-FFF2-40B4-BE49-F238E27FC236}">
              <a16:creationId xmlns:a16="http://schemas.microsoft.com/office/drawing/2014/main" xmlns="" id="{00000000-0008-0000-1000-00009007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937" name="Text Box 9">
          <a:extLst>
            <a:ext uri="{FF2B5EF4-FFF2-40B4-BE49-F238E27FC236}">
              <a16:creationId xmlns:a16="http://schemas.microsoft.com/office/drawing/2014/main" xmlns="" id="{00000000-0008-0000-1000-00009107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938" name="Text Box 9">
          <a:extLst>
            <a:ext uri="{FF2B5EF4-FFF2-40B4-BE49-F238E27FC236}">
              <a16:creationId xmlns:a16="http://schemas.microsoft.com/office/drawing/2014/main" xmlns="" id="{00000000-0008-0000-1000-00009207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939" name="Text Box 9">
          <a:extLst>
            <a:ext uri="{FF2B5EF4-FFF2-40B4-BE49-F238E27FC236}">
              <a16:creationId xmlns:a16="http://schemas.microsoft.com/office/drawing/2014/main" xmlns="" id="{00000000-0008-0000-1000-00009307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940" name="Text Box 9">
          <a:extLst>
            <a:ext uri="{FF2B5EF4-FFF2-40B4-BE49-F238E27FC236}">
              <a16:creationId xmlns:a16="http://schemas.microsoft.com/office/drawing/2014/main" xmlns="" id="{00000000-0008-0000-1000-00009407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941" name="Text Box 9">
          <a:extLst>
            <a:ext uri="{FF2B5EF4-FFF2-40B4-BE49-F238E27FC236}">
              <a16:creationId xmlns:a16="http://schemas.microsoft.com/office/drawing/2014/main" xmlns="" id="{00000000-0008-0000-1000-00009507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942" name="Text Box 9">
          <a:extLst>
            <a:ext uri="{FF2B5EF4-FFF2-40B4-BE49-F238E27FC236}">
              <a16:creationId xmlns:a16="http://schemas.microsoft.com/office/drawing/2014/main" xmlns="" id="{00000000-0008-0000-1000-00009607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943" name="Text Box 9">
          <a:extLst>
            <a:ext uri="{FF2B5EF4-FFF2-40B4-BE49-F238E27FC236}">
              <a16:creationId xmlns:a16="http://schemas.microsoft.com/office/drawing/2014/main" xmlns="" id="{00000000-0008-0000-1000-00009707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944" name="Text Box 9">
          <a:extLst>
            <a:ext uri="{FF2B5EF4-FFF2-40B4-BE49-F238E27FC236}">
              <a16:creationId xmlns:a16="http://schemas.microsoft.com/office/drawing/2014/main" xmlns="" id="{00000000-0008-0000-1000-00009807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945" name="Text Box 9">
          <a:extLst>
            <a:ext uri="{FF2B5EF4-FFF2-40B4-BE49-F238E27FC236}">
              <a16:creationId xmlns:a16="http://schemas.microsoft.com/office/drawing/2014/main" xmlns="" id="{00000000-0008-0000-1000-00009907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946" name="Text Box 9">
          <a:extLst>
            <a:ext uri="{FF2B5EF4-FFF2-40B4-BE49-F238E27FC236}">
              <a16:creationId xmlns:a16="http://schemas.microsoft.com/office/drawing/2014/main" xmlns="" id="{00000000-0008-0000-1000-00009A07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947" name="Text Box 9">
          <a:extLst>
            <a:ext uri="{FF2B5EF4-FFF2-40B4-BE49-F238E27FC236}">
              <a16:creationId xmlns:a16="http://schemas.microsoft.com/office/drawing/2014/main" xmlns="" id="{00000000-0008-0000-1000-00009B07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948" name="Text Box 9">
          <a:extLst>
            <a:ext uri="{FF2B5EF4-FFF2-40B4-BE49-F238E27FC236}">
              <a16:creationId xmlns:a16="http://schemas.microsoft.com/office/drawing/2014/main" xmlns="" id="{00000000-0008-0000-1000-00009C07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949" name="Text Box 9">
          <a:extLst>
            <a:ext uri="{FF2B5EF4-FFF2-40B4-BE49-F238E27FC236}">
              <a16:creationId xmlns:a16="http://schemas.microsoft.com/office/drawing/2014/main" xmlns="" id="{00000000-0008-0000-1000-00009D07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950" name="Text Box 9">
          <a:extLst>
            <a:ext uri="{FF2B5EF4-FFF2-40B4-BE49-F238E27FC236}">
              <a16:creationId xmlns:a16="http://schemas.microsoft.com/office/drawing/2014/main" xmlns="" id="{00000000-0008-0000-1000-00009E07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951" name="Text Box 9">
          <a:extLst>
            <a:ext uri="{FF2B5EF4-FFF2-40B4-BE49-F238E27FC236}">
              <a16:creationId xmlns:a16="http://schemas.microsoft.com/office/drawing/2014/main" xmlns="" id="{00000000-0008-0000-1000-00009F07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952" name="Text Box 9">
          <a:extLst>
            <a:ext uri="{FF2B5EF4-FFF2-40B4-BE49-F238E27FC236}">
              <a16:creationId xmlns:a16="http://schemas.microsoft.com/office/drawing/2014/main" xmlns="" id="{00000000-0008-0000-1000-0000A007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953" name="Text Box 9">
          <a:extLst>
            <a:ext uri="{FF2B5EF4-FFF2-40B4-BE49-F238E27FC236}">
              <a16:creationId xmlns:a16="http://schemas.microsoft.com/office/drawing/2014/main" xmlns="" id="{00000000-0008-0000-1000-0000A107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954" name="Text Box 9">
          <a:extLst>
            <a:ext uri="{FF2B5EF4-FFF2-40B4-BE49-F238E27FC236}">
              <a16:creationId xmlns:a16="http://schemas.microsoft.com/office/drawing/2014/main" xmlns="" id="{00000000-0008-0000-1000-0000A207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955" name="Text Box 9">
          <a:extLst>
            <a:ext uri="{FF2B5EF4-FFF2-40B4-BE49-F238E27FC236}">
              <a16:creationId xmlns:a16="http://schemas.microsoft.com/office/drawing/2014/main" xmlns="" id="{00000000-0008-0000-1000-0000A307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956" name="Text Box 9">
          <a:extLst>
            <a:ext uri="{FF2B5EF4-FFF2-40B4-BE49-F238E27FC236}">
              <a16:creationId xmlns:a16="http://schemas.microsoft.com/office/drawing/2014/main" xmlns="" id="{00000000-0008-0000-1000-0000A407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957" name="Text Box 9">
          <a:extLst>
            <a:ext uri="{FF2B5EF4-FFF2-40B4-BE49-F238E27FC236}">
              <a16:creationId xmlns:a16="http://schemas.microsoft.com/office/drawing/2014/main" xmlns="" id="{00000000-0008-0000-1000-0000A507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958" name="Text Box 9">
          <a:extLst>
            <a:ext uri="{FF2B5EF4-FFF2-40B4-BE49-F238E27FC236}">
              <a16:creationId xmlns:a16="http://schemas.microsoft.com/office/drawing/2014/main" xmlns="" id="{00000000-0008-0000-1000-0000A607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959" name="Text Box 9">
          <a:extLst>
            <a:ext uri="{FF2B5EF4-FFF2-40B4-BE49-F238E27FC236}">
              <a16:creationId xmlns:a16="http://schemas.microsoft.com/office/drawing/2014/main" xmlns="" id="{00000000-0008-0000-1000-0000A707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960" name="Text Box 9">
          <a:extLst>
            <a:ext uri="{FF2B5EF4-FFF2-40B4-BE49-F238E27FC236}">
              <a16:creationId xmlns:a16="http://schemas.microsoft.com/office/drawing/2014/main" xmlns="" id="{00000000-0008-0000-1000-0000A807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961" name="Text Box 9">
          <a:extLst>
            <a:ext uri="{FF2B5EF4-FFF2-40B4-BE49-F238E27FC236}">
              <a16:creationId xmlns:a16="http://schemas.microsoft.com/office/drawing/2014/main" xmlns="" id="{00000000-0008-0000-1000-0000A907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962" name="Text Box 9">
          <a:extLst>
            <a:ext uri="{FF2B5EF4-FFF2-40B4-BE49-F238E27FC236}">
              <a16:creationId xmlns:a16="http://schemas.microsoft.com/office/drawing/2014/main" xmlns="" id="{00000000-0008-0000-1000-0000AA07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963" name="Text Box 9">
          <a:extLst>
            <a:ext uri="{FF2B5EF4-FFF2-40B4-BE49-F238E27FC236}">
              <a16:creationId xmlns:a16="http://schemas.microsoft.com/office/drawing/2014/main" xmlns="" id="{00000000-0008-0000-1000-0000AB07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964" name="Text Box 9">
          <a:extLst>
            <a:ext uri="{FF2B5EF4-FFF2-40B4-BE49-F238E27FC236}">
              <a16:creationId xmlns:a16="http://schemas.microsoft.com/office/drawing/2014/main" xmlns="" id="{00000000-0008-0000-1000-0000AC07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965" name="Text Box 9">
          <a:extLst>
            <a:ext uri="{FF2B5EF4-FFF2-40B4-BE49-F238E27FC236}">
              <a16:creationId xmlns:a16="http://schemas.microsoft.com/office/drawing/2014/main" xmlns="" id="{00000000-0008-0000-1000-0000AD07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966" name="Text Box 9">
          <a:extLst>
            <a:ext uri="{FF2B5EF4-FFF2-40B4-BE49-F238E27FC236}">
              <a16:creationId xmlns:a16="http://schemas.microsoft.com/office/drawing/2014/main" xmlns="" id="{00000000-0008-0000-1000-0000AE07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967" name="Text Box 9">
          <a:extLst>
            <a:ext uri="{FF2B5EF4-FFF2-40B4-BE49-F238E27FC236}">
              <a16:creationId xmlns:a16="http://schemas.microsoft.com/office/drawing/2014/main" xmlns="" id="{00000000-0008-0000-1000-0000AF07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968" name="Text Box 9">
          <a:extLst>
            <a:ext uri="{FF2B5EF4-FFF2-40B4-BE49-F238E27FC236}">
              <a16:creationId xmlns:a16="http://schemas.microsoft.com/office/drawing/2014/main" xmlns="" id="{00000000-0008-0000-1000-0000B007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969" name="Text Box 9">
          <a:extLst>
            <a:ext uri="{FF2B5EF4-FFF2-40B4-BE49-F238E27FC236}">
              <a16:creationId xmlns:a16="http://schemas.microsoft.com/office/drawing/2014/main" xmlns="" id="{00000000-0008-0000-1000-0000B107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970" name="Text Box 9">
          <a:extLst>
            <a:ext uri="{FF2B5EF4-FFF2-40B4-BE49-F238E27FC236}">
              <a16:creationId xmlns:a16="http://schemas.microsoft.com/office/drawing/2014/main" xmlns="" id="{00000000-0008-0000-1000-0000B207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971" name="Text Box 9">
          <a:extLst>
            <a:ext uri="{FF2B5EF4-FFF2-40B4-BE49-F238E27FC236}">
              <a16:creationId xmlns:a16="http://schemas.microsoft.com/office/drawing/2014/main" xmlns="" id="{00000000-0008-0000-1000-0000B307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972" name="Text Box 9">
          <a:extLst>
            <a:ext uri="{FF2B5EF4-FFF2-40B4-BE49-F238E27FC236}">
              <a16:creationId xmlns:a16="http://schemas.microsoft.com/office/drawing/2014/main" xmlns="" id="{00000000-0008-0000-1000-0000B407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973" name="Text Box 9">
          <a:extLst>
            <a:ext uri="{FF2B5EF4-FFF2-40B4-BE49-F238E27FC236}">
              <a16:creationId xmlns:a16="http://schemas.microsoft.com/office/drawing/2014/main" xmlns="" id="{00000000-0008-0000-1000-0000B507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974" name="Text Box 9">
          <a:extLst>
            <a:ext uri="{FF2B5EF4-FFF2-40B4-BE49-F238E27FC236}">
              <a16:creationId xmlns:a16="http://schemas.microsoft.com/office/drawing/2014/main" xmlns="" id="{00000000-0008-0000-1000-0000B607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975" name="Text Box 9">
          <a:extLst>
            <a:ext uri="{FF2B5EF4-FFF2-40B4-BE49-F238E27FC236}">
              <a16:creationId xmlns:a16="http://schemas.microsoft.com/office/drawing/2014/main" xmlns="" id="{00000000-0008-0000-1000-0000B707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976" name="Text Box 9">
          <a:extLst>
            <a:ext uri="{FF2B5EF4-FFF2-40B4-BE49-F238E27FC236}">
              <a16:creationId xmlns:a16="http://schemas.microsoft.com/office/drawing/2014/main" xmlns="" id="{00000000-0008-0000-1000-0000B807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977" name="Text Box 9">
          <a:extLst>
            <a:ext uri="{FF2B5EF4-FFF2-40B4-BE49-F238E27FC236}">
              <a16:creationId xmlns:a16="http://schemas.microsoft.com/office/drawing/2014/main" xmlns="" id="{00000000-0008-0000-1000-0000B907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978" name="Text Box 9">
          <a:extLst>
            <a:ext uri="{FF2B5EF4-FFF2-40B4-BE49-F238E27FC236}">
              <a16:creationId xmlns:a16="http://schemas.microsoft.com/office/drawing/2014/main" xmlns="" id="{00000000-0008-0000-1000-0000BA07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979" name="Text Box 9">
          <a:extLst>
            <a:ext uri="{FF2B5EF4-FFF2-40B4-BE49-F238E27FC236}">
              <a16:creationId xmlns:a16="http://schemas.microsoft.com/office/drawing/2014/main" xmlns="" id="{00000000-0008-0000-1000-0000BB07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980" name="Text Box 9">
          <a:extLst>
            <a:ext uri="{FF2B5EF4-FFF2-40B4-BE49-F238E27FC236}">
              <a16:creationId xmlns:a16="http://schemas.microsoft.com/office/drawing/2014/main" xmlns="" id="{00000000-0008-0000-1000-0000BC07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981" name="Text Box 9">
          <a:extLst>
            <a:ext uri="{FF2B5EF4-FFF2-40B4-BE49-F238E27FC236}">
              <a16:creationId xmlns:a16="http://schemas.microsoft.com/office/drawing/2014/main" xmlns="" id="{00000000-0008-0000-1000-0000BD07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982" name="Text Box 9">
          <a:extLst>
            <a:ext uri="{FF2B5EF4-FFF2-40B4-BE49-F238E27FC236}">
              <a16:creationId xmlns:a16="http://schemas.microsoft.com/office/drawing/2014/main" xmlns="" id="{00000000-0008-0000-1000-0000BE07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983" name="Text Box 9">
          <a:extLst>
            <a:ext uri="{FF2B5EF4-FFF2-40B4-BE49-F238E27FC236}">
              <a16:creationId xmlns:a16="http://schemas.microsoft.com/office/drawing/2014/main" xmlns="" id="{00000000-0008-0000-1000-0000BF07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984" name="Text Box 9">
          <a:extLst>
            <a:ext uri="{FF2B5EF4-FFF2-40B4-BE49-F238E27FC236}">
              <a16:creationId xmlns:a16="http://schemas.microsoft.com/office/drawing/2014/main" xmlns="" id="{00000000-0008-0000-1000-0000C007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985" name="Text Box 9">
          <a:extLst>
            <a:ext uri="{FF2B5EF4-FFF2-40B4-BE49-F238E27FC236}">
              <a16:creationId xmlns:a16="http://schemas.microsoft.com/office/drawing/2014/main" xmlns="" id="{00000000-0008-0000-1000-0000C107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986" name="Text Box 9">
          <a:extLst>
            <a:ext uri="{FF2B5EF4-FFF2-40B4-BE49-F238E27FC236}">
              <a16:creationId xmlns:a16="http://schemas.microsoft.com/office/drawing/2014/main" xmlns="" id="{00000000-0008-0000-1000-0000C207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987" name="Text Box 9">
          <a:extLst>
            <a:ext uri="{FF2B5EF4-FFF2-40B4-BE49-F238E27FC236}">
              <a16:creationId xmlns:a16="http://schemas.microsoft.com/office/drawing/2014/main" xmlns="" id="{00000000-0008-0000-1000-0000C307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988" name="Text Box 9">
          <a:extLst>
            <a:ext uri="{FF2B5EF4-FFF2-40B4-BE49-F238E27FC236}">
              <a16:creationId xmlns:a16="http://schemas.microsoft.com/office/drawing/2014/main" xmlns="" id="{00000000-0008-0000-1000-0000C407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989" name="Text Box 9">
          <a:extLst>
            <a:ext uri="{FF2B5EF4-FFF2-40B4-BE49-F238E27FC236}">
              <a16:creationId xmlns:a16="http://schemas.microsoft.com/office/drawing/2014/main" xmlns="" id="{00000000-0008-0000-1000-0000C507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990" name="Text Box 9">
          <a:extLst>
            <a:ext uri="{FF2B5EF4-FFF2-40B4-BE49-F238E27FC236}">
              <a16:creationId xmlns:a16="http://schemas.microsoft.com/office/drawing/2014/main" xmlns="" id="{00000000-0008-0000-1000-0000C607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991" name="Text Box 9">
          <a:extLst>
            <a:ext uri="{FF2B5EF4-FFF2-40B4-BE49-F238E27FC236}">
              <a16:creationId xmlns:a16="http://schemas.microsoft.com/office/drawing/2014/main" xmlns="" id="{00000000-0008-0000-1000-0000C707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992" name="Text Box 9">
          <a:extLst>
            <a:ext uri="{FF2B5EF4-FFF2-40B4-BE49-F238E27FC236}">
              <a16:creationId xmlns:a16="http://schemas.microsoft.com/office/drawing/2014/main" xmlns="" id="{00000000-0008-0000-1000-0000C807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993" name="Text Box 9">
          <a:extLst>
            <a:ext uri="{FF2B5EF4-FFF2-40B4-BE49-F238E27FC236}">
              <a16:creationId xmlns:a16="http://schemas.microsoft.com/office/drawing/2014/main" xmlns="" id="{00000000-0008-0000-1000-0000C907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994" name="Text Box 9">
          <a:extLst>
            <a:ext uri="{FF2B5EF4-FFF2-40B4-BE49-F238E27FC236}">
              <a16:creationId xmlns:a16="http://schemas.microsoft.com/office/drawing/2014/main" xmlns="" id="{00000000-0008-0000-1000-0000CA07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995" name="Text Box 9">
          <a:extLst>
            <a:ext uri="{FF2B5EF4-FFF2-40B4-BE49-F238E27FC236}">
              <a16:creationId xmlns:a16="http://schemas.microsoft.com/office/drawing/2014/main" xmlns="" id="{00000000-0008-0000-1000-0000CB07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996" name="Text Box 9">
          <a:extLst>
            <a:ext uri="{FF2B5EF4-FFF2-40B4-BE49-F238E27FC236}">
              <a16:creationId xmlns:a16="http://schemas.microsoft.com/office/drawing/2014/main" xmlns="" id="{00000000-0008-0000-1000-0000CC07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997" name="Text Box 9">
          <a:extLst>
            <a:ext uri="{FF2B5EF4-FFF2-40B4-BE49-F238E27FC236}">
              <a16:creationId xmlns:a16="http://schemas.microsoft.com/office/drawing/2014/main" xmlns="" id="{00000000-0008-0000-1000-0000CD07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998" name="Text Box 9">
          <a:extLst>
            <a:ext uri="{FF2B5EF4-FFF2-40B4-BE49-F238E27FC236}">
              <a16:creationId xmlns:a16="http://schemas.microsoft.com/office/drawing/2014/main" xmlns="" id="{00000000-0008-0000-1000-0000CE07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1999" name="Text Box 9">
          <a:extLst>
            <a:ext uri="{FF2B5EF4-FFF2-40B4-BE49-F238E27FC236}">
              <a16:creationId xmlns:a16="http://schemas.microsoft.com/office/drawing/2014/main" xmlns="" id="{00000000-0008-0000-1000-0000CF07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2000" name="Text Box 9">
          <a:extLst>
            <a:ext uri="{FF2B5EF4-FFF2-40B4-BE49-F238E27FC236}">
              <a16:creationId xmlns:a16="http://schemas.microsoft.com/office/drawing/2014/main" xmlns="" id="{00000000-0008-0000-1000-0000D007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2001" name="Text Box 9">
          <a:extLst>
            <a:ext uri="{FF2B5EF4-FFF2-40B4-BE49-F238E27FC236}">
              <a16:creationId xmlns:a16="http://schemas.microsoft.com/office/drawing/2014/main" xmlns="" id="{00000000-0008-0000-1000-0000D107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2002" name="Text Box 9">
          <a:extLst>
            <a:ext uri="{FF2B5EF4-FFF2-40B4-BE49-F238E27FC236}">
              <a16:creationId xmlns:a16="http://schemas.microsoft.com/office/drawing/2014/main" xmlns="" id="{00000000-0008-0000-1000-0000D207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2003" name="Text Box 9">
          <a:extLst>
            <a:ext uri="{FF2B5EF4-FFF2-40B4-BE49-F238E27FC236}">
              <a16:creationId xmlns:a16="http://schemas.microsoft.com/office/drawing/2014/main" xmlns="" id="{00000000-0008-0000-1000-0000D307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2004" name="Text Box 9">
          <a:extLst>
            <a:ext uri="{FF2B5EF4-FFF2-40B4-BE49-F238E27FC236}">
              <a16:creationId xmlns:a16="http://schemas.microsoft.com/office/drawing/2014/main" xmlns="" id="{00000000-0008-0000-1000-0000D407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2005" name="Text Box 9">
          <a:extLst>
            <a:ext uri="{FF2B5EF4-FFF2-40B4-BE49-F238E27FC236}">
              <a16:creationId xmlns:a16="http://schemas.microsoft.com/office/drawing/2014/main" xmlns="" id="{00000000-0008-0000-1000-0000D507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2006" name="Text Box 9">
          <a:extLst>
            <a:ext uri="{FF2B5EF4-FFF2-40B4-BE49-F238E27FC236}">
              <a16:creationId xmlns:a16="http://schemas.microsoft.com/office/drawing/2014/main" xmlns="" id="{00000000-0008-0000-1000-0000D607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2007" name="Text Box 9">
          <a:extLst>
            <a:ext uri="{FF2B5EF4-FFF2-40B4-BE49-F238E27FC236}">
              <a16:creationId xmlns:a16="http://schemas.microsoft.com/office/drawing/2014/main" xmlns="" id="{00000000-0008-0000-1000-0000D707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2008" name="Text Box 9">
          <a:extLst>
            <a:ext uri="{FF2B5EF4-FFF2-40B4-BE49-F238E27FC236}">
              <a16:creationId xmlns:a16="http://schemas.microsoft.com/office/drawing/2014/main" xmlns="" id="{00000000-0008-0000-1000-0000D807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2009" name="Text Box 9">
          <a:extLst>
            <a:ext uri="{FF2B5EF4-FFF2-40B4-BE49-F238E27FC236}">
              <a16:creationId xmlns:a16="http://schemas.microsoft.com/office/drawing/2014/main" xmlns="" id="{00000000-0008-0000-1000-0000D907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2010" name="Text Box 9">
          <a:extLst>
            <a:ext uri="{FF2B5EF4-FFF2-40B4-BE49-F238E27FC236}">
              <a16:creationId xmlns:a16="http://schemas.microsoft.com/office/drawing/2014/main" xmlns="" id="{00000000-0008-0000-1000-0000DA07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2011" name="Text Box 9">
          <a:extLst>
            <a:ext uri="{FF2B5EF4-FFF2-40B4-BE49-F238E27FC236}">
              <a16:creationId xmlns:a16="http://schemas.microsoft.com/office/drawing/2014/main" xmlns="" id="{00000000-0008-0000-1000-0000DB07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2012" name="Text Box 9">
          <a:extLst>
            <a:ext uri="{FF2B5EF4-FFF2-40B4-BE49-F238E27FC236}">
              <a16:creationId xmlns:a16="http://schemas.microsoft.com/office/drawing/2014/main" xmlns="" id="{00000000-0008-0000-1000-0000DC07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2013" name="Text Box 9">
          <a:extLst>
            <a:ext uri="{FF2B5EF4-FFF2-40B4-BE49-F238E27FC236}">
              <a16:creationId xmlns:a16="http://schemas.microsoft.com/office/drawing/2014/main" xmlns="" id="{00000000-0008-0000-1000-0000DD07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2014" name="Text Box 9">
          <a:extLst>
            <a:ext uri="{FF2B5EF4-FFF2-40B4-BE49-F238E27FC236}">
              <a16:creationId xmlns:a16="http://schemas.microsoft.com/office/drawing/2014/main" xmlns="" id="{00000000-0008-0000-1000-0000DE07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2015" name="Text Box 9">
          <a:extLst>
            <a:ext uri="{FF2B5EF4-FFF2-40B4-BE49-F238E27FC236}">
              <a16:creationId xmlns:a16="http://schemas.microsoft.com/office/drawing/2014/main" xmlns="" id="{00000000-0008-0000-1000-0000DF07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2016" name="Text Box 9">
          <a:extLst>
            <a:ext uri="{FF2B5EF4-FFF2-40B4-BE49-F238E27FC236}">
              <a16:creationId xmlns:a16="http://schemas.microsoft.com/office/drawing/2014/main" xmlns="" id="{00000000-0008-0000-1000-0000E007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2017" name="Text Box 9">
          <a:extLst>
            <a:ext uri="{FF2B5EF4-FFF2-40B4-BE49-F238E27FC236}">
              <a16:creationId xmlns:a16="http://schemas.microsoft.com/office/drawing/2014/main" xmlns="" id="{00000000-0008-0000-1000-0000E107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2018" name="Text Box 9">
          <a:extLst>
            <a:ext uri="{FF2B5EF4-FFF2-40B4-BE49-F238E27FC236}">
              <a16:creationId xmlns:a16="http://schemas.microsoft.com/office/drawing/2014/main" xmlns="" id="{00000000-0008-0000-1000-0000E207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2019" name="Text Box 9">
          <a:extLst>
            <a:ext uri="{FF2B5EF4-FFF2-40B4-BE49-F238E27FC236}">
              <a16:creationId xmlns:a16="http://schemas.microsoft.com/office/drawing/2014/main" xmlns="" id="{00000000-0008-0000-1000-0000E307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7</xdr:row>
      <xdr:rowOff>0</xdr:rowOff>
    </xdr:from>
    <xdr:ext cx="1239382" cy="238125"/>
    <xdr:sp macro="" textlink="">
      <xdr:nvSpPr>
        <xdr:cNvPr id="2020" name="Text Box 9">
          <a:extLst>
            <a:ext uri="{FF2B5EF4-FFF2-40B4-BE49-F238E27FC236}">
              <a16:creationId xmlns:a16="http://schemas.microsoft.com/office/drawing/2014/main" xmlns="" id="{00000000-0008-0000-1000-0000E407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134607" cy="19050"/>
    <xdr:sp macro="" textlink="">
      <xdr:nvSpPr>
        <xdr:cNvPr id="2022" name="Text Box 8">
          <a:extLst>
            <a:ext uri="{FF2B5EF4-FFF2-40B4-BE49-F238E27FC236}">
              <a16:creationId xmlns:a16="http://schemas.microsoft.com/office/drawing/2014/main" xmlns="" id="{00000000-0008-0000-1000-0000E607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023" name="Text Box 9">
          <a:extLst>
            <a:ext uri="{FF2B5EF4-FFF2-40B4-BE49-F238E27FC236}">
              <a16:creationId xmlns:a16="http://schemas.microsoft.com/office/drawing/2014/main" xmlns="" id="{00000000-0008-0000-1000-0000E707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024" name="Text Box 9">
          <a:extLst>
            <a:ext uri="{FF2B5EF4-FFF2-40B4-BE49-F238E27FC236}">
              <a16:creationId xmlns:a16="http://schemas.microsoft.com/office/drawing/2014/main" xmlns="" id="{00000000-0008-0000-1000-0000E807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048882" cy="114300"/>
    <xdr:sp macro="" textlink="">
      <xdr:nvSpPr>
        <xdr:cNvPr id="2025" name="Text Box 8">
          <a:extLst>
            <a:ext uri="{FF2B5EF4-FFF2-40B4-BE49-F238E27FC236}">
              <a16:creationId xmlns:a16="http://schemas.microsoft.com/office/drawing/2014/main" xmlns="" id="{00000000-0008-0000-1000-0000E9070000}"/>
            </a:ext>
          </a:extLst>
        </xdr:cNvPr>
        <xdr:cNvSpPr txBox="1">
          <a:spLocks noChangeArrowheads="1"/>
        </xdr:cNvSpPr>
      </xdr:nvSpPr>
      <xdr:spPr bwMode="auto">
        <a:xfrm>
          <a:off x="476250" y="2057400"/>
          <a:ext cx="1048882" cy="114300"/>
        </a:xfrm>
        <a:prstGeom prst="rect">
          <a:avLst/>
        </a:prstGeom>
        <a:noFill/>
        <a:ln w="9525">
          <a:noFill/>
          <a:miter lim="800000"/>
          <a:headEnd/>
          <a:tailEnd/>
        </a:ln>
      </xdr:spPr>
    </xdr:sp>
    <xdr:clientData/>
  </xdr:oneCellAnchor>
  <xdr:oneCellAnchor>
    <xdr:from>
      <xdr:col>1</xdr:col>
      <xdr:colOff>0</xdr:colOff>
      <xdr:row>8</xdr:row>
      <xdr:rowOff>0</xdr:rowOff>
    </xdr:from>
    <xdr:ext cx="1134607" cy="104775"/>
    <xdr:sp macro="" textlink="">
      <xdr:nvSpPr>
        <xdr:cNvPr id="2026" name="Text Box 8">
          <a:extLst>
            <a:ext uri="{FF2B5EF4-FFF2-40B4-BE49-F238E27FC236}">
              <a16:creationId xmlns:a16="http://schemas.microsoft.com/office/drawing/2014/main" xmlns="" id="{00000000-0008-0000-1000-0000EA070000}"/>
            </a:ext>
          </a:extLst>
        </xdr:cNvPr>
        <xdr:cNvSpPr txBox="1">
          <a:spLocks noChangeArrowheads="1"/>
        </xdr:cNvSpPr>
      </xdr:nvSpPr>
      <xdr:spPr bwMode="auto">
        <a:xfrm>
          <a:off x="390525" y="2057400"/>
          <a:ext cx="1134607" cy="104775"/>
        </a:xfrm>
        <a:prstGeom prst="rect">
          <a:avLst/>
        </a:prstGeom>
        <a:noFill/>
        <a:ln w="9525">
          <a:noFill/>
          <a:miter lim="800000"/>
          <a:headEnd/>
          <a:tailEnd/>
        </a:ln>
      </xdr:spPr>
    </xdr:sp>
    <xdr:clientData/>
  </xdr:oneCellAnchor>
  <xdr:oneCellAnchor>
    <xdr:from>
      <xdr:col>1</xdr:col>
      <xdr:colOff>0</xdr:colOff>
      <xdr:row>8</xdr:row>
      <xdr:rowOff>0</xdr:rowOff>
    </xdr:from>
    <xdr:ext cx="1048882" cy="38100"/>
    <xdr:sp macro="" textlink="">
      <xdr:nvSpPr>
        <xdr:cNvPr id="2027" name="Text Box 8">
          <a:extLst>
            <a:ext uri="{FF2B5EF4-FFF2-40B4-BE49-F238E27FC236}">
              <a16:creationId xmlns:a16="http://schemas.microsoft.com/office/drawing/2014/main" xmlns="" id="{00000000-0008-0000-1000-0000EB070000}"/>
            </a:ext>
          </a:extLst>
        </xdr:cNvPr>
        <xdr:cNvSpPr txBox="1">
          <a:spLocks noChangeArrowheads="1"/>
        </xdr:cNvSpPr>
      </xdr:nvSpPr>
      <xdr:spPr bwMode="auto">
        <a:xfrm>
          <a:off x="476250" y="2057400"/>
          <a:ext cx="1048882" cy="38100"/>
        </a:xfrm>
        <a:prstGeom prst="rect">
          <a:avLst/>
        </a:prstGeom>
        <a:noFill/>
        <a:ln w="9525">
          <a:noFill/>
          <a:miter lim="800000"/>
          <a:headEnd/>
          <a:tailEnd/>
        </a:ln>
      </xdr:spPr>
    </xdr:sp>
    <xdr:clientData/>
  </xdr:oneCellAnchor>
  <xdr:oneCellAnchor>
    <xdr:from>
      <xdr:col>1</xdr:col>
      <xdr:colOff>0</xdr:colOff>
      <xdr:row>8</xdr:row>
      <xdr:rowOff>0</xdr:rowOff>
    </xdr:from>
    <xdr:ext cx="1134607" cy="19050"/>
    <xdr:sp macro="" textlink="">
      <xdr:nvSpPr>
        <xdr:cNvPr id="2028" name="Text Box 8">
          <a:extLst>
            <a:ext uri="{FF2B5EF4-FFF2-40B4-BE49-F238E27FC236}">
              <a16:creationId xmlns:a16="http://schemas.microsoft.com/office/drawing/2014/main" xmlns="" id="{00000000-0008-0000-1000-0000EC07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029" name="Text Box 9">
          <a:extLst>
            <a:ext uri="{FF2B5EF4-FFF2-40B4-BE49-F238E27FC236}">
              <a16:creationId xmlns:a16="http://schemas.microsoft.com/office/drawing/2014/main" xmlns="" id="{00000000-0008-0000-1000-0000ED07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030" name="Text Box 9">
          <a:extLst>
            <a:ext uri="{FF2B5EF4-FFF2-40B4-BE49-F238E27FC236}">
              <a16:creationId xmlns:a16="http://schemas.microsoft.com/office/drawing/2014/main" xmlns="" id="{00000000-0008-0000-1000-0000EE07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048882" cy="38100"/>
    <xdr:sp macro="" textlink="">
      <xdr:nvSpPr>
        <xdr:cNvPr id="2031" name="Text Box 8">
          <a:extLst>
            <a:ext uri="{FF2B5EF4-FFF2-40B4-BE49-F238E27FC236}">
              <a16:creationId xmlns:a16="http://schemas.microsoft.com/office/drawing/2014/main" xmlns="" id="{00000000-0008-0000-1000-0000EF070000}"/>
            </a:ext>
          </a:extLst>
        </xdr:cNvPr>
        <xdr:cNvSpPr txBox="1">
          <a:spLocks noChangeArrowheads="1"/>
        </xdr:cNvSpPr>
      </xdr:nvSpPr>
      <xdr:spPr bwMode="auto">
        <a:xfrm>
          <a:off x="476250" y="2057400"/>
          <a:ext cx="1048882" cy="38100"/>
        </a:xfrm>
        <a:prstGeom prst="rect">
          <a:avLst/>
        </a:prstGeom>
        <a:noFill/>
        <a:ln w="9525">
          <a:noFill/>
          <a:miter lim="800000"/>
          <a:headEnd/>
          <a:tailEnd/>
        </a:ln>
      </xdr:spPr>
    </xdr:sp>
    <xdr:clientData/>
  </xdr:oneCellAnchor>
  <xdr:oneCellAnchor>
    <xdr:from>
      <xdr:col>1</xdr:col>
      <xdr:colOff>0</xdr:colOff>
      <xdr:row>8</xdr:row>
      <xdr:rowOff>0</xdr:rowOff>
    </xdr:from>
    <xdr:ext cx="1134607" cy="19050"/>
    <xdr:sp macro="" textlink="">
      <xdr:nvSpPr>
        <xdr:cNvPr id="2032" name="Text Box 8">
          <a:extLst>
            <a:ext uri="{FF2B5EF4-FFF2-40B4-BE49-F238E27FC236}">
              <a16:creationId xmlns:a16="http://schemas.microsoft.com/office/drawing/2014/main" xmlns="" id="{00000000-0008-0000-1000-0000F007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033" name="Text Box 9">
          <a:extLst>
            <a:ext uri="{FF2B5EF4-FFF2-40B4-BE49-F238E27FC236}">
              <a16:creationId xmlns:a16="http://schemas.microsoft.com/office/drawing/2014/main" xmlns="" id="{00000000-0008-0000-1000-0000F107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034" name="Text Box 9">
          <a:extLst>
            <a:ext uri="{FF2B5EF4-FFF2-40B4-BE49-F238E27FC236}">
              <a16:creationId xmlns:a16="http://schemas.microsoft.com/office/drawing/2014/main" xmlns="" id="{00000000-0008-0000-1000-0000F207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048882" cy="38100"/>
    <xdr:sp macro="" textlink="">
      <xdr:nvSpPr>
        <xdr:cNvPr id="2035" name="Text Box 8">
          <a:extLst>
            <a:ext uri="{FF2B5EF4-FFF2-40B4-BE49-F238E27FC236}">
              <a16:creationId xmlns:a16="http://schemas.microsoft.com/office/drawing/2014/main" xmlns="" id="{00000000-0008-0000-1000-0000F3070000}"/>
            </a:ext>
          </a:extLst>
        </xdr:cNvPr>
        <xdr:cNvSpPr txBox="1">
          <a:spLocks noChangeArrowheads="1"/>
        </xdr:cNvSpPr>
      </xdr:nvSpPr>
      <xdr:spPr bwMode="auto">
        <a:xfrm>
          <a:off x="476250" y="2057400"/>
          <a:ext cx="1048882" cy="38100"/>
        </a:xfrm>
        <a:prstGeom prst="rect">
          <a:avLst/>
        </a:prstGeom>
        <a:noFill/>
        <a:ln w="9525">
          <a:noFill/>
          <a:miter lim="800000"/>
          <a:headEnd/>
          <a:tailEnd/>
        </a:ln>
      </xdr:spPr>
    </xdr:sp>
    <xdr:clientData/>
  </xdr:oneCellAnchor>
  <xdr:oneCellAnchor>
    <xdr:from>
      <xdr:col>1</xdr:col>
      <xdr:colOff>0</xdr:colOff>
      <xdr:row>8</xdr:row>
      <xdr:rowOff>0</xdr:rowOff>
    </xdr:from>
    <xdr:ext cx="1134607" cy="19050"/>
    <xdr:sp macro="" textlink="">
      <xdr:nvSpPr>
        <xdr:cNvPr id="2036" name="Text Box 8">
          <a:extLst>
            <a:ext uri="{FF2B5EF4-FFF2-40B4-BE49-F238E27FC236}">
              <a16:creationId xmlns:a16="http://schemas.microsoft.com/office/drawing/2014/main" xmlns="" id="{00000000-0008-0000-1000-0000F407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037" name="Text Box 9">
          <a:extLst>
            <a:ext uri="{FF2B5EF4-FFF2-40B4-BE49-F238E27FC236}">
              <a16:creationId xmlns:a16="http://schemas.microsoft.com/office/drawing/2014/main" xmlns="" id="{00000000-0008-0000-1000-0000F507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038" name="Text Box 9">
          <a:extLst>
            <a:ext uri="{FF2B5EF4-FFF2-40B4-BE49-F238E27FC236}">
              <a16:creationId xmlns:a16="http://schemas.microsoft.com/office/drawing/2014/main" xmlns="" id="{00000000-0008-0000-1000-0000F607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048882" cy="38100"/>
    <xdr:sp macro="" textlink="">
      <xdr:nvSpPr>
        <xdr:cNvPr id="2039" name="Text Box 8">
          <a:extLst>
            <a:ext uri="{FF2B5EF4-FFF2-40B4-BE49-F238E27FC236}">
              <a16:creationId xmlns:a16="http://schemas.microsoft.com/office/drawing/2014/main" xmlns="" id="{00000000-0008-0000-1000-0000F7070000}"/>
            </a:ext>
          </a:extLst>
        </xdr:cNvPr>
        <xdr:cNvSpPr txBox="1">
          <a:spLocks noChangeArrowheads="1"/>
        </xdr:cNvSpPr>
      </xdr:nvSpPr>
      <xdr:spPr bwMode="auto">
        <a:xfrm>
          <a:off x="476250" y="2057400"/>
          <a:ext cx="1048882" cy="38100"/>
        </a:xfrm>
        <a:prstGeom prst="rect">
          <a:avLst/>
        </a:prstGeom>
        <a:noFill/>
        <a:ln w="9525">
          <a:noFill/>
          <a:miter lim="800000"/>
          <a:headEnd/>
          <a:tailEnd/>
        </a:ln>
      </xdr:spPr>
    </xdr:sp>
    <xdr:clientData/>
  </xdr:oneCellAnchor>
  <xdr:oneCellAnchor>
    <xdr:from>
      <xdr:col>1</xdr:col>
      <xdr:colOff>0</xdr:colOff>
      <xdr:row>8</xdr:row>
      <xdr:rowOff>0</xdr:rowOff>
    </xdr:from>
    <xdr:ext cx="1134607" cy="19050"/>
    <xdr:sp macro="" textlink="">
      <xdr:nvSpPr>
        <xdr:cNvPr id="2040" name="Text Box 8">
          <a:extLst>
            <a:ext uri="{FF2B5EF4-FFF2-40B4-BE49-F238E27FC236}">
              <a16:creationId xmlns:a16="http://schemas.microsoft.com/office/drawing/2014/main" xmlns="" id="{00000000-0008-0000-1000-0000F807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041" name="Text Box 9">
          <a:extLst>
            <a:ext uri="{FF2B5EF4-FFF2-40B4-BE49-F238E27FC236}">
              <a16:creationId xmlns:a16="http://schemas.microsoft.com/office/drawing/2014/main" xmlns="" id="{00000000-0008-0000-1000-0000F907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042" name="Text Box 9">
          <a:extLst>
            <a:ext uri="{FF2B5EF4-FFF2-40B4-BE49-F238E27FC236}">
              <a16:creationId xmlns:a16="http://schemas.microsoft.com/office/drawing/2014/main" xmlns="" id="{00000000-0008-0000-1000-0000FA07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048882" cy="38100"/>
    <xdr:sp macro="" textlink="">
      <xdr:nvSpPr>
        <xdr:cNvPr id="2043" name="Text Box 8">
          <a:extLst>
            <a:ext uri="{FF2B5EF4-FFF2-40B4-BE49-F238E27FC236}">
              <a16:creationId xmlns:a16="http://schemas.microsoft.com/office/drawing/2014/main" xmlns="" id="{00000000-0008-0000-1000-0000FB070000}"/>
            </a:ext>
          </a:extLst>
        </xdr:cNvPr>
        <xdr:cNvSpPr txBox="1">
          <a:spLocks noChangeArrowheads="1"/>
        </xdr:cNvSpPr>
      </xdr:nvSpPr>
      <xdr:spPr bwMode="auto">
        <a:xfrm>
          <a:off x="476250" y="2057400"/>
          <a:ext cx="1048882" cy="38100"/>
        </a:xfrm>
        <a:prstGeom prst="rect">
          <a:avLst/>
        </a:prstGeom>
        <a:noFill/>
        <a:ln w="9525">
          <a:noFill/>
          <a:miter lim="800000"/>
          <a:headEnd/>
          <a:tailEnd/>
        </a:ln>
      </xdr:spPr>
    </xdr:sp>
    <xdr:clientData/>
  </xdr:oneCellAnchor>
  <xdr:oneCellAnchor>
    <xdr:from>
      <xdr:col>1</xdr:col>
      <xdr:colOff>0</xdr:colOff>
      <xdr:row>8</xdr:row>
      <xdr:rowOff>0</xdr:rowOff>
    </xdr:from>
    <xdr:ext cx="1134607" cy="19050"/>
    <xdr:sp macro="" textlink="">
      <xdr:nvSpPr>
        <xdr:cNvPr id="2044" name="Text Box 8">
          <a:extLst>
            <a:ext uri="{FF2B5EF4-FFF2-40B4-BE49-F238E27FC236}">
              <a16:creationId xmlns:a16="http://schemas.microsoft.com/office/drawing/2014/main" xmlns="" id="{00000000-0008-0000-1000-0000FC07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045" name="Text Box 9">
          <a:extLst>
            <a:ext uri="{FF2B5EF4-FFF2-40B4-BE49-F238E27FC236}">
              <a16:creationId xmlns:a16="http://schemas.microsoft.com/office/drawing/2014/main" xmlns="" id="{00000000-0008-0000-1000-0000FD07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048882" cy="38100"/>
    <xdr:sp macro="" textlink="">
      <xdr:nvSpPr>
        <xdr:cNvPr id="2046" name="Text Box 8">
          <a:extLst>
            <a:ext uri="{FF2B5EF4-FFF2-40B4-BE49-F238E27FC236}">
              <a16:creationId xmlns:a16="http://schemas.microsoft.com/office/drawing/2014/main" xmlns="" id="{00000000-0008-0000-1000-0000FE070000}"/>
            </a:ext>
          </a:extLst>
        </xdr:cNvPr>
        <xdr:cNvSpPr txBox="1">
          <a:spLocks noChangeArrowheads="1"/>
        </xdr:cNvSpPr>
      </xdr:nvSpPr>
      <xdr:spPr bwMode="auto">
        <a:xfrm>
          <a:off x="476250" y="2057400"/>
          <a:ext cx="1048882" cy="38100"/>
        </a:xfrm>
        <a:prstGeom prst="rect">
          <a:avLst/>
        </a:prstGeom>
        <a:noFill/>
        <a:ln w="9525">
          <a:noFill/>
          <a:miter lim="800000"/>
          <a:headEnd/>
          <a:tailEnd/>
        </a:ln>
      </xdr:spPr>
    </xdr:sp>
    <xdr:clientData/>
  </xdr:oneCellAnchor>
  <xdr:oneCellAnchor>
    <xdr:from>
      <xdr:col>1</xdr:col>
      <xdr:colOff>0</xdr:colOff>
      <xdr:row>8</xdr:row>
      <xdr:rowOff>0</xdr:rowOff>
    </xdr:from>
    <xdr:ext cx="1134607" cy="19050"/>
    <xdr:sp macro="" textlink="">
      <xdr:nvSpPr>
        <xdr:cNvPr id="2047" name="Text Box 8">
          <a:extLst>
            <a:ext uri="{FF2B5EF4-FFF2-40B4-BE49-F238E27FC236}">
              <a16:creationId xmlns:a16="http://schemas.microsoft.com/office/drawing/2014/main" xmlns="" id="{00000000-0008-0000-1000-0000FF07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048" name="Text Box 9">
          <a:extLst>
            <a:ext uri="{FF2B5EF4-FFF2-40B4-BE49-F238E27FC236}">
              <a16:creationId xmlns:a16="http://schemas.microsoft.com/office/drawing/2014/main" xmlns="" id="{00000000-0008-0000-1000-00000008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049" name="Text Box 9">
          <a:extLst>
            <a:ext uri="{FF2B5EF4-FFF2-40B4-BE49-F238E27FC236}">
              <a16:creationId xmlns:a16="http://schemas.microsoft.com/office/drawing/2014/main" xmlns="" id="{00000000-0008-0000-1000-00000108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048882" cy="38100"/>
    <xdr:sp macro="" textlink="">
      <xdr:nvSpPr>
        <xdr:cNvPr id="2050" name="Text Box 8">
          <a:extLst>
            <a:ext uri="{FF2B5EF4-FFF2-40B4-BE49-F238E27FC236}">
              <a16:creationId xmlns:a16="http://schemas.microsoft.com/office/drawing/2014/main" xmlns="" id="{00000000-0008-0000-1000-000002080000}"/>
            </a:ext>
          </a:extLst>
        </xdr:cNvPr>
        <xdr:cNvSpPr txBox="1">
          <a:spLocks noChangeArrowheads="1"/>
        </xdr:cNvSpPr>
      </xdr:nvSpPr>
      <xdr:spPr bwMode="auto">
        <a:xfrm>
          <a:off x="476250" y="2057400"/>
          <a:ext cx="1048882" cy="38100"/>
        </a:xfrm>
        <a:prstGeom prst="rect">
          <a:avLst/>
        </a:prstGeom>
        <a:noFill/>
        <a:ln w="9525">
          <a:noFill/>
          <a:miter lim="800000"/>
          <a:headEnd/>
          <a:tailEnd/>
        </a:ln>
      </xdr:spPr>
    </xdr:sp>
    <xdr:clientData/>
  </xdr:oneCellAnchor>
  <xdr:oneCellAnchor>
    <xdr:from>
      <xdr:col>1</xdr:col>
      <xdr:colOff>0</xdr:colOff>
      <xdr:row>8</xdr:row>
      <xdr:rowOff>0</xdr:rowOff>
    </xdr:from>
    <xdr:ext cx="1134607" cy="19050"/>
    <xdr:sp macro="" textlink="">
      <xdr:nvSpPr>
        <xdr:cNvPr id="2051" name="Text Box 8">
          <a:extLst>
            <a:ext uri="{FF2B5EF4-FFF2-40B4-BE49-F238E27FC236}">
              <a16:creationId xmlns:a16="http://schemas.microsoft.com/office/drawing/2014/main" xmlns="" id="{00000000-0008-0000-1000-00000308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052" name="Text Box 9">
          <a:extLst>
            <a:ext uri="{FF2B5EF4-FFF2-40B4-BE49-F238E27FC236}">
              <a16:creationId xmlns:a16="http://schemas.microsoft.com/office/drawing/2014/main" xmlns="" id="{00000000-0008-0000-1000-00000408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048882" cy="38100"/>
    <xdr:sp macro="" textlink="">
      <xdr:nvSpPr>
        <xdr:cNvPr id="2053" name="Text Box 8">
          <a:extLst>
            <a:ext uri="{FF2B5EF4-FFF2-40B4-BE49-F238E27FC236}">
              <a16:creationId xmlns:a16="http://schemas.microsoft.com/office/drawing/2014/main" xmlns="" id="{00000000-0008-0000-1000-000005080000}"/>
            </a:ext>
          </a:extLst>
        </xdr:cNvPr>
        <xdr:cNvSpPr txBox="1">
          <a:spLocks noChangeArrowheads="1"/>
        </xdr:cNvSpPr>
      </xdr:nvSpPr>
      <xdr:spPr bwMode="auto">
        <a:xfrm>
          <a:off x="476250" y="2057400"/>
          <a:ext cx="1048882" cy="38100"/>
        </a:xfrm>
        <a:prstGeom prst="rect">
          <a:avLst/>
        </a:prstGeom>
        <a:noFill/>
        <a:ln w="9525">
          <a:noFill/>
          <a:miter lim="800000"/>
          <a:headEnd/>
          <a:tailEnd/>
        </a:ln>
      </xdr:spPr>
    </xdr:sp>
    <xdr:clientData/>
  </xdr:oneCellAnchor>
  <xdr:oneCellAnchor>
    <xdr:from>
      <xdr:col>1</xdr:col>
      <xdr:colOff>0</xdr:colOff>
      <xdr:row>8</xdr:row>
      <xdr:rowOff>0</xdr:rowOff>
    </xdr:from>
    <xdr:ext cx="1134607" cy="19050"/>
    <xdr:sp macro="" textlink="">
      <xdr:nvSpPr>
        <xdr:cNvPr id="2054" name="Text Box 8">
          <a:extLst>
            <a:ext uri="{FF2B5EF4-FFF2-40B4-BE49-F238E27FC236}">
              <a16:creationId xmlns:a16="http://schemas.microsoft.com/office/drawing/2014/main" xmlns="" id="{00000000-0008-0000-1000-00000608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055" name="Text Box 9">
          <a:extLst>
            <a:ext uri="{FF2B5EF4-FFF2-40B4-BE49-F238E27FC236}">
              <a16:creationId xmlns:a16="http://schemas.microsoft.com/office/drawing/2014/main" xmlns="" id="{00000000-0008-0000-1000-00000708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056" name="Text Box 9">
          <a:extLst>
            <a:ext uri="{FF2B5EF4-FFF2-40B4-BE49-F238E27FC236}">
              <a16:creationId xmlns:a16="http://schemas.microsoft.com/office/drawing/2014/main" xmlns="" id="{00000000-0008-0000-1000-00000808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048882" cy="38100"/>
    <xdr:sp macro="" textlink="">
      <xdr:nvSpPr>
        <xdr:cNvPr id="2057" name="Text Box 8">
          <a:extLst>
            <a:ext uri="{FF2B5EF4-FFF2-40B4-BE49-F238E27FC236}">
              <a16:creationId xmlns:a16="http://schemas.microsoft.com/office/drawing/2014/main" xmlns="" id="{00000000-0008-0000-1000-000009080000}"/>
            </a:ext>
          </a:extLst>
        </xdr:cNvPr>
        <xdr:cNvSpPr txBox="1">
          <a:spLocks noChangeArrowheads="1"/>
        </xdr:cNvSpPr>
      </xdr:nvSpPr>
      <xdr:spPr bwMode="auto">
        <a:xfrm>
          <a:off x="476250" y="2057400"/>
          <a:ext cx="1048882" cy="38100"/>
        </a:xfrm>
        <a:prstGeom prst="rect">
          <a:avLst/>
        </a:prstGeom>
        <a:noFill/>
        <a:ln w="9525">
          <a:noFill/>
          <a:miter lim="800000"/>
          <a:headEnd/>
          <a:tailEnd/>
        </a:ln>
      </xdr:spPr>
    </xdr:sp>
    <xdr:clientData/>
  </xdr:oneCellAnchor>
  <xdr:oneCellAnchor>
    <xdr:from>
      <xdr:col>1</xdr:col>
      <xdr:colOff>0</xdr:colOff>
      <xdr:row>8</xdr:row>
      <xdr:rowOff>0</xdr:rowOff>
    </xdr:from>
    <xdr:ext cx="1134607" cy="19050"/>
    <xdr:sp macro="" textlink="">
      <xdr:nvSpPr>
        <xdr:cNvPr id="2058" name="Text Box 8">
          <a:extLst>
            <a:ext uri="{FF2B5EF4-FFF2-40B4-BE49-F238E27FC236}">
              <a16:creationId xmlns:a16="http://schemas.microsoft.com/office/drawing/2014/main" xmlns="" id="{00000000-0008-0000-1000-00000A08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059" name="Text Box 9">
          <a:extLst>
            <a:ext uri="{FF2B5EF4-FFF2-40B4-BE49-F238E27FC236}">
              <a16:creationId xmlns:a16="http://schemas.microsoft.com/office/drawing/2014/main" xmlns="" id="{00000000-0008-0000-1000-00000B08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060" name="Text Box 9">
          <a:extLst>
            <a:ext uri="{FF2B5EF4-FFF2-40B4-BE49-F238E27FC236}">
              <a16:creationId xmlns:a16="http://schemas.microsoft.com/office/drawing/2014/main" xmlns="" id="{00000000-0008-0000-1000-00000C08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048882" cy="38100"/>
    <xdr:sp macro="" textlink="">
      <xdr:nvSpPr>
        <xdr:cNvPr id="2061" name="Text Box 8">
          <a:extLst>
            <a:ext uri="{FF2B5EF4-FFF2-40B4-BE49-F238E27FC236}">
              <a16:creationId xmlns:a16="http://schemas.microsoft.com/office/drawing/2014/main" xmlns="" id="{00000000-0008-0000-1000-00000D080000}"/>
            </a:ext>
          </a:extLst>
        </xdr:cNvPr>
        <xdr:cNvSpPr txBox="1">
          <a:spLocks noChangeArrowheads="1"/>
        </xdr:cNvSpPr>
      </xdr:nvSpPr>
      <xdr:spPr bwMode="auto">
        <a:xfrm>
          <a:off x="476250" y="2057400"/>
          <a:ext cx="1048882" cy="38100"/>
        </a:xfrm>
        <a:prstGeom prst="rect">
          <a:avLst/>
        </a:prstGeom>
        <a:noFill/>
        <a:ln w="9525">
          <a:noFill/>
          <a:miter lim="800000"/>
          <a:headEnd/>
          <a:tailEnd/>
        </a:ln>
      </xdr:spPr>
    </xdr:sp>
    <xdr:clientData/>
  </xdr:oneCellAnchor>
  <xdr:oneCellAnchor>
    <xdr:from>
      <xdr:col>1</xdr:col>
      <xdr:colOff>0</xdr:colOff>
      <xdr:row>8</xdr:row>
      <xdr:rowOff>0</xdr:rowOff>
    </xdr:from>
    <xdr:ext cx="1134607" cy="19050"/>
    <xdr:sp macro="" textlink="">
      <xdr:nvSpPr>
        <xdr:cNvPr id="2062" name="Text Box 8">
          <a:extLst>
            <a:ext uri="{FF2B5EF4-FFF2-40B4-BE49-F238E27FC236}">
              <a16:creationId xmlns:a16="http://schemas.microsoft.com/office/drawing/2014/main" xmlns="" id="{00000000-0008-0000-1000-00000E08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063" name="Text Box 9">
          <a:extLst>
            <a:ext uri="{FF2B5EF4-FFF2-40B4-BE49-F238E27FC236}">
              <a16:creationId xmlns:a16="http://schemas.microsoft.com/office/drawing/2014/main" xmlns="" id="{00000000-0008-0000-1000-00000F08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064" name="Text Box 9">
          <a:extLst>
            <a:ext uri="{FF2B5EF4-FFF2-40B4-BE49-F238E27FC236}">
              <a16:creationId xmlns:a16="http://schemas.microsoft.com/office/drawing/2014/main" xmlns="" id="{00000000-0008-0000-1000-00001008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048882" cy="38100"/>
    <xdr:sp macro="" textlink="">
      <xdr:nvSpPr>
        <xdr:cNvPr id="2065" name="Text Box 8">
          <a:extLst>
            <a:ext uri="{FF2B5EF4-FFF2-40B4-BE49-F238E27FC236}">
              <a16:creationId xmlns:a16="http://schemas.microsoft.com/office/drawing/2014/main" xmlns="" id="{00000000-0008-0000-1000-000011080000}"/>
            </a:ext>
          </a:extLst>
        </xdr:cNvPr>
        <xdr:cNvSpPr txBox="1">
          <a:spLocks noChangeArrowheads="1"/>
        </xdr:cNvSpPr>
      </xdr:nvSpPr>
      <xdr:spPr bwMode="auto">
        <a:xfrm>
          <a:off x="476250" y="2057400"/>
          <a:ext cx="1048882" cy="38100"/>
        </a:xfrm>
        <a:prstGeom prst="rect">
          <a:avLst/>
        </a:prstGeom>
        <a:noFill/>
        <a:ln w="9525">
          <a:noFill/>
          <a:miter lim="800000"/>
          <a:headEnd/>
          <a:tailEnd/>
        </a:ln>
      </xdr:spPr>
    </xdr:sp>
    <xdr:clientData/>
  </xdr:oneCellAnchor>
  <xdr:oneCellAnchor>
    <xdr:from>
      <xdr:col>1</xdr:col>
      <xdr:colOff>0</xdr:colOff>
      <xdr:row>8</xdr:row>
      <xdr:rowOff>0</xdr:rowOff>
    </xdr:from>
    <xdr:ext cx="1134607" cy="19050"/>
    <xdr:sp macro="" textlink="">
      <xdr:nvSpPr>
        <xdr:cNvPr id="2066" name="Text Box 8">
          <a:extLst>
            <a:ext uri="{FF2B5EF4-FFF2-40B4-BE49-F238E27FC236}">
              <a16:creationId xmlns:a16="http://schemas.microsoft.com/office/drawing/2014/main" xmlns="" id="{00000000-0008-0000-1000-00001208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067" name="Text Box 9">
          <a:extLst>
            <a:ext uri="{FF2B5EF4-FFF2-40B4-BE49-F238E27FC236}">
              <a16:creationId xmlns:a16="http://schemas.microsoft.com/office/drawing/2014/main" xmlns="" id="{00000000-0008-0000-1000-00001308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068" name="Text Box 9">
          <a:extLst>
            <a:ext uri="{FF2B5EF4-FFF2-40B4-BE49-F238E27FC236}">
              <a16:creationId xmlns:a16="http://schemas.microsoft.com/office/drawing/2014/main" xmlns="" id="{00000000-0008-0000-1000-00001408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048882" cy="38100"/>
    <xdr:sp macro="" textlink="">
      <xdr:nvSpPr>
        <xdr:cNvPr id="2069" name="Text Box 8">
          <a:extLst>
            <a:ext uri="{FF2B5EF4-FFF2-40B4-BE49-F238E27FC236}">
              <a16:creationId xmlns:a16="http://schemas.microsoft.com/office/drawing/2014/main" xmlns="" id="{00000000-0008-0000-1000-000015080000}"/>
            </a:ext>
          </a:extLst>
        </xdr:cNvPr>
        <xdr:cNvSpPr txBox="1">
          <a:spLocks noChangeArrowheads="1"/>
        </xdr:cNvSpPr>
      </xdr:nvSpPr>
      <xdr:spPr bwMode="auto">
        <a:xfrm>
          <a:off x="476250" y="2057400"/>
          <a:ext cx="1048882" cy="38100"/>
        </a:xfrm>
        <a:prstGeom prst="rect">
          <a:avLst/>
        </a:prstGeom>
        <a:noFill/>
        <a:ln w="9525">
          <a:noFill/>
          <a:miter lim="800000"/>
          <a:headEnd/>
          <a:tailEnd/>
        </a:ln>
      </xdr:spPr>
    </xdr:sp>
    <xdr:clientData/>
  </xdr:oneCellAnchor>
  <xdr:oneCellAnchor>
    <xdr:from>
      <xdr:col>1</xdr:col>
      <xdr:colOff>0</xdr:colOff>
      <xdr:row>8</xdr:row>
      <xdr:rowOff>0</xdr:rowOff>
    </xdr:from>
    <xdr:ext cx="1134607" cy="19050"/>
    <xdr:sp macro="" textlink="">
      <xdr:nvSpPr>
        <xdr:cNvPr id="2070" name="Text Box 8">
          <a:extLst>
            <a:ext uri="{FF2B5EF4-FFF2-40B4-BE49-F238E27FC236}">
              <a16:creationId xmlns:a16="http://schemas.microsoft.com/office/drawing/2014/main" xmlns="" id="{00000000-0008-0000-1000-00001608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071" name="Text Box 9">
          <a:extLst>
            <a:ext uri="{FF2B5EF4-FFF2-40B4-BE49-F238E27FC236}">
              <a16:creationId xmlns:a16="http://schemas.microsoft.com/office/drawing/2014/main" xmlns="" id="{00000000-0008-0000-1000-00001708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072" name="Text Box 9">
          <a:extLst>
            <a:ext uri="{FF2B5EF4-FFF2-40B4-BE49-F238E27FC236}">
              <a16:creationId xmlns:a16="http://schemas.microsoft.com/office/drawing/2014/main" xmlns="" id="{00000000-0008-0000-1000-00001808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048882" cy="38100"/>
    <xdr:sp macro="" textlink="">
      <xdr:nvSpPr>
        <xdr:cNvPr id="2073" name="Text Box 8">
          <a:extLst>
            <a:ext uri="{FF2B5EF4-FFF2-40B4-BE49-F238E27FC236}">
              <a16:creationId xmlns:a16="http://schemas.microsoft.com/office/drawing/2014/main" xmlns="" id="{00000000-0008-0000-1000-000019080000}"/>
            </a:ext>
          </a:extLst>
        </xdr:cNvPr>
        <xdr:cNvSpPr txBox="1">
          <a:spLocks noChangeArrowheads="1"/>
        </xdr:cNvSpPr>
      </xdr:nvSpPr>
      <xdr:spPr bwMode="auto">
        <a:xfrm>
          <a:off x="476250" y="2057400"/>
          <a:ext cx="1048882" cy="38100"/>
        </a:xfrm>
        <a:prstGeom prst="rect">
          <a:avLst/>
        </a:prstGeom>
        <a:noFill/>
        <a:ln w="9525">
          <a:noFill/>
          <a:miter lim="800000"/>
          <a:headEnd/>
          <a:tailEnd/>
        </a:ln>
      </xdr:spPr>
    </xdr:sp>
    <xdr:clientData/>
  </xdr:oneCellAnchor>
  <xdr:oneCellAnchor>
    <xdr:from>
      <xdr:col>1</xdr:col>
      <xdr:colOff>0</xdr:colOff>
      <xdr:row>8</xdr:row>
      <xdr:rowOff>0</xdr:rowOff>
    </xdr:from>
    <xdr:ext cx="1134607" cy="19050"/>
    <xdr:sp macro="" textlink="">
      <xdr:nvSpPr>
        <xdr:cNvPr id="2074" name="Text Box 8">
          <a:extLst>
            <a:ext uri="{FF2B5EF4-FFF2-40B4-BE49-F238E27FC236}">
              <a16:creationId xmlns:a16="http://schemas.microsoft.com/office/drawing/2014/main" xmlns="" id="{00000000-0008-0000-1000-00001A08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075" name="Text Box 9">
          <a:extLst>
            <a:ext uri="{FF2B5EF4-FFF2-40B4-BE49-F238E27FC236}">
              <a16:creationId xmlns:a16="http://schemas.microsoft.com/office/drawing/2014/main" xmlns="" id="{00000000-0008-0000-1000-00001B08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076" name="Text Box 9">
          <a:extLst>
            <a:ext uri="{FF2B5EF4-FFF2-40B4-BE49-F238E27FC236}">
              <a16:creationId xmlns:a16="http://schemas.microsoft.com/office/drawing/2014/main" xmlns="" id="{00000000-0008-0000-1000-00001C08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048882" cy="38100"/>
    <xdr:sp macro="" textlink="">
      <xdr:nvSpPr>
        <xdr:cNvPr id="2077" name="Text Box 8">
          <a:extLst>
            <a:ext uri="{FF2B5EF4-FFF2-40B4-BE49-F238E27FC236}">
              <a16:creationId xmlns:a16="http://schemas.microsoft.com/office/drawing/2014/main" xmlns="" id="{00000000-0008-0000-1000-00001D080000}"/>
            </a:ext>
          </a:extLst>
        </xdr:cNvPr>
        <xdr:cNvSpPr txBox="1">
          <a:spLocks noChangeArrowheads="1"/>
        </xdr:cNvSpPr>
      </xdr:nvSpPr>
      <xdr:spPr bwMode="auto">
        <a:xfrm>
          <a:off x="476250" y="2057400"/>
          <a:ext cx="1048882" cy="38100"/>
        </a:xfrm>
        <a:prstGeom prst="rect">
          <a:avLst/>
        </a:prstGeom>
        <a:noFill/>
        <a:ln w="9525">
          <a:noFill/>
          <a:miter lim="800000"/>
          <a:headEnd/>
          <a:tailEnd/>
        </a:ln>
      </xdr:spPr>
    </xdr:sp>
    <xdr:clientData/>
  </xdr:oneCellAnchor>
  <xdr:oneCellAnchor>
    <xdr:from>
      <xdr:col>1</xdr:col>
      <xdr:colOff>0</xdr:colOff>
      <xdr:row>8</xdr:row>
      <xdr:rowOff>0</xdr:rowOff>
    </xdr:from>
    <xdr:ext cx="1134607" cy="19050"/>
    <xdr:sp macro="" textlink="">
      <xdr:nvSpPr>
        <xdr:cNvPr id="2078" name="Text Box 8">
          <a:extLst>
            <a:ext uri="{FF2B5EF4-FFF2-40B4-BE49-F238E27FC236}">
              <a16:creationId xmlns:a16="http://schemas.microsoft.com/office/drawing/2014/main" xmlns="" id="{00000000-0008-0000-1000-00001E08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079" name="Text Box 9">
          <a:extLst>
            <a:ext uri="{FF2B5EF4-FFF2-40B4-BE49-F238E27FC236}">
              <a16:creationId xmlns:a16="http://schemas.microsoft.com/office/drawing/2014/main" xmlns="" id="{00000000-0008-0000-1000-00001F08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080" name="Text Box 9">
          <a:extLst>
            <a:ext uri="{FF2B5EF4-FFF2-40B4-BE49-F238E27FC236}">
              <a16:creationId xmlns:a16="http://schemas.microsoft.com/office/drawing/2014/main" xmlns="" id="{00000000-0008-0000-1000-00002008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048882" cy="38100"/>
    <xdr:sp macro="" textlink="">
      <xdr:nvSpPr>
        <xdr:cNvPr id="2081" name="Text Box 8">
          <a:extLst>
            <a:ext uri="{FF2B5EF4-FFF2-40B4-BE49-F238E27FC236}">
              <a16:creationId xmlns:a16="http://schemas.microsoft.com/office/drawing/2014/main" xmlns="" id="{00000000-0008-0000-1000-000021080000}"/>
            </a:ext>
          </a:extLst>
        </xdr:cNvPr>
        <xdr:cNvSpPr txBox="1">
          <a:spLocks noChangeArrowheads="1"/>
        </xdr:cNvSpPr>
      </xdr:nvSpPr>
      <xdr:spPr bwMode="auto">
        <a:xfrm>
          <a:off x="476250" y="2057400"/>
          <a:ext cx="1048882" cy="38100"/>
        </a:xfrm>
        <a:prstGeom prst="rect">
          <a:avLst/>
        </a:prstGeom>
        <a:noFill/>
        <a:ln w="9525">
          <a:noFill/>
          <a:miter lim="800000"/>
          <a:headEnd/>
          <a:tailEnd/>
        </a:ln>
      </xdr:spPr>
    </xdr:sp>
    <xdr:clientData/>
  </xdr:oneCellAnchor>
  <xdr:oneCellAnchor>
    <xdr:from>
      <xdr:col>1</xdr:col>
      <xdr:colOff>0</xdr:colOff>
      <xdr:row>8</xdr:row>
      <xdr:rowOff>0</xdr:rowOff>
    </xdr:from>
    <xdr:ext cx="1134607" cy="19050"/>
    <xdr:sp macro="" textlink="">
      <xdr:nvSpPr>
        <xdr:cNvPr id="2082" name="Text Box 8">
          <a:extLst>
            <a:ext uri="{FF2B5EF4-FFF2-40B4-BE49-F238E27FC236}">
              <a16:creationId xmlns:a16="http://schemas.microsoft.com/office/drawing/2014/main" xmlns="" id="{00000000-0008-0000-1000-00002208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083" name="Text Box 9">
          <a:extLst>
            <a:ext uri="{FF2B5EF4-FFF2-40B4-BE49-F238E27FC236}">
              <a16:creationId xmlns:a16="http://schemas.microsoft.com/office/drawing/2014/main" xmlns="" id="{00000000-0008-0000-1000-00002308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084" name="Text Box 9">
          <a:extLst>
            <a:ext uri="{FF2B5EF4-FFF2-40B4-BE49-F238E27FC236}">
              <a16:creationId xmlns:a16="http://schemas.microsoft.com/office/drawing/2014/main" xmlns="" id="{00000000-0008-0000-1000-00002408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048882" cy="38100"/>
    <xdr:sp macro="" textlink="">
      <xdr:nvSpPr>
        <xdr:cNvPr id="2085" name="Text Box 8">
          <a:extLst>
            <a:ext uri="{FF2B5EF4-FFF2-40B4-BE49-F238E27FC236}">
              <a16:creationId xmlns:a16="http://schemas.microsoft.com/office/drawing/2014/main" xmlns="" id="{00000000-0008-0000-1000-000025080000}"/>
            </a:ext>
          </a:extLst>
        </xdr:cNvPr>
        <xdr:cNvSpPr txBox="1">
          <a:spLocks noChangeArrowheads="1"/>
        </xdr:cNvSpPr>
      </xdr:nvSpPr>
      <xdr:spPr bwMode="auto">
        <a:xfrm>
          <a:off x="476250" y="2057400"/>
          <a:ext cx="1048882" cy="38100"/>
        </a:xfrm>
        <a:prstGeom prst="rect">
          <a:avLst/>
        </a:prstGeom>
        <a:noFill/>
        <a:ln w="9525">
          <a:noFill/>
          <a:miter lim="800000"/>
          <a:headEnd/>
          <a:tailEnd/>
        </a:ln>
      </xdr:spPr>
    </xdr:sp>
    <xdr:clientData/>
  </xdr:oneCellAnchor>
  <xdr:oneCellAnchor>
    <xdr:from>
      <xdr:col>1</xdr:col>
      <xdr:colOff>0</xdr:colOff>
      <xdr:row>8</xdr:row>
      <xdr:rowOff>0</xdr:rowOff>
    </xdr:from>
    <xdr:ext cx="1134607" cy="19050"/>
    <xdr:sp macro="" textlink="">
      <xdr:nvSpPr>
        <xdr:cNvPr id="2086" name="Text Box 8">
          <a:extLst>
            <a:ext uri="{FF2B5EF4-FFF2-40B4-BE49-F238E27FC236}">
              <a16:creationId xmlns:a16="http://schemas.microsoft.com/office/drawing/2014/main" xmlns="" id="{00000000-0008-0000-1000-00002608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087" name="Text Box 9">
          <a:extLst>
            <a:ext uri="{FF2B5EF4-FFF2-40B4-BE49-F238E27FC236}">
              <a16:creationId xmlns:a16="http://schemas.microsoft.com/office/drawing/2014/main" xmlns="" id="{00000000-0008-0000-1000-00002708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088" name="Text Box 9">
          <a:extLst>
            <a:ext uri="{FF2B5EF4-FFF2-40B4-BE49-F238E27FC236}">
              <a16:creationId xmlns:a16="http://schemas.microsoft.com/office/drawing/2014/main" xmlns="" id="{00000000-0008-0000-1000-00002808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048882" cy="38100"/>
    <xdr:sp macro="" textlink="">
      <xdr:nvSpPr>
        <xdr:cNvPr id="2089" name="Text Box 8">
          <a:extLst>
            <a:ext uri="{FF2B5EF4-FFF2-40B4-BE49-F238E27FC236}">
              <a16:creationId xmlns:a16="http://schemas.microsoft.com/office/drawing/2014/main" xmlns="" id="{00000000-0008-0000-1000-000029080000}"/>
            </a:ext>
          </a:extLst>
        </xdr:cNvPr>
        <xdr:cNvSpPr txBox="1">
          <a:spLocks noChangeArrowheads="1"/>
        </xdr:cNvSpPr>
      </xdr:nvSpPr>
      <xdr:spPr bwMode="auto">
        <a:xfrm>
          <a:off x="476250" y="2057400"/>
          <a:ext cx="1048882" cy="38100"/>
        </a:xfrm>
        <a:prstGeom prst="rect">
          <a:avLst/>
        </a:prstGeom>
        <a:noFill/>
        <a:ln w="9525">
          <a:noFill/>
          <a:miter lim="800000"/>
          <a:headEnd/>
          <a:tailEnd/>
        </a:ln>
      </xdr:spPr>
    </xdr:sp>
    <xdr:clientData/>
  </xdr:oneCellAnchor>
  <xdr:oneCellAnchor>
    <xdr:from>
      <xdr:col>1</xdr:col>
      <xdr:colOff>0</xdr:colOff>
      <xdr:row>8</xdr:row>
      <xdr:rowOff>0</xdr:rowOff>
    </xdr:from>
    <xdr:ext cx="1134607" cy="19050"/>
    <xdr:sp macro="" textlink="">
      <xdr:nvSpPr>
        <xdr:cNvPr id="2090" name="Text Box 8">
          <a:extLst>
            <a:ext uri="{FF2B5EF4-FFF2-40B4-BE49-F238E27FC236}">
              <a16:creationId xmlns:a16="http://schemas.microsoft.com/office/drawing/2014/main" xmlns="" id="{00000000-0008-0000-1000-00002A08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091" name="Text Box 9">
          <a:extLst>
            <a:ext uri="{FF2B5EF4-FFF2-40B4-BE49-F238E27FC236}">
              <a16:creationId xmlns:a16="http://schemas.microsoft.com/office/drawing/2014/main" xmlns="" id="{00000000-0008-0000-1000-00002B08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092" name="Text Box 9">
          <a:extLst>
            <a:ext uri="{FF2B5EF4-FFF2-40B4-BE49-F238E27FC236}">
              <a16:creationId xmlns:a16="http://schemas.microsoft.com/office/drawing/2014/main" xmlns="" id="{00000000-0008-0000-1000-00002C08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093" name="Text Box 9">
          <a:extLst>
            <a:ext uri="{FF2B5EF4-FFF2-40B4-BE49-F238E27FC236}">
              <a16:creationId xmlns:a16="http://schemas.microsoft.com/office/drawing/2014/main" xmlns="" id="{00000000-0008-0000-1000-00002D08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029832" cy="238125"/>
    <xdr:sp macro="" textlink="">
      <xdr:nvSpPr>
        <xdr:cNvPr id="2094" name="Text Box 8">
          <a:extLst>
            <a:ext uri="{FF2B5EF4-FFF2-40B4-BE49-F238E27FC236}">
              <a16:creationId xmlns:a16="http://schemas.microsoft.com/office/drawing/2014/main" xmlns="" id="{00000000-0008-0000-1000-00002E080000}"/>
            </a:ext>
          </a:extLst>
        </xdr:cNvPr>
        <xdr:cNvSpPr txBox="1">
          <a:spLocks noChangeArrowheads="1"/>
        </xdr:cNvSpPr>
      </xdr:nvSpPr>
      <xdr:spPr bwMode="auto">
        <a:xfrm>
          <a:off x="495300" y="2057400"/>
          <a:ext cx="102983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095" name="Text Box 9">
          <a:extLst>
            <a:ext uri="{FF2B5EF4-FFF2-40B4-BE49-F238E27FC236}">
              <a16:creationId xmlns:a16="http://schemas.microsoft.com/office/drawing/2014/main" xmlns="" id="{00000000-0008-0000-1000-00002F08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029832" cy="238125"/>
    <xdr:sp macro="" textlink="">
      <xdr:nvSpPr>
        <xdr:cNvPr id="2096" name="Text Box 8">
          <a:extLst>
            <a:ext uri="{FF2B5EF4-FFF2-40B4-BE49-F238E27FC236}">
              <a16:creationId xmlns:a16="http://schemas.microsoft.com/office/drawing/2014/main" xmlns="" id="{00000000-0008-0000-1000-000030080000}"/>
            </a:ext>
          </a:extLst>
        </xdr:cNvPr>
        <xdr:cNvSpPr txBox="1">
          <a:spLocks noChangeArrowheads="1"/>
        </xdr:cNvSpPr>
      </xdr:nvSpPr>
      <xdr:spPr bwMode="auto">
        <a:xfrm>
          <a:off x="495300" y="2057400"/>
          <a:ext cx="102983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097" name="Text Box 9">
          <a:extLst>
            <a:ext uri="{FF2B5EF4-FFF2-40B4-BE49-F238E27FC236}">
              <a16:creationId xmlns:a16="http://schemas.microsoft.com/office/drawing/2014/main" xmlns="" id="{00000000-0008-0000-1000-00003108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029832" cy="238125"/>
    <xdr:sp macro="" textlink="">
      <xdr:nvSpPr>
        <xdr:cNvPr id="2098" name="Text Box 8">
          <a:extLst>
            <a:ext uri="{FF2B5EF4-FFF2-40B4-BE49-F238E27FC236}">
              <a16:creationId xmlns:a16="http://schemas.microsoft.com/office/drawing/2014/main" xmlns="" id="{00000000-0008-0000-1000-000032080000}"/>
            </a:ext>
          </a:extLst>
        </xdr:cNvPr>
        <xdr:cNvSpPr txBox="1">
          <a:spLocks noChangeArrowheads="1"/>
        </xdr:cNvSpPr>
      </xdr:nvSpPr>
      <xdr:spPr bwMode="auto">
        <a:xfrm>
          <a:off x="495300" y="2057400"/>
          <a:ext cx="102983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099" name="Text Box 9">
          <a:extLst>
            <a:ext uri="{FF2B5EF4-FFF2-40B4-BE49-F238E27FC236}">
              <a16:creationId xmlns:a16="http://schemas.microsoft.com/office/drawing/2014/main" xmlns="" id="{00000000-0008-0000-1000-00003308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029832" cy="238125"/>
    <xdr:sp macro="" textlink="">
      <xdr:nvSpPr>
        <xdr:cNvPr id="2100" name="Text Box 8">
          <a:extLst>
            <a:ext uri="{FF2B5EF4-FFF2-40B4-BE49-F238E27FC236}">
              <a16:creationId xmlns:a16="http://schemas.microsoft.com/office/drawing/2014/main" xmlns="" id="{00000000-0008-0000-1000-000034080000}"/>
            </a:ext>
          </a:extLst>
        </xdr:cNvPr>
        <xdr:cNvSpPr txBox="1">
          <a:spLocks noChangeArrowheads="1"/>
        </xdr:cNvSpPr>
      </xdr:nvSpPr>
      <xdr:spPr bwMode="auto">
        <a:xfrm>
          <a:off x="495300" y="2057400"/>
          <a:ext cx="102983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101" name="Text Box 9">
          <a:extLst>
            <a:ext uri="{FF2B5EF4-FFF2-40B4-BE49-F238E27FC236}">
              <a16:creationId xmlns:a16="http://schemas.microsoft.com/office/drawing/2014/main" xmlns="" id="{00000000-0008-0000-1000-00003508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029832" cy="238125"/>
    <xdr:sp macro="" textlink="">
      <xdr:nvSpPr>
        <xdr:cNvPr id="2102" name="Text Box 8">
          <a:extLst>
            <a:ext uri="{FF2B5EF4-FFF2-40B4-BE49-F238E27FC236}">
              <a16:creationId xmlns:a16="http://schemas.microsoft.com/office/drawing/2014/main" xmlns="" id="{00000000-0008-0000-1000-000036080000}"/>
            </a:ext>
          </a:extLst>
        </xdr:cNvPr>
        <xdr:cNvSpPr txBox="1">
          <a:spLocks noChangeArrowheads="1"/>
        </xdr:cNvSpPr>
      </xdr:nvSpPr>
      <xdr:spPr bwMode="auto">
        <a:xfrm>
          <a:off x="495300" y="2057400"/>
          <a:ext cx="102983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103" name="Text Box 9">
          <a:extLst>
            <a:ext uri="{FF2B5EF4-FFF2-40B4-BE49-F238E27FC236}">
              <a16:creationId xmlns:a16="http://schemas.microsoft.com/office/drawing/2014/main" xmlns="" id="{00000000-0008-0000-1000-00003708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029832" cy="238125"/>
    <xdr:sp macro="" textlink="">
      <xdr:nvSpPr>
        <xdr:cNvPr id="2104" name="Text Box 8">
          <a:extLst>
            <a:ext uri="{FF2B5EF4-FFF2-40B4-BE49-F238E27FC236}">
              <a16:creationId xmlns:a16="http://schemas.microsoft.com/office/drawing/2014/main" xmlns="" id="{00000000-0008-0000-1000-000038080000}"/>
            </a:ext>
          </a:extLst>
        </xdr:cNvPr>
        <xdr:cNvSpPr txBox="1">
          <a:spLocks noChangeArrowheads="1"/>
        </xdr:cNvSpPr>
      </xdr:nvSpPr>
      <xdr:spPr bwMode="auto">
        <a:xfrm>
          <a:off x="495300" y="2057400"/>
          <a:ext cx="102983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105" name="Text Box 9">
          <a:extLst>
            <a:ext uri="{FF2B5EF4-FFF2-40B4-BE49-F238E27FC236}">
              <a16:creationId xmlns:a16="http://schemas.microsoft.com/office/drawing/2014/main" xmlns="" id="{00000000-0008-0000-1000-00003908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029832" cy="238125"/>
    <xdr:sp macro="" textlink="">
      <xdr:nvSpPr>
        <xdr:cNvPr id="2106" name="Text Box 8">
          <a:extLst>
            <a:ext uri="{FF2B5EF4-FFF2-40B4-BE49-F238E27FC236}">
              <a16:creationId xmlns:a16="http://schemas.microsoft.com/office/drawing/2014/main" xmlns="" id="{00000000-0008-0000-1000-00003A080000}"/>
            </a:ext>
          </a:extLst>
        </xdr:cNvPr>
        <xdr:cNvSpPr txBox="1">
          <a:spLocks noChangeArrowheads="1"/>
        </xdr:cNvSpPr>
      </xdr:nvSpPr>
      <xdr:spPr bwMode="auto">
        <a:xfrm>
          <a:off x="495300" y="2057400"/>
          <a:ext cx="102983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107" name="Text Box 9">
          <a:extLst>
            <a:ext uri="{FF2B5EF4-FFF2-40B4-BE49-F238E27FC236}">
              <a16:creationId xmlns:a16="http://schemas.microsoft.com/office/drawing/2014/main" xmlns="" id="{00000000-0008-0000-1000-00003B08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029832" cy="238125"/>
    <xdr:sp macro="" textlink="">
      <xdr:nvSpPr>
        <xdr:cNvPr id="2108" name="Text Box 8">
          <a:extLst>
            <a:ext uri="{FF2B5EF4-FFF2-40B4-BE49-F238E27FC236}">
              <a16:creationId xmlns:a16="http://schemas.microsoft.com/office/drawing/2014/main" xmlns="" id="{00000000-0008-0000-1000-00003C080000}"/>
            </a:ext>
          </a:extLst>
        </xdr:cNvPr>
        <xdr:cNvSpPr txBox="1">
          <a:spLocks noChangeArrowheads="1"/>
        </xdr:cNvSpPr>
      </xdr:nvSpPr>
      <xdr:spPr bwMode="auto">
        <a:xfrm>
          <a:off x="495300" y="2057400"/>
          <a:ext cx="102983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109" name="Text Box 9">
          <a:extLst>
            <a:ext uri="{FF2B5EF4-FFF2-40B4-BE49-F238E27FC236}">
              <a16:creationId xmlns:a16="http://schemas.microsoft.com/office/drawing/2014/main" xmlns="" id="{00000000-0008-0000-1000-00003D08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029832" cy="238125"/>
    <xdr:sp macro="" textlink="">
      <xdr:nvSpPr>
        <xdr:cNvPr id="2110" name="Text Box 8">
          <a:extLst>
            <a:ext uri="{FF2B5EF4-FFF2-40B4-BE49-F238E27FC236}">
              <a16:creationId xmlns:a16="http://schemas.microsoft.com/office/drawing/2014/main" xmlns="" id="{00000000-0008-0000-1000-00003E080000}"/>
            </a:ext>
          </a:extLst>
        </xdr:cNvPr>
        <xdr:cNvSpPr txBox="1">
          <a:spLocks noChangeArrowheads="1"/>
        </xdr:cNvSpPr>
      </xdr:nvSpPr>
      <xdr:spPr bwMode="auto">
        <a:xfrm>
          <a:off x="495300" y="2057400"/>
          <a:ext cx="102983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111" name="Text Box 9">
          <a:extLst>
            <a:ext uri="{FF2B5EF4-FFF2-40B4-BE49-F238E27FC236}">
              <a16:creationId xmlns:a16="http://schemas.microsoft.com/office/drawing/2014/main" xmlns="" id="{00000000-0008-0000-1000-00003F08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029832" cy="238125"/>
    <xdr:sp macro="" textlink="">
      <xdr:nvSpPr>
        <xdr:cNvPr id="2112" name="Text Box 8">
          <a:extLst>
            <a:ext uri="{FF2B5EF4-FFF2-40B4-BE49-F238E27FC236}">
              <a16:creationId xmlns:a16="http://schemas.microsoft.com/office/drawing/2014/main" xmlns="" id="{00000000-0008-0000-1000-000040080000}"/>
            </a:ext>
          </a:extLst>
        </xdr:cNvPr>
        <xdr:cNvSpPr txBox="1">
          <a:spLocks noChangeArrowheads="1"/>
        </xdr:cNvSpPr>
      </xdr:nvSpPr>
      <xdr:spPr bwMode="auto">
        <a:xfrm>
          <a:off x="495300" y="2057400"/>
          <a:ext cx="102983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113" name="Text Box 9">
          <a:extLst>
            <a:ext uri="{FF2B5EF4-FFF2-40B4-BE49-F238E27FC236}">
              <a16:creationId xmlns:a16="http://schemas.microsoft.com/office/drawing/2014/main" xmlns="" id="{00000000-0008-0000-1000-00004108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029832" cy="238125"/>
    <xdr:sp macro="" textlink="">
      <xdr:nvSpPr>
        <xdr:cNvPr id="2114" name="Text Box 8">
          <a:extLst>
            <a:ext uri="{FF2B5EF4-FFF2-40B4-BE49-F238E27FC236}">
              <a16:creationId xmlns:a16="http://schemas.microsoft.com/office/drawing/2014/main" xmlns="" id="{00000000-0008-0000-1000-000042080000}"/>
            </a:ext>
          </a:extLst>
        </xdr:cNvPr>
        <xdr:cNvSpPr txBox="1">
          <a:spLocks noChangeArrowheads="1"/>
        </xdr:cNvSpPr>
      </xdr:nvSpPr>
      <xdr:spPr bwMode="auto">
        <a:xfrm>
          <a:off x="495300" y="2057400"/>
          <a:ext cx="102983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115" name="Text Box 9">
          <a:extLst>
            <a:ext uri="{FF2B5EF4-FFF2-40B4-BE49-F238E27FC236}">
              <a16:creationId xmlns:a16="http://schemas.microsoft.com/office/drawing/2014/main" xmlns="" id="{00000000-0008-0000-1000-00004308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029832" cy="238125"/>
    <xdr:sp macro="" textlink="">
      <xdr:nvSpPr>
        <xdr:cNvPr id="2116" name="Text Box 8">
          <a:extLst>
            <a:ext uri="{FF2B5EF4-FFF2-40B4-BE49-F238E27FC236}">
              <a16:creationId xmlns:a16="http://schemas.microsoft.com/office/drawing/2014/main" xmlns="" id="{00000000-0008-0000-1000-000044080000}"/>
            </a:ext>
          </a:extLst>
        </xdr:cNvPr>
        <xdr:cNvSpPr txBox="1">
          <a:spLocks noChangeArrowheads="1"/>
        </xdr:cNvSpPr>
      </xdr:nvSpPr>
      <xdr:spPr bwMode="auto">
        <a:xfrm>
          <a:off x="495300" y="2057400"/>
          <a:ext cx="102983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117" name="Text Box 9">
          <a:extLst>
            <a:ext uri="{FF2B5EF4-FFF2-40B4-BE49-F238E27FC236}">
              <a16:creationId xmlns:a16="http://schemas.microsoft.com/office/drawing/2014/main" xmlns="" id="{00000000-0008-0000-1000-00004508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029832" cy="238125"/>
    <xdr:sp macro="" textlink="">
      <xdr:nvSpPr>
        <xdr:cNvPr id="2118" name="Text Box 8">
          <a:extLst>
            <a:ext uri="{FF2B5EF4-FFF2-40B4-BE49-F238E27FC236}">
              <a16:creationId xmlns:a16="http://schemas.microsoft.com/office/drawing/2014/main" xmlns="" id="{00000000-0008-0000-1000-000046080000}"/>
            </a:ext>
          </a:extLst>
        </xdr:cNvPr>
        <xdr:cNvSpPr txBox="1">
          <a:spLocks noChangeArrowheads="1"/>
        </xdr:cNvSpPr>
      </xdr:nvSpPr>
      <xdr:spPr bwMode="auto">
        <a:xfrm>
          <a:off x="495300" y="2057400"/>
          <a:ext cx="102983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119" name="Text Box 9">
          <a:extLst>
            <a:ext uri="{FF2B5EF4-FFF2-40B4-BE49-F238E27FC236}">
              <a16:creationId xmlns:a16="http://schemas.microsoft.com/office/drawing/2014/main" xmlns="" id="{00000000-0008-0000-1000-00004708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029832" cy="238125"/>
    <xdr:sp macro="" textlink="">
      <xdr:nvSpPr>
        <xdr:cNvPr id="2120" name="Text Box 8">
          <a:extLst>
            <a:ext uri="{FF2B5EF4-FFF2-40B4-BE49-F238E27FC236}">
              <a16:creationId xmlns:a16="http://schemas.microsoft.com/office/drawing/2014/main" xmlns="" id="{00000000-0008-0000-1000-000048080000}"/>
            </a:ext>
          </a:extLst>
        </xdr:cNvPr>
        <xdr:cNvSpPr txBox="1">
          <a:spLocks noChangeArrowheads="1"/>
        </xdr:cNvSpPr>
      </xdr:nvSpPr>
      <xdr:spPr bwMode="auto">
        <a:xfrm>
          <a:off x="495300" y="2057400"/>
          <a:ext cx="102983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121" name="Text Box 9">
          <a:extLst>
            <a:ext uri="{FF2B5EF4-FFF2-40B4-BE49-F238E27FC236}">
              <a16:creationId xmlns:a16="http://schemas.microsoft.com/office/drawing/2014/main" xmlns="" id="{00000000-0008-0000-1000-00004908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029832" cy="238125"/>
    <xdr:sp macro="" textlink="">
      <xdr:nvSpPr>
        <xdr:cNvPr id="2122" name="Text Box 8">
          <a:extLst>
            <a:ext uri="{FF2B5EF4-FFF2-40B4-BE49-F238E27FC236}">
              <a16:creationId xmlns:a16="http://schemas.microsoft.com/office/drawing/2014/main" xmlns="" id="{00000000-0008-0000-1000-00004A080000}"/>
            </a:ext>
          </a:extLst>
        </xdr:cNvPr>
        <xdr:cNvSpPr txBox="1">
          <a:spLocks noChangeArrowheads="1"/>
        </xdr:cNvSpPr>
      </xdr:nvSpPr>
      <xdr:spPr bwMode="auto">
        <a:xfrm>
          <a:off x="495300" y="2057400"/>
          <a:ext cx="102983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123" name="Text Box 9">
          <a:extLst>
            <a:ext uri="{FF2B5EF4-FFF2-40B4-BE49-F238E27FC236}">
              <a16:creationId xmlns:a16="http://schemas.microsoft.com/office/drawing/2014/main" xmlns="" id="{00000000-0008-0000-1000-00004B08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029832" cy="238125"/>
    <xdr:sp macro="" textlink="">
      <xdr:nvSpPr>
        <xdr:cNvPr id="2124" name="Text Box 8">
          <a:extLst>
            <a:ext uri="{FF2B5EF4-FFF2-40B4-BE49-F238E27FC236}">
              <a16:creationId xmlns:a16="http://schemas.microsoft.com/office/drawing/2014/main" xmlns="" id="{00000000-0008-0000-1000-00004C080000}"/>
            </a:ext>
          </a:extLst>
        </xdr:cNvPr>
        <xdr:cNvSpPr txBox="1">
          <a:spLocks noChangeArrowheads="1"/>
        </xdr:cNvSpPr>
      </xdr:nvSpPr>
      <xdr:spPr bwMode="auto">
        <a:xfrm>
          <a:off x="495300" y="2057400"/>
          <a:ext cx="102983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125" name="Text Box 9">
          <a:extLst>
            <a:ext uri="{FF2B5EF4-FFF2-40B4-BE49-F238E27FC236}">
              <a16:creationId xmlns:a16="http://schemas.microsoft.com/office/drawing/2014/main" xmlns="" id="{00000000-0008-0000-1000-00004D08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029832" cy="238125"/>
    <xdr:sp macro="" textlink="">
      <xdr:nvSpPr>
        <xdr:cNvPr id="2126" name="Text Box 8">
          <a:extLst>
            <a:ext uri="{FF2B5EF4-FFF2-40B4-BE49-F238E27FC236}">
              <a16:creationId xmlns:a16="http://schemas.microsoft.com/office/drawing/2014/main" xmlns="" id="{00000000-0008-0000-1000-00004E080000}"/>
            </a:ext>
          </a:extLst>
        </xdr:cNvPr>
        <xdr:cNvSpPr txBox="1">
          <a:spLocks noChangeArrowheads="1"/>
        </xdr:cNvSpPr>
      </xdr:nvSpPr>
      <xdr:spPr bwMode="auto">
        <a:xfrm>
          <a:off x="495300" y="2057400"/>
          <a:ext cx="102983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127" name="Text Box 9">
          <a:extLst>
            <a:ext uri="{FF2B5EF4-FFF2-40B4-BE49-F238E27FC236}">
              <a16:creationId xmlns:a16="http://schemas.microsoft.com/office/drawing/2014/main" xmlns="" id="{00000000-0008-0000-1000-00004F08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029832" cy="238125"/>
    <xdr:sp macro="" textlink="">
      <xdr:nvSpPr>
        <xdr:cNvPr id="2128" name="Text Box 8">
          <a:extLst>
            <a:ext uri="{FF2B5EF4-FFF2-40B4-BE49-F238E27FC236}">
              <a16:creationId xmlns:a16="http://schemas.microsoft.com/office/drawing/2014/main" xmlns="" id="{00000000-0008-0000-1000-000050080000}"/>
            </a:ext>
          </a:extLst>
        </xdr:cNvPr>
        <xdr:cNvSpPr txBox="1">
          <a:spLocks noChangeArrowheads="1"/>
        </xdr:cNvSpPr>
      </xdr:nvSpPr>
      <xdr:spPr bwMode="auto">
        <a:xfrm>
          <a:off x="495300" y="2057400"/>
          <a:ext cx="102983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129" name="Text Box 9">
          <a:extLst>
            <a:ext uri="{FF2B5EF4-FFF2-40B4-BE49-F238E27FC236}">
              <a16:creationId xmlns:a16="http://schemas.microsoft.com/office/drawing/2014/main" xmlns="" id="{00000000-0008-0000-1000-00005108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130" name="Text Box 9">
          <a:extLst>
            <a:ext uri="{FF2B5EF4-FFF2-40B4-BE49-F238E27FC236}">
              <a16:creationId xmlns:a16="http://schemas.microsoft.com/office/drawing/2014/main" xmlns="" id="{00000000-0008-0000-1000-00005208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029832" cy="238125"/>
    <xdr:sp macro="" textlink="">
      <xdr:nvSpPr>
        <xdr:cNvPr id="2131" name="Text Box 8">
          <a:extLst>
            <a:ext uri="{FF2B5EF4-FFF2-40B4-BE49-F238E27FC236}">
              <a16:creationId xmlns:a16="http://schemas.microsoft.com/office/drawing/2014/main" xmlns="" id="{00000000-0008-0000-1000-000053080000}"/>
            </a:ext>
          </a:extLst>
        </xdr:cNvPr>
        <xdr:cNvSpPr txBox="1">
          <a:spLocks noChangeArrowheads="1"/>
        </xdr:cNvSpPr>
      </xdr:nvSpPr>
      <xdr:spPr bwMode="auto">
        <a:xfrm>
          <a:off x="495300" y="2057400"/>
          <a:ext cx="102983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132" name="Text Box 9">
          <a:extLst>
            <a:ext uri="{FF2B5EF4-FFF2-40B4-BE49-F238E27FC236}">
              <a16:creationId xmlns:a16="http://schemas.microsoft.com/office/drawing/2014/main" xmlns="" id="{00000000-0008-0000-1000-00005408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133" name="Text Box 9">
          <a:extLst>
            <a:ext uri="{FF2B5EF4-FFF2-40B4-BE49-F238E27FC236}">
              <a16:creationId xmlns:a16="http://schemas.microsoft.com/office/drawing/2014/main" xmlns="" id="{00000000-0008-0000-1000-00005508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029832" cy="238125"/>
    <xdr:sp macro="" textlink="">
      <xdr:nvSpPr>
        <xdr:cNvPr id="2134" name="Text Box 8">
          <a:extLst>
            <a:ext uri="{FF2B5EF4-FFF2-40B4-BE49-F238E27FC236}">
              <a16:creationId xmlns:a16="http://schemas.microsoft.com/office/drawing/2014/main" xmlns="" id="{00000000-0008-0000-1000-000056080000}"/>
            </a:ext>
          </a:extLst>
        </xdr:cNvPr>
        <xdr:cNvSpPr txBox="1">
          <a:spLocks noChangeArrowheads="1"/>
        </xdr:cNvSpPr>
      </xdr:nvSpPr>
      <xdr:spPr bwMode="auto">
        <a:xfrm>
          <a:off x="495300" y="2057400"/>
          <a:ext cx="1029832" cy="238125"/>
        </a:xfrm>
        <a:prstGeom prst="rect">
          <a:avLst/>
        </a:prstGeom>
        <a:noFill/>
        <a:ln w="9525">
          <a:noFill/>
          <a:miter lim="800000"/>
          <a:headEnd/>
          <a:tailEnd/>
        </a:ln>
      </xdr:spPr>
    </xdr:sp>
    <xdr:clientData/>
  </xdr:oneCellAnchor>
  <xdr:oneCellAnchor>
    <xdr:from>
      <xdr:col>1</xdr:col>
      <xdr:colOff>0</xdr:colOff>
      <xdr:row>8</xdr:row>
      <xdr:rowOff>0</xdr:rowOff>
    </xdr:from>
    <xdr:ext cx="1048882" cy="19050"/>
    <xdr:sp macro="" textlink="">
      <xdr:nvSpPr>
        <xdr:cNvPr id="2135" name="Text Box 8">
          <a:extLst>
            <a:ext uri="{FF2B5EF4-FFF2-40B4-BE49-F238E27FC236}">
              <a16:creationId xmlns:a16="http://schemas.microsoft.com/office/drawing/2014/main" xmlns="" id="{00000000-0008-0000-1000-000057080000}"/>
            </a:ext>
          </a:extLst>
        </xdr:cNvPr>
        <xdr:cNvSpPr txBox="1">
          <a:spLocks noChangeArrowheads="1"/>
        </xdr:cNvSpPr>
      </xdr:nvSpPr>
      <xdr:spPr bwMode="auto">
        <a:xfrm>
          <a:off x="476250" y="2057400"/>
          <a:ext cx="1048882" cy="19050"/>
        </a:xfrm>
        <a:prstGeom prst="rect">
          <a:avLst/>
        </a:prstGeom>
        <a:noFill/>
        <a:ln w="9525">
          <a:noFill/>
          <a:miter lim="800000"/>
          <a:headEnd/>
          <a:tailEnd/>
        </a:ln>
      </xdr:spPr>
    </xdr:sp>
    <xdr:clientData/>
  </xdr:oneCellAnchor>
  <xdr:oneCellAnchor>
    <xdr:from>
      <xdr:col>1</xdr:col>
      <xdr:colOff>0</xdr:colOff>
      <xdr:row>8</xdr:row>
      <xdr:rowOff>0</xdr:rowOff>
    </xdr:from>
    <xdr:ext cx="1134607" cy="19050"/>
    <xdr:sp macro="" textlink="">
      <xdr:nvSpPr>
        <xdr:cNvPr id="2136" name="Text Box 8">
          <a:extLst>
            <a:ext uri="{FF2B5EF4-FFF2-40B4-BE49-F238E27FC236}">
              <a16:creationId xmlns:a16="http://schemas.microsoft.com/office/drawing/2014/main" xmlns="" id="{00000000-0008-0000-1000-00005808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8</xdr:row>
      <xdr:rowOff>0</xdr:rowOff>
    </xdr:from>
    <xdr:ext cx="944107" cy="238125"/>
    <xdr:sp macro="" textlink="">
      <xdr:nvSpPr>
        <xdr:cNvPr id="2137" name="Text Box 8">
          <a:extLst>
            <a:ext uri="{FF2B5EF4-FFF2-40B4-BE49-F238E27FC236}">
              <a16:creationId xmlns:a16="http://schemas.microsoft.com/office/drawing/2014/main" xmlns="" id="{00000000-0008-0000-1000-000059080000}"/>
            </a:ext>
          </a:extLst>
        </xdr:cNvPr>
        <xdr:cNvSpPr txBox="1">
          <a:spLocks noChangeArrowheads="1"/>
        </xdr:cNvSpPr>
      </xdr:nvSpPr>
      <xdr:spPr bwMode="auto">
        <a:xfrm>
          <a:off x="581025" y="2057400"/>
          <a:ext cx="944107" cy="238125"/>
        </a:xfrm>
        <a:prstGeom prst="rect">
          <a:avLst/>
        </a:prstGeom>
        <a:noFill/>
        <a:ln w="9525">
          <a:noFill/>
          <a:miter lim="800000"/>
          <a:headEnd/>
          <a:tailEnd/>
        </a:ln>
      </xdr:spPr>
    </xdr:sp>
    <xdr:clientData/>
  </xdr:oneCellAnchor>
  <xdr:oneCellAnchor>
    <xdr:from>
      <xdr:col>1</xdr:col>
      <xdr:colOff>0</xdr:colOff>
      <xdr:row>8</xdr:row>
      <xdr:rowOff>0</xdr:rowOff>
    </xdr:from>
    <xdr:ext cx="1134607" cy="19050"/>
    <xdr:sp macro="" textlink="">
      <xdr:nvSpPr>
        <xdr:cNvPr id="2138" name="Text Box 8">
          <a:extLst>
            <a:ext uri="{FF2B5EF4-FFF2-40B4-BE49-F238E27FC236}">
              <a16:creationId xmlns:a16="http://schemas.microsoft.com/office/drawing/2014/main" xmlns="" id="{00000000-0008-0000-1000-00005A08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139" name="Text Box 9">
          <a:extLst>
            <a:ext uri="{FF2B5EF4-FFF2-40B4-BE49-F238E27FC236}">
              <a16:creationId xmlns:a16="http://schemas.microsoft.com/office/drawing/2014/main" xmlns="" id="{00000000-0008-0000-1000-00005B08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140" name="Text Box 9">
          <a:extLst>
            <a:ext uri="{FF2B5EF4-FFF2-40B4-BE49-F238E27FC236}">
              <a16:creationId xmlns:a16="http://schemas.microsoft.com/office/drawing/2014/main" xmlns="" id="{00000000-0008-0000-1000-00005C08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077457" cy="104775"/>
    <xdr:sp macro="" textlink="">
      <xdr:nvSpPr>
        <xdr:cNvPr id="2141" name="Text Box 8">
          <a:extLst>
            <a:ext uri="{FF2B5EF4-FFF2-40B4-BE49-F238E27FC236}">
              <a16:creationId xmlns:a16="http://schemas.microsoft.com/office/drawing/2014/main" xmlns="" id="{00000000-0008-0000-1000-00005D080000}"/>
            </a:ext>
          </a:extLst>
        </xdr:cNvPr>
        <xdr:cNvSpPr txBox="1">
          <a:spLocks noChangeArrowheads="1"/>
        </xdr:cNvSpPr>
      </xdr:nvSpPr>
      <xdr:spPr bwMode="auto">
        <a:xfrm>
          <a:off x="390525" y="2057400"/>
          <a:ext cx="1077457" cy="104775"/>
        </a:xfrm>
        <a:prstGeom prst="rect">
          <a:avLst/>
        </a:prstGeom>
        <a:noFill/>
        <a:ln w="9525">
          <a:noFill/>
          <a:miter lim="800000"/>
          <a:headEnd/>
          <a:tailEnd/>
        </a:ln>
      </xdr:spPr>
    </xdr:sp>
    <xdr:clientData/>
  </xdr:oneCellAnchor>
  <xdr:oneCellAnchor>
    <xdr:from>
      <xdr:col>1</xdr:col>
      <xdr:colOff>0</xdr:colOff>
      <xdr:row>8</xdr:row>
      <xdr:rowOff>0</xdr:rowOff>
    </xdr:from>
    <xdr:ext cx="1134607" cy="19050"/>
    <xdr:sp macro="" textlink="">
      <xdr:nvSpPr>
        <xdr:cNvPr id="2142" name="Text Box 8">
          <a:extLst>
            <a:ext uri="{FF2B5EF4-FFF2-40B4-BE49-F238E27FC236}">
              <a16:creationId xmlns:a16="http://schemas.microsoft.com/office/drawing/2014/main" xmlns="" id="{00000000-0008-0000-1000-00005E08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143" name="Text Box 9">
          <a:extLst>
            <a:ext uri="{FF2B5EF4-FFF2-40B4-BE49-F238E27FC236}">
              <a16:creationId xmlns:a16="http://schemas.microsoft.com/office/drawing/2014/main" xmlns="" id="{00000000-0008-0000-1000-00005F08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144" name="Text Box 9">
          <a:extLst>
            <a:ext uri="{FF2B5EF4-FFF2-40B4-BE49-F238E27FC236}">
              <a16:creationId xmlns:a16="http://schemas.microsoft.com/office/drawing/2014/main" xmlns="" id="{00000000-0008-0000-1000-00006008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134607" cy="19050"/>
    <xdr:sp macro="" textlink="">
      <xdr:nvSpPr>
        <xdr:cNvPr id="2145" name="Text Box 8">
          <a:extLst>
            <a:ext uri="{FF2B5EF4-FFF2-40B4-BE49-F238E27FC236}">
              <a16:creationId xmlns:a16="http://schemas.microsoft.com/office/drawing/2014/main" xmlns="" id="{00000000-0008-0000-1000-00006108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146" name="Text Box 9">
          <a:extLst>
            <a:ext uri="{FF2B5EF4-FFF2-40B4-BE49-F238E27FC236}">
              <a16:creationId xmlns:a16="http://schemas.microsoft.com/office/drawing/2014/main" xmlns="" id="{00000000-0008-0000-1000-00006208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147" name="Text Box 9">
          <a:extLst>
            <a:ext uri="{FF2B5EF4-FFF2-40B4-BE49-F238E27FC236}">
              <a16:creationId xmlns:a16="http://schemas.microsoft.com/office/drawing/2014/main" xmlns="" id="{00000000-0008-0000-1000-00006308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134607" cy="19050"/>
    <xdr:sp macro="" textlink="">
      <xdr:nvSpPr>
        <xdr:cNvPr id="2148" name="Text Box 8">
          <a:extLst>
            <a:ext uri="{FF2B5EF4-FFF2-40B4-BE49-F238E27FC236}">
              <a16:creationId xmlns:a16="http://schemas.microsoft.com/office/drawing/2014/main" xmlns="" id="{00000000-0008-0000-1000-00006408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149" name="Text Box 9">
          <a:extLst>
            <a:ext uri="{FF2B5EF4-FFF2-40B4-BE49-F238E27FC236}">
              <a16:creationId xmlns:a16="http://schemas.microsoft.com/office/drawing/2014/main" xmlns="" id="{00000000-0008-0000-1000-00006508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150" name="Text Box 9">
          <a:extLst>
            <a:ext uri="{FF2B5EF4-FFF2-40B4-BE49-F238E27FC236}">
              <a16:creationId xmlns:a16="http://schemas.microsoft.com/office/drawing/2014/main" xmlns="" id="{00000000-0008-0000-1000-00006608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134607" cy="19050"/>
    <xdr:sp macro="" textlink="">
      <xdr:nvSpPr>
        <xdr:cNvPr id="2151" name="Text Box 8">
          <a:extLst>
            <a:ext uri="{FF2B5EF4-FFF2-40B4-BE49-F238E27FC236}">
              <a16:creationId xmlns:a16="http://schemas.microsoft.com/office/drawing/2014/main" xmlns="" id="{00000000-0008-0000-1000-00006708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152" name="Text Box 9">
          <a:extLst>
            <a:ext uri="{FF2B5EF4-FFF2-40B4-BE49-F238E27FC236}">
              <a16:creationId xmlns:a16="http://schemas.microsoft.com/office/drawing/2014/main" xmlns="" id="{00000000-0008-0000-1000-00006808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153" name="Text Box 9">
          <a:extLst>
            <a:ext uri="{FF2B5EF4-FFF2-40B4-BE49-F238E27FC236}">
              <a16:creationId xmlns:a16="http://schemas.microsoft.com/office/drawing/2014/main" xmlns="" id="{00000000-0008-0000-1000-00006908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134607" cy="19050"/>
    <xdr:sp macro="" textlink="">
      <xdr:nvSpPr>
        <xdr:cNvPr id="2154" name="Text Box 8">
          <a:extLst>
            <a:ext uri="{FF2B5EF4-FFF2-40B4-BE49-F238E27FC236}">
              <a16:creationId xmlns:a16="http://schemas.microsoft.com/office/drawing/2014/main" xmlns="" id="{00000000-0008-0000-1000-00006A08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155" name="Text Box 9">
          <a:extLst>
            <a:ext uri="{FF2B5EF4-FFF2-40B4-BE49-F238E27FC236}">
              <a16:creationId xmlns:a16="http://schemas.microsoft.com/office/drawing/2014/main" xmlns="" id="{00000000-0008-0000-1000-00006B08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134607" cy="19050"/>
    <xdr:sp macro="" textlink="">
      <xdr:nvSpPr>
        <xdr:cNvPr id="2156" name="Text Box 8">
          <a:extLst>
            <a:ext uri="{FF2B5EF4-FFF2-40B4-BE49-F238E27FC236}">
              <a16:creationId xmlns:a16="http://schemas.microsoft.com/office/drawing/2014/main" xmlns="" id="{00000000-0008-0000-1000-00006C08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157" name="Text Box 9">
          <a:extLst>
            <a:ext uri="{FF2B5EF4-FFF2-40B4-BE49-F238E27FC236}">
              <a16:creationId xmlns:a16="http://schemas.microsoft.com/office/drawing/2014/main" xmlns="" id="{00000000-0008-0000-1000-00006D08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158" name="Text Box 9">
          <a:extLst>
            <a:ext uri="{FF2B5EF4-FFF2-40B4-BE49-F238E27FC236}">
              <a16:creationId xmlns:a16="http://schemas.microsoft.com/office/drawing/2014/main" xmlns="" id="{00000000-0008-0000-1000-00006E08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134607" cy="19050"/>
    <xdr:sp macro="" textlink="">
      <xdr:nvSpPr>
        <xdr:cNvPr id="2159" name="Text Box 8">
          <a:extLst>
            <a:ext uri="{FF2B5EF4-FFF2-40B4-BE49-F238E27FC236}">
              <a16:creationId xmlns:a16="http://schemas.microsoft.com/office/drawing/2014/main" xmlns="" id="{00000000-0008-0000-1000-00006F08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160" name="Text Box 9">
          <a:extLst>
            <a:ext uri="{FF2B5EF4-FFF2-40B4-BE49-F238E27FC236}">
              <a16:creationId xmlns:a16="http://schemas.microsoft.com/office/drawing/2014/main" xmlns="" id="{00000000-0008-0000-1000-00007008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134607" cy="19050"/>
    <xdr:sp macro="" textlink="">
      <xdr:nvSpPr>
        <xdr:cNvPr id="2161" name="Text Box 8">
          <a:extLst>
            <a:ext uri="{FF2B5EF4-FFF2-40B4-BE49-F238E27FC236}">
              <a16:creationId xmlns:a16="http://schemas.microsoft.com/office/drawing/2014/main" xmlns="" id="{00000000-0008-0000-1000-00007108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162" name="Text Box 9">
          <a:extLst>
            <a:ext uri="{FF2B5EF4-FFF2-40B4-BE49-F238E27FC236}">
              <a16:creationId xmlns:a16="http://schemas.microsoft.com/office/drawing/2014/main" xmlns="" id="{00000000-0008-0000-1000-00007208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163" name="Text Box 9">
          <a:extLst>
            <a:ext uri="{FF2B5EF4-FFF2-40B4-BE49-F238E27FC236}">
              <a16:creationId xmlns:a16="http://schemas.microsoft.com/office/drawing/2014/main" xmlns="" id="{00000000-0008-0000-1000-00007308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134607" cy="19050"/>
    <xdr:sp macro="" textlink="">
      <xdr:nvSpPr>
        <xdr:cNvPr id="2164" name="Text Box 8">
          <a:extLst>
            <a:ext uri="{FF2B5EF4-FFF2-40B4-BE49-F238E27FC236}">
              <a16:creationId xmlns:a16="http://schemas.microsoft.com/office/drawing/2014/main" xmlns="" id="{00000000-0008-0000-1000-00007408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165" name="Text Box 9">
          <a:extLst>
            <a:ext uri="{FF2B5EF4-FFF2-40B4-BE49-F238E27FC236}">
              <a16:creationId xmlns:a16="http://schemas.microsoft.com/office/drawing/2014/main" xmlns="" id="{00000000-0008-0000-1000-00007508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166" name="Text Box 9">
          <a:extLst>
            <a:ext uri="{FF2B5EF4-FFF2-40B4-BE49-F238E27FC236}">
              <a16:creationId xmlns:a16="http://schemas.microsoft.com/office/drawing/2014/main" xmlns="" id="{00000000-0008-0000-1000-00007608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134607" cy="19050"/>
    <xdr:sp macro="" textlink="">
      <xdr:nvSpPr>
        <xdr:cNvPr id="2167" name="Text Box 8">
          <a:extLst>
            <a:ext uri="{FF2B5EF4-FFF2-40B4-BE49-F238E27FC236}">
              <a16:creationId xmlns:a16="http://schemas.microsoft.com/office/drawing/2014/main" xmlns="" id="{00000000-0008-0000-1000-00007708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168" name="Text Box 9">
          <a:extLst>
            <a:ext uri="{FF2B5EF4-FFF2-40B4-BE49-F238E27FC236}">
              <a16:creationId xmlns:a16="http://schemas.microsoft.com/office/drawing/2014/main" xmlns="" id="{00000000-0008-0000-1000-00007808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169" name="Text Box 9">
          <a:extLst>
            <a:ext uri="{FF2B5EF4-FFF2-40B4-BE49-F238E27FC236}">
              <a16:creationId xmlns:a16="http://schemas.microsoft.com/office/drawing/2014/main" xmlns="" id="{00000000-0008-0000-1000-00007908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134607" cy="19050"/>
    <xdr:sp macro="" textlink="">
      <xdr:nvSpPr>
        <xdr:cNvPr id="2170" name="Text Box 8">
          <a:extLst>
            <a:ext uri="{FF2B5EF4-FFF2-40B4-BE49-F238E27FC236}">
              <a16:creationId xmlns:a16="http://schemas.microsoft.com/office/drawing/2014/main" xmlns="" id="{00000000-0008-0000-1000-00007A08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171" name="Text Box 9">
          <a:extLst>
            <a:ext uri="{FF2B5EF4-FFF2-40B4-BE49-F238E27FC236}">
              <a16:creationId xmlns:a16="http://schemas.microsoft.com/office/drawing/2014/main" xmlns="" id="{00000000-0008-0000-1000-00007B08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172" name="Text Box 9">
          <a:extLst>
            <a:ext uri="{FF2B5EF4-FFF2-40B4-BE49-F238E27FC236}">
              <a16:creationId xmlns:a16="http://schemas.microsoft.com/office/drawing/2014/main" xmlns="" id="{00000000-0008-0000-1000-00007C08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134607" cy="19050"/>
    <xdr:sp macro="" textlink="">
      <xdr:nvSpPr>
        <xdr:cNvPr id="2173" name="Text Box 8">
          <a:extLst>
            <a:ext uri="{FF2B5EF4-FFF2-40B4-BE49-F238E27FC236}">
              <a16:creationId xmlns:a16="http://schemas.microsoft.com/office/drawing/2014/main" xmlns="" id="{00000000-0008-0000-1000-00007D08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174" name="Text Box 9">
          <a:extLst>
            <a:ext uri="{FF2B5EF4-FFF2-40B4-BE49-F238E27FC236}">
              <a16:creationId xmlns:a16="http://schemas.microsoft.com/office/drawing/2014/main" xmlns="" id="{00000000-0008-0000-1000-00007E08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175" name="Text Box 9">
          <a:extLst>
            <a:ext uri="{FF2B5EF4-FFF2-40B4-BE49-F238E27FC236}">
              <a16:creationId xmlns:a16="http://schemas.microsoft.com/office/drawing/2014/main" xmlns="" id="{00000000-0008-0000-1000-00007F08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134607" cy="19050"/>
    <xdr:sp macro="" textlink="">
      <xdr:nvSpPr>
        <xdr:cNvPr id="2176" name="Text Box 8">
          <a:extLst>
            <a:ext uri="{FF2B5EF4-FFF2-40B4-BE49-F238E27FC236}">
              <a16:creationId xmlns:a16="http://schemas.microsoft.com/office/drawing/2014/main" xmlns="" id="{00000000-0008-0000-1000-00008008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177" name="Text Box 9">
          <a:extLst>
            <a:ext uri="{FF2B5EF4-FFF2-40B4-BE49-F238E27FC236}">
              <a16:creationId xmlns:a16="http://schemas.microsoft.com/office/drawing/2014/main" xmlns="" id="{00000000-0008-0000-1000-00008108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178" name="Text Box 9">
          <a:extLst>
            <a:ext uri="{FF2B5EF4-FFF2-40B4-BE49-F238E27FC236}">
              <a16:creationId xmlns:a16="http://schemas.microsoft.com/office/drawing/2014/main" xmlns="" id="{00000000-0008-0000-1000-00008208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134607" cy="19050"/>
    <xdr:sp macro="" textlink="">
      <xdr:nvSpPr>
        <xdr:cNvPr id="2179" name="Text Box 8">
          <a:extLst>
            <a:ext uri="{FF2B5EF4-FFF2-40B4-BE49-F238E27FC236}">
              <a16:creationId xmlns:a16="http://schemas.microsoft.com/office/drawing/2014/main" xmlns="" id="{00000000-0008-0000-1000-00008308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180" name="Text Box 9">
          <a:extLst>
            <a:ext uri="{FF2B5EF4-FFF2-40B4-BE49-F238E27FC236}">
              <a16:creationId xmlns:a16="http://schemas.microsoft.com/office/drawing/2014/main" xmlns="" id="{00000000-0008-0000-1000-00008408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181" name="Text Box 9">
          <a:extLst>
            <a:ext uri="{FF2B5EF4-FFF2-40B4-BE49-F238E27FC236}">
              <a16:creationId xmlns:a16="http://schemas.microsoft.com/office/drawing/2014/main" xmlns="" id="{00000000-0008-0000-1000-00008508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134607" cy="19050"/>
    <xdr:sp macro="" textlink="">
      <xdr:nvSpPr>
        <xdr:cNvPr id="2182" name="Text Box 8">
          <a:extLst>
            <a:ext uri="{FF2B5EF4-FFF2-40B4-BE49-F238E27FC236}">
              <a16:creationId xmlns:a16="http://schemas.microsoft.com/office/drawing/2014/main" xmlns="" id="{00000000-0008-0000-1000-00008608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183" name="Text Box 9">
          <a:extLst>
            <a:ext uri="{FF2B5EF4-FFF2-40B4-BE49-F238E27FC236}">
              <a16:creationId xmlns:a16="http://schemas.microsoft.com/office/drawing/2014/main" xmlns="" id="{00000000-0008-0000-1000-00008708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184" name="Text Box 9">
          <a:extLst>
            <a:ext uri="{FF2B5EF4-FFF2-40B4-BE49-F238E27FC236}">
              <a16:creationId xmlns:a16="http://schemas.microsoft.com/office/drawing/2014/main" xmlns="" id="{00000000-0008-0000-1000-00008808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134607" cy="19050"/>
    <xdr:sp macro="" textlink="">
      <xdr:nvSpPr>
        <xdr:cNvPr id="2185" name="Text Box 8">
          <a:extLst>
            <a:ext uri="{FF2B5EF4-FFF2-40B4-BE49-F238E27FC236}">
              <a16:creationId xmlns:a16="http://schemas.microsoft.com/office/drawing/2014/main" xmlns="" id="{00000000-0008-0000-1000-00008908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186" name="Text Box 9">
          <a:extLst>
            <a:ext uri="{FF2B5EF4-FFF2-40B4-BE49-F238E27FC236}">
              <a16:creationId xmlns:a16="http://schemas.microsoft.com/office/drawing/2014/main" xmlns="" id="{00000000-0008-0000-1000-00008A08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187" name="Text Box 9">
          <a:extLst>
            <a:ext uri="{FF2B5EF4-FFF2-40B4-BE49-F238E27FC236}">
              <a16:creationId xmlns:a16="http://schemas.microsoft.com/office/drawing/2014/main" xmlns="" id="{00000000-0008-0000-1000-00008B08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134607" cy="19050"/>
    <xdr:sp macro="" textlink="">
      <xdr:nvSpPr>
        <xdr:cNvPr id="2188" name="Text Box 8">
          <a:extLst>
            <a:ext uri="{FF2B5EF4-FFF2-40B4-BE49-F238E27FC236}">
              <a16:creationId xmlns:a16="http://schemas.microsoft.com/office/drawing/2014/main" xmlns="" id="{00000000-0008-0000-1000-00008C08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189" name="Text Box 9">
          <a:extLst>
            <a:ext uri="{FF2B5EF4-FFF2-40B4-BE49-F238E27FC236}">
              <a16:creationId xmlns:a16="http://schemas.microsoft.com/office/drawing/2014/main" xmlns="" id="{00000000-0008-0000-1000-00008D08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190" name="Text Box 9">
          <a:extLst>
            <a:ext uri="{FF2B5EF4-FFF2-40B4-BE49-F238E27FC236}">
              <a16:creationId xmlns:a16="http://schemas.microsoft.com/office/drawing/2014/main" xmlns="" id="{00000000-0008-0000-1000-00008E08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285750"/>
    <xdr:sp macro="" textlink="">
      <xdr:nvSpPr>
        <xdr:cNvPr id="2191" name="Text Box 9">
          <a:extLst>
            <a:ext uri="{FF2B5EF4-FFF2-40B4-BE49-F238E27FC236}">
              <a16:creationId xmlns:a16="http://schemas.microsoft.com/office/drawing/2014/main" xmlns="" id="{00000000-0008-0000-1000-00008F080000}"/>
            </a:ext>
          </a:extLst>
        </xdr:cNvPr>
        <xdr:cNvSpPr txBox="1">
          <a:spLocks noChangeArrowheads="1"/>
        </xdr:cNvSpPr>
      </xdr:nvSpPr>
      <xdr:spPr bwMode="auto">
        <a:xfrm>
          <a:off x="285750" y="2057400"/>
          <a:ext cx="1239382" cy="285750"/>
        </a:xfrm>
        <a:prstGeom prst="rect">
          <a:avLst/>
        </a:prstGeom>
        <a:noFill/>
        <a:ln w="9525">
          <a:noFill/>
          <a:miter lim="800000"/>
          <a:headEnd/>
          <a:tailEnd/>
        </a:ln>
      </xdr:spPr>
    </xdr:sp>
    <xdr:clientData/>
  </xdr:oneCellAnchor>
  <xdr:oneCellAnchor>
    <xdr:from>
      <xdr:col>1</xdr:col>
      <xdr:colOff>0</xdr:colOff>
      <xdr:row>8</xdr:row>
      <xdr:rowOff>0</xdr:rowOff>
    </xdr:from>
    <xdr:ext cx="1239382" cy="285750"/>
    <xdr:sp macro="" textlink="">
      <xdr:nvSpPr>
        <xdr:cNvPr id="2192" name="Text Box 9">
          <a:extLst>
            <a:ext uri="{FF2B5EF4-FFF2-40B4-BE49-F238E27FC236}">
              <a16:creationId xmlns:a16="http://schemas.microsoft.com/office/drawing/2014/main" xmlns="" id="{00000000-0008-0000-1000-000090080000}"/>
            </a:ext>
          </a:extLst>
        </xdr:cNvPr>
        <xdr:cNvSpPr txBox="1">
          <a:spLocks noChangeArrowheads="1"/>
        </xdr:cNvSpPr>
      </xdr:nvSpPr>
      <xdr:spPr bwMode="auto">
        <a:xfrm>
          <a:off x="285750" y="2057400"/>
          <a:ext cx="1239382" cy="285750"/>
        </a:xfrm>
        <a:prstGeom prst="rect">
          <a:avLst/>
        </a:prstGeom>
        <a:noFill/>
        <a:ln w="9525">
          <a:noFill/>
          <a:miter lim="800000"/>
          <a:headEnd/>
          <a:tailEnd/>
        </a:ln>
      </xdr:spPr>
    </xdr:sp>
    <xdr:clientData/>
  </xdr:oneCellAnchor>
  <xdr:oneCellAnchor>
    <xdr:from>
      <xdr:col>1</xdr:col>
      <xdr:colOff>0</xdr:colOff>
      <xdr:row>8</xdr:row>
      <xdr:rowOff>0</xdr:rowOff>
    </xdr:from>
    <xdr:ext cx="1239382" cy="295275"/>
    <xdr:sp macro="" textlink="">
      <xdr:nvSpPr>
        <xdr:cNvPr id="2193" name="Text Box 9">
          <a:extLst>
            <a:ext uri="{FF2B5EF4-FFF2-40B4-BE49-F238E27FC236}">
              <a16:creationId xmlns:a16="http://schemas.microsoft.com/office/drawing/2014/main" xmlns="" id="{00000000-0008-0000-1000-00009108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8</xdr:row>
      <xdr:rowOff>0</xdr:rowOff>
    </xdr:from>
    <xdr:ext cx="1239382" cy="295275"/>
    <xdr:sp macro="" textlink="">
      <xdr:nvSpPr>
        <xdr:cNvPr id="2194" name="Text Box 9">
          <a:extLst>
            <a:ext uri="{FF2B5EF4-FFF2-40B4-BE49-F238E27FC236}">
              <a16:creationId xmlns:a16="http://schemas.microsoft.com/office/drawing/2014/main" xmlns="" id="{00000000-0008-0000-1000-00009208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8</xdr:row>
      <xdr:rowOff>0</xdr:rowOff>
    </xdr:from>
    <xdr:ext cx="1239382" cy="276225"/>
    <xdr:sp macro="" textlink="">
      <xdr:nvSpPr>
        <xdr:cNvPr id="2195" name="Text Box 9">
          <a:extLst>
            <a:ext uri="{FF2B5EF4-FFF2-40B4-BE49-F238E27FC236}">
              <a16:creationId xmlns:a16="http://schemas.microsoft.com/office/drawing/2014/main" xmlns="" id="{00000000-0008-0000-1000-00009308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8</xdr:row>
      <xdr:rowOff>0</xdr:rowOff>
    </xdr:from>
    <xdr:ext cx="1239382" cy="276225"/>
    <xdr:sp macro="" textlink="">
      <xdr:nvSpPr>
        <xdr:cNvPr id="2196" name="Text Box 9">
          <a:extLst>
            <a:ext uri="{FF2B5EF4-FFF2-40B4-BE49-F238E27FC236}">
              <a16:creationId xmlns:a16="http://schemas.microsoft.com/office/drawing/2014/main" xmlns="" id="{00000000-0008-0000-1000-00009408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8</xdr:row>
      <xdr:rowOff>0</xdr:rowOff>
    </xdr:from>
    <xdr:ext cx="1239382" cy="276225"/>
    <xdr:sp macro="" textlink="">
      <xdr:nvSpPr>
        <xdr:cNvPr id="2197" name="Text Box 9">
          <a:extLst>
            <a:ext uri="{FF2B5EF4-FFF2-40B4-BE49-F238E27FC236}">
              <a16:creationId xmlns:a16="http://schemas.microsoft.com/office/drawing/2014/main" xmlns="" id="{00000000-0008-0000-1000-00009508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8</xdr:row>
      <xdr:rowOff>0</xdr:rowOff>
    </xdr:from>
    <xdr:ext cx="1239382" cy="276225"/>
    <xdr:sp macro="" textlink="">
      <xdr:nvSpPr>
        <xdr:cNvPr id="2198" name="Text Box 9">
          <a:extLst>
            <a:ext uri="{FF2B5EF4-FFF2-40B4-BE49-F238E27FC236}">
              <a16:creationId xmlns:a16="http://schemas.microsoft.com/office/drawing/2014/main" xmlns="" id="{00000000-0008-0000-1000-00009608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8</xdr:row>
      <xdr:rowOff>0</xdr:rowOff>
    </xdr:from>
    <xdr:ext cx="1239382" cy="276225"/>
    <xdr:sp macro="" textlink="">
      <xdr:nvSpPr>
        <xdr:cNvPr id="2199" name="Text Box 9">
          <a:extLst>
            <a:ext uri="{FF2B5EF4-FFF2-40B4-BE49-F238E27FC236}">
              <a16:creationId xmlns:a16="http://schemas.microsoft.com/office/drawing/2014/main" xmlns="" id="{00000000-0008-0000-1000-00009708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8</xdr:row>
      <xdr:rowOff>0</xdr:rowOff>
    </xdr:from>
    <xdr:ext cx="1239382" cy="276225"/>
    <xdr:sp macro="" textlink="">
      <xdr:nvSpPr>
        <xdr:cNvPr id="2200" name="Text Box 9">
          <a:extLst>
            <a:ext uri="{FF2B5EF4-FFF2-40B4-BE49-F238E27FC236}">
              <a16:creationId xmlns:a16="http://schemas.microsoft.com/office/drawing/2014/main" xmlns="" id="{00000000-0008-0000-1000-00009808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8</xdr:row>
      <xdr:rowOff>0</xdr:rowOff>
    </xdr:from>
    <xdr:ext cx="1239382" cy="276225"/>
    <xdr:sp macro="" textlink="">
      <xdr:nvSpPr>
        <xdr:cNvPr id="2201" name="Text Box 9">
          <a:extLst>
            <a:ext uri="{FF2B5EF4-FFF2-40B4-BE49-F238E27FC236}">
              <a16:creationId xmlns:a16="http://schemas.microsoft.com/office/drawing/2014/main" xmlns="" id="{00000000-0008-0000-1000-00009908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8</xdr:row>
      <xdr:rowOff>0</xdr:rowOff>
    </xdr:from>
    <xdr:ext cx="1239382" cy="276225"/>
    <xdr:sp macro="" textlink="">
      <xdr:nvSpPr>
        <xdr:cNvPr id="2202" name="Text Box 9">
          <a:extLst>
            <a:ext uri="{FF2B5EF4-FFF2-40B4-BE49-F238E27FC236}">
              <a16:creationId xmlns:a16="http://schemas.microsoft.com/office/drawing/2014/main" xmlns="" id="{00000000-0008-0000-1000-00009A08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8</xdr:row>
      <xdr:rowOff>0</xdr:rowOff>
    </xdr:from>
    <xdr:ext cx="1239382" cy="276225"/>
    <xdr:sp macro="" textlink="">
      <xdr:nvSpPr>
        <xdr:cNvPr id="2203" name="Text Box 9">
          <a:extLst>
            <a:ext uri="{FF2B5EF4-FFF2-40B4-BE49-F238E27FC236}">
              <a16:creationId xmlns:a16="http://schemas.microsoft.com/office/drawing/2014/main" xmlns="" id="{00000000-0008-0000-1000-00009B08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8</xdr:row>
      <xdr:rowOff>0</xdr:rowOff>
    </xdr:from>
    <xdr:ext cx="1239382" cy="276225"/>
    <xdr:sp macro="" textlink="">
      <xdr:nvSpPr>
        <xdr:cNvPr id="2204" name="Text Box 9">
          <a:extLst>
            <a:ext uri="{FF2B5EF4-FFF2-40B4-BE49-F238E27FC236}">
              <a16:creationId xmlns:a16="http://schemas.microsoft.com/office/drawing/2014/main" xmlns="" id="{00000000-0008-0000-1000-00009C08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8</xdr:row>
      <xdr:rowOff>0</xdr:rowOff>
    </xdr:from>
    <xdr:ext cx="1239382" cy="295275"/>
    <xdr:sp macro="" textlink="">
      <xdr:nvSpPr>
        <xdr:cNvPr id="2205" name="Text Box 9">
          <a:extLst>
            <a:ext uri="{FF2B5EF4-FFF2-40B4-BE49-F238E27FC236}">
              <a16:creationId xmlns:a16="http://schemas.microsoft.com/office/drawing/2014/main" xmlns="" id="{00000000-0008-0000-1000-00009D08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8</xdr:row>
      <xdr:rowOff>0</xdr:rowOff>
    </xdr:from>
    <xdr:ext cx="1239382" cy="295275"/>
    <xdr:sp macro="" textlink="">
      <xdr:nvSpPr>
        <xdr:cNvPr id="2206" name="Text Box 9">
          <a:extLst>
            <a:ext uri="{FF2B5EF4-FFF2-40B4-BE49-F238E27FC236}">
              <a16:creationId xmlns:a16="http://schemas.microsoft.com/office/drawing/2014/main" xmlns="" id="{00000000-0008-0000-1000-00009E08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8</xdr:row>
      <xdr:rowOff>0</xdr:rowOff>
    </xdr:from>
    <xdr:ext cx="1239382" cy="295275"/>
    <xdr:sp macro="" textlink="">
      <xdr:nvSpPr>
        <xdr:cNvPr id="2207" name="Text Box 9">
          <a:extLst>
            <a:ext uri="{FF2B5EF4-FFF2-40B4-BE49-F238E27FC236}">
              <a16:creationId xmlns:a16="http://schemas.microsoft.com/office/drawing/2014/main" xmlns="" id="{00000000-0008-0000-1000-00009F08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8</xdr:row>
      <xdr:rowOff>0</xdr:rowOff>
    </xdr:from>
    <xdr:ext cx="1239382" cy="295275"/>
    <xdr:sp macro="" textlink="">
      <xdr:nvSpPr>
        <xdr:cNvPr id="2208" name="Text Box 9">
          <a:extLst>
            <a:ext uri="{FF2B5EF4-FFF2-40B4-BE49-F238E27FC236}">
              <a16:creationId xmlns:a16="http://schemas.microsoft.com/office/drawing/2014/main" xmlns="" id="{00000000-0008-0000-1000-0000A008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8</xdr:row>
      <xdr:rowOff>0</xdr:rowOff>
    </xdr:from>
    <xdr:ext cx="1239382" cy="295275"/>
    <xdr:sp macro="" textlink="">
      <xdr:nvSpPr>
        <xdr:cNvPr id="2209" name="Text Box 9">
          <a:extLst>
            <a:ext uri="{FF2B5EF4-FFF2-40B4-BE49-F238E27FC236}">
              <a16:creationId xmlns:a16="http://schemas.microsoft.com/office/drawing/2014/main" xmlns="" id="{00000000-0008-0000-1000-0000A108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8</xdr:row>
      <xdr:rowOff>0</xdr:rowOff>
    </xdr:from>
    <xdr:ext cx="1239382" cy="295275"/>
    <xdr:sp macro="" textlink="">
      <xdr:nvSpPr>
        <xdr:cNvPr id="2210" name="Text Box 9">
          <a:extLst>
            <a:ext uri="{FF2B5EF4-FFF2-40B4-BE49-F238E27FC236}">
              <a16:creationId xmlns:a16="http://schemas.microsoft.com/office/drawing/2014/main" xmlns="" id="{00000000-0008-0000-1000-0000A208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8</xdr:row>
      <xdr:rowOff>0</xdr:rowOff>
    </xdr:from>
    <xdr:ext cx="1239382" cy="295275"/>
    <xdr:sp macro="" textlink="">
      <xdr:nvSpPr>
        <xdr:cNvPr id="2211" name="Text Box 9">
          <a:extLst>
            <a:ext uri="{FF2B5EF4-FFF2-40B4-BE49-F238E27FC236}">
              <a16:creationId xmlns:a16="http://schemas.microsoft.com/office/drawing/2014/main" xmlns="" id="{00000000-0008-0000-1000-0000A308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8</xdr:row>
      <xdr:rowOff>0</xdr:rowOff>
    </xdr:from>
    <xdr:ext cx="1239382" cy="295275"/>
    <xdr:sp macro="" textlink="">
      <xdr:nvSpPr>
        <xdr:cNvPr id="2212" name="Text Box 9">
          <a:extLst>
            <a:ext uri="{FF2B5EF4-FFF2-40B4-BE49-F238E27FC236}">
              <a16:creationId xmlns:a16="http://schemas.microsoft.com/office/drawing/2014/main" xmlns="" id="{00000000-0008-0000-1000-0000A408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8</xdr:row>
      <xdr:rowOff>0</xdr:rowOff>
    </xdr:from>
    <xdr:ext cx="1077457" cy="19050"/>
    <xdr:sp macro="" textlink="">
      <xdr:nvSpPr>
        <xdr:cNvPr id="2213" name="Text Box 8">
          <a:extLst>
            <a:ext uri="{FF2B5EF4-FFF2-40B4-BE49-F238E27FC236}">
              <a16:creationId xmlns:a16="http://schemas.microsoft.com/office/drawing/2014/main" xmlns="" id="{00000000-0008-0000-1000-0000A5080000}"/>
            </a:ext>
          </a:extLst>
        </xdr:cNvPr>
        <xdr:cNvSpPr txBox="1">
          <a:spLocks noChangeArrowheads="1"/>
        </xdr:cNvSpPr>
      </xdr:nvSpPr>
      <xdr:spPr bwMode="auto">
        <a:xfrm>
          <a:off x="390525" y="2057400"/>
          <a:ext cx="1077457" cy="19050"/>
        </a:xfrm>
        <a:prstGeom prst="rect">
          <a:avLst/>
        </a:prstGeom>
        <a:noFill/>
        <a:ln w="9525">
          <a:noFill/>
          <a:miter lim="800000"/>
          <a:headEnd/>
          <a:tailEnd/>
        </a:ln>
      </xdr:spPr>
    </xdr:sp>
    <xdr:clientData/>
  </xdr:oneCellAnchor>
  <xdr:oneCellAnchor>
    <xdr:from>
      <xdr:col>1</xdr:col>
      <xdr:colOff>0</xdr:colOff>
      <xdr:row>8</xdr:row>
      <xdr:rowOff>0</xdr:rowOff>
    </xdr:from>
    <xdr:ext cx="1134607" cy="19050"/>
    <xdr:sp macro="" textlink="">
      <xdr:nvSpPr>
        <xdr:cNvPr id="2214" name="Text Box 8">
          <a:extLst>
            <a:ext uri="{FF2B5EF4-FFF2-40B4-BE49-F238E27FC236}">
              <a16:creationId xmlns:a16="http://schemas.microsoft.com/office/drawing/2014/main" xmlns="" id="{00000000-0008-0000-1000-0000A608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215" name="Text Box 9">
          <a:extLst>
            <a:ext uri="{FF2B5EF4-FFF2-40B4-BE49-F238E27FC236}">
              <a16:creationId xmlns:a16="http://schemas.microsoft.com/office/drawing/2014/main" xmlns="" id="{00000000-0008-0000-1000-0000A708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216" name="Text Box 9">
          <a:extLst>
            <a:ext uri="{FF2B5EF4-FFF2-40B4-BE49-F238E27FC236}">
              <a16:creationId xmlns:a16="http://schemas.microsoft.com/office/drawing/2014/main" xmlns="" id="{00000000-0008-0000-1000-0000A808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077457" cy="104775"/>
    <xdr:sp macro="" textlink="">
      <xdr:nvSpPr>
        <xdr:cNvPr id="2217" name="Text Box 8">
          <a:extLst>
            <a:ext uri="{FF2B5EF4-FFF2-40B4-BE49-F238E27FC236}">
              <a16:creationId xmlns:a16="http://schemas.microsoft.com/office/drawing/2014/main" xmlns="" id="{00000000-0008-0000-1000-0000A9080000}"/>
            </a:ext>
          </a:extLst>
        </xdr:cNvPr>
        <xdr:cNvSpPr txBox="1">
          <a:spLocks noChangeArrowheads="1"/>
        </xdr:cNvSpPr>
      </xdr:nvSpPr>
      <xdr:spPr bwMode="auto">
        <a:xfrm>
          <a:off x="390525" y="2057400"/>
          <a:ext cx="1077457" cy="104775"/>
        </a:xfrm>
        <a:prstGeom prst="rect">
          <a:avLst/>
        </a:prstGeom>
        <a:noFill/>
        <a:ln w="9525">
          <a:noFill/>
          <a:miter lim="800000"/>
          <a:headEnd/>
          <a:tailEnd/>
        </a:ln>
      </xdr:spPr>
    </xdr:sp>
    <xdr:clientData/>
  </xdr:oneCellAnchor>
  <xdr:oneCellAnchor>
    <xdr:from>
      <xdr:col>1</xdr:col>
      <xdr:colOff>0</xdr:colOff>
      <xdr:row>8</xdr:row>
      <xdr:rowOff>0</xdr:rowOff>
    </xdr:from>
    <xdr:ext cx="1134607" cy="19050"/>
    <xdr:sp macro="" textlink="">
      <xdr:nvSpPr>
        <xdr:cNvPr id="2218" name="Text Box 8">
          <a:extLst>
            <a:ext uri="{FF2B5EF4-FFF2-40B4-BE49-F238E27FC236}">
              <a16:creationId xmlns:a16="http://schemas.microsoft.com/office/drawing/2014/main" xmlns="" id="{00000000-0008-0000-1000-0000AA08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219" name="Text Box 9">
          <a:extLst>
            <a:ext uri="{FF2B5EF4-FFF2-40B4-BE49-F238E27FC236}">
              <a16:creationId xmlns:a16="http://schemas.microsoft.com/office/drawing/2014/main" xmlns="" id="{00000000-0008-0000-1000-0000AB08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220" name="Text Box 9">
          <a:extLst>
            <a:ext uri="{FF2B5EF4-FFF2-40B4-BE49-F238E27FC236}">
              <a16:creationId xmlns:a16="http://schemas.microsoft.com/office/drawing/2014/main" xmlns="" id="{00000000-0008-0000-1000-0000AC08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134607" cy="19050"/>
    <xdr:sp macro="" textlink="">
      <xdr:nvSpPr>
        <xdr:cNvPr id="2221" name="Text Box 8">
          <a:extLst>
            <a:ext uri="{FF2B5EF4-FFF2-40B4-BE49-F238E27FC236}">
              <a16:creationId xmlns:a16="http://schemas.microsoft.com/office/drawing/2014/main" xmlns="" id="{00000000-0008-0000-1000-0000AD08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222" name="Text Box 9">
          <a:extLst>
            <a:ext uri="{FF2B5EF4-FFF2-40B4-BE49-F238E27FC236}">
              <a16:creationId xmlns:a16="http://schemas.microsoft.com/office/drawing/2014/main" xmlns="" id="{00000000-0008-0000-1000-0000AE08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223" name="Text Box 9">
          <a:extLst>
            <a:ext uri="{FF2B5EF4-FFF2-40B4-BE49-F238E27FC236}">
              <a16:creationId xmlns:a16="http://schemas.microsoft.com/office/drawing/2014/main" xmlns="" id="{00000000-0008-0000-1000-0000AF08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134607" cy="19050"/>
    <xdr:sp macro="" textlink="">
      <xdr:nvSpPr>
        <xdr:cNvPr id="2224" name="Text Box 8">
          <a:extLst>
            <a:ext uri="{FF2B5EF4-FFF2-40B4-BE49-F238E27FC236}">
              <a16:creationId xmlns:a16="http://schemas.microsoft.com/office/drawing/2014/main" xmlns="" id="{00000000-0008-0000-1000-0000B008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225" name="Text Box 9">
          <a:extLst>
            <a:ext uri="{FF2B5EF4-FFF2-40B4-BE49-F238E27FC236}">
              <a16:creationId xmlns:a16="http://schemas.microsoft.com/office/drawing/2014/main" xmlns="" id="{00000000-0008-0000-1000-0000B108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226" name="Text Box 9">
          <a:extLst>
            <a:ext uri="{FF2B5EF4-FFF2-40B4-BE49-F238E27FC236}">
              <a16:creationId xmlns:a16="http://schemas.microsoft.com/office/drawing/2014/main" xmlns="" id="{00000000-0008-0000-1000-0000B208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134607" cy="19050"/>
    <xdr:sp macro="" textlink="">
      <xdr:nvSpPr>
        <xdr:cNvPr id="2227" name="Text Box 8">
          <a:extLst>
            <a:ext uri="{FF2B5EF4-FFF2-40B4-BE49-F238E27FC236}">
              <a16:creationId xmlns:a16="http://schemas.microsoft.com/office/drawing/2014/main" xmlns="" id="{00000000-0008-0000-1000-0000B308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228" name="Text Box 9">
          <a:extLst>
            <a:ext uri="{FF2B5EF4-FFF2-40B4-BE49-F238E27FC236}">
              <a16:creationId xmlns:a16="http://schemas.microsoft.com/office/drawing/2014/main" xmlns="" id="{00000000-0008-0000-1000-0000B408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229" name="Text Box 9">
          <a:extLst>
            <a:ext uri="{FF2B5EF4-FFF2-40B4-BE49-F238E27FC236}">
              <a16:creationId xmlns:a16="http://schemas.microsoft.com/office/drawing/2014/main" xmlns="" id="{00000000-0008-0000-1000-0000B508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134607" cy="19050"/>
    <xdr:sp macro="" textlink="">
      <xdr:nvSpPr>
        <xdr:cNvPr id="2230" name="Text Box 8">
          <a:extLst>
            <a:ext uri="{FF2B5EF4-FFF2-40B4-BE49-F238E27FC236}">
              <a16:creationId xmlns:a16="http://schemas.microsoft.com/office/drawing/2014/main" xmlns="" id="{00000000-0008-0000-1000-0000B608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231" name="Text Box 9">
          <a:extLst>
            <a:ext uri="{FF2B5EF4-FFF2-40B4-BE49-F238E27FC236}">
              <a16:creationId xmlns:a16="http://schemas.microsoft.com/office/drawing/2014/main" xmlns="" id="{00000000-0008-0000-1000-0000B708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134607" cy="19050"/>
    <xdr:sp macro="" textlink="">
      <xdr:nvSpPr>
        <xdr:cNvPr id="2232" name="Text Box 8">
          <a:extLst>
            <a:ext uri="{FF2B5EF4-FFF2-40B4-BE49-F238E27FC236}">
              <a16:creationId xmlns:a16="http://schemas.microsoft.com/office/drawing/2014/main" xmlns="" id="{00000000-0008-0000-1000-0000B808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233" name="Text Box 9">
          <a:extLst>
            <a:ext uri="{FF2B5EF4-FFF2-40B4-BE49-F238E27FC236}">
              <a16:creationId xmlns:a16="http://schemas.microsoft.com/office/drawing/2014/main" xmlns="" id="{00000000-0008-0000-1000-0000B908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234" name="Text Box 9">
          <a:extLst>
            <a:ext uri="{FF2B5EF4-FFF2-40B4-BE49-F238E27FC236}">
              <a16:creationId xmlns:a16="http://schemas.microsoft.com/office/drawing/2014/main" xmlns="" id="{00000000-0008-0000-1000-0000BA08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134607" cy="19050"/>
    <xdr:sp macro="" textlink="">
      <xdr:nvSpPr>
        <xdr:cNvPr id="2235" name="Text Box 8">
          <a:extLst>
            <a:ext uri="{FF2B5EF4-FFF2-40B4-BE49-F238E27FC236}">
              <a16:creationId xmlns:a16="http://schemas.microsoft.com/office/drawing/2014/main" xmlns="" id="{00000000-0008-0000-1000-0000BB08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236" name="Text Box 9">
          <a:extLst>
            <a:ext uri="{FF2B5EF4-FFF2-40B4-BE49-F238E27FC236}">
              <a16:creationId xmlns:a16="http://schemas.microsoft.com/office/drawing/2014/main" xmlns="" id="{00000000-0008-0000-1000-0000BC08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134607" cy="19050"/>
    <xdr:sp macro="" textlink="">
      <xdr:nvSpPr>
        <xdr:cNvPr id="2237" name="Text Box 8">
          <a:extLst>
            <a:ext uri="{FF2B5EF4-FFF2-40B4-BE49-F238E27FC236}">
              <a16:creationId xmlns:a16="http://schemas.microsoft.com/office/drawing/2014/main" xmlns="" id="{00000000-0008-0000-1000-0000BD08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238" name="Text Box 9">
          <a:extLst>
            <a:ext uri="{FF2B5EF4-FFF2-40B4-BE49-F238E27FC236}">
              <a16:creationId xmlns:a16="http://schemas.microsoft.com/office/drawing/2014/main" xmlns="" id="{00000000-0008-0000-1000-0000BE08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239" name="Text Box 9">
          <a:extLst>
            <a:ext uri="{FF2B5EF4-FFF2-40B4-BE49-F238E27FC236}">
              <a16:creationId xmlns:a16="http://schemas.microsoft.com/office/drawing/2014/main" xmlns="" id="{00000000-0008-0000-1000-0000BF08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134607" cy="19050"/>
    <xdr:sp macro="" textlink="">
      <xdr:nvSpPr>
        <xdr:cNvPr id="2240" name="Text Box 8">
          <a:extLst>
            <a:ext uri="{FF2B5EF4-FFF2-40B4-BE49-F238E27FC236}">
              <a16:creationId xmlns:a16="http://schemas.microsoft.com/office/drawing/2014/main" xmlns="" id="{00000000-0008-0000-1000-0000C008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241" name="Text Box 9">
          <a:extLst>
            <a:ext uri="{FF2B5EF4-FFF2-40B4-BE49-F238E27FC236}">
              <a16:creationId xmlns:a16="http://schemas.microsoft.com/office/drawing/2014/main" xmlns="" id="{00000000-0008-0000-1000-0000C108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242" name="Text Box 9">
          <a:extLst>
            <a:ext uri="{FF2B5EF4-FFF2-40B4-BE49-F238E27FC236}">
              <a16:creationId xmlns:a16="http://schemas.microsoft.com/office/drawing/2014/main" xmlns="" id="{00000000-0008-0000-1000-0000C208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134607" cy="19050"/>
    <xdr:sp macro="" textlink="">
      <xdr:nvSpPr>
        <xdr:cNvPr id="2243" name="Text Box 8">
          <a:extLst>
            <a:ext uri="{FF2B5EF4-FFF2-40B4-BE49-F238E27FC236}">
              <a16:creationId xmlns:a16="http://schemas.microsoft.com/office/drawing/2014/main" xmlns="" id="{00000000-0008-0000-1000-0000C308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244" name="Text Box 9">
          <a:extLst>
            <a:ext uri="{FF2B5EF4-FFF2-40B4-BE49-F238E27FC236}">
              <a16:creationId xmlns:a16="http://schemas.microsoft.com/office/drawing/2014/main" xmlns="" id="{00000000-0008-0000-1000-0000C408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245" name="Text Box 9">
          <a:extLst>
            <a:ext uri="{FF2B5EF4-FFF2-40B4-BE49-F238E27FC236}">
              <a16:creationId xmlns:a16="http://schemas.microsoft.com/office/drawing/2014/main" xmlns="" id="{00000000-0008-0000-1000-0000C508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134607" cy="19050"/>
    <xdr:sp macro="" textlink="">
      <xdr:nvSpPr>
        <xdr:cNvPr id="2246" name="Text Box 8">
          <a:extLst>
            <a:ext uri="{FF2B5EF4-FFF2-40B4-BE49-F238E27FC236}">
              <a16:creationId xmlns:a16="http://schemas.microsoft.com/office/drawing/2014/main" xmlns="" id="{00000000-0008-0000-1000-0000C608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247" name="Text Box 9">
          <a:extLst>
            <a:ext uri="{FF2B5EF4-FFF2-40B4-BE49-F238E27FC236}">
              <a16:creationId xmlns:a16="http://schemas.microsoft.com/office/drawing/2014/main" xmlns="" id="{00000000-0008-0000-1000-0000C708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248" name="Text Box 9">
          <a:extLst>
            <a:ext uri="{FF2B5EF4-FFF2-40B4-BE49-F238E27FC236}">
              <a16:creationId xmlns:a16="http://schemas.microsoft.com/office/drawing/2014/main" xmlns="" id="{00000000-0008-0000-1000-0000C808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134607" cy="19050"/>
    <xdr:sp macro="" textlink="">
      <xdr:nvSpPr>
        <xdr:cNvPr id="2249" name="Text Box 8">
          <a:extLst>
            <a:ext uri="{FF2B5EF4-FFF2-40B4-BE49-F238E27FC236}">
              <a16:creationId xmlns:a16="http://schemas.microsoft.com/office/drawing/2014/main" xmlns="" id="{00000000-0008-0000-1000-0000C908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250" name="Text Box 9">
          <a:extLst>
            <a:ext uri="{FF2B5EF4-FFF2-40B4-BE49-F238E27FC236}">
              <a16:creationId xmlns:a16="http://schemas.microsoft.com/office/drawing/2014/main" xmlns="" id="{00000000-0008-0000-1000-0000CA08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251" name="Text Box 9">
          <a:extLst>
            <a:ext uri="{FF2B5EF4-FFF2-40B4-BE49-F238E27FC236}">
              <a16:creationId xmlns:a16="http://schemas.microsoft.com/office/drawing/2014/main" xmlns="" id="{00000000-0008-0000-1000-0000CB08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134607" cy="19050"/>
    <xdr:sp macro="" textlink="">
      <xdr:nvSpPr>
        <xdr:cNvPr id="2252" name="Text Box 8">
          <a:extLst>
            <a:ext uri="{FF2B5EF4-FFF2-40B4-BE49-F238E27FC236}">
              <a16:creationId xmlns:a16="http://schemas.microsoft.com/office/drawing/2014/main" xmlns="" id="{00000000-0008-0000-1000-0000CC08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253" name="Text Box 9">
          <a:extLst>
            <a:ext uri="{FF2B5EF4-FFF2-40B4-BE49-F238E27FC236}">
              <a16:creationId xmlns:a16="http://schemas.microsoft.com/office/drawing/2014/main" xmlns="" id="{00000000-0008-0000-1000-0000CD08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254" name="Text Box 9">
          <a:extLst>
            <a:ext uri="{FF2B5EF4-FFF2-40B4-BE49-F238E27FC236}">
              <a16:creationId xmlns:a16="http://schemas.microsoft.com/office/drawing/2014/main" xmlns="" id="{00000000-0008-0000-1000-0000CE08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134607" cy="19050"/>
    <xdr:sp macro="" textlink="">
      <xdr:nvSpPr>
        <xdr:cNvPr id="2255" name="Text Box 8">
          <a:extLst>
            <a:ext uri="{FF2B5EF4-FFF2-40B4-BE49-F238E27FC236}">
              <a16:creationId xmlns:a16="http://schemas.microsoft.com/office/drawing/2014/main" xmlns="" id="{00000000-0008-0000-1000-0000CF08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256" name="Text Box 9">
          <a:extLst>
            <a:ext uri="{FF2B5EF4-FFF2-40B4-BE49-F238E27FC236}">
              <a16:creationId xmlns:a16="http://schemas.microsoft.com/office/drawing/2014/main" xmlns="" id="{00000000-0008-0000-1000-0000D008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257" name="Text Box 9">
          <a:extLst>
            <a:ext uri="{FF2B5EF4-FFF2-40B4-BE49-F238E27FC236}">
              <a16:creationId xmlns:a16="http://schemas.microsoft.com/office/drawing/2014/main" xmlns="" id="{00000000-0008-0000-1000-0000D108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134607" cy="19050"/>
    <xdr:sp macro="" textlink="">
      <xdr:nvSpPr>
        <xdr:cNvPr id="2258" name="Text Box 8">
          <a:extLst>
            <a:ext uri="{FF2B5EF4-FFF2-40B4-BE49-F238E27FC236}">
              <a16:creationId xmlns:a16="http://schemas.microsoft.com/office/drawing/2014/main" xmlns="" id="{00000000-0008-0000-1000-0000D208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259" name="Text Box 9">
          <a:extLst>
            <a:ext uri="{FF2B5EF4-FFF2-40B4-BE49-F238E27FC236}">
              <a16:creationId xmlns:a16="http://schemas.microsoft.com/office/drawing/2014/main" xmlns="" id="{00000000-0008-0000-1000-0000D308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260" name="Text Box 9">
          <a:extLst>
            <a:ext uri="{FF2B5EF4-FFF2-40B4-BE49-F238E27FC236}">
              <a16:creationId xmlns:a16="http://schemas.microsoft.com/office/drawing/2014/main" xmlns="" id="{00000000-0008-0000-1000-0000D408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134607" cy="19050"/>
    <xdr:sp macro="" textlink="">
      <xdr:nvSpPr>
        <xdr:cNvPr id="2261" name="Text Box 8">
          <a:extLst>
            <a:ext uri="{FF2B5EF4-FFF2-40B4-BE49-F238E27FC236}">
              <a16:creationId xmlns:a16="http://schemas.microsoft.com/office/drawing/2014/main" xmlns="" id="{00000000-0008-0000-1000-0000D508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262" name="Text Box 9">
          <a:extLst>
            <a:ext uri="{FF2B5EF4-FFF2-40B4-BE49-F238E27FC236}">
              <a16:creationId xmlns:a16="http://schemas.microsoft.com/office/drawing/2014/main" xmlns="" id="{00000000-0008-0000-1000-0000D608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263" name="Text Box 9">
          <a:extLst>
            <a:ext uri="{FF2B5EF4-FFF2-40B4-BE49-F238E27FC236}">
              <a16:creationId xmlns:a16="http://schemas.microsoft.com/office/drawing/2014/main" xmlns="" id="{00000000-0008-0000-1000-0000D708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134607" cy="19050"/>
    <xdr:sp macro="" textlink="">
      <xdr:nvSpPr>
        <xdr:cNvPr id="2264" name="Text Box 8">
          <a:extLst>
            <a:ext uri="{FF2B5EF4-FFF2-40B4-BE49-F238E27FC236}">
              <a16:creationId xmlns:a16="http://schemas.microsoft.com/office/drawing/2014/main" xmlns="" id="{00000000-0008-0000-1000-0000D808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265" name="Text Box 9">
          <a:extLst>
            <a:ext uri="{FF2B5EF4-FFF2-40B4-BE49-F238E27FC236}">
              <a16:creationId xmlns:a16="http://schemas.microsoft.com/office/drawing/2014/main" xmlns="" id="{00000000-0008-0000-1000-0000D908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266" name="Text Box 9">
          <a:extLst>
            <a:ext uri="{FF2B5EF4-FFF2-40B4-BE49-F238E27FC236}">
              <a16:creationId xmlns:a16="http://schemas.microsoft.com/office/drawing/2014/main" xmlns="" id="{00000000-0008-0000-1000-0000DA08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285750"/>
    <xdr:sp macro="" textlink="">
      <xdr:nvSpPr>
        <xdr:cNvPr id="2267" name="Text Box 9">
          <a:extLst>
            <a:ext uri="{FF2B5EF4-FFF2-40B4-BE49-F238E27FC236}">
              <a16:creationId xmlns:a16="http://schemas.microsoft.com/office/drawing/2014/main" xmlns="" id="{00000000-0008-0000-1000-0000DB080000}"/>
            </a:ext>
          </a:extLst>
        </xdr:cNvPr>
        <xdr:cNvSpPr txBox="1">
          <a:spLocks noChangeArrowheads="1"/>
        </xdr:cNvSpPr>
      </xdr:nvSpPr>
      <xdr:spPr bwMode="auto">
        <a:xfrm>
          <a:off x="285750" y="2057400"/>
          <a:ext cx="1239382" cy="285750"/>
        </a:xfrm>
        <a:prstGeom prst="rect">
          <a:avLst/>
        </a:prstGeom>
        <a:noFill/>
        <a:ln w="9525">
          <a:noFill/>
          <a:miter lim="800000"/>
          <a:headEnd/>
          <a:tailEnd/>
        </a:ln>
      </xdr:spPr>
    </xdr:sp>
    <xdr:clientData/>
  </xdr:oneCellAnchor>
  <xdr:oneCellAnchor>
    <xdr:from>
      <xdr:col>1</xdr:col>
      <xdr:colOff>0</xdr:colOff>
      <xdr:row>8</xdr:row>
      <xdr:rowOff>0</xdr:rowOff>
    </xdr:from>
    <xdr:ext cx="1239382" cy="285750"/>
    <xdr:sp macro="" textlink="">
      <xdr:nvSpPr>
        <xdr:cNvPr id="2268" name="Text Box 9">
          <a:extLst>
            <a:ext uri="{FF2B5EF4-FFF2-40B4-BE49-F238E27FC236}">
              <a16:creationId xmlns:a16="http://schemas.microsoft.com/office/drawing/2014/main" xmlns="" id="{00000000-0008-0000-1000-0000DC080000}"/>
            </a:ext>
          </a:extLst>
        </xdr:cNvPr>
        <xdr:cNvSpPr txBox="1">
          <a:spLocks noChangeArrowheads="1"/>
        </xdr:cNvSpPr>
      </xdr:nvSpPr>
      <xdr:spPr bwMode="auto">
        <a:xfrm>
          <a:off x="285750" y="2057400"/>
          <a:ext cx="1239382" cy="285750"/>
        </a:xfrm>
        <a:prstGeom prst="rect">
          <a:avLst/>
        </a:prstGeom>
        <a:noFill/>
        <a:ln w="9525">
          <a:noFill/>
          <a:miter lim="800000"/>
          <a:headEnd/>
          <a:tailEnd/>
        </a:ln>
      </xdr:spPr>
    </xdr:sp>
    <xdr:clientData/>
  </xdr:oneCellAnchor>
  <xdr:oneCellAnchor>
    <xdr:from>
      <xdr:col>1</xdr:col>
      <xdr:colOff>0</xdr:colOff>
      <xdr:row>8</xdr:row>
      <xdr:rowOff>0</xdr:rowOff>
    </xdr:from>
    <xdr:ext cx="1239382" cy="295275"/>
    <xdr:sp macro="" textlink="">
      <xdr:nvSpPr>
        <xdr:cNvPr id="2269" name="Text Box 9">
          <a:extLst>
            <a:ext uri="{FF2B5EF4-FFF2-40B4-BE49-F238E27FC236}">
              <a16:creationId xmlns:a16="http://schemas.microsoft.com/office/drawing/2014/main" xmlns="" id="{00000000-0008-0000-1000-0000DD08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8</xdr:row>
      <xdr:rowOff>0</xdr:rowOff>
    </xdr:from>
    <xdr:ext cx="1239382" cy="295275"/>
    <xdr:sp macro="" textlink="">
      <xdr:nvSpPr>
        <xdr:cNvPr id="2270" name="Text Box 9">
          <a:extLst>
            <a:ext uri="{FF2B5EF4-FFF2-40B4-BE49-F238E27FC236}">
              <a16:creationId xmlns:a16="http://schemas.microsoft.com/office/drawing/2014/main" xmlns="" id="{00000000-0008-0000-1000-0000DE08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8</xdr:row>
      <xdr:rowOff>0</xdr:rowOff>
    </xdr:from>
    <xdr:ext cx="1239382" cy="276225"/>
    <xdr:sp macro="" textlink="">
      <xdr:nvSpPr>
        <xdr:cNvPr id="2271" name="Text Box 9">
          <a:extLst>
            <a:ext uri="{FF2B5EF4-FFF2-40B4-BE49-F238E27FC236}">
              <a16:creationId xmlns:a16="http://schemas.microsoft.com/office/drawing/2014/main" xmlns="" id="{00000000-0008-0000-1000-0000DF08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8</xdr:row>
      <xdr:rowOff>0</xdr:rowOff>
    </xdr:from>
    <xdr:ext cx="1239382" cy="276225"/>
    <xdr:sp macro="" textlink="">
      <xdr:nvSpPr>
        <xdr:cNvPr id="2272" name="Text Box 9">
          <a:extLst>
            <a:ext uri="{FF2B5EF4-FFF2-40B4-BE49-F238E27FC236}">
              <a16:creationId xmlns:a16="http://schemas.microsoft.com/office/drawing/2014/main" xmlns="" id="{00000000-0008-0000-1000-0000E008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8</xdr:row>
      <xdr:rowOff>0</xdr:rowOff>
    </xdr:from>
    <xdr:ext cx="1239382" cy="276225"/>
    <xdr:sp macro="" textlink="">
      <xdr:nvSpPr>
        <xdr:cNvPr id="2273" name="Text Box 9">
          <a:extLst>
            <a:ext uri="{FF2B5EF4-FFF2-40B4-BE49-F238E27FC236}">
              <a16:creationId xmlns:a16="http://schemas.microsoft.com/office/drawing/2014/main" xmlns="" id="{00000000-0008-0000-1000-0000E108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8</xdr:row>
      <xdr:rowOff>0</xdr:rowOff>
    </xdr:from>
    <xdr:ext cx="1239382" cy="276225"/>
    <xdr:sp macro="" textlink="">
      <xdr:nvSpPr>
        <xdr:cNvPr id="2274" name="Text Box 9">
          <a:extLst>
            <a:ext uri="{FF2B5EF4-FFF2-40B4-BE49-F238E27FC236}">
              <a16:creationId xmlns:a16="http://schemas.microsoft.com/office/drawing/2014/main" xmlns="" id="{00000000-0008-0000-1000-0000E208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8</xdr:row>
      <xdr:rowOff>0</xdr:rowOff>
    </xdr:from>
    <xdr:ext cx="1239382" cy="276225"/>
    <xdr:sp macro="" textlink="">
      <xdr:nvSpPr>
        <xdr:cNvPr id="2275" name="Text Box 9">
          <a:extLst>
            <a:ext uri="{FF2B5EF4-FFF2-40B4-BE49-F238E27FC236}">
              <a16:creationId xmlns:a16="http://schemas.microsoft.com/office/drawing/2014/main" xmlns="" id="{00000000-0008-0000-1000-0000E308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8</xdr:row>
      <xdr:rowOff>0</xdr:rowOff>
    </xdr:from>
    <xdr:ext cx="1239382" cy="276225"/>
    <xdr:sp macro="" textlink="">
      <xdr:nvSpPr>
        <xdr:cNvPr id="2276" name="Text Box 9">
          <a:extLst>
            <a:ext uri="{FF2B5EF4-FFF2-40B4-BE49-F238E27FC236}">
              <a16:creationId xmlns:a16="http://schemas.microsoft.com/office/drawing/2014/main" xmlns="" id="{00000000-0008-0000-1000-0000E408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8</xdr:row>
      <xdr:rowOff>0</xdr:rowOff>
    </xdr:from>
    <xdr:ext cx="1239382" cy="276225"/>
    <xdr:sp macro="" textlink="">
      <xdr:nvSpPr>
        <xdr:cNvPr id="2277" name="Text Box 9">
          <a:extLst>
            <a:ext uri="{FF2B5EF4-FFF2-40B4-BE49-F238E27FC236}">
              <a16:creationId xmlns:a16="http://schemas.microsoft.com/office/drawing/2014/main" xmlns="" id="{00000000-0008-0000-1000-0000E508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8</xdr:row>
      <xdr:rowOff>0</xdr:rowOff>
    </xdr:from>
    <xdr:ext cx="1239382" cy="276225"/>
    <xdr:sp macro="" textlink="">
      <xdr:nvSpPr>
        <xdr:cNvPr id="2278" name="Text Box 9">
          <a:extLst>
            <a:ext uri="{FF2B5EF4-FFF2-40B4-BE49-F238E27FC236}">
              <a16:creationId xmlns:a16="http://schemas.microsoft.com/office/drawing/2014/main" xmlns="" id="{00000000-0008-0000-1000-0000E608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8</xdr:row>
      <xdr:rowOff>0</xdr:rowOff>
    </xdr:from>
    <xdr:ext cx="1239382" cy="276225"/>
    <xdr:sp macro="" textlink="">
      <xdr:nvSpPr>
        <xdr:cNvPr id="2279" name="Text Box 9">
          <a:extLst>
            <a:ext uri="{FF2B5EF4-FFF2-40B4-BE49-F238E27FC236}">
              <a16:creationId xmlns:a16="http://schemas.microsoft.com/office/drawing/2014/main" xmlns="" id="{00000000-0008-0000-1000-0000E708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8</xdr:row>
      <xdr:rowOff>0</xdr:rowOff>
    </xdr:from>
    <xdr:ext cx="1239382" cy="276225"/>
    <xdr:sp macro="" textlink="">
      <xdr:nvSpPr>
        <xdr:cNvPr id="2280" name="Text Box 9">
          <a:extLst>
            <a:ext uri="{FF2B5EF4-FFF2-40B4-BE49-F238E27FC236}">
              <a16:creationId xmlns:a16="http://schemas.microsoft.com/office/drawing/2014/main" xmlns="" id="{00000000-0008-0000-1000-0000E808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8</xdr:row>
      <xdr:rowOff>0</xdr:rowOff>
    </xdr:from>
    <xdr:ext cx="1239382" cy="295275"/>
    <xdr:sp macro="" textlink="">
      <xdr:nvSpPr>
        <xdr:cNvPr id="2281" name="Text Box 9">
          <a:extLst>
            <a:ext uri="{FF2B5EF4-FFF2-40B4-BE49-F238E27FC236}">
              <a16:creationId xmlns:a16="http://schemas.microsoft.com/office/drawing/2014/main" xmlns="" id="{00000000-0008-0000-1000-0000E908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8</xdr:row>
      <xdr:rowOff>0</xdr:rowOff>
    </xdr:from>
    <xdr:ext cx="1239382" cy="295275"/>
    <xdr:sp macro="" textlink="">
      <xdr:nvSpPr>
        <xdr:cNvPr id="2282" name="Text Box 9">
          <a:extLst>
            <a:ext uri="{FF2B5EF4-FFF2-40B4-BE49-F238E27FC236}">
              <a16:creationId xmlns:a16="http://schemas.microsoft.com/office/drawing/2014/main" xmlns="" id="{00000000-0008-0000-1000-0000EA08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8</xdr:row>
      <xdr:rowOff>0</xdr:rowOff>
    </xdr:from>
    <xdr:ext cx="1239382" cy="295275"/>
    <xdr:sp macro="" textlink="">
      <xdr:nvSpPr>
        <xdr:cNvPr id="2283" name="Text Box 9">
          <a:extLst>
            <a:ext uri="{FF2B5EF4-FFF2-40B4-BE49-F238E27FC236}">
              <a16:creationId xmlns:a16="http://schemas.microsoft.com/office/drawing/2014/main" xmlns="" id="{00000000-0008-0000-1000-0000EB08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8</xdr:row>
      <xdr:rowOff>0</xdr:rowOff>
    </xdr:from>
    <xdr:ext cx="1239382" cy="295275"/>
    <xdr:sp macro="" textlink="">
      <xdr:nvSpPr>
        <xdr:cNvPr id="2284" name="Text Box 9">
          <a:extLst>
            <a:ext uri="{FF2B5EF4-FFF2-40B4-BE49-F238E27FC236}">
              <a16:creationId xmlns:a16="http://schemas.microsoft.com/office/drawing/2014/main" xmlns="" id="{00000000-0008-0000-1000-0000EC08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8</xdr:row>
      <xdr:rowOff>0</xdr:rowOff>
    </xdr:from>
    <xdr:ext cx="1239382" cy="295275"/>
    <xdr:sp macro="" textlink="">
      <xdr:nvSpPr>
        <xdr:cNvPr id="2285" name="Text Box 9">
          <a:extLst>
            <a:ext uri="{FF2B5EF4-FFF2-40B4-BE49-F238E27FC236}">
              <a16:creationId xmlns:a16="http://schemas.microsoft.com/office/drawing/2014/main" xmlns="" id="{00000000-0008-0000-1000-0000ED08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8</xdr:row>
      <xdr:rowOff>0</xdr:rowOff>
    </xdr:from>
    <xdr:ext cx="1239382" cy="295275"/>
    <xdr:sp macro="" textlink="">
      <xdr:nvSpPr>
        <xdr:cNvPr id="2286" name="Text Box 9">
          <a:extLst>
            <a:ext uri="{FF2B5EF4-FFF2-40B4-BE49-F238E27FC236}">
              <a16:creationId xmlns:a16="http://schemas.microsoft.com/office/drawing/2014/main" xmlns="" id="{00000000-0008-0000-1000-0000EE08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8</xdr:row>
      <xdr:rowOff>0</xdr:rowOff>
    </xdr:from>
    <xdr:ext cx="1239382" cy="295275"/>
    <xdr:sp macro="" textlink="">
      <xdr:nvSpPr>
        <xdr:cNvPr id="2287" name="Text Box 9">
          <a:extLst>
            <a:ext uri="{FF2B5EF4-FFF2-40B4-BE49-F238E27FC236}">
              <a16:creationId xmlns:a16="http://schemas.microsoft.com/office/drawing/2014/main" xmlns="" id="{00000000-0008-0000-1000-0000EF08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8</xdr:row>
      <xdr:rowOff>0</xdr:rowOff>
    </xdr:from>
    <xdr:ext cx="1239382" cy="295275"/>
    <xdr:sp macro="" textlink="">
      <xdr:nvSpPr>
        <xdr:cNvPr id="2288" name="Text Box 9">
          <a:extLst>
            <a:ext uri="{FF2B5EF4-FFF2-40B4-BE49-F238E27FC236}">
              <a16:creationId xmlns:a16="http://schemas.microsoft.com/office/drawing/2014/main" xmlns="" id="{00000000-0008-0000-1000-0000F008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8</xdr:row>
      <xdr:rowOff>0</xdr:rowOff>
    </xdr:from>
    <xdr:ext cx="1077457" cy="19050"/>
    <xdr:sp macro="" textlink="">
      <xdr:nvSpPr>
        <xdr:cNvPr id="2289" name="Text Box 8">
          <a:extLst>
            <a:ext uri="{FF2B5EF4-FFF2-40B4-BE49-F238E27FC236}">
              <a16:creationId xmlns:a16="http://schemas.microsoft.com/office/drawing/2014/main" xmlns="" id="{00000000-0008-0000-1000-0000F1080000}"/>
            </a:ext>
          </a:extLst>
        </xdr:cNvPr>
        <xdr:cNvSpPr txBox="1">
          <a:spLocks noChangeArrowheads="1"/>
        </xdr:cNvSpPr>
      </xdr:nvSpPr>
      <xdr:spPr bwMode="auto">
        <a:xfrm>
          <a:off x="390525" y="2057400"/>
          <a:ext cx="1077457"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290" name="Text Box 9">
          <a:extLst>
            <a:ext uri="{FF2B5EF4-FFF2-40B4-BE49-F238E27FC236}">
              <a16:creationId xmlns:a16="http://schemas.microsoft.com/office/drawing/2014/main" xmlns="" id="{00000000-0008-0000-1000-0000F208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291" name="Text Box 9">
          <a:extLst>
            <a:ext uri="{FF2B5EF4-FFF2-40B4-BE49-F238E27FC236}">
              <a16:creationId xmlns:a16="http://schemas.microsoft.com/office/drawing/2014/main" xmlns="" id="{00000000-0008-0000-1000-0000F308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292" name="Text Box 9">
          <a:extLst>
            <a:ext uri="{FF2B5EF4-FFF2-40B4-BE49-F238E27FC236}">
              <a16:creationId xmlns:a16="http://schemas.microsoft.com/office/drawing/2014/main" xmlns="" id="{00000000-0008-0000-1000-0000F408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293" name="Text Box 9">
          <a:extLst>
            <a:ext uri="{FF2B5EF4-FFF2-40B4-BE49-F238E27FC236}">
              <a16:creationId xmlns:a16="http://schemas.microsoft.com/office/drawing/2014/main" xmlns="" id="{00000000-0008-0000-1000-0000F508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294" name="Text Box 9">
          <a:extLst>
            <a:ext uri="{FF2B5EF4-FFF2-40B4-BE49-F238E27FC236}">
              <a16:creationId xmlns:a16="http://schemas.microsoft.com/office/drawing/2014/main" xmlns="" id="{00000000-0008-0000-1000-0000F608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295" name="Text Box 9">
          <a:extLst>
            <a:ext uri="{FF2B5EF4-FFF2-40B4-BE49-F238E27FC236}">
              <a16:creationId xmlns:a16="http://schemas.microsoft.com/office/drawing/2014/main" xmlns="" id="{00000000-0008-0000-1000-0000F708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296" name="Text Box 9">
          <a:extLst>
            <a:ext uri="{FF2B5EF4-FFF2-40B4-BE49-F238E27FC236}">
              <a16:creationId xmlns:a16="http://schemas.microsoft.com/office/drawing/2014/main" xmlns="" id="{00000000-0008-0000-1000-0000F808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297" name="Text Box 9">
          <a:extLst>
            <a:ext uri="{FF2B5EF4-FFF2-40B4-BE49-F238E27FC236}">
              <a16:creationId xmlns:a16="http://schemas.microsoft.com/office/drawing/2014/main" xmlns="" id="{00000000-0008-0000-1000-0000F908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298" name="Text Box 9">
          <a:extLst>
            <a:ext uri="{FF2B5EF4-FFF2-40B4-BE49-F238E27FC236}">
              <a16:creationId xmlns:a16="http://schemas.microsoft.com/office/drawing/2014/main" xmlns="" id="{00000000-0008-0000-1000-0000FA08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299" name="Text Box 9">
          <a:extLst>
            <a:ext uri="{FF2B5EF4-FFF2-40B4-BE49-F238E27FC236}">
              <a16:creationId xmlns:a16="http://schemas.microsoft.com/office/drawing/2014/main" xmlns="" id="{00000000-0008-0000-1000-0000FB08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300" name="Text Box 9">
          <a:extLst>
            <a:ext uri="{FF2B5EF4-FFF2-40B4-BE49-F238E27FC236}">
              <a16:creationId xmlns:a16="http://schemas.microsoft.com/office/drawing/2014/main" xmlns="" id="{00000000-0008-0000-1000-0000FC08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301" name="Text Box 9">
          <a:extLst>
            <a:ext uri="{FF2B5EF4-FFF2-40B4-BE49-F238E27FC236}">
              <a16:creationId xmlns:a16="http://schemas.microsoft.com/office/drawing/2014/main" xmlns="" id="{00000000-0008-0000-1000-0000FD08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302" name="Text Box 9">
          <a:extLst>
            <a:ext uri="{FF2B5EF4-FFF2-40B4-BE49-F238E27FC236}">
              <a16:creationId xmlns:a16="http://schemas.microsoft.com/office/drawing/2014/main" xmlns="" id="{00000000-0008-0000-1000-0000FE08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303" name="Text Box 9">
          <a:extLst>
            <a:ext uri="{FF2B5EF4-FFF2-40B4-BE49-F238E27FC236}">
              <a16:creationId xmlns:a16="http://schemas.microsoft.com/office/drawing/2014/main" xmlns="" id="{00000000-0008-0000-1000-0000FF08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304" name="Text Box 9">
          <a:extLst>
            <a:ext uri="{FF2B5EF4-FFF2-40B4-BE49-F238E27FC236}">
              <a16:creationId xmlns:a16="http://schemas.microsoft.com/office/drawing/2014/main" xmlns="" id="{00000000-0008-0000-1000-00000009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305" name="Text Box 9">
          <a:extLst>
            <a:ext uri="{FF2B5EF4-FFF2-40B4-BE49-F238E27FC236}">
              <a16:creationId xmlns:a16="http://schemas.microsoft.com/office/drawing/2014/main" xmlns="" id="{00000000-0008-0000-1000-00000109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306" name="Text Box 9">
          <a:extLst>
            <a:ext uri="{FF2B5EF4-FFF2-40B4-BE49-F238E27FC236}">
              <a16:creationId xmlns:a16="http://schemas.microsoft.com/office/drawing/2014/main" xmlns="" id="{00000000-0008-0000-1000-00000209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307" name="Text Box 9">
          <a:extLst>
            <a:ext uri="{FF2B5EF4-FFF2-40B4-BE49-F238E27FC236}">
              <a16:creationId xmlns:a16="http://schemas.microsoft.com/office/drawing/2014/main" xmlns="" id="{00000000-0008-0000-1000-00000309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308" name="Text Box 9">
          <a:extLst>
            <a:ext uri="{FF2B5EF4-FFF2-40B4-BE49-F238E27FC236}">
              <a16:creationId xmlns:a16="http://schemas.microsoft.com/office/drawing/2014/main" xmlns="" id="{00000000-0008-0000-1000-00000409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309" name="Text Box 9">
          <a:extLst>
            <a:ext uri="{FF2B5EF4-FFF2-40B4-BE49-F238E27FC236}">
              <a16:creationId xmlns:a16="http://schemas.microsoft.com/office/drawing/2014/main" xmlns="" id="{00000000-0008-0000-1000-00000509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310" name="Text Box 9">
          <a:extLst>
            <a:ext uri="{FF2B5EF4-FFF2-40B4-BE49-F238E27FC236}">
              <a16:creationId xmlns:a16="http://schemas.microsoft.com/office/drawing/2014/main" xmlns="" id="{00000000-0008-0000-1000-00000609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311" name="Text Box 9">
          <a:extLst>
            <a:ext uri="{FF2B5EF4-FFF2-40B4-BE49-F238E27FC236}">
              <a16:creationId xmlns:a16="http://schemas.microsoft.com/office/drawing/2014/main" xmlns="" id="{00000000-0008-0000-1000-00000709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134607" cy="19050"/>
    <xdr:sp macro="" textlink="">
      <xdr:nvSpPr>
        <xdr:cNvPr id="2312" name="Text Box 8">
          <a:extLst>
            <a:ext uri="{FF2B5EF4-FFF2-40B4-BE49-F238E27FC236}">
              <a16:creationId xmlns:a16="http://schemas.microsoft.com/office/drawing/2014/main" xmlns="" id="{00000000-0008-0000-1000-00000809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313" name="Text Box 9">
          <a:extLst>
            <a:ext uri="{FF2B5EF4-FFF2-40B4-BE49-F238E27FC236}">
              <a16:creationId xmlns:a16="http://schemas.microsoft.com/office/drawing/2014/main" xmlns="" id="{00000000-0008-0000-1000-00000909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314" name="Text Box 9">
          <a:extLst>
            <a:ext uri="{FF2B5EF4-FFF2-40B4-BE49-F238E27FC236}">
              <a16:creationId xmlns:a16="http://schemas.microsoft.com/office/drawing/2014/main" xmlns="" id="{00000000-0008-0000-1000-00000A09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134607" cy="104775"/>
    <xdr:sp macro="" textlink="">
      <xdr:nvSpPr>
        <xdr:cNvPr id="2315" name="Text Box 8">
          <a:extLst>
            <a:ext uri="{FF2B5EF4-FFF2-40B4-BE49-F238E27FC236}">
              <a16:creationId xmlns:a16="http://schemas.microsoft.com/office/drawing/2014/main" xmlns="" id="{00000000-0008-0000-1000-00000B090000}"/>
            </a:ext>
          </a:extLst>
        </xdr:cNvPr>
        <xdr:cNvSpPr txBox="1">
          <a:spLocks noChangeArrowheads="1"/>
        </xdr:cNvSpPr>
      </xdr:nvSpPr>
      <xdr:spPr bwMode="auto">
        <a:xfrm>
          <a:off x="390525" y="2057400"/>
          <a:ext cx="1134607" cy="104775"/>
        </a:xfrm>
        <a:prstGeom prst="rect">
          <a:avLst/>
        </a:prstGeom>
        <a:noFill/>
        <a:ln w="9525">
          <a:noFill/>
          <a:miter lim="800000"/>
          <a:headEnd/>
          <a:tailEnd/>
        </a:ln>
      </xdr:spPr>
    </xdr:sp>
    <xdr:clientData/>
  </xdr:oneCellAnchor>
  <xdr:oneCellAnchor>
    <xdr:from>
      <xdr:col>1</xdr:col>
      <xdr:colOff>0</xdr:colOff>
      <xdr:row>8</xdr:row>
      <xdr:rowOff>0</xdr:rowOff>
    </xdr:from>
    <xdr:ext cx="1134607" cy="19050"/>
    <xdr:sp macro="" textlink="">
      <xdr:nvSpPr>
        <xdr:cNvPr id="2316" name="Text Box 8">
          <a:extLst>
            <a:ext uri="{FF2B5EF4-FFF2-40B4-BE49-F238E27FC236}">
              <a16:creationId xmlns:a16="http://schemas.microsoft.com/office/drawing/2014/main" xmlns="" id="{00000000-0008-0000-1000-00000C09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317" name="Text Box 9">
          <a:extLst>
            <a:ext uri="{FF2B5EF4-FFF2-40B4-BE49-F238E27FC236}">
              <a16:creationId xmlns:a16="http://schemas.microsoft.com/office/drawing/2014/main" xmlns="" id="{00000000-0008-0000-1000-00000D09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318" name="Text Box 9">
          <a:extLst>
            <a:ext uri="{FF2B5EF4-FFF2-40B4-BE49-F238E27FC236}">
              <a16:creationId xmlns:a16="http://schemas.microsoft.com/office/drawing/2014/main" xmlns="" id="{00000000-0008-0000-1000-00000E09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134607" cy="19050"/>
    <xdr:sp macro="" textlink="">
      <xdr:nvSpPr>
        <xdr:cNvPr id="2319" name="Text Box 8">
          <a:extLst>
            <a:ext uri="{FF2B5EF4-FFF2-40B4-BE49-F238E27FC236}">
              <a16:creationId xmlns:a16="http://schemas.microsoft.com/office/drawing/2014/main" xmlns="" id="{00000000-0008-0000-1000-00000F09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320" name="Text Box 9">
          <a:extLst>
            <a:ext uri="{FF2B5EF4-FFF2-40B4-BE49-F238E27FC236}">
              <a16:creationId xmlns:a16="http://schemas.microsoft.com/office/drawing/2014/main" xmlns="" id="{00000000-0008-0000-1000-00001009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321" name="Text Box 9">
          <a:extLst>
            <a:ext uri="{FF2B5EF4-FFF2-40B4-BE49-F238E27FC236}">
              <a16:creationId xmlns:a16="http://schemas.microsoft.com/office/drawing/2014/main" xmlns="" id="{00000000-0008-0000-1000-00001109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134607" cy="19050"/>
    <xdr:sp macro="" textlink="">
      <xdr:nvSpPr>
        <xdr:cNvPr id="2322" name="Text Box 8">
          <a:extLst>
            <a:ext uri="{FF2B5EF4-FFF2-40B4-BE49-F238E27FC236}">
              <a16:creationId xmlns:a16="http://schemas.microsoft.com/office/drawing/2014/main" xmlns="" id="{00000000-0008-0000-1000-00001209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323" name="Text Box 9">
          <a:extLst>
            <a:ext uri="{FF2B5EF4-FFF2-40B4-BE49-F238E27FC236}">
              <a16:creationId xmlns:a16="http://schemas.microsoft.com/office/drawing/2014/main" xmlns="" id="{00000000-0008-0000-1000-00001309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324" name="Text Box 9">
          <a:extLst>
            <a:ext uri="{FF2B5EF4-FFF2-40B4-BE49-F238E27FC236}">
              <a16:creationId xmlns:a16="http://schemas.microsoft.com/office/drawing/2014/main" xmlns="" id="{00000000-0008-0000-1000-00001409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134607" cy="19050"/>
    <xdr:sp macro="" textlink="">
      <xdr:nvSpPr>
        <xdr:cNvPr id="2325" name="Text Box 8">
          <a:extLst>
            <a:ext uri="{FF2B5EF4-FFF2-40B4-BE49-F238E27FC236}">
              <a16:creationId xmlns:a16="http://schemas.microsoft.com/office/drawing/2014/main" xmlns="" id="{00000000-0008-0000-1000-00001509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326" name="Text Box 9">
          <a:extLst>
            <a:ext uri="{FF2B5EF4-FFF2-40B4-BE49-F238E27FC236}">
              <a16:creationId xmlns:a16="http://schemas.microsoft.com/office/drawing/2014/main" xmlns="" id="{00000000-0008-0000-1000-00001609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327" name="Text Box 9">
          <a:extLst>
            <a:ext uri="{FF2B5EF4-FFF2-40B4-BE49-F238E27FC236}">
              <a16:creationId xmlns:a16="http://schemas.microsoft.com/office/drawing/2014/main" xmlns="" id="{00000000-0008-0000-1000-00001709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134607" cy="19050"/>
    <xdr:sp macro="" textlink="">
      <xdr:nvSpPr>
        <xdr:cNvPr id="2328" name="Text Box 8">
          <a:extLst>
            <a:ext uri="{FF2B5EF4-FFF2-40B4-BE49-F238E27FC236}">
              <a16:creationId xmlns:a16="http://schemas.microsoft.com/office/drawing/2014/main" xmlns="" id="{00000000-0008-0000-1000-00001809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329" name="Text Box 9">
          <a:extLst>
            <a:ext uri="{FF2B5EF4-FFF2-40B4-BE49-F238E27FC236}">
              <a16:creationId xmlns:a16="http://schemas.microsoft.com/office/drawing/2014/main" xmlns="" id="{00000000-0008-0000-1000-00001909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134607" cy="19050"/>
    <xdr:sp macro="" textlink="">
      <xdr:nvSpPr>
        <xdr:cNvPr id="2330" name="Text Box 8">
          <a:extLst>
            <a:ext uri="{FF2B5EF4-FFF2-40B4-BE49-F238E27FC236}">
              <a16:creationId xmlns:a16="http://schemas.microsoft.com/office/drawing/2014/main" xmlns="" id="{00000000-0008-0000-1000-00001A09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331" name="Text Box 9">
          <a:extLst>
            <a:ext uri="{FF2B5EF4-FFF2-40B4-BE49-F238E27FC236}">
              <a16:creationId xmlns:a16="http://schemas.microsoft.com/office/drawing/2014/main" xmlns="" id="{00000000-0008-0000-1000-00001B09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332" name="Text Box 9">
          <a:extLst>
            <a:ext uri="{FF2B5EF4-FFF2-40B4-BE49-F238E27FC236}">
              <a16:creationId xmlns:a16="http://schemas.microsoft.com/office/drawing/2014/main" xmlns="" id="{00000000-0008-0000-1000-00001C09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134607" cy="19050"/>
    <xdr:sp macro="" textlink="">
      <xdr:nvSpPr>
        <xdr:cNvPr id="2333" name="Text Box 8">
          <a:extLst>
            <a:ext uri="{FF2B5EF4-FFF2-40B4-BE49-F238E27FC236}">
              <a16:creationId xmlns:a16="http://schemas.microsoft.com/office/drawing/2014/main" xmlns="" id="{00000000-0008-0000-1000-00001D09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334" name="Text Box 9">
          <a:extLst>
            <a:ext uri="{FF2B5EF4-FFF2-40B4-BE49-F238E27FC236}">
              <a16:creationId xmlns:a16="http://schemas.microsoft.com/office/drawing/2014/main" xmlns="" id="{00000000-0008-0000-1000-00001E09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134607" cy="19050"/>
    <xdr:sp macro="" textlink="">
      <xdr:nvSpPr>
        <xdr:cNvPr id="2335" name="Text Box 8">
          <a:extLst>
            <a:ext uri="{FF2B5EF4-FFF2-40B4-BE49-F238E27FC236}">
              <a16:creationId xmlns:a16="http://schemas.microsoft.com/office/drawing/2014/main" xmlns="" id="{00000000-0008-0000-1000-00001F09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336" name="Text Box 9">
          <a:extLst>
            <a:ext uri="{FF2B5EF4-FFF2-40B4-BE49-F238E27FC236}">
              <a16:creationId xmlns:a16="http://schemas.microsoft.com/office/drawing/2014/main" xmlns="" id="{00000000-0008-0000-1000-00002009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337" name="Text Box 9">
          <a:extLst>
            <a:ext uri="{FF2B5EF4-FFF2-40B4-BE49-F238E27FC236}">
              <a16:creationId xmlns:a16="http://schemas.microsoft.com/office/drawing/2014/main" xmlns="" id="{00000000-0008-0000-1000-00002109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134607" cy="19050"/>
    <xdr:sp macro="" textlink="">
      <xdr:nvSpPr>
        <xdr:cNvPr id="2338" name="Text Box 8">
          <a:extLst>
            <a:ext uri="{FF2B5EF4-FFF2-40B4-BE49-F238E27FC236}">
              <a16:creationId xmlns:a16="http://schemas.microsoft.com/office/drawing/2014/main" xmlns="" id="{00000000-0008-0000-1000-00002209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339" name="Text Box 9">
          <a:extLst>
            <a:ext uri="{FF2B5EF4-FFF2-40B4-BE49-F238E27FC236}">
              <a16:creationId xmlns:a16="http://schemas.microsoft.com/office/drawing/2014/main" xmlns="" id="{00000000-0008-0000-1000-00002309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340" name="Text Box 9">
          <a:extLst>
            <a:ext uri="{FF2B5EF4-FFF2-40B4-BE49-F238E27FC236}">
              <a16:creationId xmlns:a16="http://schemas.microsoft.com/office/drawing/2014/main" xmlns="" id="{00000000-0008-0000-1000-00002409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134607" cy="19050"/>
    <xdr:sp macro="" textlink="">
      <xdr:nvSpPr>
        <xdr:cNvPr id="2341" name="Text Box 8">
          <a:extLst>
            <a:ext uri="{FF2B5EF4-FFF2-40B4-BE49-F238E27FC236}">
              <a16:creationId xmlns:a16="http://schemas.microsoft.com/office/drawing/2014/main" xmlns="" id="{00000000-0008-0000-1000-00002509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342" name="Text Box 9">
          <a:extLst>
            <a:ext uri="{FF2B5EF4-FFF2-40B4-BE49-F238E27FC236}">
              <a16:creationId xmlns:a16="http://schemas.microsoft.com/office/drawing/2014/main" xmlns="" id="{00000000-0008-0000-1000-00002609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343" name="Text Box 9">
          <a:extLst>
            <a:ext uri="{FF2B5EF4-FFF2-40B4-BE49-F238E27FC236}">
              <a16:creationId xmlns:a16="http://schemas.microsoft.com/office/drawing/2014/main" xmlns="" id="{00000000-0008-0000-1000-00002709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134607" cy="19050"/>
    <xdr:sp macro="" textlink="">
      <xdr:nvSpPr>
        <xdr:cNvPr id="2344" name="Text Box 8">
          <a:extLst>
            <a:ext uri="{FF2B5EF4-FFF2-40B4-BE49-F238E27FC236}">
              <a16:creationId xmlns:a16="http://schemas.microsoft.com/office/drawing/2014/main" xmlns="" id="{00000000-0008-0000-1000-00002809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345" name="Text Box 9">
          <a:extLst>
            <a:ext uri="{FF2B5EF4-FFF2-40B4-BE49-F238E27FC236}">
              <a16:creationId xmlns:a16="http://schemas.microsoft.com/office/drawing/2014/main" xmlns="" id="{00000000-0008-0000-1000-00002909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346" name="Text Box 9">
          <a:extLst>
            <a:ext uri="{FF2B5EF4-FFF2-40B4-BE49-F238E27FC236}">
              <a16:creationId xmlns:a16="http://schemas.microsoft.com/office/drawing/2014/main" xmlns="" id="{00000000-0008-0000-1000-00002A09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134607" cy="19050"/>
    <xdr:sp macro="" textlink="">
      <xdr:nvSpPr>
        <xdr:cNvPr id="2347" name="Text Box 8">
          <a:extLst>
            <a:ext uri="{FF2B5EF4-FFF2-40B4-BE49-F238E27FC236}">
              <a16:creationId xmlns:a16="http://schemas.microsoft.com/office/drawing/2014/main" xmlns="" id="{00000000-0008-0000-1000-00002B09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348" name="Text Box 9">
          <a:extLst>
            <a:ext uri="{FF2B5EF4-FFF2-40B4-BE49-F238E27FC236}">
              <a16:creationId xmlns:a16="http://schemas.microsoft.com/office/drawing/2014/main" xmlns="" id="{00000000-0008-0000-1000-00002C09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349" name="Text Box 9">
          <a:extLst>
            <a:ext uri="{FF2B5EF4-FFF2-40B4-BE49-F238E27FC236}">
              <a16:creationId xmlns:a16="http://schemas.microsoft.com/office/drawing/2014/main" xmlns="" id="{00000000-0008-0000-1000-00002D09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134607" cy="19050"/>
    <xdr:sp macro="" textlink="">
      <xdr:nvSpPr>
        <xdr:cNvPr id="2350" name="Text Box 8">
          <a:extLst>
            <a:ext uri="{FF2B5EF4-FFF2-40B4-BE49-F238E27FC236}">
              <a16:creationId xmlns:a16="http://schemas.microsoft.com/office/drawing/2014/main" xmlns="" id="{00000000-0008-0000-1000-00002E09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351" name="Text Box 9">
          <a:extLst>
            <a:ext uri="{FF2B5EF4-FFF2-40B4-BE49-F238E27FC236}">
              <a16:creationId xmlns:a16="http://schemas.microsoft.com/office/drawing/2014/main" xmlns="" id="{00000000-0008-0000-1000-00002F09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352" name="Text Box 9">
          <a:extLst>
            <a:ext uri="{FF2B5EF4-FFF2-40B4-BE49-F238E27FC236}">
              <a16:creationId xmlns:a16="http://schemas.microsoft.com/office/drawing/2014/main" xmlns="" id="{00000000-0008-0000-1000-00003009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134607" cy="19050"/>
    <xdr:sp macro="" textlink="">
      <xdr:nvSpPr>
        <xdr:cNvPr id="2353" name="Text Box 8">
          <a:extLst>
            <a:ext uri="{FF2B5EF4-FFF2-40B4-BE49-F238E27FC236}">
              <a16:creationId xmlns:a16="http://schemas.microsoft.com/office/drawing/2014/main" xmlns="" id="{00000000-0008-0000-1000-00003109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354" name="Text Box 9">
          <a:extLst>
            <a:ext uri="{FF2B5EF4-FFF2-40B4-BE49-F238E27FC236}">
              <a16:creationId xmlns:a16="http://schemas.microsoft.com/office/drawing/2014/main" xmlns="" id="{00000000-0008-0000-1000-00003209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355" name="Text Box 9">
          <a:extLst>
            <a:ext uri="{FF2B5EF4-FFF2-40B4-BE49-F238E27FC236}">
              <a16:creationId xmlns:a16="http://schemas.microsoft.com/office/drawing/2014/main" xmlns="" id="{00000000-0008-0000-1000-00003309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134607" cy="19050"/>
    <xdr:sp macro="" textlink="">
      <xdr:nvSpPr>
        <xdr:cNvPr id="2356" name="Text Box 8">
          <a:extLst>
            <a:ext uri="{FF2B5EF4-FFF2-40B4-BE49-F238E27FC236}">
              <a16:creationId xmlns:a16="http://schemas.microsoft.com/office/drawing/2014/main" xmlns="" id="{00000000-0008-0000-1000-00003409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357" name="Text Box 9">
          <a:extLst>
            <a:ext uri="{FF2B5EF4-FFF2-40B4-BE49-F238E27FC236}">
              <a16:creationId xmlns:a16="http://schemas.microsoft.com/office/drawing/2014/main" xmlns="" id="{00000000-0008-0000-1000-00003509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358" name="Text Box 9">
          <a:extLst>
            <a:ext uri="{FF2B5EF4-FFF2-40B4-BE49-F238E27FC236}">
              <a16:creationId xmlns:a16="http://schemas.microsoft.com/office/drawing/2014/main" xmlns="" id="{00000000-0008-0000-1000-00003609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134607" cy="19050"/>
    <xdr:sp macro="" textlink="">
      <xdr:nvSpPr>
        <xdr:cNvPr id="2359" name="Text Box 8">
          <a:extLst>
            <a:ext uri="{FF2B5EF4-FFF2-40B4-BE49-F238E27FC236}">
              <a16:creationId xmlns:a16="http://schemas.microsoft.com/office/drawing/2014/main" xmlns="" id="{00000000-0008-0000-1000-00003709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360" name="Text Box 9">
          <a:extLst>
            <a:ext uri="{FF2B5EF4-FFF2-40B4-BE49-F238E27FC236}">
              <a16:creationId xmlns:a16="http://schemas.microsoft.com/office/drawing/2014/main" xmlns="" id="{00000000-0008-0000-1000-00003809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361" name="Text Box 9">
          <a:extLst>
            <a:ext uri="{FF2B5EF4-FFF2-40B4-BE49-F238E27FC236}">
              <a16:creationId xmlns:a16="http://schemas.microsoft.com/office/drawing/2014/main" xmlns="" id="{00000000-0008-0000-1000-00003909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134607" cy="19050"/>
    <xdr:sp macro="" textlink="">
      <xdr:nvSpPr>
        <xdr:cNvPr id="2362" name="Text Box 8">
          <a:extLst>
            <a:ext uri="{FF2B5EF4-FFF2-40B4-BE49-F238E27FC236}">
              <a16:creationId xmlns:a16="http://schemas.microsoft.com/office/drawing/2014/main" xmlns="" id="{00000000-0008-0000-1000-00003A09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363" name="Text Box 9">
          <a:extLst>
            <a:ext uri="{FF2B5EF4-FFF2-40B4-BE49-F238E27FC236}">
              <a16:creationId xmlns:a16="http://schemas.microsoft.com/office/drawing/2014/main" xmlns="" id="{00000000-0008-0000-1000-00003B09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364" name="Text Box 9">
          <a:extLst>
            <a:ext uri="{FF2B5EF4-FFF2-40B4-BE49-F238E27FC236}">
              <a16:creationId xmlns:a16="http://schemas.microsoft.com/office/drawing/2014/main" xmlns="" id="{00000000-0008-0000-1000-00003C09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365" name="Text Box 9">
          <a:extLst>
            <a:ext uri="{FF2B5EF4-FFF2-40B4-BE49-F238E27FC236}">
              <a16:creationId xmlns:a16="http://schemas.microsoft.com/office/drawing/2014/main" xmlns="" id="{00000000-0008-0000-1000-00003D09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366" name="Text Box 9">
          <a:extLst>
            <a:ext uri="{FF2B5EF4-FFF2-40B4-BE49-F238E27FC236}">
              <a16:creationId xmlns:a16="http://schemas.microsoft.com/office/drawing/2014/main" xmlns="" id="{00000000-0008-0000-1000-00003E09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367" name="Text Box 9">
          <a:extLst>
            <a:ext uri="{FF2B5EF4-FFF2-40B4-BE49-F238E27FC236}">
              <a16:creationId xmlns:a16="http://schemas.microsoft.com/office/drawing/2014/main" xmlns="" id="{00000000-0008-0000-1000-00003F09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368" name="Text Box 9">
          <a:extLst>
            <a:ext uri="{FF2B5EF4-FFF2-40B4-BE49-F238E27FC236}">
              <a16:creationId xmlns:a16="http://schemas.microsoft.com/office/drawing/2014/main" xmlns="" id="{00000000-0008-0000-1000-00004009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369" name="Text Box 9">
          <a:extLst>
            <a:ext uri="{FF2B5EF4-FFF2-40B4-BE49-F238E27FC236}">
              <a16:creationId xmlns:a16="http://schemas.microsoft.com/office/drawing/2014/main" xmlns="" id="{00000000-0008-0000-1000-00004109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370" name="Text Box 9">
          <a:extLst>
            <a:ext uri="{FF2B5EF4-FFF2-40B4-BE49-F238E27FC236}">
              <a16:creationId xmlns:a16="http://schemas.microsoft.com/office/drawing/2014/main" xmlns="" id="{00000000-0008-0000-1000-00004209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371" name="Text Box 9">
          <a:extLst>
            <a:ext uri="{FF2B5EF4-FFF2-40B4-BE49-F238E27FC236}">
              <a16:creationId xmlns:a16="http://schemas.microsoft.com/office/drawing/2014/main" xmlns="" id="{00000000-0008-0000-1000-00004309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372" name="Text Box 9">
          <a:extLst>
            <a:ext uri="{FF2B5EF4-FFF2-40B4-BE49-F238E27FC236}">
              <a16:creationId xmlns:a16="http://schemas.microsoft.com/office/drawing/2014/main" xmlns="" id="{00000000-0008-0000-1000-00004409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373" name="Text Box 9">
          <a:extLst>
            <a:ext uri="{FF2B5EF4-FFF2-40B4-BE49-F238E27FC236}">
              <a16:creationId xmlns:a16="http://schemas.microsoft.com/office/drawing/2014/main" xmlns="" id="{00000000-0008-0000-1000-00004509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374" name="Text Box 9">
          <a:extLst>
            <a:ext uri="{FF2B5EF4-FFF2-40B4-BE49-F238E27FC236}">
              <a16:creationId xmlns:a16="http://schemas.microsoft.com/office/drawing/2014/main" xmlns="" id="{00000000-0008-0000-1000-00004609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375" name="Text Box 9">
          <a:extLst>
            <a:ext uri="{FF2B5EF4-FFF2-40B4-BE49-F238E27FC236}">
              <a16:creationId xmlns:a16="http://schemas.microsoft.com/office/drawing/2014/main" xmlns="" id="{00000000-0008-0000-1000-00004709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376" name="Text Box 9">
          <a:extLst>
            <a:ext uri="{FF2B5EF4-FFF2-40B4-BE49-F238E27FC236}">
              <a16:creationId xmlns:a16="http://schemas.microsoft.com/office/drawing/2014/main" xmlns="" id="{00000000-0008-0000-1000-00004809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377" name="Text Box 9">
          <a:extLst>
            <a:ext uri="{FF2B5EF4-FFF2-40B4-BE49-F238E27FC236}">
              <a16:creationId xmlns:a16="http://schemas.microsoft.com/office/drawing/2014/main" xmlns="" id="{00000000-0008-0000-1000-00004909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378" name="Text Box 9">
          <a:extLst>
            <a:ext uri="{FF2B5EF4-FFF2-40B4-BE49-F238E27FC236}">
              <a16:creationId xmlns:a16="http://schemas.microsoft.com/office/drawing/2014/main" xmlns="" id="{00000000-0008-0000-1000-00004A09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379" name="Text Box 9">
          <a:extLst>
            <a:ext uri="{FF2B5EF4-FFF2-40B4-BE49-F238E27FC236}">
              <a16:creationId xmlns:a16="http://schemas.microsoft.com/office/drawing/2014/main" xmlns="" id="{00000000-0008-0000-1000-00004B09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380" name="Text Box 9">
          <a:extLst>
            <a:ext uri="{FF2B5EF4-FFF2-40B4-BE49-F238E27FC236}">
              <a16:creationId xmlns:a16="http://schemas.microsoft.com/office/drawing/2014/main" xmlns="" id="{00000000-0008-0000-1000-00004C09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381" name="Text Box 9">
          <a:extLst>
            <a:ext uri="{FF2B5EF4-FFF2-40B4-BE49-F238E27FC236}">
              <a16:creationId xmlns:a16="http://schemas.microsoft.com/office/drawing/2014/main" xmlns="" id="{00000000-0008-0000-1000-00004D09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382" name="Text Box 9">
          <a:extLst>
            <a:ext uri="{FF2B5EF4-FFF2-40B4-BE49-F238E27FC236}">
              <a16:creationId xmlns:a16="http://schemas.microsoft.com/office/drawing/2014/main" xmlns="" id="{00000000-0008-0000-1000-00004E09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383" name="Text Box 9">
          <a:extLst>
            <a:ext uri="{FF2B5EF4-FFF2-40B4-BE49-F238E27FC236}">
              <a16:creationId xmlns:a16="http://schemas.microsoft.com/office/drawing/2014/main" xmlns="" id="{00000000-0008-0000-1000-00004F09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384" name="Text Box 9">
          <a:extLst>
            <a:ext uri="{FF2B5EF4-FFF2-40B4-BE49-F238E27FC236}">
              <a16:creationId xmlns:a16="http://schemas.microsoft.com/office/drawing/2014/main" xmlns="" id="{00000000-0008-0000-1000-00005009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385" name="Text Box 9">
          <a:extLst>
            <a:ext uri="{FF2B5EF4-FFF2-40B4-BE49-F238E27FC236}">
              <a16:creationId xmlns:a16="http://schemas.microsoft.com/office/drawing/2014/main" xmlns="" id="{00000000-0008-0000-1000-00005109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386" name="Text Box 9">
          <a:extLst>
            <a:ext uri="{FF2B5EF4-FFF2-40B4-BE49-F238E27FC236}">
              <a16:creationId xmlns:a16="http://schemas.microsoft.com/office/drawing/2014/main" xmlns="" id="{00000000-0008-0000-1000-00005209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134607" cy="19050"/>
    <xdr:sp macro="" textlink="">
      <xdr:nvSpPr>
        <xdr:cNvPr id="2387" name="Text Box 8">
          <a:extLst>
            <a:ext uri="{FF2B5EF4-FFF2-40B4-BE49-F238E27FC236}">
              <a16:creationId xmlns:a16="http://schemas.microsoft.com/office/drawing/2014/main" xmlns="" id="{00000000-0008-0000-1000-00005309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8</xdr:row>
      <xdr:rowOff>0</xdr:rowOff>
    </xdr:from>
    <xdr:ext cx="1134607" cy="19050"/>
    <xdr:sp macro="" textlink="">
      <xdr:nvSpPr>
        <xdr:cNvPr id="2388" name="Text Box 8">
          <a:extLst>
            <a:ext uri="{FF2B5EF4-FFF2-40B4-BE49-F238E27FC236}">
              <a16:creationId xmlns:a16="http://schemas.microsoft.com/office/drawing/2014/main" xmlns="" id="{00000000-0008-0000-1000-00005409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389" name="Text Box 9">
          <a:extLst>
            <a:ext uri="{FF2B5EF4-FFF2-40B4-BE49-F238E27FC236}">
              <a16:creationId xmlns:a16="http://schemas.microsoft.com/office/drawing/2014/main" xmlns="" id="{00000000-0008-0000-1000-00005509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390" name="Text Box 9">
          <a:extLst>
            <a:ext uri="{FF2B5EF4-FFF2-40B4-BE49-F238E27FC236}">
              <a16:creationId xmlns:a16="http://schemas.microsoft.com/office/drawing/2014/main" xmlns="" id="{00000000-0008-0000-1000-00005609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077457" cy="104775"/>
    <xdr:sp macro="" textlink="">
      <xdr:nvSpPr>
        <xdr:cNvPr id="2391" name="Text Box 8">
          <a:extLst>
            <a:ext uri="{FF2B5EF4-FFF2-40B4-BE49-F238E27FC236}">
              <a16:creationId xmlns:a16="http://schemas.microsoft.com/office/drawing/2014/main" xmlns="" id="{00000000-0008-0000-1000-000057090000}"/>
            </a:ext>
          </a:extLst>
        </xdr:cNvPr>
        <xdr:cNvSpPr txBox="1">
          <a:spLocks noChangeArrowheads="1"/>
        </xdr:cNvSpPr>
      </xdr:nvSpPr>
      <xdr:spPr bwMode="auto">
        <a:xfrm>
          <a:off x="390525" y="2057400"/>
          <a:ext cx="1077457" cy="104775"/>
        </a:xfrm>
        <a:prstGeom prst="rect">
          <a:avLst/>
        </a:prstGeom>
        <a:noFill/>
        <a:ln w="9525">
          <a:noFill/>
          <a:miter lim="800000"/>
          <a:headEnd/>
          <a:tailEnd/>
        </a:ln>
      </xdr:spPr>
    </xdr:sp>
    <xdr:clientData/>
  </xdr:oneCellAnchor>
  <xdr:oneCellAnchor>
    <xdr:from>
      <xdr:col>1</xdr:col>
      <xdr:colOff>0</xdr:colOff>
      <xdr:row>8</xdr:row>
      <xdr:rowOff>0</xdr:rowOff>
    </xdr:from>
    <xdr:ext cx="1134607" cy="19050"/>
    <xdr:sp macro="" textlink="">
      <xdr:nvSpPr>
        <xdr:cNvPr id="2392" name="Text Box 8">
          <a:extLst>
            <a:ext uri="{FF2B5EF4-FFF2-40B4-BE49-F238E27FC236}">
              <a16:creationId xmlns:a16="http://schemas.microsoft.com/office/drawing/2014/main" xmlns="" id="{00000000-0008-0000-1000-00005809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393" name="Text Box 9">
          <a:extLst>
            <a:ext uri="{FF2B5EF4-FFF2-40B4-BE49-F238E27FC236}">
              <a16:creationId xmlns:a16="http://schemas.microsoft.com/office/drawing/2014/main" xmlns="" id="{00000000-0008-0000-1000-00005909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394" name="Text Box 9">
          <a:extLst>
            <a:ext uri="{FF2B5EF4-FFF2-40B4-BE49-F238E27FC236}">
              <a16:creationId xmlns:a16="http://schemas.microsoft.com/office/drawing/2014/main" xmlns="" id="{00000000-0008-0000-1000-00005A09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134607" cy="19050"/>
    <xdr:sp macro="" textlink="">
      <xdr:nvSpPr>
        <xdr:cNvPr id="2395" name="Text Box 8">
          <a:extLst>
            <a:ext uri="{FF2B5EF4-FFF2-40B4-BE49-F238E27FC236}">
              <a16:creationId xmlns:a16="http://schemas.microsoft.com/office/drawing/2014/main" xmlns="" id="{00000000-0008-0000-1000-00005B09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396" name="Text Box 9">
          <a:extLst>
            <a:ext uri="{FF2B5EF4-FFF2-40B4-BE49-F238E27FC236}">
              <a16:creationId xmlns:a16="http://schemas.microsoft.com/office/drawing/2014/main" xmlns="" id="{00000000-0008-0000-1000-00005C09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397" name="Text Box 9">
          <a:extLst>
            <a:ext uri="{FF2B5EF4-FFF2-40B4-BE49-F238E27FC236}">
              <a16:creationId xmlns:a16="http://schemas.microsoft.com/office/drawing/2014/main" xmlns="" id="{00000000-0008-0000-1000-00005D09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134607" cy="19050"/>
    <xdr:sp macro="" textlink="">
      <xdr:nvSpPr>
        <xdr:cNvPr id="2398" name="Text Box 8">
          <a:extLst>
            <a:ext uri="{FF2B5EF4-FFF2-40B4-BE49-F238E27FC236}">
              <a16:creationId xmlns:a16="http://schemas.microsoft.com/office/drawing/2014/main" xmlns="" id="{00000000-0008-0000-1000-00005E09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399" name="Text Box 9">
          <a:extLst>
            <a:ext uri="{FF2B5EF4-FFF2-40B4-BE49-F238E27FC236}">
              <a16:creationId xmlns:a16="http://schemas.microsoft.com/office/drawing/2014/main" xmlns="" id="{00000000-0008-0000-1000-00005F09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400" name="Text Box 9">
          <a:extLst>
            <a:ext uri="{FF2B5EF4-FFF2-40B4-BE49-F238E27FC236}">
              <a16:creationId xmlns:a16="http://schemas.microsoft.com/office/drawing/2014/main" xmlns="" id="{00000000-0008-0000-1000-00006009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134607" cy="19050"/>
    <xdr:sp macro="" textlink="">
      <xdr:nvSpPr>
        <xdr:cNvPr id="2401" name="Text Box 8">
          <a:extLst>
            <a:ext uri="{FF2B5EF4-FFF2-40B4-BE49-F238E27FC236}">
              <a16:creationId xmlns:a16="http://schemas.microsoft.com/office/drawing/2014/main" xmlns="" id="{00000000-0008-0000-1000-00006109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402" name="Text Box 9">
          <a:extLst>
            <a:ext uri="{FF2B5EF4-FFF2-40B4-BE49-F238E27FC236}">
              <a16:creationId xmlns:a16="http://schemas.microsoft.com/office/drawing/2014/main" xmlns="" id="{00000000-0008-0000-1000-00006209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403" name="Text Box 9">
          <a:extLst>
            <a:ext uri="{FF2B5EF4-FFF2-40B4-BE49-F238E27FC236}">
              <a16:creationId xmlns:a16="http://schemas.microsoft.com/office/drawing/2014/main" xmlns="" id="{00000000-0008-0000-1000-00006309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134607" cy="19050"/>
    <xdr:sp macro="" textlink="">
      <xdr:nvSpPr>
        <xdr:cNvPr id="2404" name="Text Box 8">
          <a:extLst>
            <a:ext uri="{FF2B5EF4-FFF2-40B4-BE49-F238E27FC236}">
              <a16:creationId xmlns:a16="http://schemas.microsoft.com/office/drawing/2014/main" xmlns="" id="{00000000-0008-0000-1000-00006409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405" name="Text Box 9">
          <a:extLst>
            <a:ext uri="{FF2B5EF4-FFF2-40B4-BE49-F238E27FC236}">
              <a16:creationId xmlns:a16="http://schemas.microsoft.com/office/drawing/2014/main" xmlns="" id="{00000000-0008-0000-1000-00006509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134607" cy="19050"/>
    <xdr:sp macro="" textlink="">
      <xdr:nvSpPr>
        <xdr:cNvPr id="2406" name="Text Box 8">
          <a:extLst>
            <a:ext uri="{FF2B5EF4-FFF2-40B4-BE49-F238E27FC236}">
              <a16:creationId xmlns:a16="http://schemas.microsoft.com/office/drawing/2014/main" xmlns="" id="{00000000-0008-0000-1000-00006609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407" name="Text Box 9">
          <a:extLst>
            <a:ext uri="{FF2B5EF4-FFF2-40B4-BE49-F238E27FC236}">
              <a16:creationId xmlns:a16="http://schemas.microsoft.com/office/drawing/2014/main" xmlns="" id="{00000000-0008-0000-1000-00006709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408" name="Text Box 9">
          <a:extLst>
            <a:ext uri="{FF2B5EF4-FFF2-40B4-BE49-F238E27FC236}">
              <a16:creationId xmlns:a16="http://schemas.microsoft.com/office/drawing/2014/main" xmlns="" id="{00000000-0008-0000-1000-00006809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134607" cy="19050"/>
    <xdr:sp macro="" textlink="">
      <xdr:nvSpPr>
        <xdr:cNvPr id="2409" name="Text Box 8">
          <a:extLst>
            <a:ext uri="{FF2B5EF4-FFF2-40B4-BE49-F238E27FC236}">
              <a16:creationId xmlns:a16="http://schemas.microsoft.com/office/drawing/2014/main" xmlns="" id="{00000000-0008-0000-1000-00006909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410" name="Text Box 9">
          <a:extLst>
            <a:ext uri="{FF2B5EF4-FFF2-40B4-BE49-F238E27FC236}">
              <a16:creationId xmlns:a16="http://schemas.microsoft.com/office/drawing/2014/main" xmlns="" id="{00000000-0008-0000-1000-00006A09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134607" cy="19050"/>
    <xdr:sp macro="" textlink="">
      <xdr:nvSpPr>
        <xdr:cNvPr id="2411" name="Text Box 8">
          <a:extLst>
            <a:ext uri="{FF2B5EF4-FFF2-40B4-BE49-F238E27FC236}">
              <a16:creationId xmlns:a16="http://schemas.microsoft.com/office/drawing/2014/main" xmlns="" id="{00000000-0008-0000-1000-00006B09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412" name="Text Box 9">
          <a:extLst>
            <a:ext uri="{FF2B5EF4-FFF2-40B4-BE49-F238E27FC236}">
              <a16:creationId xmlns:a16="http://schemas.microsoft.com/office/drawing/2014/main" xmlns="" id="{00000000-0008-0000-1000-00006C09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413" name="Text Box 9">
          <a:extLst>
            <a:ext uri="{FF2B5EF4-FFF2-40B4-BE49-F238E27FC236}">
              <a16:creationId xmlns:a16="http://schemas.microsoft.com/office/drawing/2014/main" xmlns="" id="{00000000-0008-0000-1000-00006D09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134607" cy="19050"/>
    <xdr:sp macro="" textlink="">
      <xdr:nvSpPr>
        <xdr:cNvPr id="2414" name="Text Box 8">
          <a:extLst>
            <a:ext uri="{FF2B5EF4-FFF2-40B4-BE49-F238E27FC236}">
              <a16:creationId xmlns:a16="http://schemas.microsoft.com/office/drawing/2014/main" xmlns="" id="{00000000-0008-0000-1000-00006E09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415" name="Text Box 9">
          <a:extLst>
            <a:ext uri="{FF2B5EF4-FFF2-40B4-BE49-F238E27FC236}">
              <a16:creationId xmlns:a16="http://schemas.microsoft.com/office/drawing/2014/main" xmlns="" id="{00000000-0008-0000-1000-00006F09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416" name="Text Box 9">
          <a:extLst>
            <a:ext uri="{FF2B5EF4-FFF2-40B4-BE49-F238E27FC236}">
              <a16:creationId xmlns:a16="http://schemas.microsoft.com/office/drawing/2014/main" xmlns="" id="{00000000-0008-0000-1000-00007009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134607" cy="19050"/>
    <xdr:sp macro="" textlink="">
      <xdr:nvSpPr>
        <xdr:cNvPr id="2417" name="Text Box 8">
          <a:extLst>
            <a:ext uri="{FF2B5EF4-FFF2-40B4-BE49-F238E27FC236}">
              <a16:creationId xmlns:a16="http://schemas.microsoft.com/office/drawing/2014/main" xmlns="" id="{00000000-0008-0000-1000-00007109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418" name="Text Box 9">
          <a:extLst>
            <a:ext uri="{FF2B5EF4-FFF2-40B4-BE49-F238E27FC236}">
              <a16:creationId xmlns:a16="http://schemas.microsoft.com/office/drawing/2014/main" xmlns="" id="{00000000-0008-0000-1000-00007209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419" name="Text Box 9">
          <a:extLst>
            <a:ext uri="{FF2B5EF4-FFF2-40B4-BE49-F238E27FC236}">
              <a16:creationId xmlns:a16="http://schemas.microsoft.com/office/drawing/2014/main" xmlns="" id="{00000000-0008-0000-1000-00007309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134607" cy="19050"/>
    <xdr:sp macro="" textlink="">
      <xdr:nvSpPr>
        <xdr:cNvPr id="2420" name="Text Box 8">
          <a:extLst>
            <a:ext uri="{FF2B5EF4-FFF2-40B4-BE49-F238E27FC236}">
              <a16:creationId xmlns:a16="http://schemas.microsoft.com/office/drawing/2014/main" xmlns="" id="{00000000-0008-0000-1000-00007409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421" name="Text Box 9">
          <a:extLst>
            <a:ext uri="{FF2B5EF4-FFF2-40B4-BE49-F238E27FC236}">
              <a16:creationId xmlns:a16="http://schemas.microsoft.com/office/drawing/2014/main" xmlns="" id="{00000000-0008-0000-1000-00007509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422" name="Text Box 9">
          <a:extLst>
            <a:ext uri="{FF2B5EF4-FFF2-40B4-BE49-F238E27FC236}">
              <a16:creationId xmlns:a16="http://schemas.microsoft.com/office/drawing/2014/main" xmlns="" id="{00000000-0008-0000-1000-00007609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134607" cy="19050"/>
    <xdr:sp macro="" textlink="">
      <xdr:nvSpPr>
        <xdr:cNvPr id="2423" name="Text Box 8">
          <a:extLst>
            <a:ext uri="{FF2B5EF4-FFF2-40B4-BE49-F238E27FC236}">
              <a16:creationId xmlns:a16="http://schemas.microsoft.com/office/drawing/2014/main" xmlns="" id="{00000000-0008-0000-1000-00007709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424" name="Text Box 9">
          <a:extLst>
            <a:ext uri="{FF2B5EF4-FFF2-40B4-BE49-F238E27FC236}">
              <a16:creationId xmlns:a16="http://schemas.microsoft.com/office/drawing/2014/main" xmlns="" id="{00000000-0008-0000-1000-00007809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425" name="Text Box 9">
          <a:extLst>
            <a:ext uri="{FF2B5EF4-FFF2-40B4-BE49-F238E27FC236}">
              <a16:creationId xmlns:a16="http://schemas.microsoft.com/office/drawing/2014/main" xmlns="" id="{00000000-0008-0000-1000-00007909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134607" cy="19050"/>
    <xdr:sp macro="" textlink="">
      <xdr:nvSpPr>
        <xdr:cNvPr id="2426" name="Text Box 8">
          <a:extLst>
            <a:ext uri="{FF2B5EF4-FFF2-40B4-BE49-F238E27FC236}">
              <a16:creationId xmlns:a16="http://schemas.microsoft.com/office/drawing/2014/main" xmlns="" id="{00000000-0008-0000-1000-00007A09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427" name="Text Box 9">
          <a:extLst>
            <a:ext uri="{FF2B5EF4-FFF2-40B4-BE49-F238E27FC236}">
              <a16:creationId xmlns:a16="http://schemas.microsoft.com/office/drawing/2014/main" xmlns="" id="{00000000-0008-0000-1000-00007B09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428" name="Text Box 9">
          <a:extLst>
            <a:ext uri="{FF2B5EF4-FFF2-40B4-BE49-F238E27FC236}">
              <a16:creationId xmlns:a16="http://schemas.microsoft.com/office/drawing/2014/main" xmlns="" id="{00000000-0008-0000-1000-00007C09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134607" cy="19050"/>
    <xdr:sp macro="" textlink="">
      <xdr:nvSpPr>
        <xdr:cNvPr id="2429" name="Text Box 8">
          <a:extLst>
            <a:ext uri="{FF2B5EF4-FFF2-40B4-BE49-F238E27FC236}">
              <a16:creationId xmlns:a16="http://schemas.microsoft.com/office/drawing/2014/main" xmlns="" id="{00000000-0008-0000-1000-00007D09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430" name="Text Box 9">
          <a:extLst>
            <a:ext uri="{FF2B5EF4-FFF2-40B4-BE49-F238E27FC236}">
              <a16:creationId xmlns:a16="http://schemas.microsoft.com/office/drawing/2014/main" xmlns="" id="{00000000-0008-0000-1000-00007E09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431" name="Text Box 9">
          <a:extLst>
            <a:ext uri="{FF2B5EF4-FFF2-40B4-BE49-F238E27FC236}">
              <a16:creationId xmlns:a16="http://schemas.microsoft.com/office/drawing/2014/main" xmlns="" id="{00000000-0008-0000-1000-00007F09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134607" cy="19050"/>
    <xdr:sp macro="" textlink="">
      <xdr:nvSpPr>
        <xdr:cNvPr id="2432" name="Text Box 8">
          <a:extLst>
            <a:ext uri="{FF2B5EF4-FFF2-40B4-BE49-F238E27FC236}">
              <a16:creationId xmlns:a16="http://schemas.microsoft.com/office/drawing/2014/main" xmlns="" id="{00000000-0008-0000-1000-00008009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433" name="Text Box 9">
          <a:extLst>
            <a:ext uri="{FF2B5EF4-FFF2-40B4-BE49-F238E27FC236}">
              <a16:creationId xmlns:a16="http://schemas.microsoft.com/office/drawing/2014/main" xmlns="" id="{00000000-0008-0000-1000-00008109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434" name="Text Box 9">
          <a:extLst>
            <a:ext uri="{FF2B5EF4-FFF2-40B4-BE49-F238E27FC236}">
              <a16:creationId xmlns:a16="http://schemas.microsoft.com/office/drawing/2014/main" xmlns="" id="{00000000-0008-0000-1000-00008209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134607" cy="19050"/>
    <xdr:sp macro="" textlink="">
      <xdr:nvSpPr>
        <xdr:cNvPr id="2435" name="Text Box 8">
          <a:extLst>
            <a:ext uri="{FF2B5EF4-FFF2-40B4-BE49-F238E27FC236}">
              <a16:creationId xmlns:a16="http://schemas.microsoft.com/office/drawing/2014/main" xmlns="" id="{00000000-0008-0000-1000-00008309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436" name="Text Box 9">
          <a:extLst>
            <a:ext uri="{FF2B5EF4-FFF2-40B4-BE49-F238E27FC236}">
              <a16:creationId xmlns:a16="http://schemas.microsoft.com/office/drawing/2014/main" xmlns="" id="{00000000-0008-0000-1000-00008409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437" name="Text Box 9">
          <a:extLst>
            <a:ext uri="{FF2B5EF4-FFF2-40B4-BE49-F238E27FC236}">
              <a16:creationId xmlns:a16="http://schemas.microsoft.com/office/drawing/2014/main" xmlns="" id="{00000000-0008-0000-1000-00008509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134607" cy="19050"/>
    <xdr:sp macro="" textlink="">
      <xdr:nvSpPr>
        <xdr:cNvPr id="2438" name="Text Box 8">
          <a:extLst>
            <a:ext uri="{FF2B5EF4-FFF2-40B4-BE49-F238E27FC236}">
              <a16:creationId xmlns:a16="http://schemas.microsoft.com/office/drawing/2014/main" xmlns="" id="{00000000-0008-0000-1000-00008609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439" name="Text Box 9">
          <a:extLst>
            <a:ext uri="{FF2B5EF4-FFF2-40B4-BE49-F238E27FC236}">
              <a16:creationId xmlns:a16="http://schemas.microsoft.com/office/drawing/2014/main" xmlns="" id="{00000000-0008-0000-1000-00008709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440" name="Text Box 9">
          <a:extLst>
            <a:ext uri="{FF2B5EF4-FFF2-40B4-BE49-F238E27FC236}">
              <a16:creationId xmlns:a16="http://schemas.microsoft.com/office/drawing/2014/main" xmlns="" id="{00000000-0008-0000-1000-00008809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285750"/>
    <xdr:sp macro="" textlink="">
      <xdr:nvSpPr>
        <xdr:cNvPr id="2441" name="Text Box 9">
          <a:extLst>
            <a:ext uri="{FF2B5EF4-FFF2-40B4-BE49-F238E27FC236}">
              <a16:creationId xmlns:a16="http://schemas.microsoft.com/office/drawing/2014/main" xmlns="" id="{00000000-0008-0000-1000-000089090000}"/>
            </a:ext>
          </a:extLst>
        </xdr:cNvPr>
        <xdr:cNvSpPr txBox="1">
          <a:spLocks noChangeArrowheads="1"/>
        </xdr:cNvSpPr>
      </xdr:nvSpPr>
      <xdr:spPr bwMode="auto">
        <a:xfrm>
          <a:off x="285750" y="2057400"/>
          <a:ext cx="1239382" cy="285750"/>
        </a:xfrm>
        <a:prstGeom prst="rect">
          <a:avLst/>
        </a:prstGeom>
        <a:noFill/>
        <a:ln w="9525">
          <a:noFill/>
          <a:miter lim="800000"/>
          <a:headEnd/>
          <a:tailEnd/>
        </a:ln>
      </xdr:spPr>
    </xdr:sp>
    <xdr:clientData/>
  </xdr:oneCellAnchor>
  <xdr:oneCellAnchor>
    <xdr:from>
      <xdr:col>1</xdr:col>
      <xdr:colOff>0</xdr:colOff>
      <xdr:row>8</xdr:row>
      <xdr:rowOff>0</xdr:rowOff>
    </xdr:from>
    <xdr:ext cx="1239382" cy="285750"/>
    <xdr:sp macro="" textlink="">
      <xdr:nvSpPr>
        <xdr:cNvPr id="2442" name="Text Box 9">
          <a:extLst>
            <a:ext uri="{FF2B5EF4-FFF2-40B4-BE49-F238E27FC236}">
              <a16:creationId xmlns:a16="http://schemas.microsoft.com/office/drawing/2014/main" xmlns="" id="{00000000-0008-0000-1000-00008A090000}"/>
            </a:ext>
          </a:extLst>
        </xdr:cNvPr>
        <xdr:cNvSpPr txBox="1">
          <a:spLocks noChangeArrowheads="1"/>
        </xdr:cNvSpPr>
      </xdr:nvSpPr>
      <xdr:spPr bwMode="auto">
        <a:xfrm>
          <a:off x="285750" y="2057400"/>
          <a:ext cx="1239382" cy="285750"/>
        </a:xfrm>
        <a:prstGeom prst="rect">
          <a:avLst/>
        </a:prstGeom>
        <a:noFill/>
        <a:ln w="9525">
          <a:noFill/>
          <a:miter lim="800000"/>
          <a:headEnd/>
          <a:tailEnd/>
        </a:ln>
      </xdr:spPr>
    </xdr:sp>
    <xdr:clientData/>
  </xdr:oneCellAnchor>
  <xdr:oneCellAnchor>
    <xdr:from>
      <xdr:col>1</xdr:col>
      <xdr:colOff>0</xdr:colOff>
      <xdr:row>8</xdr:row>
      <xdr:rowOff>0</xdr:rowOff>
    </xdr:from>
    <xdr:ext cx="1239382" cy="295275"/>
    <xdr:sp macro="" textlink="">
      <xdr:nvSpPr>
        <xdr:cNvPr id="2443" name="Text Box 9">
          <a:extLst>
            <a:ext uri="{FF2B5EF4-FFF2-40B4-BE49-F238E27FC236}">
              <a16:creationId xmlns:a16="http://schemas.microsoft.com/office/drawing/2014/main" xmlns="" id="{00000000-0008-0000-1000-00008B09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8</xdr:row>
      <xdr:rowOff>0</xdr:rowOff>
    </xdr:from>
    <xdr:ext cx="1239382" cy="295275"/>
    <xdr:sp macro="" textlink="">
      <xdr:nvSpPr>
        <xdr:cNvPr id="2444" name="Text Box 9">
          <a:extLst>
            <a:ext uri="{FF2B5EF4-FFF2-40B4-BE49-F238E27FC236}">
              <a16:creationId xmlns:a16="http://schemas.microsoft.com/office/drawing/2014/main" xmlns="" id="{00000000-0008-0000-1000-00008C09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8</xdr:row>
      <xdr:rowOff>0</xdr:rowOff>
    </xdr:from>
    <xdr:ext cx="1239382" cy="276225"/>
    <xdr:sp macro="" textlink="">
      <xdr:nvSpPr>
        <xdr:cNvPr id="2445" name="Text Box 9">
          <a:extLst>
            <a:ext uri="{FF2B5EF4-FFF2-40B4-BE49-F238E27FC236}">
              <a16:creationId xmlns:a16="http://schemas.microsoft.com/office/drawing/2014/main" xmlns="" id="{00000000-0008-0000-1000-00008D09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8</xdr:row>
      <xdr:rowOff>0</xdr:rowOff>
    </xdr:from>
    <xdr:ext cx="1239382" cy="276225"/>
    <xdr:sp macro="" textlink="">
      <xdr:nvSpPr>
        <xdr:cNvPr id="2446" name="Text Box 9">
          <a:extLst>
            <a:ext uri="{FF2B5EF4-FFF2-40B4-BE49-F238E27FC236}">
              <a16:creationId xmlns:a16="http://schemas.microsoft.com/office/drawing/2014/main" xmlns="" id="{00000000-0008-0000-1000-00008E09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8</xdr:row>
      <xdr:rowOff>0</xdr:rowOff>
    </xdr:from>
    <xdr:ext cx="1239382" cy="276225"/>
    <xdr:sp macro="" textlink="">
      <xdr:nvSpPr>
        <xdr:cNvPr id="2447" name="Text Box 9">
          <a:extLst>
            <a:ext uri="{FF2B5EF4-FFF2-40B4-BE49-F238E27FC236}">
              <a16:creationId xmlns:a16="http://schemas.microsoft.com/office/drawing/2014/main" xmlns="" id="{00000000-0008-0000-1000-00008F09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8</xdr:row>
      <xdr:rowOff>0</xdr:rowOff>
    </xdr:from>
    <xdr:ext cx="1239382" cy="276225"/>
    <xdr:sp macro="" textlink="">
      <xdr:nvSpPr>
        <xdr:cNvPr id="2448" name="Text Box 9">
          <a:extLst>
            <a:ext uri="{FF2B5EF4-FFF2-40B4-BE49-F238E27FC236}">
              <a16:creationId xmlns:a16="http://schemas.microsoft.com/office/drawing/2014/main" xmlns="" id="{00000000-0008-0000-1000-00009009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8</xdr:row>
      <xdr:rowOff>0</xdr:rowOff>
    </xdr:from>
    <xdr:ext cx="1239382" cy="276225"/>
    <xdr:sp macro="" textlink="">
      <xdr:nvSpPr>
        <xdr:cNvPr id="2449" name="Text Box 9">
          <a:extLst>
            <a:ext uri="{FF2B5EF4-FFF2-40B4-BE49-F238E27FC236}">
              <a16:creationId xmlns:a16="http://schemas.microsoft.com/office/drawing/2014/main" xmlns="" id="{00000000-0008-0000-1000-00009109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8</xdr:row>
      <xdr:rowOff>0</xdr:rowOff>
    </xdr:from>
    <xdr:ext cx="1239382" cy="276225"/>
    <xdr:sp macro="" textlink="">
      <xdr:nvSpPr>
        <xdr:cNvPr id="2450" name="Text Box 9">
          <a:extLst>
            <a:ext uri="{FF2B5EF4-FFF2-40B4-BE49-F238E27FC236}">
              <a16:creationId xmlns:a16="http://schemas.microsoft.com/office/drawing/2014/main" xmlns="" id="{00000000-0008-0000-1000-00009209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8</xdr:row>
      <xdr:rowOff>0</xdr:rowOff>
    </xdr:from>
    <xdr:ext cx="1239382" cy="276225"/>
    <xdr:sp macro="" textlink="">
      <xdr:nvSpPr>
        <xdr:cNvPr id="2451" name="Text Box 9">
          <a:extLst>
            <a:ext uri="{FF2B5EF4-FFF2-40B4-BE49-F238E27FC236}">
              <a16:creationId xmlns:a16="http://schemas.microsoft.com/office/drawing/2014/main" xmlns="" id="{00000000-0008-0000-1000-00009309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8</xdr:row>
      <xdr:rowOff>0</xdr:rowOff>
    </xdr:from>
    <xdr:ext cx="1239382" cy="276225"/>
    <xdr:sp macro="" textlink="">
      <xdr:nvSpPr>
        <xdr:cNvPr id="2452" name="Text Box 9">
          <a:extLst>
            <a:ext uri="{FF2B5EF4-FFF2-40B4-BE49-F238E27FC236}">
              <a16:creationId xmlns:a16="http://schemas.microsoft.com/office/drawing/2014/main" xmlns="" id="{00000000-0008-0000-1000-00009409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8</xdr:row>
      <xdr:rowOff>0</xdr:rowOff>
    </xdr:from>
    <xdr:ext cx="1239382" cy="276225"/>
    <xdr:sp macro="" textlink="">
      <xdr:nvSpPr>
        <xdr:cNvPr id="2453" name="Text Box 9">
          <a:extLst>
            <a:ext uri="{FF2B5EF4-FFF2-40B4-BE49-F238E27FC236}">
              <a16:creationId xmlns:a16="http://schemas.microsoft.com/office/drawing/2014/main" xmlns="" id="{00000000-0008-0000-1000-00009509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8</xdr:row>
      <xdr:rowOff>0</xdr:rowOff>
    </xdr:from>
    <xdr:ext cx="1239382" cy="276225"/>
    <xdr:sp macro="" textlink="">
      <xdr:nvSpPr>
        <xdr:cNvPr id="2454" name="Text Box 9">
          <a:extLst>
            <a:ext uri="{FF2B5EF4-FFF2-40B4-BE49-F238E27FC236}">
              <a16:creationId xmlns:a16="http://schemas.microsoft.com/office/drawing/2014/main" xmlns="" id="{00000000-0008-0000-1000-00009609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8</xdr:row>
      <xdr:rowOff>0</xdr:rowOff>
    </xdr:from>
    <xdr:ext cx="1239382" cy="295275"/>
    <xdr:sp macro="" textlink="">
      <xdr:nvSpPr>
        <xdr:cNvPr id="2455" name="Text Box 9">
          <a:extLst>
            <a:ext uri="{FF2B5EF4-FFF2-40B4-BE49-F238E27FC236}">
              <a16:creationId xmlns:a16="http://schemas.microsoft.com/office/drawing/2014/main" xmlns="" id="{00000000-0008-0000-1000-00009709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8</xdr:row>
      <xdr:rowOff>0</xdr:rowOff>
    </xdr:from>
    <xdr:ext cx="1239382" cy="295275"/>
    <xdr:sp macro="" textlink="">
      <xdr:nvSpPr>
        <xdr:cNvPr id="2456" name="Text Box 9">
          <a:extLst>
            <a:ext uri="{FF2B5EF4-FFF2-40B4-BE49-F238E27FC236}">
              <a16:creationId xmlns:a16="http://schemas.microsoft.com/office/drawing/2014/main" xmlns="" id="{00000000-0008-0000-1000-00009809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8</xdr:row>
      <xdr:rowOff>0</xdr:rowOff>
    </xdr:from>
    <xdr:ext cx="1239382" cy="295275"/>
    <xdr:sp macro="" textlink="">
      <xdr:nvSpPr>
        <xdr:cNvPr id="2457" name="Text Box 9">
          <a:extLst>
            <a:ext uri="{FF2B5EF4-FFF2-40B4-BE49-F238E27FC236}">
              <a16:creationId xmlns:a16="http://schemas.microsoft.com/office/drawing/2014/main" xmlns="" id="{00000000-0008-0000-1000-00009909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8</xdr:row>
      <xdr:rowOff>0</xdr:rowOff>
    </xdr:from>
    <xdr:ext cx="1239382" cy="295275"/>
    <xdr:sp macro="" textlink="">
      <xdr:nvSpPr>
        <xdr:cNvPr id="2458" name="Text Box 9">
          <a:extLst>
            <a:ext uri="{FF2B5EF4-FFF2-40B4-BE49-F238E27FC236}">
              <a16:creationId xmlns:a16="http://schemas.microsoft.com/office/drawing/2014/main" xmlns="" id="{00000000-0008-0000-1000-00009A09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8</xdr:row>
      <xdr:rowOff>0</xdr:rowOff>
    </xdr:from>
    <xdr:ext cx="1239382" cy="295275"/>
    <xdr:sp macro="" textlink="">
      <xdr:nvSpPr>
        <xdr:cNvPr id="2459" name="Text Box 9">
          <a:extLst>
            <a:ext uri="{FF2B5EF4-FFF2-40B4-BE49-F238E27FC236}">
              <a16:creationId xmlns:a16="http://schemas.microsoft.com/office/drawing/2014/main" xmlns="" id="{00000000-0008-0000-1000-00009B09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8</xdr:row>
      <xdr:rowOff>0</xdr:rowOff>
    </xdr:from>
    <xdr:ext cx="1239382" cy="295275"/>
    <xdr:sp macro="" textlink="">
      <xdr:nvSpPr>
        <xdr:cNvPr id="2460" name="Text Box 9">
          <a:extLst>
            <a:ext uri="{FF2B5EF4-FFF2-40B4-BE49-F238E27FC236}">
              <a16:creationId xmlns:a16="http://schemas.microsoft.com/office/drawing/2014/main" xmlns="" id="{00000000-0008-0000-1000-00009C09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8</xdr:row>
      <xdr:rowOff>0</xdr:rowOff>
    </xdr:from>
    <xdr:ext cx="1239382" cy="295275"/>
    <xdr:sp macro="" textlink="">
      <xdr:nvSpPr>
        <xdr:cNvPr id="2461" name="Text Box 9">
          <a:extLst>
            <a:ext uri="{FF2B5EF4-FFF2-40B4-BE49-F238E27FC236}">
              <a16:creationId xmlns:a16="http://schemas.microsoft.com/office/drawing/2014/main" xmlns="" id="{00000000-0008-0000-1000-00009D09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8</xdr:row>
      <xdr:rowOff>0</xdr:rowOff>
    </xdr:from>
    <xdr:ext cx="1239382" cy="295275"/>
    <xdr:sp macro="" textlink="">
      <xdr:nvSpPr>
        <xdr:cNvPr id="2462" name="Text Box 9">
          <a:extLst>
            <a:ext uri="{FF2B5EF4-FFF2-40B4-BE49-F238E27FC236}">
              <a16:creationId xmlns:a16="http://schemas.microsoft.com/office/drawing/2014/main" xmlns="" id="{00000000-0008-0000-1000-00009E09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8</xdr:row>
      <xdr:rowOff>0</xdr:rowOff>
    </xdr:from>
    <xdr:ext cx="1077457" cy="19050"/>
    <xdr:sp macro="" textlink="">
      <xdr:nvSpPr>
        <xdr:cNvPr id="2463" name="Text Box 8">
          <a:extLst>
            <a:ext uri="{FF2B5EF4-FFF2-40B4-BE49-F238E27FC236}">
              <a16:creationId xmlns:a16="http://schemas.microsoft.com/office/drawing/2014/main" xmlns="" id="{00000000-0008-0000-1000-00009F090000}"/>
            </a:ext>
          </a:extLst>
        </xdr:cNvPr>
        <xdr:cNvSpPr txBox="1">
          <a:spLocks noChangeArrowheads="1"/>
        </xdr:cNvSpPr>
      </xdr:nvSpPr>
      <xdr:spPr bwMode="auto">
        <a:xfrm>
          <a:off x="390525" y="2057400"/>
          <a:ext cx="1077457" cy="19050"/>
        </a:xfrm>
        <a:prstGeom prst="rect">
          <a:avLst/>
        </a:prstGeom>
        <a:noFill/>
        <a:ln w="9525">
          <a:noFill/>
          <a:miter lim="800000"/>
          <a:headEnd/>
          <a:tailEnd/>
        </a:ln>
      </xdr:spPr>
    </xdr:sp>
    <xdr:clientData/>
  </xdr:oneCellAnchor>
  <xdr:oneCellAnchor>
    <xdr:from>
      <xdr:col>1</xdr:col>
      <xdr:colOff>0</xdr:colOff>
      <xdr:row>8</xdr:row>
      <xdr:rowOff>0</xdr:rowOff>
    </xdr:from>
    <xdr:ext cx="1134607" cy="19050"/>
    <xdr:sp macro="" textlink="">
      <xdr:nvSpPr>
        <xdr:cNvPr id="2464" name="Text Box 8">
          <a:extLst>
            <a:ext uri="{FF2B5EF4-FFF2-40B4-BE49-F238E27FC236}">
              <a16:creationId xmlns:a16="http://schemas.microsoft.com/office/drawing/2014/main" xmlns="" id="{00000000-0008-0000-1000-0000A009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465" name="Text Box 9">
          <a:extLst>
            <a:ext uri="{FF2B5EF4-FFF2-40B4-BE49-F238E27FC236}">
              <a16:creationId xmlns:a16="http://schemas.microsoft.com/office/drawing/2014/main" xmlns="" id="{00000000-0008-0000-1000-0000A109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466" name="Text Box 9">
          <a:extLst>
            <a:ext uri="{FF2B5EF4-FFF2-40B4-BE49-F238E27FC236}">
              <a16:creationId xmlns:a16="http://schemas.microsoft.com/office/drawing/2014/main" xmlns="" id="{00000000-0008-0000-1000-0000A209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077457" cy="104775"/>
    <xdr:sp macro="" textlink="">
      <xdr:nvSpPr>
        <xdr:cNvPr id="2467" name="Text Box 8">
          <a:extLst>
            <a:ext uri="{FF2B5EF4-FFF2-40B4-BE49-F238E27FC236}">
              <a16:creationId xmlns:a16="http://schemas.microsoft.com/office/drawing/2014/main" xmlns="" id="{00000000-0008-0000-1000-0000A3090000}"/>
            </a:ext>
          </a:extLst>
        </xdr:cNvPr>
        <xdr:cNvSpPr txBox="1">
          <a:spLocks noChangeArrowheads="1"/>
        </xdr:cNvSpPr>
      </xdr:nvSpPr>
      <xdr:spPr bwMode="auto">
        <a:xfrm>
          <a:off x="390525" y="2057400"/>
          <a:ext cx="1077457" cy="104775"/>
        </a:xfrm>
        <a:prstGeom prst="rect">
          <a:avLst/>
        </a:prstGeom>
        <a:noFill/>
        <a:ln w="9525">
          <a:noFill/>
          <a:miter lim="800000"/>
          <a:headEnd/>
          <a:tailEnd/>
        </a:ln>
      </xdr:spPr>
    </xdr:sp>
    <xdr:clientData/>
  </xdr:oneCellAnchor>
  <xdr:oneCellAnchor>
    <xdr:from>
      <xdr:col>1</xdr:col>
      <xdr:colOff>0</xdr:colOff>
      <xdr:row>8</xdr:row>
      <xdr:rowOff>0</xdr:rowOff>
    </xdr:from>
    <xdr:ext cx="1134607" cy="19050"/>
    <xdr:sp macro="" textlink="">
      <xdr:nvSpPr>
        <xdr:cNvPr id="2468" name="Text Box 8">
          <a:extLst>
            <a:ext uri="{FF2B5EF4-FFF2-40B4-BE49-F238E27FC236}">
              <a16:creationId xmlns:a16="http://schemas.microsoft.com/office/drawing/2014/main" xmlns="" id="{00000000-0008-0000-1000-0000A409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469" name="Text Box 9">
          <a:extLst>
            <a:ext uri="{FF2B5EF4-FFF2-40B4-BE49-F238E27FC236}">
              <a16:creationId xmlns:a16="http://schemas.microsoft.com/office/drawing/2014/main" xmlns="" id="{00000000-0008-0000-1000-0000A509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470" name="Text Box 9">
          <a:extLst>
            <a:ext uri="{FF2B5EF4-FFF2-40B4-BE49-F238E27FC236}">
              <a16:creationId xmlns:a16="http://schemas.microsoft.com/office/drawing/2014/main" xmlns="" id="{00000000-0008-0000-1000-0000A609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134607" cy="19050"/>
    <xdr:sp macro="" textlink="">
      <xdr:nvSpPr>
        <xdr:cNvPr id="2471" name="Text Box 8">
          <a:extLst>
            <a:ext uri="{FF2B5EF4-FFF2-40B4-BE49-F238E27FC236}">
              <a16:creationId xmlns:a16="http://schemas.microsoft.com/office/drawing/2014/main" xmlns="" id="{00000000-0008-0000-1000-0000A709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472" name="Text Box 9">
          <a:extLst>
            <a:ext uri="{FF2B5EF4-FFF2-40B4-BE49-F238E27FC236}">
              <a16:creationId xmlns:a16="http://schemas.microsoft.com/office/drawing/2014/main" xmlns="" id="{00000000-0008-0000-1000-0000A809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473" name="Text Box 9">
          <a:extLst>
            <a:ext uri="{FF2B5EF4-FFF2-40B4-BE49-F238E27FC236}">
              <a16:creationId xmlns:a16="http://schemas.microsoft.com/office/drawing/2014/main" xmlns="" id="{00000000-0008-0000-1000-0000A909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134607" cy="19050"/>
    <xdr:sp macro="" textlink="">
      <xdr:nvSpPr>
        <xdr:cNvPr id="2474" name="Text Box 8">
          <a:extLst>
            <a:ext uri="{FF2B5EF4-FFF2-40B4-BE49-F238E27FC236}">
              <a16:creationId xmlns:a16="http://schemas.microsoft.com/office/drawing/2014/main" xmlns="" id="{00000000-0008-0000-1000-0000AA09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475" name="Text Box 9">
          <a:extLst>
            <a:ext uri="{FF2B5EF4-FFF2-40B4-BE49-F238E27FC236}">
              <a16:creationId xmlns:a16="http://schemas.microsoft.com/office/drawing/2014/main" xmlns="" id="{00000000-0008-0000-1000-0000AB09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476" name="Text Box 9">
          <a:extLst>
            <a:ext uri="{FF2B5EF4-FFF2-40B4-BE49-F238E27FC236}">
              <a16:creationId xmlns:a16="http://schemas.microsoft.com/office/drawing/2014/main" xmlns="" id="{00000000-0008-0000-1000-0000AC09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134607" cy="19050"/>
    <xdr:sp macro="" textlink="">
      <xdr:nvSpPr>
        <xdr:cNvPr id="2477" name="Text Box 8">
          <a:extLst>
            <a:ext uri="{FF2B5EF4-FFF2-40B4-BE49-F238E27FC236}">
              <a16:creationId xmlns:a16="http://schemas.microsoft.com/office/drawing/2014/main" xmlns="" id="{00000000-0008-0000-1000-0000AD09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478" name="Text Box 9">
          <a:extLst>
            <a:ext uri="{FF2B5EF4-FFF2-40B4-BE49-F238E27FC236}">
              <a16:creationId xmlns:a16="http://schemas.microsoft.com/office/drawing/2014/main" xmlns="" id="{00000000-0008-0000-1000-0000AE09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479" name="Text Box 9">
          <a:extLst>
            <a:ext uri="{FF2B5EF4-FFF2-40B4-BE49-F238E27FC236}">
              <a16:creationId xmlns:a16="http://schemas.microsoft.com/office/drawing/2014/main" xmlns="" id="{00000000-0008-0000-1000-0000AF09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134607" cy="19050"/>
    <xdr:sp macro="" textlink="">
      <xdr:nvSpPr>
        <xdr:cNvPr id="2480" name="Text Box 8">
          <a:extLst>
            <a:ext uri="{FF2B5EF4-FFF2-40B4-BE49-F238E27FC236}">
              <a16:creationId xmlns:a16="http://schemas.microsoft.com/office/drawing/2014/main" xmlns="" id="{00000000-0008-0000-1000-0000B009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481" name="Text Box 9">
          <a:extLst>
            <a:ext uri="{FF2B5EF4-FFF2-40B4-BE49-F238E27FC236}">
              <a16:creationId xmlns:a16="http://schemas.microsoft.com/office/drawing/2014/main" xmlns="" id="{00000000-0008-0000-1000-0000B109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134607" cy="19050"/>
    <xdr:sp macro="" textlink="">
      <xdr:nvSpPr>
        <xdr:cNvPr id="2482" name="Text Box 8">
          <a:extLst>
            <a:ext uri="{FF2B5EF4-FFF2-40B4-BE49-F238E27FC236}">
              <a16:creationId xmlns:a16="http://schemas.microsoft.com/office/drawing/2014/main" xmlns="" id="{00000000-0008-0000-1000-0000B209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483" name="Text Box 9">
          <a:extLst>
            <a:ext uri="{FF2B5EF4-FFF2-40B4-BE49-F238E27FC236}">
              <a16:creationId xmlns:a16="http://schemas.microsoft.com/office/drawing/2014/main" xmlns="" id="{00000000-0008-0000-1000-0000B309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484" name="Text Box 9">
          <a:extLst>
            <a:ext uri="{FF2B5EF4-FFF2-40B4-BE49-F238E27FC236}">
              <a16:creationId xmlns:a16="http://schemas.microsoft.com/office/drawing/2014/main" xmlns="" id="{00000000-0008-0000-1000-0000B409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134607" cy="19050"/>
    <xdr:sp macro="" textlink="">
      <xdr:nvSpPr>
        <xdr:cNvPr id="2485" name="Text Box 8">
          <a:extLst>
            <a:ext uri="{FF2B5EF4-FFF2-40B4-BE49-F238E27FC236}">
              <a16:creationId xmlns:a16="http://schemas.microsoft.com/office/drawing/2014/main" xmlns="" id="{00000000-0008-0000-1000-0000B509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486" name="Text Box 9">
          <a:extLst>
            <a:ext uri="{FF2B5EF4-FFF2-40B4-BE49-F238E27FC236}">
              <a16:creationId xmlns:a16="http://schemas.microsoft.com/office/drawing/2014/main" xmlns="" id="{00000000-0008-0000-1000-0000B609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134607" cy="19050"/>
    <xdr:sp macro="" textlink="">
      <xdr:nvSpPr>
        <xdr:cNvPr id="2487" name="Text Box 8">
          <a:extLst>
            <a:ext uri="{FF2B5EF4-FFF2-40B4-BE49-F238E27FC236}">
              <a16:creationId xmlns:a16="http://schemas.microsoft.com/office/drawing/2014/main" xmlns="" id="{00000000-0008-0000-1000-0000B709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488" name="Text Box 9">
          <a:extLst>
            <a:ext uri="{FF2B5EF4-FFF2-40B4-BE49-F238E27FC236}">
              <a16:creationId xmlns:a16="http://schemas.microsoft.com/office/drawing/2014/main" xmlns="" id="{00000000-0008-0000-1000-0000B809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489" name="Text Box 9">
          <a:extLst>
            <a:ext uri="{FF2B5EF4-FFF2-40B4-BE49-F238E27FC236}">
              <a16:creationId xmlns:a16="http://schemas.microsoft.com/office/drawing/2014/main" xmlns="" id="{00000000-0008-0000-1000-0000B909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134607" cy="19050"/>
    <xdr:sp macro="" textlink="">
      <xdr:nvSpPr>
        <xdr:cNvPr id="2490" name="Text Box 8">
          <a:extLst>
            <a:ext uri="{FF2B5EF4-FFF2-40B4-BE49-F238E27FC236}">
              <a16:creationId xmlns:a16="http://schemas.microsoft.com/office/drawing/2014/main" xmlns="" id="{00000000-0008-0000-1000-0000BA09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491" name="Text Box 9">
          <a:extLst>
            <a:ext uri="{FF2B5EF4-FFF2-40B4-BE49-F238E27FC236}">
              <a16:creationId xmlns:a16="http://schemas.microsoft.com/office/drawing/2014/main" xmlns="" id="{00000000-0008-0000-1000-0000BB09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492" name="Text Box 9">
          <a:extLst>
            <a:ext uri="{FF2B5EF4-FFF2-40B4-BE49-F238E27FC236}">
              <a16:creationId xmlns:a16="http://schemas.microsoft.com/office/drawing/2014/main" xmlns="" id="{00000000-0008-0000-1000-0000BC09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134607" cy="19050"/>
    <xdr:sp macro="" textlink="">
      <xdr:nvSpPr>
        <xdr:cNvPr id="2493" name="Text Box 8">
          <a:extLst>
            <a:ext uri="{FF2B5EF4-FFF2-40B4-BE49-F238E27FC236}">
              <a16:creationId xmlns:a16="http://schemas.microsoft.com/office/drawing/2014/main" xmlns="" id="{00000000-0008-0000-1000-0000BD09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494" name="Text Box 9">
          <a:extLst>
            <a:ext uri="{FF2B5EF4-FFF2-40B4-BE49-F238E27FC236}">
              <a16:creationId xmlns:a16="http://schemas.microsoft.com/office/drawing/2014/main" xmlns="" id="{00000000-0008-0000-1000-0000BE09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495" name="Text Box 9">
          <a:extLst>
            <a:ext uri="{FF2B5EF4-FFF2-40B4-BE49-F238E27FC236}">
              <a16:creationId xmlns:a16="http://schemas.microsoft.com/office/drawing/2014/main" xmlns="" id="{00000000-0008-0000-1000-0000BF09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134607" cy="19050"/>
    <xdr:sp macro="" textlink="">
      <xdr:nvSpPr>
        <xdr:cNvPr id="2496" name="Text Box 8">
          <a:extLst>
            <a:ext uri="{FF2B5EF4-FFF2-40B4-BE49-F238E27FC236}">
              <a16:creationId xmlns:a16="http://schemas.microsoft.com/office/drawing/2014/main" xmlns="" id="{00000000-0008-0000-1000-0000C009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497" name="Text Box 9">
          <a:extLst>
            <a:ext uri="{FF2B5EF4-FFF2-40B4-BE49-F238E27FC236}">
              <a16:creationId xmlns:a16="http://schemas.microsoft.com/office/drawing/2014/main" xmlns="" id="{00000000-0008-0000-1000-0000C109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498" name="Text Box 9">
          <a:extLst>
            <a:ext uri="{FF2B5EF4-FFF2-40B4-BE49-F238E27FC236}">
              <a16:creationId xmlns:a16="http://schemas.microsoft.com/office/drawing/2014/main" xmlns="" id="{00000000-0008-0000-1000-0000C209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134607" cy="19050"/>
    <xdr:sp macro="" textlink="">
      <xdr:nvSpPr>
        <xdr:cNvPr id="2499" name="Text Box 8">
          <a:extLst>
            <a:ext uri="{FF2B5EF4-FFF2-40B4-BE49-F238E27FC236}">
              <a16:creationId xmlns:a16="http://schemas.microsoft.com/office/drawing/2014/main" xmlns="" id="{00000000-0008-0000-1000-0000C309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500" name="Text Box 9">
          <a:extLst>
            <a:ext uri="{FF2B5EF4-FFF2-40B4-BE49-F238E27FC236}">
              <a16:creationId xmlns:a16="http://schemas.microsoft.com/office/drawing/2014/main" xmlns="" id="{00000000-0008-0000-1000-0000C409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501" name="Text Box 9">
          <a:extLst>
            <a:ext uri="{FF2B5EF4-FFF2-40B4-BE49-F238E27FC236}">
              <a16:creationId xmlns:a16="http://schemas.microsoft.com/office/drawing/2014/main" xmlns="" id="{00000000-0008-0000-1000-0000C509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134607" cy="19050"/>
    <xdr:sp macro="" textlink="">
      <xdr:nvSpPr>
        <xdr:cNvPr id="2502" name="Text Box 8">
          <a:extLst>
            <a:ext uri="{FF2B5EF4-FFF2-40B4-BE49-F238E27FC236}">
              <a16:creationId xmlns:a16="http://schemas.microsoft.com/office/drawing/2014/main" xmlns="" id="{00000000-0008-0000-1000-0000C609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503" name="Text Box 9">
          <a:extLst>
            <a:ext uri="{FF2B5EF4-FFF2-40B4-BE49-F238E27FC236}">
              <a16:creationId xmlns:a16="http://schemas.microsoft.com/office/drawing/2014/main" xmlns="" id="{00000000-0008-0000-1000-0000C709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504" name="Text Box 9">
          <a:extLst>
            <a:ext uri="{FF2B5EF4-FFF2-40B4-BE49-F238E27FC236}">
              <a16:creationId xmlns:a16="http://schemas.microsoft.com/office/drawing/2014/main" xmlns="" id="{00000000-0008-0000-1000-0000C809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134607" cy="19050"/>
    <xdr:sp macro="" textlink="">
      <xdr:nvSpPr>
        <xdr:cNvPr id="2505" name="Text Box 8">
          <a:extLst>
            <a:ext uri="{FF2B5EF4-FFF2-40B4-BE49-F238E27FC236}">
              <a16:creationId xmlns:a16="http://schemas.microsoft.com/office/drawing/2014/main" xmlns="" id="{00000000-0008-0000-1000-0000C909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506" name="Text Box 9">
          <a:extLst>
            <a:ext uri="{FF2B5EF4-FFF2-40B4-BE49-F238E27FC236}">
              <a16:creationId xmlns:a16="http://schemas.microsoft.com/office/drawing/2014/main" xmlns="" id="{00000000-0008-0000-1000-0000CA09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507" name="Text Box 9">
          <a:extLst>
            <a:ext uri="{FF2B5EF4-FFF2-40B4-BE49-F238E27FC236}">
              <a16:creationId xmlns:a16="http://schemas.microsoft.com/office/drawing/2014/main" xmlns="" id="{00000000-0008-0000-1000-0000CB09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134607" cy="19050"/>
    <xdr:sp macro="" textlink="">
      <xdr:nvSpPr>
        <xdr:cNvPr id="2508" name="Text Box 8">
          <a:extLst>
            <a:ext uri="{FF2B5EF4-FFF2-40B4-BE49-F238E27FC236}">
              <a16:creationId xmlns:a16="http://schemas.microsoft.com/office/drawing/2014/main" xmlns="" id="{00000000-0008-0000-1000-0000CC09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509" name="Text Box 9">
          <a:extLst>
            <a:ext uri="{FF2B5EF4-FFF2-40B4-BE49-F238E27FC236}">
              <a16:creationId xmlns:a16="http://schemas.microsoft.com/office/drawing/2014/main" xmlns="" id="{00000000-0008-0000-1000-0000CD09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510" name="Text Box 9">
          <a:extLst>
            <a:ext uri="{FF2B5EF4-FFF2-40B4-BE49-F238E27FC236}">
              <a16:creationId xmlns:a16="http://schemas.microsoft.com/office/drawing/2014/main" xmlns="" id="{00000000-0008-0000-1000-0000CE09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134607" cy="19050"/>
    <xdr:sp macro="" textlink="">
      <xdr:nvSpPr>
        <xdr:cNvPr id="2511" name="Text Box 8">
          <a:extLst>
            <a:ext uri="{FF2B5EF4-FFF2-40B4-BE49-F238E27FC236}">
              <a16:creationId xmlns:a16="http://schemas.microsoft.com/office/drawing/2014/main" xmlns="" id="{00000000-0008-0000-1000-0000CF09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512" name="Text Box 9">
          <a:extLst>
            <a:ext uri="{FF2B5EF4-FFF2-40B4-BE49-F238E27FC236}">
              <a16:creationId xmlns:a16="http://schemas.microsoft.com/office/drawing/2014/main" xmlns="" id="{00000000-0008-0000-1000-0000D009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513" name="Text Box 9">
          <a:extLst>
            <a:ext uri="{FF2B5EF4-FFF2-40B4-BE49-F238E27FC236}">
              <a16:creationId xmlns:a16="http://schemas.microsoft.com/office/drawing/2014/main" xmlns="" id="{00000000-0008-0000-1000-0000D109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134607" cy="19050"/>
    <xdr:sp macro="" textlink="">
      <xdr:nvSpPr>
        <xdr:cNvPr id="2514" name="Text Box 8">
          <a:extLst>
            <a:ext uri="{FF2B5EF4-FFF2-40B4-BE49-F238E27FC236}">
              <a16:creationId xmlns:a16="http://schemas.microsoft.com/office/drawing/2014/main" xmlns="" id="{00000000-0008-0000-1000-0000D209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515" name="Text Box 9">
          <a:extLst>
            <a:ext uri="{FF2B5EF4-FFF2-40B4-BE49-F238E27FC236}">
              <a16:creationId xmlns:a16="http://schemas.microsoft.com/office/drawing/2014/main" xmlns="" id="{00000000-0008-0000-1000-0000D309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19050"/>
    <xdr:sp macro="" textlink="">
      <xdr:nvSpPr>
        <xdr:cNvPr id="2516" name="Text Box 9">
          <a:extLst>
            <a:ext uri="{FF2B5EF4-FFF2-40B4-BE49-F238E27FC236}">
              <a16:creationId xmlns:a16="http://schemas.microsoft.com/office/drawing/2014/main" xmlns="" id="{00000000-0008-0000-1000-0000D409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285750"/>
    <xdr:sp macro="" textlink="">
      <xdr:nvSpPr>
        <xdr:cNvPr id="2517" name="Text Box 9">
          <a:extLst>
            <a:ext uri="{FF2B5EF4-FFF2-40B4-BE49-F238E27FC236}">
              <a16:creationId xmlns:a16="http://schemas.microsoft.com/office/drawing/2014/main" xmlns="" id="{00000000-0008-0000-1000-0000D5090000}"/>
            </a:ext>
          </a:extLst>
        </xdr:cNvPr>
        <xdr:cNvSpPr txBox="1">
          <a:spLocks noChangeArrowheads="1"/>
        </xdr:cNvSpPr>
      </xdr:nvSpPr>
      <xdr:spPr bwMode="auto">
        <a:xfrm>
          <a:off x="285750" y="2057400"/>
          <a:ext cx="1239382" cy="285750"/>
        </a:xfrm>
        <a:prstGeom prst="rect">
          <a:avLst/>
        </a:prstGeom>
        <a:noFill/>
        <a:ln w="9525">
          <a:noFill/>
          <a:miter lim="800000"/>
          <a:headEnd/>
          <a:tailEnd/>
        </a:ln>
      </xdr:spPr>
    </xdr:sp>
    <xdr:clientData/>
  </xdr:oneCellAnchor>
  <xdr:oneCellAnchor>
    <xdr:from>
      <xdr:col>1</xdr:col>
      <xdr:colOff>0</xdr:colOff>
      <xdr:row>8</xdr:row>
      <xdr:rowOff>0</xdr:rowOff>
    </xdr:from>
    <xdr:ext cx="1239382" cy="285750"/>
    <xdr:sp macro="" textlink="">
      <xdr:nvSpPr>
        <xdr:cNvPr id="2518" name="Text Box 9">
          <a:extLst>
            <a:ext uri="{FF2B5EF4-FFF2-40B4-BE49-F238E27FC236}">
              <a16:creationId xmlns:a16="http://schemas.microsoft.com/office/drawing/2014/main" xmlns="" id="{00000000-0008-0000-1000-0000D6090000}"/>
            </a:ext>
          </a:extLst>
        </xdr:cNvPr>
        <xdr:cNvSpPr txBox="1">
          <a:spLocks noChangeArrowheads="1"/>
        </xdr:cNvSpPr>
      </xdr:nvSpPr>
      <xdr:spPr bwMode="auto">
        <a:xfrm>
          <a:off x="285750" y="2057400"/>
          <a:ext cx="1239382" cy="285750"/>
        </a:xfrm>
        <a:prstGeom prst="rect">
          <a:avLst/>
        </a:prstGeom>
        <a:noFill/>
        <a:ln w="9525">
          <a:noFill/>
          <a:miter lim="800000"/>
          <a:headEnd/>
          <a:tailEnd/>
        </a:ln>
      </xdr:spPr>
    </xdr:sp>
    <xdr:clientData/>
  </xdr:oneCellAnchor>
  <xdr:oneCellAnchor>
    <xdr:from>
      <xdr:col>1</xdr:col>
      <xdr:colOff>0</xdr:colOff>
      <xdr:row>8</xdr:row>
      <xdr:rowOff>0</xdr:rowOff>
    </xdr:from>
    <xdr:ext cx="1239382" cy="295275"/>
    <xdr:sp macro="" textlink="">
      <xdr:nvSpPr>
        <xdr:cNvPr id="2519" name="Text Box 9">
          <a:extLst>
            <a:ext uri="{FF2B5EF4-FFF2-40B4-BE49-F238E27FC236}">
              <a16:creationId xmlns:a16="http://schemas.microsoft.com/office/drawing/2014/main" xmlns="" id="{00000000-0008-0000-1000-0000D709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8</xdr:row>
      <xdr:rowOff>0</xdr:rowOff>
    </xdr:from>
    <xdr:ext cx="1239382" cy="295275"/>
    <xdr:sp macro="" textlink="">
      <xdr:nvSpPr>
        <xdr:cNvPr id="2520" name="Text Box 9">
          <a:extLst>
            <a:ext uri="{FF2B5EF4-FFF2-40B4-BE49-F238E27FC236}">
              <a16:creationId xmlns:a16="http://schemas.microsoft.com/office/drawing/2014/main" xmlns="" id="{00000000-0008-0000-1000-0000D809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8</xdr:row>
      <xdr:rowOff>0</xdr:rowOff>
    </xdr:from>
    <xdr:ext cx="1239382" cy="276225"/>
    <xdr:sp macro="" textlink="">
      <xdr:nvSpPr>
        <xdr:cNvPr id="2521" name="Text Box 9">
          <a:extLst>
            <a:ext uri="{FF2B5EF4-FFF2-40B4-BE49-F238E27FC236}">
              <a16:creationId xmlns:a16="http://schemas.microsoft.com/office/drawing/2014/main" xmlns="" id="{00000000-0008-0000-1000-0000D909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8</xdr:row>
      <xdr:rowOff>0</xdr:rowOff>
    </xdr:from>
    <xdr:ext cx="1239382" cy="276225"/>
    <xdr:sp macro="" textlink="">
      <xdr:nvSpPr>
        <xdr:cNvPr id="2522" name="Text Box 9">
          <a:extLst>
            <a:ext uri="{FF2B5EF4-FFF2-40B4-BE49-F238E27FC236}">
              <a16:creationId xmlns:a16="http://schemas.microsoft.com/office/drawing/2014/main" xmlns="" id="{00000000-0008-0000-1000-0000DA09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8</xdr:row>
      <xdr:rowOff>0</xdr:rowOff>
    </xdr:from>
    <xdr:ext cx="1239382" cy="276225"/>
    <xdr:sp macro="" textlink="">
      <xdr:nvSpPr>
        <xdr:cNvPr id="2523" name="Text Box 9">
          <a:extLst>
            <a:ext uri="{FF2B5EF4-FFF2-40B4-BE49-F238E27FC236}">
              <a16:creationId xmlns:a16="http://schemas.microsoft.com/office/drawing/2014/main" xmlns="" id="{00000000-0008-0000-1000-0000DB09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8</xdr:row>
      <xdr:rowOff>0</xdr:rowOff>
    </xdr:from>
    <xdr:ext cx="1239382" cy="276225"/>
    <xdr:sp macro="" textlink="">
      <xdr:nvSpPr>
        <xdr:cNvPr id="2524" name="Text Box 9">
          <a:extLst>
            <a:ext uri="{FF2B5EF4-FFF2-40B4-BE49-F238E27FC236}">
              <a16:creationId xmlns:a16="http://schemas.microsoft.com/office/drawing/2014/main" xmlns="" id="{00000000-0008-0000-1000-0000DC09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8</xdr:row>
      <xdr:rowOff>0</xdr:rowOff>
    </xdr:from>
    <xdr:ext cx="1239382" cy="276225"/>
    <xdr:sp macro="" textlink="">
      <xdr:nvSpPr>
        <xdr:cNvPr id="2525" name="Text Box 9">
          <a:extLst>
            <a:ext uri="{FF2B5EF4-FFF2-40B4-BE49-F238E27FC236}">
              <a16:creationId xmlns:a16="http://schemas.microsoft.com/office/drawing/2014/main" xmlns="" id="{00000000-0008-0000-1000-0000DD09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8</xdr:row>
      <xdr:rowOff>0</xdr:rowOff>
    </xdr:from>
    <xdr:ext cx="1239382" cy="276225"/>
    <xdr:sp macro="" textlink="">
      <xdr:nvSpPr>
        <xdr:cNvPr id="2526" name="Text Box 9">
          <a:extLst>
            <a:ext uri="{FF2B5EF4-FFF2-40B4-BE49-F238E27FC236}">
              <a16:creationId xmlns:a16="http://schemas.microsoft.com/office/drawing/2014/main" xmlns="" id="{00000000-0008-0000-1000-0000DE09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8</xdr:row>
      <xdr:rowOff>0</xdr:rowOff>
    </xdr:from>
    <xdr:ext cx="1239382" cy="276225"/>
    <xdr:sp macro="" textlink="">
      <xdr:nvSpPr>
        <xdr:cNvPr id="2527" name="Text Box 9">
          <a:extLst>
            <a:ext uri="{FF2B5EF4-FFF2-40B4-BE49-F238E27FC236}">
              <a16:creationId xmlns:a16="http://schemas.microsoft.com/office/drawing/2014/main" xmlns="" id="{00000000-0008-0000-1000-0000DF09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8</xdr:row>
      <xdr:rowOff>0</xdr:rowOff>
    </xdr:from>
    <xdr:ext cx="1239382" cy="276225"/>
    <xdr:sp macro="" textlink="">
      <xdr:nvSpPr>
        <xdr:cNvPr id="2528" name="Text Box 9">
          <a:extLst>
            <a:ext uri="{FF2B5EF4-FFF2-40B4-BE49-F238E27FC236}">
              <a16:creationId xmlns:a16="http://schemas.microsoft.com/office/drawing/2014/main" xmlns="" id="{00000000-0008-0000-1000-0000E009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8</xdr:row>
      <xdr:rowOff>0</xdr:rowOff>
    </xdr:from>
    <xdr:ext cx="1239382" cy="276225"/>
    <xdr:sp macro="" textlink="">
      <xdr:nvSpPr>
        <xdr:cNvPr id="2529" name="Text Box 9">
          <a:extLst>
            <a:ext uri="{FF2B5EF4-FFF2-40B4-BE49-F238E27FC236}">
              <a16:creationId xmlns:a16="http://schemas.microsoft.com/office/drawing/2014/main" xmlns="" id="{00000000-0008-0000-1000-0000E109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8</xdr:row>
      <xdr:rowOff>0</xdr:rowOff>
    </xdr:from>
    <xdr:ext cx="1239382" cy="276225"/>
    <xdr:sp macro="" textlink="">
      <xdr:nvSpPr>
        <xdr:cNvPr id="2530" name="Text Box 9">
          <a:extLst>
            <a:ext uri="{FF2B5EF4-FFF2-40B4-BE49-F238E27FC236}">
              <a16:creationId xmlns:a16="http://schemas.microsoft.com/office/drawing/2014/main" xmlns="" id="{00000000-0008-0000-1000-0000E209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8</xdr:row>
      <xdr:rowOff>0</xdr:rowOff>
    </xdr:from>
    <xdr:ext cx="1239382" cy="295275"/>
    <xdr:sp macro="" textlink="">
      <xdr:nvSpPr>
        <xdr:cNvPr id="2531" name="Text Box 9">
          <a:extLst>
            <a:ext uri="{FF2B5EF4-FFF2-40B4-BE49-F238E27FC236}">
              <a16:creationId xmlns:a16="http://schemas.microsoft.com/office/drawing/2014/main" xmlns="" id="{00000000-0008-0000-1000-0000E309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8</xdr:row>
      <xdr:rowOff>0</xdr:rowOff>
    </xdr:from>
    <xdr:ext cx="1239382" cy="295275"/>
    <xdr:sp macro="" textlink="">
      <xdr:nvSpPr>
        <xdr:cNvPr id="2532" name="Text Box 9">
          <a:extLst>
            <a:ext uri="{FF2B5EF4-FFF2-40B4-BE49-F238E27FC236}">
              <a16:creationId xmlns:a16="http://schemas.microsoft.com/office/drawing/2014/main" xmlns="" id="{00000000-0008-0000-1000-0000E409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8</xdr:row>
      <xdr:rowOff>0</xdr:rowOff>
    </xdr:from>
    <xdr:ext cx="1239382" cy="295275"/>
    <xdr:sp macro="" textlink="">
      <xdr:nvSpPr>
        <xdr:cNvPr id="2533" name="Text Box 9">
          <a:extLst>
            <a:ext uri="{FF2B5EF4-FFF2-40B4-BE49-F238E27FC236}">
              <a16:creationId xmlns:a16="http://schemas.microsoft.com/office/drawing/2014/main" xmlns="" id="{00000000-0008-0000-1000-0000E509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8</xdr:row>
      <xdr:rowOff>0</xdr:rowOff>
    </xdr:from>
    <xdr:ext cx="1239382" cy="295275"/>
    <xdr:sp macro="" textlink="">
      <xdr:nvSpPr>
        <xdr:cNvPr id="2534" name="Text Box 9">
          <a:extLst>
            <a:ext uri="{FF2B5EF4-FFF2-40B4-BE49-F238E27FC236}">
              <a16:creationId xmlns:a16="http://schemas.microsoft.com/office/drawing/2014/main" xmlns="" id="{00000000-0008-0000-1000-0000E609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8</xdr:row>
      <xdr:rowOff>0</xdr:rowOff>
    </xdr:from>
    <xdr:ext cx="1239382" cy="295275"/>
    <xdr:sp macro="" textlink="">
      <xdr:nvSpPr>
        <xdr:cNvPr id="2535" name="Text Box 9">
          <a:extLst>
            <a:ext uri="{FF2B5EF4-FFF2-40B4-BE49-F238E27FC236}">
              <a16:creationId xmlns:a16="http://schemas.microsoft.com/office/drawing/2014/main" xmlns="" id="{00000000-0008-0000-1000-0000E709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8</xdr:row>
      <xdr:rowOff>0</xdr:rowOff>
    </xdr:from>
    <xdr:ext cx="1239382" cy="295275"/>
    <xdr:sp macro="" textlink="">
      <xdr:nvSpPr>
        <xdr:cNvPr id="2536" name="Text Box 9">
          <a:extLst>
            <a:ext uri="{FF2B5EF4-FFF2-40B4-BE49-F238E27FC236}">
              <a16:creationId xmlns:a16="http://schemas.microsoft.com/office/drawing/2014/main" xmlns="" id="{00000000-0008-0000-1000-0000E809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8</xdr:row>
      <xdr:rowOff>0</xdr:rowOff>
    </xdr:from>
    <xdr:ext cx="1239382" cy="295275"/>
    <xdr:sp macro="" textlink="">
      <xdr:nvSpPr>
        <xdr:cNvPr id="2537" name="Text Box 9">
          <a:extLst>
            <a:ext uri="{FF2B5EF4-FFF2-40B4-BE49-F238E27FC236}">
              <a16:creationId xmlns:a16="http://schemas.microsoft.com/office/drawing/2014/main" xmlns="" id="{00000000-0008-0000-1000-0000E909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8</xdr:row>
      <xdr:rowOff>0</xdr:rowOff>
    </xdr:from>
    <xdr:ext cx="1239382" cy="295275"/>
    <xdr:sp macro="" textlink="">
      <xdr:nvSpPr>
        <xdr:cNvPr id="2538" name="Text Box 9">
          <a:extLst>
            <a:ext uri="{FF2B5EF4-FFF2-40B4-BE49-F238E27FC236}">
              <a16:creationId xmlns:a16="http://schemas.microsoft.com/office/drawing/2014/main" xmlns="" id="{00000000-0008-0000-1000-0000EA09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8</xdr:row>
      <xdr:rowOff>0</xdr:rowOff>
    </xdr:from>
    <xdr:ext cx="1077457" cy="19050"/>
    <xdr:sp macro="" textlink="">
      <xdr:nvSpPr>
        <xdr:cNvPr id="2539" name="Text Box 8">
          <a:extLst>
            <a:ext uri="{FF2B5EF4-FFF2-40B4-BE49-F238E27FC236}">
              <a16:creationId xmlns:a16="http://schemas.microsoft.com/office/drawing/2014/main" xmlns="" id="{00000000-0008-0000-1000-0000EB090000}"/>
            </a:ext>
          </a:extLst>
        </xdr:cNvPr>
        <xdr:cNvSpPr txBox="1">
          <a:spLocks noChangeArrowheads="1"/>
        </xdr:cNvSpPr>
      </xdr:nvSpPr>
      <xdr:spPr bwMode="auto">
        <a:xfrm>
          <a:off x="390525" y="2057400"/>
          <a:ext cx="1077457" cy="19050"/>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540" name="Text Box 9">
          <a:extLst>
            <a:ext uri="{FF2B5EF4-FFF2-40B4-BE49-F238E27FC236}">
              <a16:creationId xmlns:a16="http://schemas.microsoft.com/office/drawing/2014/main" xmlns="" id="{00000000-0008-0000-1000-0000EC09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541" name="Text Box 9">
          <a:extLst>
            <a:ext uri="{FF2B5EF4-FFF2-40B4-BE49-F238E27FC236}">
              <a16:creationId xmlns:a16="http://schemas.microsoft.com/office/drawing/2014/main" xmlns="" id="{00000000-0008-0000-1000-0000ED09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542" name="Text Box 9">
          <a:extLst>
            <a:ext uri="{FF2B5EF4-FFF2-40B4-BE49-F238E27FC236}">
              <a16:creationId xmlns:a16="http://schemas.microsoft.com/office/drawing/2014/main" xmlns="" id="{00000000-0008-0000-1000-0000EE09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543" name="Text Box 9">
          <a:extLst>
            <a:ext uri="{FF2B5EF4-FFF2-40B4-BE49-F238E27FC236}">
              <a16:creationId xmlns:a16="http://schemas.microsoft.com/office/drawing/2014/main" xmlns="" id="{00000000-0008-0000-1000-0000EF09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544" name="Text Box 9">
          <a:extLst>
            <a:ext uri="{FF2B5EF4-FFF2-40B4-BE49-F238E27FC236}">
              <a16:creationId xmlns:a16="http://schemas.microsoft.com/office/drawing/2014/main" xmlns="" id="{00000000-0008-0000-1000-0000F009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545" name="Text Box 9">
          <a:extLst>
            <a:ext uri="{FF2B5EF4-FFF2-40B4-BE49-F238E27FC236}">
              <a16:creationId xmlns:a16="http://schemas.microsoft.com/office/drawing/2014/main" xmlns="" id="{00000000-0008-0000-1000-0000F109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546" name="Text Box 9">
          <a:extLst>
            <a:ext uri="{FF2B5EF4-FFF2-40B4-BE49-F238E27FC236}">
              <a16:creationId xmlns:a16="http://schemas.microsoft.com/office/drawing/2014/main" xmlns="" id="{00000000-0008-0000-1000-0000F209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547" name="Text Box 9">
          <a:extLst>
            <a:ext uri="{FF2B5EF4-FFF2-40B4-BE49-F238E27FC236}">
              <a16:creationId xmlns:a16="http://schemas.microsoft.com/office/drawing/2014/main" xmlns="" id="{00000000-0008-0000-1000-0000F309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548" name="Text Box 9">
          <a:extLst>
            <a:ext uri="{FF2B5EF4-FFF2-40B4-BE49-F238E27FC236}">
              <a16:creationId xmlns:a16="http://schemas.microsoft.com/office/drawing/2014/main" xmlns="" id="{00000000-0008-0000-1000-0000F409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549" name="Text Box 9">
          <a:extLst>
            <a:ext uri="{FF2B5EF4-FFF2-40B4-BE49-F238E27FC236}">
              <a16:creationId xmlns:a16="http://schemas.microsoft.com/office/drawing/2014/main" xmlns="" id="{00000000-0008-0000-1000-0000F509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550" name="Text Box 9">
          <a:extLst>
            <a:ext uri="{FF2B5EF4-FFF2-40B4-BE49-F238E27FC236}">
              <a16:creationId xmlns:a16="http://schemas.microsoft.com/office/drawing/2014/main" xmlns="" id="{00000000-0008-0000-1000-0000F609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551" name="Text Box 9">
          <a:extLst>
            <a:ext uri="{FF2B5EF4-FFF2-40B4-BE49-F238E27FC236}">
              <a16:creationId xmlns:a16="http://schemas.microsoft.com/office/drawing/2014/main" xmlns="" id="{00000000-0008-0000-1000-0000F709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552" name="Text Box 9">
          <a:extLst>
            <a:ext uri="{FF2B5EF4-FFF2-40B4-BE49-F238E27FC236}">
              <a16:creationId xmlns:a16="http://schemas.microsoft.com/office/drawing/2014/main" xmlns="" id="{00000000-0008-0000-1000-0000F809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553" name="Text Box 9">
          <a:extLst>
            <a:ext uri="{FF2B5EF4-FFF2-40B4-BE49-F238E27FC236}">
              <a16:creationId xmlns:a16="http://schemas.microsoft.com/office/drawing/2014/main" xmlns="" id="{00000000-0008-0000-1000-0000F909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554" name="Text Box 9">
          <a:extLst>
            <a:ext uri="{FF2B5EF4-FFF2-40B4-BE49-F238E27FC236}">
              <a16:creationId xmlns:a16="http://schemas.microsoft.com/office/drawing/2014/main" xmlns="" id="{00000000-0008-0000-1000-0000FA09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555" name="Text Box 9">
          <a:extLst>
            <a:ext uri="{FF2B5EF4-FFF2-40B4-BE49-F238E27FC236}">
              <a16:creationId xmlns:a16="http://schemas.microsoft.com/office/drawing/2014/main" xmlns="" id="{00000000-0008-0000-1000-0000FB09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556" name="Text Box 9">
          <a:extLst>
            <a:ext uri="{FF2B5EF4-FFF2-40B4-BE49-F238E27FC236}">
              <a16:creationId xmlns:a16="http://schemas.microsoft.com/office/drawing/2014/main" xmlns="" id="{00000000-0008-0000-1000-0000FC09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557" name="Text Box 9">
          <a:extLst>
            <a:ext uri="{FF2B5EF4-FFF2-40B4-BE49-F238E27FC236}">
              <a16:creationId xmlns:a16="http://schemas.microsoft.com/office/drawing/2014/main" xmlns="" id="{00000000-0008-0000-1000-0000FD09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558" name="Text Box 9">
          <a:extLst>
            <a:ext uri="{FF2B5EF4-FFF2-40B4-BE49-F238E27FC236}">
              <a16:creationId xmlns:a16="http://schemas.microsoft.com/office/drawing/2014/main" xmlns="" id="{00000000-0008-0000-1000-0000FE09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559" name="Text Box 9">
          <a:extLst>
            <a:ext uri="{FF2B5EF4-FFF2-40B4-BE49-F238E27FC236}">
              <a16:creationId xmlns:a16="http://schemas.microsoft.com/office/drawing/2014/main" xmlns="" id="{00000000-0008-0000-1000-0000FF09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560" name="Text Box 9">
          <a:extLst>
            <a:ext uri="{FF2B5EF4-FFF2-40B4-BE49-F238E27FC236}">
              <a16:creationId xmlns:a16="http://schemas.microsoft.com/office/drawing/2014/main" xmlns="" id="{00000000-0008-0000-1000-0000000A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561" name="Text Box 9">
          <a:extLst>
            <a:ext uri="{FF2B5EF4-FFF2-40B4-BE49-F238E27FC236}">
              <a16:creationId xmlns:a16="http://schemas.microsoft.com/office/drawing/2014/main" xmlns="" id="{00000000-0008-0000-1000-0000010A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562" name="Text Box 9">
          <a:extLst>
            <a:ext uri="{FF2B5EF4-FFF2-40B4-BE49-F238E27FC236}">
              <a16:creationId xmlns:a16="http://schemas.microsoft.com/office/drawing/2014/main" xmlns="" id="{00000000-0008-0000-1000-0000020A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563" name="Text Box 9">
          <a:extLst>
            <a:ext uri="{FF2B5EF4-FFF2-40B4-BE49-F238E27FC236}">
              <a16:creationId xmlns:a16="http://schemas.microsoft.com/office/drawing/2014/main" xmlns="" id="{00000000-0008-0000-1000-0000030A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564" name="Text Box 9">
          <a:extLst>
            <a:ext uri="{FF2B5EF4-FFF2-40B4-BE49-F238E27FC236}">
              <a16:creationId xmlns:a16="http://schemas.microsoft.com/office/drawing/2014/main" xmlns="" id="{00000000-0008-0000-1000-0000040A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565" name="Text Box 9">
          <a:extLst>
            <a:ext uri="{FF2B5EF4-FFF2-40B4-BE49-F238E27FC236}">
              <a16:creationId xmlns:a16="http://schemas.microsoft.com/office/drawing/2014/main" xmlns="" id="{00000000-0008-0000-1000-0000050A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566" name="Text Box 9">
          <a:extLst>
            <a:ext uri="{FF2B5EF4-FFF2-40B4-BE49-F238E27FC236}">
              <a16:creationId xmlns:a16="http://schemas.microsoft.com/office/drawing/2014/main" xmlns="" id="{00000000-0008-0000-1000-0000060A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567" name="Text Box 9">
          <a:extLst>
            <a:ext uri="{FF2B5EF4-FFF2-40B4-BE49-F238E27FC236}">
              <a16:creationId xmlns:a16="http://schemas.microsoft.com/office/drawing/2014/main" xmlns="" id="{00000000-0008-0000-1000-0000070A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568" name="Text Box 9">
          <a:extLst>
            <a:ext uri="{FF2B5EF4-FFF2-40B4-BE49-F238E27FC236}">
              <a16:creationId xmlns:a16="http://schemas.microsoft.com/office/drawing/2014/main" xmlns="" id="{00000000-0008-0000-1000-0000080A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569" name="Text Box 9">
          <a:extLst>
            <a:ext uri="{FF2B5EF4-FFF2-40B4-BE49-F238E27FC236}">
              <a16:creationId xmlns:a16="http://schemas.microsoft.com/office/drawing/2014/main" xmlns="" id="{00000000-0008-0000-1000-0000090A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570" name="Text Box 9">
          <a:extLst>
            <a:ext uri="{FF2B5EF4-FFF2-40B4-BE49-F238E27FC236}">
              <a16:creationId xmlns:a16="http://schemas.microsoft.com/office/drawing/2014/main" xmlns="" id="{00000000-0008-0000-1000-00000A0A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571" name="Text Box 9">
          <a:extLst>
            <a:ext uri="{FF2B5EF4-FFF2-40B4-BE49-F238E27FC236}">
              <a16:creationId xmlns:a16="http://schemas.microsoft.com/office/drawing/2014/main" xmlns="" id="{00000000-0008-0000-1000-00000B0A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572" name="Text Box 9">
          <a:extLst>
            <a:ext uri="{FF2B5EF4-FFF2-40B4-BE49-F238E27FC236}">
              <a16:creationId xmlns:a16="http://schemas.microsoft.com/office/drawing/2014/main" xmlns="" id="{00000000-0008-0000-1000-00000C0A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573" name="Text Box 9">
          <a:extLst>
            <a:ext uri="{FF2B5EF4-FFF2-40B4-BE49-F238E27FC236}">
              <a16:creationId xmlns:a16="http://schemas.microsoft.com/office/drawing/2014/main" xmlns="" id="{00000000-0008-0000-1000-00000D0A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574" name="Text Box 9">
          <a:extLst>
            <a:ext uri="{FF2B5EF4-FFF2-40B4-BE49-F238E27FC236}">
              <a16:creationId xmlns:a16="http://schemas.microsoft.com/office/drawing/2014/main" xmlns="" id="{00000000-0008-0000-1000-00000E0A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575" name="Text Box 9">
          <a:extLst>
            <a:ext uri="{FF2B5EF4-FFF2-40B4-BE49-F238E27FC236}">
              <a16:creationId xmlns:a16="http://schemas.microsoft.com/office/drawing/2014/main" xmlns="" id="{00000000-0008-0000-1000-00000F0A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576" name="Text Box 9">
          <a:extLst>
            <a:ext uri="{FF2B5EF4-FFF2-40B4-BE49-F238E27FC236}">
              <a16:creationId xmlns:a16="http://schemas.microsoft.com/office/drawing/2014/main" xmlns="" id="{00000000-0008-0000-1000-0000100A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577" name="Text Box 9">
          <a:extLst>
            <a:ext uri="{FF2B5EF4-FFF2-40B4-BE49-F238E27FC236}">
              <a16:creationId xmlns:a16="http://schemas.microsoft.com/office/drawing/2014/main" xmlns="" id="{00000000-0008-0000-1000-0000110A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578" name="Text Box 9">
          <a:extLst>
            <a:ext uri="{FF2B5EF4-FFF2-40B4-BE49-F238E27FC236}">
              <a16:creationId xmlns:a16="http://schemas.microsoft.com/office/drawing/2014/main" xmlns="" id="{00000000-0008-0000-1000-0000120A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579" name="Text Box 9">
          <a:extLst>
            <a:ext uri="{FF2B5EF4-FFF2-40B4-BE49-F238E27FC236}">
              <a16:creationId xmlns:a16="http://schemas.microsoft.com/office/drawing/2014/main" xmlns="" id="{00000000-0008-0000-1000-0000130A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580" name="Text Box 9">
          <a:extLst>
            <a:ext uri="{FF2B5EF4-FFF2-40B4-BE49-F238E27FC236}">
              <a16:creationId xmlns:a16="http://schemas.microsoft.com/office/drawing/2014/main" xmlns="" id="{00000000-0008-0000-1000-0000140A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581" name="Text Box 9">
          <a:extLst>
            <a:ext uri="{FF2B5EF4-FFF2-40B4-BE49-F238E27FC236}">
              <a16:creationId xmlns:a16="http://schemas.microsoft.com/office/drawing/2014/main" xmlns="" id="{00000000-0008-0000-1000-0000150A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582" name="Text Box 9">
          <a:extLst>
            <a:ext uri="{FF2B5EF4-FFF2-40B4-BE49-F238E27FC236}">
              <a16:creationId xmlns:a16="http://schemas.microsoft.com/office/drawing/2014/main" xmlns="" id="{00000000-0008-0000-1000-0000160A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583" name="Text Box 9">
          <a:extLst>
            <a:ext uri="{FF2B5EF4-FFF2-40B4-BE49-F238E27FC236}">
              <a16:creationId xmlns:a16="http://schemas.microsoft.com/office/drawing/2014/main" xmlns="" id="{00000000-0008-0000-1000-0000170A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584" name="Text Box 9">
          <a:extLst>
            <a:ext uri="{FF2B5EF4-FFF2-40B4-BE49-F238E27FC236}">
              <a16:creationId xmlns:a16="http://schemas.microsoft.com/office/drawing/2014/main" xmlns="" id="{00000000-0008-0000-1000-0000180A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585" name="Text Box 9">
          <a:extLst>
            <a:ext uri="{FF2B5EF4-FFF2-40B4-BE49-F238E27FC236}">
              <a16:creationId xmlns:a16="http://schemas.microsoft.com/office/drawing/2014/main" xmlns="" id="{00000000-0008-0000-1000-0000190A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586" name="Text Box 9">
          <a:extLst>
            <a:ext uri="{FF2B5EF4-FFF2-40B4-BE49-F238E27FC236}">
              <a16:creationId xmlns:a16="http://schemas.microsoft.com/office/drawing/2014/main" xmlns="" id="{00000000-0008-0000-1000-00001A0A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587" name="Text Box 9">
          <a:extLst>
            <a:ext uri="{FF2B5EF4-FFF2-40B4-BE49-F238E27FC236}">
              <a16:creationId xmlns:a16="http://schemas.microsoft.com/office/drawing/2014/main" xmlns="" id="{00000000-0008-0000-1000-00001B0A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588" name="Text Box 9">
          <a:extLst>
            <a:ext uri="{FF2B5EF4-FFF2-40B4-BE49-F238E27FC236}">
              <a16:creationId xmlns:a16="http://schemas.microsoft.com/office/drawing/2014/main" xmlns="" id="{00000000-0008-0000-1000-00001C0A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589" name="Text Box 9">
          <a:extLst>
            <a:ext uri="{FF2B5EF4-FFF2-40B4-BE49-F238E27FC236}">
              <a16:creationId xmlns:a16="http://schemas.microsoft.com/office/drawing/2014/main" xmlns="" id="{00000000-0008-0000-1000-00001D0A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590" name="Text Box 9">
          <a:extLst>
            <a:ext uri="{FF2B5EF4-FFF2-40B4-BE49-F238E27FC236}">
              <a16:creationId xmlns:a16="http://schemas.microsoft.com/office/drawing/2014/main" xmlns="" id="{00000000-0008-0000-1000-00001E0A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591" name="Text Box 9">
          <a:extLst>
            <a:ext uri="{FF2B5EF4-FFF2-40B4-BE49-F238E27FC236}">
              <a16:creationId xmlns:a16="http://schemas.microsoft.com/office/drawing/2014/main" xmlns="" id="{00000000-0008-0000-1000-00001F0A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592" name="Text Box 9">
          <a:extLst>
            <a:ext uri="{FF2B5EF4-FFF2-40B4-BE49-F238E27FC236}">
              <a16:creationId xmlns:a16="http://schemas.microsoft.com/office/drawing/2014/main" xmlns="" id="{00000000-0008-0000-1000-0000200A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593" name="Text Box 9">
          <a:extLst>
            <a:ext uri="{FF2B5EF4-FFF2-40B4-BE49-F238E27FC236}">
              <a16:creationId xmlns:a16="http://schemas.microsoft.com/office/drawing/2014/main" xmlns="" id="{00000000-0008-0000-1000-0000210A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594" name="Text Box 9">
          <a:extLst>
            <a:ext uri="{FF2B5EF4-FFF2-40B4-BE49-F238E27FC236}">
              <a16:creationId xmlns:a16="http://schemas.microsoft.com/office/drawing/2014/main" xmlns="" id="{00000000-0008-0000-1000-0000220A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595" name="Text Box 9">
          <a:extLst>
            <a:ext uri="{FF2B5EF4-FFF2-40B4-BE49-F238E27FC236}">
              <a16:creationId xmlns:a16="http://schemas.microsoft.com/office/drawing/2014/main" xmlns="" id="{00000000-0008-0000-1000-0000230A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596" name="Text Box 9">
          <a:extLst>
            <a:ext uri="{FF2B5EF4-FFF2-40B4-BE49-F238E27FC236}">
              <a16:creationId xmlns:a16="http://schemas.microsoft.com/office/drawing/2014/main" xmlns="" id="{00000000-0008-0000-1000-0000240A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597" name="Text Box 9">
          <a:extLst>
            <a:ext uri="{FF2B5EF4-FFF2-40B4-BE49-F238E27FC236}">
              <a16:creationId xmlns:a16="http://schemas.microsoft.com/office/drawing/2014/main" xmlns="" id="{00000000-0008-0000-1000-0000250A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598" name="Text Box 9">
          <a:extLst>
            <a:ext uri="{FF2B5EF4-FFF2-40B4-BE49-F238E27FC236}">
              <a16:creationId xmlns:a16="http://schemas.microsoft.com/office/drawing/2014/main" xmlns="" id="{00000000-0008-0000-1000-0000260A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599" name="Text Box 9">
          <a:extLst>
            <a:ext uri="{FF2B5EF4-FFF2-40B4-BE49-F238E27FC236}">
              <a16:creationId xmlns:a16="http://schemas.microsoft.com/office/drawing/2014/main" xmlns="" id="{00000000-0008-0000-1000-0000270A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600" name="Text Box 9">
          <a:extLst>
            <a:ext uri="{FF2B5EF4-FFF2-40B4-BE49-F238E27FC236}">
              <a16:creationId xmlns:a16="http://schemas.microsoft.com/office/drawing/2014/main" xmlns="" id="{00000000-0008-0000-1000-0000280A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601" name="Text Box 9">
          <a:extLst>
            <a:ext uri="{FF2B5EF4-FFF2-40B4-BE49-F238E27FC236}">
              <a16:creationId xmlns:a16="http://schemas.microsoft.com/office/drawing/2014/main" xmlns="" id="{00000000-0008-0000-1000-0000290A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602" name="Text Box 9">
          <a:extLst>
            <a:ext uri="{FF2B5EF4-FFF2-40B4-BE49-F238E27FC236}">
              <a16:creationId xmlns:a16="http://schemas.microsoft.com/office/drawing/2014/main" xmlns="" id="{00000000-0008-0000-1000-00002A0A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603" name="Text Box 9">
          <a:extLst>
            <a:ext uri="{FF2B5EF4-FFF2-40B4-BE49-F238E27FC236}">
              <a16:creationId xmlns:a16="http://schemas.microsoft.com/office/drawing/2014/main" xmlns="" id="{00000000-0008-0000-1000-00002B0A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604" name="Text Box 9">
          <a:extLst>
            <a:ext uri="{FF2B5EF4-FFF2-40B4-BE49-F238E27FC236}">
              <a16:creationId xmlns:a16="http://schemas.microsoft.com/office/drawing/2014/main" xmlns="" id="{00000000-0008-0000-1000-00002C0A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605" name="Text Box 9">
          <a:extLst>
            <a:ext uri="{FF2B5EF4-FFF2-40B4-BE49-F238E27FC236}">
              <a16:creationId xmlns:a16="http://schemas.microsoft.com/office/drawing/2014/main" xmlns="" id="{00000000-0008-0000-1000-00002D0A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606" name="Text Box 9">
          <a:extLst>
            <a:ext uri="{FF2B5EF4-FFF2-40B4-BE49-F238E27FC236}">
              <a16:creationId xmlns:a16="http://schemas.microsoft.com/office/drawing/2014/main" xmlns="" id="{00000000-0008-0000-1000-00002E0A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607" name="Text Box 9">
          <a:extLst>
            <a:ext uri="{FF2B5EF4-FFF2-40B4-BE49-F238E27FC236}">
              <a16:creationId xmlns:a16="http://schemas.microsoft.com/office/drawing/2014/main" xmlns="" id="{00000000-0008-0000-1000-00002F0A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608" name="Text Box 9">
          <a:extLst>
            <a:ext uri="{FF2B5EF4-FFF2-40B4-BE49-F238E27FC236}">
              <a16:creationId xmlns:a16="http://schemas.microsoft.com/office/drawing/2014/main" xmlns="" id="{00000000-0008-0000-1000-0000300A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609" name="Text Box 9">
          <a:extLst>
            <a:ext uri="{FF2B5EF4-FFF2-40B4-BE49-F238E27FC236}">
              <a16:creationId xmlns:a16="http://schemas.microsoft.com/office/drawing/2014/main" xmlns="" id="{00000000-0008-0000-1000-0000310A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610" name="Text Box 9">
          <a:extLst>
            <a:ext uri="{FF2B5EF4-FFF2-40B4-BE49-F238E27FC236}">
              <a16:creationId xmlns:a16="http://schemas.microsoft.com/office/drawing/2014/main" xmlns="" id="{00000000-0008-0000-1000-0000320A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611" name="Text Box 9">
          <a:extLst>
            <a:ext uri="{FF2B5EF4-FFF2-40B4-BE49-F238E27FC236}">
              <a16:creationId xmlns:a16="http://schemas.microsoft.com/office/drawing/2014/main" xmlns="" id="{00000000-0008-0000-1000-0000330A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612" name="Text Box 9">
          <a:extLst>
            <a:ext uri="{FF2B5EF4-FFF2-40B4-BE49-F238E27FC236}">
              <a16:creationId xmlns:a16="http://schemas.microsoft.com/office/drawing/2014/main" xmlns="" id="{00000000-0008-0000-1000-0000340A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613" name="Text Box 9">
          <a:extLst>
            <a:ext uri="{FF2B5EF4-FFF2-40B4-BE49-F238E27FC236}">
              <a16:creationId xmlns:a16="http://schemas.microsoft.com/office/drawing/2014/main" xmlns="" id="{00000000-0008-0000-1000-0000350A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614" name="Text Box 9">
          <a:extLst>
            <a:ext uri="{FF2B5EF4-FFF2-40B4-BE49-F238E27FC236}">
              <a16:creationId xmlns:a16="http://schemas.microsoft.com/office/drawing/2014/main" xmlns="" id="{00000000-0008-0000-1000-0000360A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615" name="Text Box 9">
          <a:extLst>
            <a:ext uri="{FF2B5EF4-FFF2-40B4-BE49-F238E27FC236}">
              <a16:creationId xmlns:a16="http://schemas.microsoft.com/office/drawing/2014/main" xmlns="" id="{00000000-0008-0000-1000-0000370A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616" name="Text Box 9">
          <a:extLst>
            <a:ext uri="{FF2B5EF4-FFF2-40B4-BE49-F238E27FC236}">
              <a16:creationId xmlns:a16="http://schemas.microsoft.com/office/drawing/2014/main" xmlns="" id="{00000000-0008-0000-1000-0000380A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617" name="Text Box 9">
          <a:extLst>
            <a:ext uri="{FF2B5EF4-FFF2-40B4-BE49-F238E27FC236}">
              <a16:creationId xmlns:a16="http://schemas.microsoft.com/office/drawing/2014/main" xmlns="" id="{00000000-0008-0000-1000-0000390A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618" name="Text Box 9">
          <a:extLst>
            <a:ext uri="{FF2B5EF4-FFF2-40B4-BE49-F238E27FC236}">
              <a16:creationId xmlns:a16="http://schemas.microsoft.com/office/drawing/2014/main" xmlns="" id="{00000000-0008-0000-1000-00003A0A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619" name="Text Box 9">
          <a:extLst>
            <a:ext uri="{FF2B5EF4-FFF2-40B4-BE49-F238E27FC236}">
              <a16:creationId xmlns:a16="http://schemas.microsoft.com/office/drawing/2014/main" xmlns="" id="{00000000-0008-0000-1000-00003B0A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620" name="Text Box 9">
          <a:extLst>
            <a:ext uri="{FF2B5EF4-FFF2-40B4-BE49-F238E27FC236}">
              <a16:creationId xmlns:a16="http://schemas.microsoft.com/office/drawing/2014/main" xmlns="" id="{00000000-0008-0000-1000-00003C0A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621" name="Text Box 9">
          <a:extLst>
            <a:ext uri="{FF2B5EF4-FFF2-40B4-BE49-F238E27FC236}">
              <a16:creationId xmlns:a16="http://schemas.microsoft.com/office/drawing/2014/main" xmlns="" id="{00000000-0008-0000-1000-00003D0A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622" name="Text Box 9">
          <a:extLst>
            <a:ext uri="{FF2B5EF4-FFF2-40B4-BE49-F238E27FC236}">
              <a16:creationId xmlns:a16="http://schemas.microsoft.com/office/drawing/2014/main" xmlns="" id="{00000000-0008-0000-1000-00003E0A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623" name="Text Box 9">
          <a:extLst>
            <a:ext uri="{FF2B5EF4-FFF2-40B4-BE49-F238E27FC236}">
              <a16:creationId xmlns:a16="http://schemas.microsoft.com/office/drawing/2014/main" xmlns="" id="{00000000-0008-0000-1000-00003F0A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624" name="Text Box 9">
          <a:extLst>
            <a:ext uri="{FF2B5EF4-FFF2-40B4-BE49-F238E27FC236}">
              <a16:creationId xmlns:a16="http://schemas.microsoft.com/office/drawing/2014/main" xmlns="" id="{00000000-0008-0000-1000-0000400A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625" name="Text Box 9">
          <a:extLst>
            <a:ext uri="{FF2B5EF4-FFF2-40B4-BE49-F238E27FC236}">
              <a16:creationId xmlns:a16="http://schemas.microsoft.com/office/drawing/2014/main" xmlns="" id="{00000000-0008-0000-1000-0000410A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626" name="Text Box 9">
          <a:extLst>
            <a:ext uri="{FF2B5EF4-FFF2-40B4-BE49-F238E27FC236}">
              <a16:creationId xmlns:a16="http://schemas.microsoft.com/office/drawing/2014/main" xmlns="" id="{00000000-0008-0000-1000-0000420A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627" name="Text Box 9">
          <a:extLst>
            <a:ext uri="{FF2B5EF4-FFF2-40B4-BE49-F238E27FC236}">
              <a16:creationId xmlns:a16="http://schemas.microsoft.com/office/drawing/2014/main" xmlns="" id="{00000000-0008-0000-1000-0000430A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628" name="Text Box 9">
          <a:extLst>
            <a:ext uri="{FF2B5EF4-FFF2-40B4-BE49-F238E27FC236}">
              <a16:creationId xmlns:a16="http://schemas.microsoft.com/office/drawing/2014/main" xmlns="" id="{00000000-0008-0000-1000-0000440A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629" name="Text Box 9">
          <a:extLst>
            <a:ext uri="{FF2B5EF4-FFF2-40B4-BE49-F238E27FC236}">
              <a16:creationId xmlns:a16="http://schemas.microsoft.com/office/drawing/2014/main" xmlns="" id="{00000000-0008-0000-1000-0000450A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630" name="Text Box 9">
          <a:extLst>
            <a:ext uri="{FF2B5EF4-FFF2-40B4-BE49-F238E27FC236}">
              <a16:creationId xmlns:a16="http://schemas.microsoft.com/office/drawing/2014/main" xmlns="" id="{00000000-0008-0000-1000-0000460A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631" name="Text Box 9">
          <a:extLst>
            <a:ext uri="{FF2B5EF4-FFF2-40B4-BE49-F238E27FC236}">
              <a16:creationId xmlns:a16="http://schemas.microsoft.com/office/drawing/2014/main" xmlns="" id="{00000000-0008-0000-1000-0000470A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632" name="Text Box 9">
          <a:extLst>
            <a:ext uri="{FF2B5EF4-FFF2-40B4-BE49-F238E27FC236}">
              <a16:creationId xmlns:a16="http://schemas.microsoft.com/office/drawing/2014/main" xmlns="" id="{00000000-0008-0000-1000-0000480A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633" name="Text Box 9">
          <a:extLst>
            <a:ext uri="{FF2B5EF4-FFF2-40B4-BE49-F238E27FC236}">
              <a16:creationId xmlns:a16="http://schemas.microsoft.com/office/drawing/2014/main" xmlns="" id="{00000000-0008-0000-1000-0000490A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634" name="Text Box 9">
          <a:extLst>
            <a:ext uri="{FF2B5EF4-FFF2-40B4-BE49-F238E27FC236}">
              <a16:creationId xmlns:a16="http://schemas.microsoft.com/office/drawing/2014/main" xmlns="" id="{00000000-0008-0000-1000-00004A0A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635" name="Text Box 9">
          <a:extLst>
            <a:ext uri="{FF2B5EF4-FFF2-40B4-BE49-F238E27FC236}">
              <a16:creationId xmlns:a16="http://schemas.microsoft.com/office/drawing/2014/main" xmlns="" id="{00000000-0008-0000-1000-00004B0A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636" name="Text Box 9">
          <a:extLst>
            <a:ext uri="{FF2B5EF4-FFF2-40B4-BE49-F238E27FC236}">
              <a16:creationId xmlns:a16="http://schemas.microsoft.com/office/drawing/2014/main" xmlns="" id="{00000000-0008-0000-1000-00004C0A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637" name="Text Box 9">
          <a:extLst>
            <a:ext uri="{FF2B5EF4-FFF2-40B4-BE49-F238E27FC236}">
              <a16:creationId xmlns:a16="http://schemas.microsoft.com/office/drawing/2014/main" xmlns="" id="{00000000-0008-0000-1000-00004D0A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638" name="Text Box 9">
          <a:extLst>
            <a:ext uri="{FF2B5EF4-FFF2-40B4-BE49-F238E27FC236}">
              <a16:creationId xmlns:a16="http://schemas.microsoft.com/office/drawing/2014/main" xmlns="" id="{00000000-0008-0000-1000-00004E0A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639" name="Text Box 9">
          <a:extLst>
            <a:ext uri="{FF2B5EF4-FFF2-40B4-BE49-F238E27FC236}">
              <a16:creationId xmlns:a16="http://schemas.microsoft.com/office/drawing/2014/main" xmlns="" id="{00000000-0008-0000-1000-00004F0A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640" name="Text Box 9">
          <a:extLst>
            <a:ext uri="{FF2B5EF4-FFF2-40B4-BE49-F238E27FC236}">
              <a16:creationId xmlns:a16="http://schemas.microsoft.com/office/drawing/2014/main" xmlns="" id="{00000000-0008-0000-1000-0000500A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641" name="Text Box 9">
          <a:extLst>
            <a:ext uri="{FF2B5EF4-FFF2-40B4-BE49-F238E27FC236}">
              <a16:creationId xmlns:a16="http://schemas.microsoft.com/office/drawing/2014/main" xmlns="" id="{00000000-0008-0000-1000-0000510A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642" name="Text Box 9">
          <a:extLst>
            <a:ext uri="{FF2B5EF4-FFF2-40B4-BE49-F238E27FC236}">
              <a16:creationId xmlns:a16="http://schemas.microsoft.com/office/drawing/2014/main" xmlns="" id="{00000000-0008-0000-1000-0000520A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643" name="Text Box 9">
          <a:extLst>
            <a:ext uri="{FF2B5EF4-FFF2-40B4-BE49-F238E27FC236}">
              <a16:creationId xmlns:a16="http://schemas.microsoft.com/office/drawing/2014/main" xmlns="" id="{00000000-0008-0000-1000-0000530A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644" name="Text Box 9">
          <a:extLst>
            <a:ext uri="{FF2B5EF4-FFF2-40B4-BE49-F238E27FC236}">
              <a16:creationId xmlns:a16="http://schemas.microsoft.com/office/drawing/2014/main" xmlns="" id="{00000000-0008-0000-1000-0000540A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645" name="Text Box 9">
          <a:extLst>
            <a:ext uri="{FF2B5EF4-FFF2-40B4-BE49-F238E27FC236}">
              <a16:creationId xmlns:a16="http://schemas.microsoft.com/office/drawing/2014/main" xmlns="" id="{00000000-0008-0000-1000-0000550A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646" name="Text Box 9">
          <a:extLst>
            <a:ext uri="{FF2B5EF4-FFF2-40B4-BE49-F238E27FC236}">
              <a16:creationId xmlns:a16="http://schemas.microsoft.com/office/drawing/2014/main" xmlns="" id="{00000000-0008-0000-1000-0000560A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647" name="Text Box 9">
          <a:extLst>
            <a:ext uri="{FF2B5EF4-FFF2-40B4-BE49-F238E27FC236}">
              <a16:creationId xmlns:a16="http://schemas.microsoft.com/office/drawing/2014/main" xmlns="" id="{00000000-0008-0000-1000-0000570A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648" name="Text Box 9">
          <a:extLst>
            <a:ext uri="{FF2B5EF4-FFF2-40B4-BE49-F238E27FC236}">
              <a16:creationId xmlns:a16="http://schemas.microsoft.com/office/drawing/2014/main" xmlns="" id="{00000000-0008-0000-1000-0000580A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649" name="Text Box 9">
          <a:extLst>
            <a:ext uri="{FF2B5EF4-FFF2-40B4-BE49-F238E27FC236}">
              <a16:creationId xmlns:a16="http://schemas.microsoft.com/office/drawing/2014/main" xmlns="" id="{00000000-0008-0000-1000-0000590A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650" name="Text Box 9">
          <a:extLst>
            <a:ext uri="{FF2B5EF4-FFF2-40B4-BE49-F238E27FC236}">
              <a16:creationId xmlns:a16="http://schemas.microsoft.com/office/drawing/2014/main" xmlns="" id="{00000000-0008-0000-1000-00005A0A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651" name="Text Box 9">
          <a:extLst>
            <a:ext uri="{FF2B5EF4-FFF2-40B4-BE49-F238E27FC236}">
              <a16:creationId xmlns:a16="http://schemas.microsoft.com/office/drawing/2014/main" xmlns="" id="{00000000-0008-0000-1000-00005B0A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652" name="Text Box 9">
          <a:extLst>
            <a:ext uri="{FF2B5EF4-FFF2-40B4-BE49-F238E27FC236}">
              <a16:creationId xmlns:a16="http://schemas.microsoft.com/office/drawing/2014/main" xmlns="" id="{00000000-0008-0000-1000-00005C0A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653" name="Text Box 9">
          <a:extLst>
            <a:ext uri="{FF2B5EF4-FFF2-40B4-BE49-F238E27FC236}">
              <a16:creationId xmlns:a16="http://schemas.microsoft.com/office/drawing/2014/main" xmlns="" id="{00000000-0008-0000-1000-00005D0A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654" name="Text Box 9">
          <a:extLst>
            <a:ext uri="{FF2B5EF4-FFF2-40B4-BE49-F238E27FC236}">
              <a16:creationId xmlns:a16="http://schemas.microsoft.com/office/drawing/2014/main" xmlns="" id="{00000000-0008-0000-1000-00005E0A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655" name="Text Box 9">
          <a:extLst>
            <a:ext uri="{FF2B5EF4-FFF2-40B4-BE49-F238E27FC236}">
              <a16:creationId xmlns:a16="http://schemas.microsoft.com/office/drawing/2014/main" xmlns="" id="{00000000-0008-0000-1000-00005F0A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656" name="Text Box 9">
          <a:extLst>
            <a:ext uri="{FF2B5EF4-FFF2-40B4-BE49-F238E27FC236}">
              <a16:creationId xmlns:a16="http://schemas.microsoft.com/office/drawing/2014/main" xmlns="" id="{00000000-0008-0000-1000-0000600A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657" name="Text Box 9">
          <a:extLst>
            <a:ext uri="{FF2B5EF4-FFF2-40B4-BE49-F238E27FC236}">
              <a16:creationId xmlns:a16="http://schemas.microsoft.com/office/drawing/2014/main" xmlns="" id="{00000000-0008-0000-1000-0000610A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658" name="Text Box 9">
          <a:extLst>
            <a:ext uri="{FF2B5EF4-FFF2-40B4-BE49-F238E27FC236}">
              <a16:creationId xmlns:a16="http://schemas.microsoft.com/office/drawing/2014/main" xmlns="" id="{00000000-0008-0000-1000-0000620A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659" name="Text Box 9">
          <a:extLst>
            <a:ext uri="{FF2B5EF4-FFF2-40B4-BE49-F238E27FC236}">
              <a16:creationId xmlns:a16="http://schemas.microsoft.com/office/drawing/2014/main" xmlns="" id="{00000000-0008-0000-1000-0000630A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660" name="Text Box 9">
          <a:extLst>
            <a:ext uri="{FF2B5EF4-FFF2-40B4-BE49-F238E27FC236}">
              <a16:creationId xmlns:a16="http://schemas.microsoft.com/office/drawing/2014/main" xmlns="" id="{00000000-0008-0000-1000-0000640A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661" name="Text Box 9">
          <a:extLst>
            <a:ext uri="{FF2B5EF4-FFF2-40B4-BE49-F238E27FC236}">
              <a16:creationId xmlns:a16="http://schemas.microsoft.com/office/drawing/2014/main" xmlns="" id="{00000000-0008-0000-1000-0000650A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662" name="Text Box 9">
          <a:extLst>
            <a:ext uri="{FF2B5EF4-FFF2-40B4-BE49-F238E27FC236}">
              <a16:creationId xmlns:a16="http://schemas.microsoft.com/office/drawing/2014/main" xmlns="" id="{00000000-0008-0000-1000-0000660A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663" name="Text Box 9">
          <a:extLst>
            <a:ext uri="{FF2B5EF4-FFF2-40B4-BE49-F238E27FC236}">
              <a16:creationId xmlns:a16="http://schemas.microsoft.com/office/drawing/2014/main" xmlns="" id="{00000000-0008-0000-1000-0000670A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664" name="Text Box 9">
          <a:extLst>
            <a:ext uri="{FF2B5EF4-FFF2-40B4-BE49-F238E27FC236}">
              <a16:creationId xmlns:a16="http://schemas.microsoft.com/office/drawing/2014/main" xmlns="" id="{00000000-0008-0000-1000-0000680A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665" name="Text Box 9">
          <a:extLst>
            <a:ext uri="{FF2B5EF4-FFF2-40B4-BE49-F238E27FC236}">
              <a16:creationId xmlns:a16="http://schemas.microsoft.com/office/drawing/2014/main" xmlns="" id="{00000000-0008-0000-1000-0000690A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666" name="Text Box 9">
          <a:extLst>
            <a:ext uri="{FF2B5EF4-FFF2-40B4-BE49-F238E27FC236}">
              <a16:creationId xmlns:a16="http://schemas.microsoft.com/office/drawing/2014/main" xmlns="" id="{00000000-0008-0000-1000-00006A0A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667" name="Text Box 9">
          <a:extLst>
            <a:ext uri="{FF2B5EF4-FFF2-40B4-BE49-F238E27FC236}">
              <a16:creationId xmlns:a16="http://schemas.microsoft.com/office/drawing/2014/main" xmlns="" id="{00000000-0008-0000-1000-00006B0A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668" name="Text Box 9">
          <a:extLst>
            <a:ext uri="{FF2B5EF4-FFF2-40B4-BE49-F238E27FC236}">
              <a16:creationId xmlns:a16="http://schemas.microsoft.com/office/drawing/2014/main" xmlns="" id="{00000000-0008-0000-1000-00006C0A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669" name="Text Box 9">
          <a:extLst>
            <a:ext uri="{FF2B5EF4-FFF2-40B4-BE49-F238E27FC236}">
              <a16:creationId xmlns:a16="http://schemas.microsoft.com/office/drawing/2014/main" xmlns="" id="{00000000-0008-0000-1000-00006D0A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670" name="Text Box 9">
          <a:extLst>
            <a:ext uri="{FF2B5EF4-FFF2-40B4-BE49-F238E27FC236}">
              <a16:creationId xmlns:a16="http://schemas.microsoft.com/office/drawing/2014/main" xmlns="" id="{00000000-0008-0000-1000-00006E0A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671" name="Text Box 9">
          <a:extLst>
            <a:ext uri="{FF2B5EF4-FFF2-40B4-BE49-F238E27FC236}">
              <a16:creationId xmlns:a16="http://schemas.microsoft.com/office/drawing/2014/main" xmlns="" id="{00000000-0008-0000-1000-00006F0A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672" name="Text Box 9">
          <a:extLst>
            <a:ext uri="{FF2B5EF4-FFF2-40B4-BE49-F238E27FC236}">
              <a16:creationId xmlns:a16="http://schemas.microsoft.com/office/drawing/2014/main" xmlns="" id="{00000000-0008-0000-1000-0000700A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673" name="Text Box 9">
          <a:extLst>
            <a:ext uri="{FF2B5EF4-FFF2-40B4-BE49-F238E27FC236}">
              <a16:creationId xmlns:a16="http://schemas.microsoft.com/office/drawing/2014/main" xmlns="" id="{00000000-0008-0000-1000-0000710A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674" name="Text Box 9">
          <a:extLst>
            <a:ext uri="{FF2B5EF4-FFF2-40B4-BE49-F238E27FC236}">
              <a16:creationId xmlns:a16="http://schemas.microsoft.com/office/drawing/2014/main" xmlns="" id="{00000000-0008-0000-1000-0000720A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675" name="Text Box 9">
          <a:extLst>
            <a:ext uri="{FF2B5EF4-FFF2-40B4-BE49-F238E27FC236}">
              <a16:creationId xmlns:a16="http://schemas.microsoft.com/office/drawing/2014/main" xmlns="" id="{00000000-0008-0000-1000-0000730A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676" name="Text Box 9">
          <a:extLst>
            <a:ext uri="{FF2B5EF4-FFF2-40B4-BE49-F238E27FC236}">
              <a16:creationId xmlns:a16="http://schemas.microsoft.com/office/drawing/2014/main" xmlns="" id="{00000000-0008-0000-1000-0000740A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677" name="Text Box 9">
          <a:extLst>
            <a:ext uri="{FF2B5EF4-FFF2-40B4-BE49-F238E27FC236}">
              <a16:creationId xmlns:a16="http://schemas.microsoft.com/office/drawing/2014/main" xmlns="" id="{00000000-0008-0000-1000-0000750A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678" name="Text Box 9">
          <a:extLst>
            <a:ext uri="{FF2B5EF4-FFF2-40B4-BE49-F238E27FC236}">
              <a16:creationId xmlns:a16="http://schemas.microsoft.com/office/drawing/2014/main" xmlns="" id="{00000000-0008-0000-1000-0000760A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679" name="Text Box 9">
          <a:extLst>
            <a:ext uri="{FF2B5EF4-FFF2-40B4-BE49-F238E27FC236}">
              <a16:creationId xmlns:a16="http://schemas.microsoft.com/office/drawing/2014/main" xmlns="" id="{00000000-0008-0000-1000-0000770A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680" name="Text Box 9">
          <a:extLst>
            <a:ext uri="{FF2B5EF4-FFF2-40B4-BE49-F238E27FC236}">
              <a16:creationId xmlns:a16="http://schemas.microsoft.com/office/drawing/2014/main" xmlns="" id="{00000000-0008-0000-1000-0000780A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681" name="Text Box 9">
          <a:extLst>
            <a:ext uri="{FF2B5EF4-FFF2-40B4-BE49-F238E27FC236}">
              <a16:creationId xmlns:a16="http://schemas.microsoft.com/office/drawing/2014/main" xmlns="" id="{00000000-0008-0000-1000-0000790A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682" name="Text Box 9">
          <a:extLst>
            <a:ext uri="{FF2B5EF4-FFF2-40B4-BE49-F238E27FC236}">
              <a16:creationId xmlns:a16="http://schemas.microsoft.com/office/drawing/2014/main" xmlns="" id="{00000000-0008-0000-1000-00007A0A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683" name="Text Box 9">
          <a:extLst>
            <a:ext uri="{FF2B5EF4-FFF2-40B4-BE49-F238E27FC236}">
              <a16:creationId xmlns:a16="http://schemas.microsoft.com/office/drawing/2014/main" xmlns="" id="{00000000-0008-0000-1000-00007B0A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684" name="Text Box 9">
          <a:extLst>
            <a:ext uri="{FF2B5EF4-FFF2-40B4-BE49-F238E27FC236}">
              <a16:creationId xmlns:a16="http://schemas.microsoft.com/office/drawing/2014/main" xmlns="" id="{00000000-0008-0000-1000-00007C0A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685" name="Text Box 9">
          <a:extLst>
            <a:ext uri="{FF2B5EF4-FFF2-40B4-BE49-F238E27FC236}">
              <a16:creationId xmlns:a16="http://schemas.microsoft.com/office/drawing/2014/main" xmlns="" id="{00000000-0008-0000-1000-00007D0A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686" name="Text Box 9">
          <a:extLst>
            <a:ext uri="{FF2B5EF4-FFF2-40B4-BE49-F238E27FC236}">
              <a16:creationId xmlns:a16="http://schemas.microsoft.com/office/drawing/2014/main" xmlns="" id="{00000000-0008-0000-1000-00007E0A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687" name="Text Box 9">
          <a:extLst>
            <a:ext uri="{FF2B5EF4-FFF2-40B4-BE49-F238E27FC236}">
              <a16:creationId xmlns:a16="http://schemas.microsoft.com/office/drawing/2014/main" xmlns="" id="{00000000-0008-0000-1000-00007F0A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688" name="Text Box 9">
          <a:extLst>
            <a:ext uri="{FF2B5EF4-FFF2-40B4-BE49-F238E27FC236}">
              <a16:creationId xmlns:a16="http://schemas.microsoft.com/office/drawing/2014/main" xmlns="" id="{00000000-0008-0000-1000-0000800A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689" name="Text Box 9">
          <a:extLst>
            <a:ext uri="{FF2B5EF4-FFF2-40B4-BE49-F238E27FC236}">
              <a16:creationId xmlns:a16="http://schemas.microsoft.com/office/drawing/2014/main" xmlns="" id="{00000000-0008-0000-1000-0000810A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690" name="Text Box 9">
          <a:extLst>
            <a:ext uri="{FF2B5EF4-FFF2-40B4-BE49-F238E27FC236}">
              <a16:creationId xmlns:a16="http://schemas.microsoft.com/office/drawing/2014/main" xmlns="" id="{00000000-0008-0000-1000-0000820A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691" name="Text Box 9">
          <a:extLst>
            <a:ext uri="{FF2B5EF4-FFF2-40B4-BE49-F238E27FC236}">
              <a16:creationId xmlns:a16="http://schemas.microsoft.com/office/drawing/2014/main" xmlns="" id="{00000000-0008-0000-1000-0000830A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692" name="Text Box 9">
          <a:extLst>
            <a:ext uri="{FF2B5EF4-FFF2-40B4-BE49-F238E27FC236}">
              <a16:creationId xmlns:a16="http://schemas.microsoft.com/office/drawing/2014/main" xmlns="" id="{00000000-0008-0000-1000-0000840A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8</xdr:row>
      <xdr:rowOff>0</xdr:rowOff>
    </xdr:from>
    <xdr:ext cx="1239382" cy="238125"/>
    <xdr:sp macro="" textlink="">
      <xdr:nvSpPr>
        <xdr:cNvPr id="2693" name="Text Box 9">
          <a:extLst>
            <a:ext uri="{FF2B5EF4-FFF2-40B4-BE49-F238E27FC236}">
              <a16:creationId xmlns:a16="http://schemas.microsoft.com/office/drawing/2014/main" xmlns="" id="{00000000-0008-0000-1000-0000850A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048882" cy="38100"/>
    <xdr:sp macro="" textlink="">
      <xdr:nvSpPr>
        <xdr:cNvPr id="2694" name="Text Box 8">
          <a:extLst>
            <a:ext uri="{FF2B5EF4-FFF2-40B4-BE49-F238E27FC236}">
              <a16:creationId xmlns:a16="http://schemas.microsoft.com/office/drawing/2014/main" xmlns="" id="{00000000-0008-0000-1000-0000860A0000}"/>
            </a:ext>
          </a:extLst>
        </xdr:cNvPr>
        <xdr:cNvSpPr txBox="1">
          <a:spLocks noChangeArrowheads="1"/>
        </xdr:cNvSpPr>
      </xdr:nvSpPr>
      <xdr:spPr bwMode="auto">
        <a:xfrm>
          <a:off x="476250" y="2057400"/>
          <a:ext cx="1048882" cy="38100"/>
        </a:xfrm>
        <a:prstGeom prst="rect">
          <a:avLst/>
        </a:prstGeom>
        <a:noFill/>
        <a:ln w="9525">
          <a:noFill/>
          <a:miter lim="800000"/>
          <a:headEnd/>
          <a:tailEnd/>
        </a:ln>
      </xdr:spPr>
    </xdr:sp>
    <xdr:clientData/>
  </xdr:oneCellAnchor>
  <xdr:oneCellAnchor>
    <xdr:from>
      <xdr:col>1</xdr:col>
      <xdr:colOff>0</xdr:colOff>
      <xdr:row>9</xdr:row>
      <xdr:rowOff>0</xdr:rowOff>
    </xdr:from>
    <xdr:ext cx="1134607" cy="19050"/>
    <xdr:sp macro="" textlink="">
      <xdr:nvSpPr>
        <xdr:cNvPr id="2695" name="Text Box 8">
          <a:extLst>
            <a:ext uri="{FF2B5EF4-FFF2-40B4-BE49-F238E27FC236}">
              <a16:creationId xmlns:a16="http://schemas.microsoft.com/office/drawing/2014/main" xmlns="" id="{00000000-0008-0000-1000-0000870A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2696" name="Text Box 9">
          <a:extLst>
            <a:ext uri="{FF2B5EF4-FFF2-40B4-BE49-F238E27FC236}">
              <a16:creationId xmlns:a16="http://schemas.microsoft.com/office/drawing/2014/main" xmlns="" id="{00000000-0008-0000-1000-0000880A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2697" name="Text Box 9">
          <a:extLst>
            <a:ext uri="{FF2B5EF4-FFF2-40B4-BE49-F238E27FC236}">
              <a16:creationId xmlns:a16="http://schemas.microsoft.com/office/drawing/2014/main" xmlns="" id="{00000000-0008-0000-1000-0000890A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048882" cy="114300"/>
    <xdr:sp macro="" textlink="">
      <xdr:nvSpPr>
        <xdr:cNvPr id="2698" name="Text Box 8">
          <a:extLst>
            <a:ext uri="{FF2B5EF4-FFF2-40B4-BE49-F238E27FC236}">
              <a16:creationId xmlns:a16="http://schemas.microsoft.com/office/drawing/2014/main" xmlns="" id="{00000000-0008-0000-1000-00008A0A0000}"/>
            </a:ext>
          </a:extLst>
        </xdr:cNvPr>
        <xdr:cNvSpPr txBox="1">
          <a:spLocks noChangeArrowheads="1"/>
        </xdr:cNvSpPr>
      </xdr:nvSpPr>
      <xdr:spPr bwMode="auto">
        <a:xfrm>
          <a:off x="476250" y="2057400"/>
          <a:ext cx="1048882" cy="114300"/>
        </a:xfrm>
        <a:prstGeom prst="rect">
          <a:avLst/>
        </a:prstGeom>
        <a:noFill/>
        <a:ln w="9525">
          <a:noFill/>
          <a:miter lim="800000"/>
          <a:headEnd/>
          <a:tailEnd/>
        </a:ln>
      </xdr:spPr>
    </xdr:sp>
    <xdr:clientData/>
  </xdr:oneCellAnchor>
  <xdr:oneCellAnchor>
    <xdr:from>
      <xdr:col>1</xdr:col>
      <xdr:colOff>0</xdr:colOff>
      <xdr:row>9</xdr:row>
      <xdr:rowOff>0</xdr:rowOff>
    </xdr:from>
    <xdr:ext cx="1134607" cy="104775"/>
    <xdr:sp macro="" textlink="">
      <xdr:nvSpPr>
        <xdr:cNvPr id="2699" name="Text Box 8">
          <a:extLst>
            <a:ext uri="{FF2B5EF4-FFF2-40B4-BE49-F238E27FC236}">
              <a16:creationId xmlns:a16="http://schemas.microsoft.com/office/drawing/2014/main" xmlns="" id="{00000000-0008-0000-1000-00008B0A0000}"/>
            </a:ext>
          </a:extLst>
        </xdr:cNvPr>
        <xdr:cNvSpPr txBox="1">
          <a:spLocks noChangeArrowheads="1"/>
        </xdr:cNvSpPr>
      </xdr:nvSpPr>
      <xdr:spPr bwMode="auto">
        <a:xfrm>
          <a:off x="390525" y="2057400"/>
          <a:ext cx="1134607" cy="104775"/>
        </a:xfrm>
        <a:prstGeom prst="rect">
          <a:avLst/>
        </a:prstGeom>
        <a:noFill/>
        <a:ln w="9525">
          <a:noFill/>
          <a:miter lim="800000"/>
          <a:headEnd/>
          <a:tailEnd/>
        </a:ln>
      </xdr:spPr>
    </xdr:sp>
    <xdr:clientData/>
  </xdr:oneCellAnchor>
  <xdr:oneCellAnchor>
    <xdr:from>
      <xdr:col>1</xdr:col>
      <xdr:colOff>0</xdr:colOff>
      <xdr:row>9</xdr:row>
      <xdr:rowOff>0</xdr:rowOff>
    </xdr:from>
    <xdr:ext cx="1048882" cy="38100"/>
    <xdr:sp macro="" textlink="">
      <xdr:nvSpPr>
        <xdr:cNvPr id="2700" name="Text Box 8">
          <a:extLst>
            <a:ext uri="{FF2B5EF4-FFF2-40B4-BE49-F238E27FC236}">
              <a16:creationId xmlns:a16="http://schemas.microsoft.com/office/drawing/2014/main" xmlns="" id="{00000000-0008-0000-1000-00008C0A0000}"/>
            </a:ext>
          </a:extLst>
        </xdr:cNvPr>
        <xdr:cNvSpPr txBox="1">
          <a:spLocks noChangeArrowheads="1"/>
        </xdr:cNvSpPr>
      </xdr:nvSpPr>
      <xdr:spPr bwMode="auto">
        <a:xfrm>
          <a:off x="476250" y="2057400"/>
          <a:ext cx="1048882" cy="38100"/>
        </a:xfrm>
        <a:prstGeom prst="rect">
          <a:avLst/>
        </a:prstGeom>
        <a:noFill/>
        <a:ln w="9525">
          <a:noFill/>
          <a:miter lim="800000"/>
          <a:headEnd/>
          <a:tailEnd/>
        </a:ln>
      </xdr:spPr>
    </xdr:sp>
    <xdr:clientData/>
  </xdr:oneCellAnchor>
  <xdr:oneCellAnchor>
    <xdr:from>
      <xdr:col>1</xdr:col>
      <xdr:colOff>0</xdr:colOff>
      <xdr:row>9</xdr:row>
      <xdr:rowOff>0</xdr:rowOff>
    </xdr:from>
    <xdr:ext cx="1134607" cy="19050"/>
    <xdr:sp macro="" textlink="">
      <xdr:nvSpPr>
        <xdr:cNvPr id="2701" name="Text Box 8">
          <a:extLst>
            <a:ext uri="{FF2B5EF4-FFF2-40B4-BE49-F238E27FC236}">
              <a16:creationId xmlns:a16="http://schemas.microsoft.com/office/drawing/2014/main" xmlns="" id="{00000000-0008-0000-1000-00008D0A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2702" name="Text Box 9">
          <a:extLst>
            <a:ext uri="{FF2B5EF4-FFF2-40B4-BE49-F238E27FC236}">
              <a16:creationId xmlns:a16="http://schemas.microsoft.com/office/drawing/2014/main" xmlns="" id="{00000000-0008-0000-1000-00008E0A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2703" name="Text Box 9">
          <a:extLst>
            <a:ext uri="{FF2B5EF4-FFF2-40B4-BE49-F238E27FC236}">
              <a16:creationId xmlns:a16="http://schemas.microsoft.com/office/drawing/2014/main" xmlns="" id="{00000000-0008-0000-1000-00008F0A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048882" cy="38100"/>
    <xdr:sp macro="" textlink="">
      <xdr:nvSpPr>
        <xdr:cNvPr id="2704" name="Text Box 8">
          <a:extLst>
            <a:ext uri="{FF2B5EF4-FFF2-40B4-BE49-F238E27FC236}">
              <a16:creationId xmlns:a16="http://schemas.microsoft.com/office/drawing/2014/main" xmlns="" id="{00000000-0008-0000-1000-0000900A0000}"/>
            </a:ext>
          </a:extLst>
        </xdr:cNvPr>
        <xdr:cNvSpPr txBox="1">
          <a:spLocks noChangeArrowheads="1"/>
        </xdr:cNvSpPr>
      </xdr:nvSpPr>
      <xdr:spPr bwMode="auto">
        <a:xfrm>
          <a:off x="476250" y="2057400"/>
          <a:ext cx="1048882" cy="38100"/>
        </a:xfrm>
        <a:prstGeom prst="rect">
          <a:avLst/>
        </a:prstGeom>
        <a:noFill/>
        <a:ln w="9525">
          <a:noFill/>
          <a:miter lim="800000"/>
          <a:headEnd/>
          <a:tailEnd/>
        </a:ln>
      </xdr:spPr>
    </xdr:sp>
    <xdr:clientData/>
  </xdr:oneCellAnchor>
  <xdr:oneCellAnchor>
    <xdr:from>
      <xdr:col>1</xdr:col>
      <xdr:colOff>0</xdr:colOff>
      <xdr:row>9</xdr:row>
      <xdr:rowOff>0</xdr:rowOff>
    </xdr:from>
    <xdr:ext cx="1134607" cy="19050"/>
    <xdr:sp macro="" textlink="">
      <xdr:nvSpPr>
        <xdr:cNvPr id="2705" name="Text Box 8">
          <a:extLst>
            <a:ext uri="{FF2B5EF4-FFF2-40B4-BE49-F238E27FC236}">
              <a16:creationId xmlns:a16="http://schemas.microsoft.com/office/drawing/2014/main" xmlns="" id="{00000000-0008-0000-1000-0000910A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2706" name="Text Box 9">
          <a:extLst>
            <a:ext uri="{FF2B5EF4-FFF2-40B4-BE49-F238E27FC236}">
              <a16:creationId xmlns:a16="http://schemas.microsoft.com/office/drawing/2014/main" xmlns="" id="{00000000-0008-0000-1000-0000920A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2707" name="Text Box 9">
          <a:extLst>
            <a:ext uri="{FF2B5EF4-FFF2-40B4-BE49-F238E27FC236}">
              <a16:creationId xmlns:a16="http://schemas.microsoft.com/office/drawing/2014/main" xmlns="" id="{00000000-0008-0000-1000-0000930A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048882" cy="38100"/>
    <xdr:sp macro="" textlink="">
      <xdr:nvSpPr>
        <xdr:cNvPr id="2708" name="Text Box 8">
          <a:extLst>
            <a:ext uri="{FF2B5EF4-FFF2-40B4-BE49-F238E27FC236}">
              <a16:creationId xmlns:a16="http://schemas.microsoft.com/office/drawing/2014/main" xmlns="" id="{00000000-0008-0000-1000-0000940A0000}"/>
            </a:ext>
          </a:extLst>
        </xdr:cNvPr>
        <xdr:cNvSpPr txBox="1">
          <a:spLocks noChangeArrowheads="1"/>
        </xdr:cNvSpPr>
      </xdr:nvSpPr>
      <xdr:spPr bwMode="auto">
        <a:xfrm>
          <a:off x="476250" y="2057400"/>
          <a:ext cx="1048882" cy="38100"/>
        </a:xfrm>
        <a:prstGeom prst="rect">
          <a:avLst/>
        </a:prstGeom>
        <a:noFill/>
        <a:ln w="9525">
          <a:noFill/>
          <a:miter lim="800000"/>
          <a:headEnd/>
          <a:tailEnd/>
        </a:ln>
      </xdr:spPr>
    </xdr:sp>
    <xdr:clientData/>
  </xdr:oneCellAnchor>
  <xdr:oneCellAnchor>
    <xdr:from>
      <xdr:col>1</xdr:col>
      <xdr:colOff>0</xdr:colOff>
      <xdr:row>9</xdr:row>
      <xdr:rowOff>0</xdr:rowOff>
    </xdr:from>
    <xdr:ext cx="1134607" cy="19050"/>
    <xdr:sp macro="" textlink="">
      <xdr:nvSpPr>
        <xdr:cNvPr id="2709" name="Text Box 8">
          <a:extLst>
            <a:ext uri="{FF2B5EF4-FFF2-40B4-BE49-F238E27FC236}">
              <a16:creationId xmlns:a16="http://schemas.microsoft.com/office/drawing/2014/main" xmlns="" id="{00000000-0008-0000-1000-0000950A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2710" name="Text Box 9">
          <a:extLst>
            <a:ext uri="{FF2B5EF4-FFF2-40B4-BE49-F238E27FC236}">
              <a16:creationId xmlns:a16="http://schemas.microsoft.com/office/drawing/2014/main" xmlns="" id="{00000000-0008-0000-1000-0000960A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2711" name="Text Box 9">
          <a:extLst>
            <a:ext uri="{FF2B5EF4-FFF2-40B4-BE49-F238E27FC236}">
              <a16:creationId xmlns:a16="http://schemas.microsoft.com/office/drawing/2014/main" xmlns="" id="{00000000-0008-0000-1000-0000970A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048882" cy="38100"/>
    <xdr:sp macro="" textlink="">
      <xdr:nvSpPr>
        <xdr:cNvPr id="2712" name="Text Box 8">
          <a:extLst>
            <a:ext uri="{FF2B5EF4-FFF2-40B4-BE49-F238E27FC236}">
              <a16:creationId xmlns:a16="http://schemas.microsoft.com/office/drawing/2014/main" xmlns="" id="{00000000-0008-0000-1000-0000980A0000}"/>
            </a:ext>
          </a:extLst>
        </xdr:cNvPr>
        <xdr:cNvSpPr txBox="1">
          <a:spLocks noChangeArrowheads="1"/>
        </xdr:cNvSpPr>
      </xdr:nvSpPr>
      <xdr:spPr bwMode="auto">
        <a:xfrm>
          <a:off x="476250" y="2057400"/>
          <a:ext cx="1048882" cy="38100"/>
        </a:xfrm>
        <a:prstGeom prst="rect">
          <a:avLst/>
        </a:prstGeom>
        <a:noFill/>
        <a:ln w="9525">
          <a:noFill/>
          <a:miter lim="800000"/>
          <a:headEnd/>
          <a:tailEnd/>
        </a:ln>
      </xdr:spPr>
    </xdr:sp>
    <xdr:clientData/>
  </xdr:oneCellAnchor>
  <xdr:oneCellAnchor>
    <xdr:from>
      <xdr:col>1</xdr:col>
      <xdr:colOff>0</xdr:colOff>
      <xdr:row>9</xdr:row>
      <xdr:rowOff>0</xdr:rowOff>
    </xdr:from>
    <xdr:ext cx="1134607" cy="19050"/>
    <xdr:sp macro="" textlink="">
      <xdr:nvSpPr>
        <xdr:cNvPr id="2713" name="Text Box 8">
          <a:extLst>
            <a:ext uri="{FF2B5EF4-FFF2-40B4-BE49-F238E27FC236}">
              <a16:creationId xmlns:a16="http://schemas.microsoft.com/office/drawing/2014/main" xmlns="" id="{00000000-0008-0000-1000-0000990A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2714" name="Text Box 9">
          <a:extLst>
            <a:ext uri="{FF2B5EF4-FFF2-40B4-BE49-F238E27FC236}">
              <a16:creationId xmlns:a16="http://schemas.microsoft.com/office/drawing/2014/main" xmlns="" id="{00000000-0008-0000-1000-00009A0A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2715" name="Text Box 9">
          <a:extLst>
            <a:ext uri="{FF2B5EF4-FFF2-40B4-BE49-F238E27FC236}">
              <a16:creationId xmlns:a16="http://schemas.microsoft.com/office/drawing/2014/main" xmlns="" id="{00000000-0008-0000-1000-00009B0A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048882" cy="38100"/>
    <xdr:sp macro="" textlink="">
      <xdr:nvSpPr>
        <xdr:cNvPr id="2716" name="Text Box 8">
          <a:extLst>
            <a:ext uri="{FF2B5EF4-FFF2-40B4-BE49-F238E27FC236}">
              <a16:creationId xmlns:a16="http://schemas.microsoft.com/office/drawing/2014/main" xmlns="" id="{00000000-0008-0000-1000-00009C0A0000}"/>
            </a:ext>
          </a:extLst>
        </xdr:cNvPr>
        <xdr:cNvSpPr txBox="1">
          <a:spLocks noChangeArrowheads="1"/>
        </xdr:cNvSpPr>
      </xdr:nvSpPr>
      <xdr:spPr bwMode="auto">
        <a:xfrm>
          <a:off x="476250" y="2057400"/>
          <a:ext cx="1048882" cy="38100"/>
        </a:xfrm>
        <a:prstGeom prst="rect">
          <a:avLst/>
        </a:prstGeom>
        <a:noFill/>
        <a:ln w="9525">
          <a:noFill/>
          <a:miter lim="800000"/>
          <a:headEnd/>
          <a:tailEnd/>
        </a:ln>
      </xdr:spPr>
    </xdr:sp>
    <xdr:clientData/>
  </xdr:oneCellAnchor>
  <xdr:oneCellAnchor>
    <xdr:from>
      <xdr:col>1</xdr:col>
      <xdr:colOff>0</xdr:colOff>
      <xdr:row>9</xdr:row>
      <xdr:rowOff>0</xdr:rowOff>
    </xdr:from>
    <xdr:ext cx="1134607" cy="19050"/>
    <xdr:sp macro="" textlink="">
      <xdr:nvSpPr>
        <xdr:cNvPr id="2717" name="Text Box 8">
          <a:extLst>
            <a:ext uri="{FF2B5EF4-FFF2-40B4-BE49-F238E27FC236}">
              <a16:creationId xmlns:a16="http://schemas.microsoft.com/office/drawing/2014/main" xmlns="" id="{00000000-0008-0000-1000-00009D0A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2718" name="Text Box 9">
          <a:extLst>
            <a:ext uri="{FF2B5EF4-FFF2-40B4-BE49-F238E27FC236}">
              <a16:creationId xmlns:a16="http://schemas.microsoft.com/office/drawing/2014/main" xmlns="" id="{00000000-0008-0000-1000-00009E0A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048882" cy="38100"/>
    <xdr:sp macro="" textlink="">
      <xdr:nvSpPr>
        <xdr:cNvPr id="2719" name="Text Box 8">
          <a:extLst>
            <a:ext uri="{FF2B5EF4-FFF2-40B4-BE49-F238E27FC236}">
              <a16:creationId xmlns:a16="http://schemas.microsoft.com/office/drawing/2014/main" xmlns="" id="{00000000-0008-0000-1000-00009F0A0000}"/>
            </a:ext>
          </a:extLst>
        </xdr:cNvPr>
        <xdr:cNvSpPr txBox="1">
          <a:spLocks noChangeArrowheads="1"/>
        </xdr:cNvSpPr>
      </xdr:nvSpPr>
      <xdr:spPr bwMode="auto">
        <a:xfrm>
          <a:off x="476250" y="2057400"/>
          <a:ext cx="1048882" cy="38100"/>
        </a:xfrm>
        <a:prstGeom prst="rect">
          <a:avLst/>
        </a:prstGeom>
        <a:noFill/>
        <a:ln w="9525">
          <a:noFill/>
          <a:miter lim="800000"/>
          <a:headEnd/>
          <a:tailEnd/>
        </a:ln>
      </xdr:spPr>
    </xdr:sp>
    <xdr:clientData/>
  </xdr:oneCellAnchor>
  <xdr:oneCellAnchor>
    <xdr:from>
      <xdr:col>1</xdr:col>
      <xdr:colOff>0</xdr:colOff>
      <xdr:row>9</xdr:row>
      <xdr:rowOff>0</xdr:rowOff>
    </xdr:from>
    <xdr:ext cx="1134607" cy="19050"/>
    <xdr:sp macro="" textlink="">
      <xdr:nvSpPr>
        <xdr:cNvPr id="2720" name="Text Box 8">
          <a:extLst>
            <a:ext uri="{FF2B5EF4-FFF2-40B4-BE49-F238E27FC236}">
              <a16:creationId xmlns:a16="http://schemas.microsoft.com/office/drawing/2014/main" xmlns="" id="{00000000-0008-0000-1000-0000A00A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2721" name="Text Box 9">
          <a:extLst>
            <a:ext uri="{FF2B5EF4-FFF2-40B4-BE49-F238E27FC236}">
              <a16:creationId xmlns:a16="http://schemas.microsoft.com/office/drawing/2014/main" xmlns="" id="{00000000-0008-0000-1000-0000A10A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2722" name="Text Box 9">
          <a:extLst>
            <a:ext uri="{FF2B5EF4-FFF2-40B4-BE49-F238E27FC236}">
              <a16:creationId xmlns:a16="http://schemas.microsoft.com/office/drawing/2014/main" xmlns="" id="{00000000-0008-0000-1000-0000A20A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048882" cy="38100"/>
    <xdr:sp macro="" textlink="">
      <xdr:nvSpPr>
        <xdr:cNvPr id="2723" name="Text Box 8">
          <a:extLst>
            <a:ext uri="{FF2B5EF4-FFF2-40B4-BE49-F238E27FC236}">
              <a16:creationId xmlns:a16="http://schemas.microsoft.com/office/drawing/2014/main" xmlns="" id="{00000000-0008-0000-1000-0000A30A0000}"/>
            </a:ext>
          </a:extLst>
        </xdr:cNvPr>
        <xdr:cNvSpPr txBox="1">
          <a:spLocks noChangeArrowheads="1"/>
        </xdr:cNvSpPr>
      </xdr:nvSpPr>
      <xdr:spPr bwMode="auto">
        <a:xfrm>
          <a:off x="476250" y="2057400"/>
          <a:ext cx="1048882" cy="38100"/>
        </a:xfrm>
        <a:prstGeom prst="rect">
          <a:avLst/>
        </a:prstGeom>
        <a:noFill/>
        <a:ln w="9525">
          <a:noFill/>
          <a:miter lim="800000"/>
          <a:headEnd/>
          <a:tailEnd/>
        </a:ln>
      </xdr:spPr>
    </xdr:sp>
    <xdr:clientData/>
  </xdr:oneCellAnchor>
  <xdr:oneCellAnchor>
    <xdr:from>
      <xdr:col>1</xdr:col>
      <xdr:colOff>0</xdr:colOff>
      <xdr:row>9</xdr:row>
      <xdr:rowOff>0</xdr:rowOff>
    </xdr:from>
    <xdr:ext cx="1134607" cy="19050"/>
    <xdr:sp macro="" textlink="">
      <xdr:nvSpPr>
        <xdr:cNvPr id="2724" name="Text Box 8">
          <a:extLst>
            <a:ext uri="{FF2B5EF4-FFF2-40B4-BE49-F238E27FC236}">
              <a16:creationId xmlns:a16="http://schemas.microsoft.com/office/drawing/2014/main" xmlns="" id="{00000000-0008-0000-1000-0000A40A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2725" name="Text Box 9">
          <a:extLst>
            <a:ext uri="{FF2B5EF4-FFF2-40B4-BE49-F238E27FC236}">
              <a16:creationId xmlns:a16="http://schemas.microsoft.com/office/drawing/2014/main" xmlns="" id="{00000000-0008-0000-1000-0000A50A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048882" cy="38100"/>
    <xdr:sp macro="" textlink="">
      <xdr:nvSpPr>
        <xdr:cNvPr id="2726" name="Text Box 8">
          <a:extLst>
            <a:ext uri="{FF2B5EF4-FFF2-40B4-BE49-F238E27FC236}">
              <a16:creationId xmlns:a16="http://schemas.microsoft.com/office/drawing/2014/main" xmlns="" id="{00000000-0008-0000-1000-0000A60A0000}"/>
            </a:ext>
          </a:extLst>
        </xdr:cNvPr>
        <xdr:cNvSpPr txBox="1">
          <a:spLocks noChangeArrowheads="1"/>
        </xdr:cNvSpPr>
      </xdr:nvSpPr>
      <xdr:spPr bwMode="auto">
        <a:xfrm>
          <a:off x="476250" y="2057400"/>
          <a:ext cx="1048882" cy="38100"/>
        </a:xfrm>
        <a:prstGeom prst="rect">
          <a:avLst/>
        </a:prstGeom>
        <a:noFill/>
        <a:ln w="9525">
          <a:noFill/>
          <a:miter lim="800000"/>
          <a:headEnd/>
          <a:tailEnd/>
        </a:ln>
      </xdr:spPr>
    </xdr:sp>
    <xdr:clientData/>
  </xdr:oneCellAnchor>
  <xdr:oneCellAnchor>
    <xdr:from>
      <xdr:col>1</xdr:col>
      <xdr:colOff>0</xdr:colOff>
      <xdr:row>9</xdr:row>
      <xdr:rowOff>0</xdr:rowOff>
    </xdr:from>
    <xdr:ext cx="1134607" cy="19050"/>
    <xdr:sp macro="" textlink="">
      <xdr:nvSpPr>
        <xdr:cNvPr id="2727" name="Text Box 8">
          <a:extLst>
            <a:ext uri="{FF2B5EF4-FFF2-40B4-BE49-F238E27FC236}">
              <a16:creationId xmlns:a16="http://schemas.microsoft.com/office/drawing/2014/main" xmlns="" id="{00000000-0008-0000-1000-0000A70A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2728" name="Text Box 9">
          <a:extLst>
            <a:ext uri="{FF2B5EF4-FFF2-40B4-BE49-F238E27FC236}">
              <a16:creationId xmlns:a16="http://schemas.microsoft.com/office/drawing/2014/main" xmlns="" id="{00000000-0008-0000-1000-0000A80A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2729" name="Text Box 9">
          <a:extLst>
            <a:ext uri="{FF2B5EF4-FFF2-40B4-BE49-F238E27FC236}">
              <a16:creationId xmlns:a16="http://schemas.microsoft.com/office/drawing/2014/main" xmlns="" id="{00000000-0008-0000-1000-0000A90A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048882" cy="38100"/>
    <xdr:sp macro="" textlink="">
      <xdr:nvSpPr>
        <xdr:cNvPr id="2730" name="Text Box 8">
          <a:extLst>
            <a:ext uri="{FF2B5EF4-FFF2-40B4-BE49-F238E27FC236}">
              <a16:creationId xmlns:a16="http://schemas.microsoft.com/office/drawing/2014/main" xmlns="" id="{00000000-0008-0000-1000-0000AA0A0000}"/>
            </a:ext>
          </a:extLst>
        </xdr:cNvPr>
        <xdr:cNvSpPr txBox="1">
          <a:spLocks noChangeArrowheads="1"/>
        </xdr:cNvSpPr>
      </xdr:nvSpPr>
      <xdr:spPr bwMode="auto">
        <a:xfrm>
          <a:off x="476250" y="2057400"/>
          <a:ext cx="1048882" cy="38100"/>
        </a:xfrm>
        <a:prstGeom prst="rect">
          <a:avLst/>
        </a:prstGeom>
        <a:noFill/>
        <a:ln w="9525">
          <a:noFill/>
          <a:miter lim="800000"/>
          <a:headEnd/>
          <a:tailEnd/>
        </a:ln>
      </xdr:spPr>
    </xdr:sp>
    <xdr:clientData/>
  </xdr:oneCellAnchor>
  <xdr:oneCellAnchor>
    <xdr:from>
      <xdr:col>1</xdr:col>
      <xdr:colOff>0</xdr:colOff>
      <xdr:row>9</xdr:row>
      <xdr:rowOff>0</xdr:rowOff>
    </xdr:from>
    <xdr:ext cx="1134607" cy="19050"/>
    <xdr:sp macro="" textlink="">
      <xdr:nvSpPr>
        <xdr:cNvPr id="2731" name="Text Box 8">
          <a:extLst>
            <a:ext uri="{FF2B5EF4-FFF2-40B4-BE49-F238E27FC236}">
              <a16:creationId xmlns:a16="http://schemas.microsoft.com/office/drawing/2014/main" xmlns="" id="{00000000-0008-0000-1000-0000AB0A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2732" name="Text Box 9">
          <a:extLst>
            <a:ext uri="{FF2B5EF4-FFF2-40B4-BE49-F238E27FC236}">
              <a16:creationId xmlns:a16="http://schemas.microsoft.com/office/drawing/2014/main" xmlns="" id="{00000000-0008-0000-1000-0000AC0A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2733" name="Text Box 9">
          <a:extLst>
            <a:ext uri="{FF2B5EF4-FFF2-40B4-BE49-F238E27FC236}">
              <a16:creationId xmlns:a16="http://schemas.microsoft.com/office/drawing/2014/main" xmlns="" id="{00000000-0008-0000-1000-0000AD0A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048882" cy="38100"/>
    <xdr:sp macro="" textlink="">
      <xdr:nvSpPr>
        <xdr:cNvPr id="2734" name="Text Box 8">
          <a:extLst>
            <a:ext uri="{FF2B5EF4-FFF2-40B4-BE49-F238E27FC236}">
              <a16:creationId xmlns:a16="http://schemas.microsoft.com/office/drawing/2014/main" xmlns="" id="{00000000-0008-0000-1000-0000AE0A0000}"/>
            </a:ext>
          </a:extLst>
        </xdr:cNvPr>
        <xdr:cNvSpPr txBox="1">
          <a:spLocks noChangeArrowheads="1"/>
        </xdr:cNvSpPr>
      </xdr:nvSpPr>
      <xdr:spPr bwMode="auto">
        <a:xfrm>
          <a:off x="476250" y="2057400"/>
          <a:ext cx="1048882" cy="38100"/>
        </a:xfrm>
        <a:prstGeom prst="rect">
          <a:avLst/>
        </a:prstGeom>
        <a:noFill/>
        <a:ln w="9525">
          <a:noFill/>
          <a:miter lim="800000"/>
          <a:headEnd/>
          <a:tailEnd/>
        </a:ln>
      </xdr:spPr>
    </xdr:sp>
    <xdr:clientData/>
  </xdr:oneCellAnchor>
  <xdr:oneCellAnchor>
    <xdr:from>
      <xdr:col>1</xdr:col>
      <xdr:colOff>0</xdr:colOff>
      <xdr:row>9</xdr:row>
      <xdr:rowOff>0</xdr:rowOff>
    </xdr:from>
    <xdr:ext cx="1134607" cy="19050"/>
    <xdr:sp macro="" textlink="">
      <xdr:nvSpPr>
        <xdr:cNvPr id="2735" name="Text Box 8">
          <a:extLst>
            <a:ext uri="{FF2B5EF4-FFF2-40B4-BE49-F238E27FC236}">
              <a16:creationId xmlns:a16="http://schemas.microsoft.com/office/drawing/2014/main" xmlns="" id="{00000000-0008-0000-1000-0000AF0A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2736" name="Text Box 9">
          <a:extLst>
            <a:ext uri="{FF2B5EF4-FFF2-40B4-BE49-F238E27FC236}">
              <a16:creationId xmlns:a16="http://schemas.microsoft.com/office/drawing/2014/main" xmlns="" id="{00000000-0008-0000-1000-0000B00A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2737" name="Text Box 9">
          <a:extLst>
            <a:ext uri="{FF2B5EF4-FFF2-40B4-BE49-F238E27FC236}">
              <a16:creationId xmlns:a16="http://schemas.microsoft.com/office/drawing/2014/main" xmlns="" id="{00000000-0008-0000-1000-0000B10A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048882" cy="38100"/>
    <xdr:sp macro="" textlink="">
      <xdr:nvSpPr>
        <xdr:cNvPr id="2738" name="Text Box 8">
          <a:extLst>
            <a:ext uri="{FF2B5EF4-FFF2-40B4-BE49-F238E27FC236}">
              <a16:creationId xmlns:a16="http://schemas.microsoft.com/office/drawing/2014/main" xmlns="" id="{00000000-0008-0000-1000-0000B20A0000}"/>
            </a:ext>
          </a:extLst>
        </xdr:cNvPr>
        <xdr:cNvSpPr txBox="1">
          <a:spLocks noChangeArrowheads="1"/>
        </xdr:cNvSpPr>
      </xdr:nvSpPr>
      <xdr:spPr bwMode="auto">
        <a:xfrm>
          <a:off x="476250" y="2057400"/>
          <a:ext cx="1048882" cy="38100"/>
        </a:xfrm>
        <a:prstGeom prst="rect">
          <a:avLst/>
        </a:prstGeom>
        <a:noFill/>
        <a:ln w="9525">
          <a:noFill/>
          <a:miter lim="800000"/>
          <a:headEnd/>
          <a:tailEnd/>
        </a:ln>
      </xdr:spPr>
    </xdr:sp>
    <xdr:clientData/>
  </xdr:oneCellAnchor>
  <xdr:oneCellAnchor>
    <xdr:from>
      <xdr:col>1</xdr:col>
      <xdr:colOff>0</xdr:colOff>
      <xdr:row>9</xdr:row>
      <xdr:rowOff>0</xdr:rowOff>
    </xdr:from>
    <xdr:ext cx="1134607" cy="19050"/>
    <xdr:sp macro="" textlink="">
      <xdr:nvSpPr>
        <xdr:cNvPr id="2739" name="Text Box 8">
          <a:extLst>
            <a:ext uri="{FF2B5EF4-FFF2-40B4-BE49-F238E27FC236}">
              <a16:creationId xmlns:a16="http://schemas.microsoft.com/office/drawing/2014/main" xmlns="" id="{00000000-0008-0000-1000-0000B30A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2740" name="Text Box 9">
          <a:extLst>
            <a:ext uri="{FF2B5EF4-FFF2-40B4-BE49-F238E27FC236}">
              <a16:creationId xmlns:a16="http://schemas.microsoft.com/office/drawing/2014/main" xmlns="" id="{00000000-0008-0000-1000-0000B40A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2741" name="Text Box 9">
          <a:extLst>
            <a:ext uri="{FF2B5EF4-FFF2-40B4-BE49-F238E27FC236}">
              <a16:creationId xmlns:a16="http://schemas.microsoft.com/office/drawing/2014/main" xmlns="" id="{00000000-0008-0000-1000-0000B50A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048882" cy="38100"/>
    <xdr:sp macro="" textlink="">
      <xdr:nvSpPr>
        <xdr:cNvPr id="2742" name="Text Box 8">
          <a:extLst>
            <a:ext uri="{FF2B5EF4-FFF2-40B4-BE49-F238E27FC236}">
              <a16:creationId xmlns:a16="http://schemas.microsoft.com/office/drawing/2014/main" xmlns="" id="{00000000-0008-0000-1000-0000B60A0000}"/>
            </a:ext>
          </a:extLst>
        </xdr:cNvPr>
        <xdr:cNvSpPr txBox="1">
          <a:spLocks noChangeArrowheads="1"/>
        </xdr:cNvSpPr>
      </xdr:nvSpPr>
      <xdr:spPr bwMode="auto">
        <a:xfrm>
          <a:off x="476250" y="2057400"/>
          <a:ext cx="1048882" cy="38100"/>
        </a:xfrm>
        <a:prstGeom prst="rect">
          <a:avLst/>
        </a:prstGeom>
        <a:noFill/>
        <a:ln w="9525">
          <a:noFill/>
          <a:miter lim="800000"/>
          <a:headEnd/>
          <a:tailEnd/>
        </a:ln>
      </xdr:spPr>
    </xdr:sp>
    <xdr:clientData/>
  </xdr:oneCellAnchor>
  <xdr:oneCellAnchor>
    <xdr:from>
      <xdr:col>1</xdr:col>
      <xdr:colOff>0</xdr:colOff>
      <xdr:row>9</xdr:row>
      <xdr:rowOff>0</xdr:rowOff>
    </xdr:from>
    <xdr:ext cx="1134607" cy="19050"/>
    <xdr:sp macro="" textlink="">
      <xdr:nvSpPr>
        <xdr:cNvPr id="2743" name="Text Box 8">
          <a:extLst>
            <a:ext uri="{FF2B5EF4-FFF2-40B4-BE49-F238E27FC236}">
              <a16:creationId xmlns:a16="http://schemas.microsoft.com/office/drawing/2014/main" xmlns="" id="{00000000-0008-0000-1000-0000B70A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2744" name="Text Box 9">
          <a:extLst>
            <a:ext uri="{FF2B5EF4-FFF2-40B4-BE49-F238E27FC236}">
              <a16:creationId xmlns:a16="http://schemas.microsoft.com/office/drawing/2014/main" xmlns="" id="{00000000-0008-0000-1000-0000B80A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2745" name="Text Box 9">
          <a:extLst>
            <a:ext uri="{FF2B5EF4-FFF2-40B4-BE49-F238E27FC236}">
              <a16:creationId xmlns:a16="http://schemas.microsoft.com/office/drawing/2014/main" xmlns="" id="{00000000-0008-0000-1000-0000B90A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048882" cy="38100"/>
    <xdr:sp macro="" textlink="">
      <xdr:nvSpPr>
        <xdr:cNvPr id="2746" name="Text Box 8">
          <a:extLst>
            <a:ext uri="{FF2B5EF4-FFF2-40B4-BE49-F238E27FC236}">
              <a16:creationId xmlns:a16="http://schemas.microsoft.com/office/drawing/2014/main" xmlns="" id="{00000000-0008-0000-1000-0000BA0A0000}"/>
            </a:ext>
          </a:extLst>
        </xdr:cNvPr>
        <xdr:cNvSpPr txBox="1">
          <a:spLocks noChangeArrowheads="1"/>
        </xdr:cNvSpPr>
      </xdr:nvSpPr>
      <xdr:spPr bwMode="auto">
        <a:xfrm>
          <a:off x="476250" y="2057400"/>
          <a:ext cx="1048882" cy="38100"/>
        </a:xfrm>
        <a:prstGeom prst="rect">
          <a:avLst/>
        </a:prstGeom>
        <a:noFill/>
        <a:ln w="9525">
          <a:noFill/>
          <a:miter lim="800000"/>
          <a:headEnd/>
          <a:tailEnd/>
        </a:ln>
      </xdr:spPr>
    </xdr:sp>
    <xdr:clientData/>
  </xdr:oneCellAnchor>
  <xdr:oneCellAnchor>
    <xdr:from>
      <xdr:col>1</xdr:col>
      <xdr:colOff>0</xdr:colOff>
      <xdr:row>9</xdr:row>
      <xdr:rowOff>0</xdr:rowOff>
    </xdr:from>
    <xdr:ext cx="1134607" cy="19050"/>
    <xdr:sp macro="" textlink="">
      <xdr:nvSpPr>
        <xdr:cNvPr id="2747" name="Text Box 8">
          <a:extLst>
            <a:ext uri="{FF2B5EF4-FFF2-40B4-BE49-F238E27FC236}">
              <a16:creationId xmlns:a16="http://schemas.microsoft.com/office/drawing/2014/main" xmlns="" id="{00000000-0008-0000-1000-0000BB0A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2748" name="Text Box 9">
          <a:extLst>
            <a:ext uri="{FF2B5EF4-FFF2-40B4-BE49-F238E27FC236}">
              <a16:creationId xmlns:a16="http://schemas.microsoft.com/office/drawing/2014/main" xmlns="" id="{00000000-0008-0000-1000-0000BC0A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2749" name="Text Box 9">
          <a:extLst>
            <a:ext uri="{FF2B5EF4-FFF2-40B4-BE49-F238E27FC236}">
              <a16:creationId xmlns:a16="http://schemas.microsoft.com/office/drawing/2014/main" xmlns="" id="{00000000-0008-0000-1000-0000BD0A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048882" cy="38100"/>
    <xdr:sp macro="" textlink="">
      <xdr:nvSpPr>
        <xdr:cNvPr id="2750" name="Text Box 8">
          <a:extLst>
            <a:ext uri="{FF2B5EF4-FFF2-40B4-BE49-F238E27FC236}">
              <a16:creationId xmlns:a16="http://schemas.microsoft.com/office/drawing/2014/main" xmlns="" id="{00000000-0008-0000-1000-0000BE0A0000}"/>
            </a:ext>
          </a:extLst>
        </xdr:cNvPr>
        <xdr:cNvSpPr txBox="1">
          <a:spLocks noChangeArrowheads="1"/>
        </xdr:cNvSpPr>
      </xdr:nvSpPr>
      <xdr:spPr bwMode="auto">
        <a:xfrm>
          <a:off x="476250" y="2057400"/>
          <a:ext cx="1048882" cy="38100"/>
        </a:xfrm>
        <a:prstGeom prst="rect">
          <a:avLst/>
        </a:prstGeom>
        <a:noFill/>
        <a:ln w="9525">
          <a:noFill/>
          <a:miter lim="800000"/>
          <a:headEnd/>
          <a:tailEnd/>
        </a:ln>
      </xdr:spPr>
    </xdr:sp>
    <xdr:clientData/>
  </xdr:oneCellAnchor>
  <xdr:oneCellAnchor>
    <xdr:from>
      <xdr:col>1</xdr:col>
      <xdr:colOff>0</xdr:colOff>
      <xdr:row>9</xdr:row>
      <xdr:rowOff>0</xdr:rowOff>
    </xdr:from>
    <xdr:ext cx="1134607" cy="19050"/>
    <xdr:sp macro="" textlink="">
      <xdr:nvSpPr>
        <xdr:cNvPr id="2751" name="Text Box 8">
          <a:extLst>
            <a:ext uri="{FF2B5EF4-FFF2-40B4-BE49-F238E27FC236}">
              <a16:creationId xmlns:a16="http://schemas.microsoft.com/office/drawing/2014/main" xmlns="" id="{00000000-0008-0000-1000-0000BF0A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2752" name="Text Box 9">
          <a:extLst>
            <a:ext uri="{FF2B5EF4-FFF2-40B4-BE49-F238E27FC236}">
              <a16:creationId xmlns:a16="http://schemas.microsoft.com/office/drawing/2014/main" xmlns="" id="{00000000-0008-0000-1000-0000C00A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2753" name="Text Box 9">
          <a:extLst>
            <a:ext uri="{FF2B5EF4-FFF2-40B4-BE49-F238E27FC236}">
              <a16:creationId xmlns:a16="http://schemas.microsoft.com/office/drawing/2014/main" xmlns="" id="{00000000-0008-0000-1000-0000C10A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048882" cy="38100"/>
    <xdr:sp macro="" textlink="">
      <xdr:nvSpPr>
        <xdr:cNvPr id="2754" name="Text Box 8">
          <a:extLst>
            <a:ext uri="{FF2B5EF4-FFF2-40B4-BE49-F238E27FC236}">
              <a16:creationId xmlns:a16="http://schemas.microsoft.com/office/drawing/2014/main" xmlns="" id="{00000000-0008-0000-1000-0000C20A0000}"/>
            </a:ext>
          </a:extLst>
        </xdr:cNvPr>
        <xdr:cNvSpPr txBox="1">
          <a:spLocks noChangeArrowheads="1"/>
        </xdr:cNvSpPr>
      </xdr:nvSpPr>
      <xdr:spPr bwMode="auto">
        <a:xfrm>
          <a:off x="476250" y="2057400"/>
          <a:ext cx="1048882" cy="38100"/>
        </a:xfrm>
        <a:prstGeom prst="rect">
          <a:avLst/>
        </a:prstGeom>
        <a:noFill/>
        <a:ln w="9525">
          <a:noFill/>
          <a:miter lim="800000"/>
          <a:headEnd/>
          <a:tailEnd/>
        </a:ln>
      </xdr:spPr>
    </xdr:sp>
    <xdr:clientData/>
  </xdr:oneCellAnchor>
  <xdr:oneCellAnchor>
    <xdr:from>
      <xdr:col>1</xdr:col>
      <xdr:colOff>0</xdr:colOff>
      <xdr:row>9</xdr:row>
      <xdr:rowOff>0</xdr:rowOff>
    </xdr:from>
    <xdr:ext cx="1134607" cy="19050"/>
    <xdr:sp macro="" textlink="">
      <xdr:nvSpPr>
        <xdr:cNvPr id="2755" name="Text Box 8">
          <a:extLst>
            <a:ext uri="{FF2B5EF4-FFF2-40B4-BE49-F238E27FC236}">
              <a16:creationId xmlns:a16="http://schemas.microsoft.com/office/drawing/2014/main" xmlns="" id="{00000000-0008-0000-1000-0000C30A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2756" name="Text Box 9">
          <a:extLst>
            <a:ext uri="{FF2B5EF4-FFF2-40B4-BE49-F238E27FC236}">
              <a16:creationId xmlns:a16="http://schemas.microsoft.com/office/drawing/2014/main" xmlns="" id="{00000000-0008-0000-1000-0000C40A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2757" name="Text Box 9">
          <a:extLst>
            <a:ext uri="{FF2B5EF4-FFF2-40B4-BE49-F238E27FC236}">
              <a16:creationId xmlns:a16="http://schemas.microsoft.com/office/drawing/2014/main" xmlns="" id="{00000000-0008-0000-1000-0000C50A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048882" cy="38100"/>
    <xdr:sp macro="" textlink="">
      <xdr:nvSpPr>
        <xdr:cNvPr id="2758" name="Text Box 8">
          <a:extLst>
            <a:ext uri="{FF2B5EF4-FFF2-40B4-BE49-F238E27FC236}">
              <a16:creationId xmlns:a16="http://schemas.microsoft.com/office/drawing/2014/main" xmlns="" id="{00000000-0008-0000-1000-0000C60A0000}"/>
            </a:ext>
          </a:extLst>
        </xdr:cNvPr>
        <xdr:cNvSpPr txBox="1">
          <a:spLocks noChangeArrowheads="1"/>
        </xdr:cNvSpPr>
      </xdr:nvSpPr>
      <xdr:spPr bwMode="auto">
        <a:xfrm>
          <a:off x="476250" y="2057400"/>
          <a:ext cx="1048882" cy="38100"/>
        </a:xfrm>
        <a:prstGeom prst="rect">
          <a:avLst/>
        </a:prstGeom>
        <a:noFill/>
        <a:ln w="9525">
          <a:noFill/>
          <a:miter lim="800000"/>
          <a:headEnd/>
          <a:tailEnd/>
        </a:ln>
      </xdr:spPr>
    </xdr:sp>
    <xdr:clientData/>
  </xdr:oneCellAnchor>
  <xdr:oneCellAnchor>
    <xdr:from>
      <xdr:col>1</xdr:col>
      <xdr:colOff>0</xdr:colOff>
      <xdr:row>9</xdr:row>
      <xdr:rowOff>0</xdr:rowOff>
    </xdr:from>
    <xdr:ext cx="1134607" cy="19050"/>
    <xdr:sp macro="" textlink="">
      <xdr:nvSpPr>
        <xdr:cNvPr id="2759" name="Text Box 8">
          <a:extLst>
            <a:ext uri="{FF2B5EF4-FFF2-40B4-BE49-F238E27FC236}">
              <a16:creationId xmlns:a16="http://schemas.microsoft.com/office/drawing/2014/main" xmlns="" id="{00000000-0008-0000-1000-0000C70A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2760" name="Text Box 9">
          <a:extLst>
            <a:ext uri="{FF2B5EF4-FFF2-40B4-BE49-F238E27FC236}">
              <a16:creationId xmlns:a16="http://schemas.microsoft.com/office/drawing/2014/main" xmlns="" id="{00000000-0008-0000-1000-0000C80A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2761" name="Text Box 9">
          <a:extLst>
            <a:ext uri="{FF2B5EF4-FFF2-40B4-BE49-F238E27FC236}">
              <a16:creationId xmlns:a16="http://schemas.microsoft.com/office/drawing/2014/main" xmlns="" id="{00000000-0008-0000-1000-0000C90A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048882" cy="38100"/>
    <xdr:sp macro="" textlink="">
      <xdr:nvSpPr>
        <xdr:cNvPr id="2762" name="Text Box 8">
          <a:extLst>
            <a:ext uri="{FF2B5EF4-FFF2-40B4-BE49-F238E27FC236}">
              <a16:creationId xmlns:a16="http://schemas.microsoft.com/office/drawing/2014/main" xmlns="" id="{00000000-0008-0000-1000-0000CA0A0000}"/>
            </a:ext>
          </a:extLst>
        </xdr:cNvPr>
        <xdr:cNvSpPr txBox="1">
          <a:spLocks noChangeArrowheads="1"/>
        </xdr:cNvSpPr>
      </xdr:nvSpPr>
      <xdr:spPr bwMode="auto">
        <a:xfrm>
          <a:off x="476250" y="2057400"/>
          <a:ext cx="1048882" cy="38100"/>
        </a:xfrm>
        <a:prstGeom prst="rect">
          <a:avLst/>
        </a:prstGeom>
        <a:noFill/>
        <a:ln w="9525">
          <a:noFill/>
          <a:miter lim="800000"/>
          <a:headEnd/>
          <a:tailEnd/>
        </a:ln>
      </xdr:spPr>
    </xdr:sp>
    <xdr:clientData/>
  </xdr:oneCellAnchor>
  <xdr:oneCellAnchor>
    <xdr:from>
      <xdr:col>1</xdr:col>
      <xdr:colOff>0</xdr:colOff>
      <xdr:row>9</xdr:row>
      <xdr:rowOff>0</xdr:rowOff>
    </xdr:from>
    <xdr:ext cx="1134607" cy="19050"/>
    <xdr:sp macro="" textlink="">
      <xdr:nvSpPr>
        <xdr:cNvPr id="2763" name="Text Box 8">
          <a:extLst>
            <a:ext uri="{FF2B5EF4-FFF2-40B4-BE49-F238E27FC236}">
              <a16:creationId xmlns:a16="http://schemas.microsoft.com/office/drawing/2014/main" xmlns="" id="{00000000-0008-0000-1000-0000CB0A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2764" name="Text Box 9">
          <a:extLst>
            <a:ext uri="{FF2B5EF4-FFF2-40B4-BE49-F238E27FC236}">
              <a16:creationId xmlns:a16="http://schemas.microsoft.com/office/drawing/2014/main" xmlns="" id="{00000000-0008-0000-1000-0000CC0A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2765" name="Text Box 9">
          <a:extLst>
            <a:ext uri="{FF2B5EF4-FFF2-40B4-BE49-F238E27FC236}">
              <a16:creationId xmlns:a16="http://schemas.microsoft.com/office/drawing/2014/main" xmlns="" id="{00000000-0008-0000-1000-0000CD0A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029832" cy="238125"/>
    <xdr:sp macro="" textlink="">
      <xdr:nvSpPr>
        <xdr:cNvPr id="2767" name="Text Box 8">
          <a:extLst>
            <a:ext uri="{FF2B5EF4-FFF2-40B4-BE49-F238E27FC236}">
              <a16:creationId xmlns:a16="http://schemas.microsoft.com/office/drawing/2014/main" xmlns="" id="{00000000-0008-0000-1000-0000CF0A0000}"/>
            </a:ext>
          </a:extLst>
        </xdr:cNvPr>
        <xdr:cNvSpPr txBox="1">
          <a:spLocks noChangeArrowheads="1"/>
        </xdr:cNvSpPr>
      </xdr:nvSpPr>
      <xdr:spPr bwMode="auto">
        <a:xfrm>
          <a:off x="495300" y="2057400"/>
          <a:ext cx="102983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2768" name="Text Box 9">
          <a:extLst>
            <a:ext uri="{FF2B5EF4-FFF2-40B4-BE49-F238E27FC236}">
              <a16:creationId xmlns:a16="http://schemas.microsoft.com/office/drawing/2014/main" xmlns="" id="{00000000-0008-0000-1000-0000D00A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029832" cy="238125"/>
    <xdr:sp macro="" textlink="">
      <xdr:nvSpPr>
        <xdr:cNvPr id="2769" name="Text Box 8">
          <a:extLst>
            <a:ext uri="{FF2B5EF4-FFF2-40B4-BE49-F238E27FC236}">
              <a16:creationId xmlns:a16="http://schemas.microsoft.com/office/drawing/2014/main" xmlns="" id="{00000000-0008-0000-1000-0000D10A0000}"/>
            </a:ext>
          </a:extLst>
        </xdr:cNvPr>
        <xdr:cNvSpPr txBox="1">
          <a:spLocks noChangeArrowheads="1"/>
        </xdr:cNvSpPr>
      </xdr:nvSpPr>
      <xdr:spPr bwMode="auto">
        <a:xfrm>
          <a:off x="495300" y="2057400"/>
          <a:ext cx="102983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2770" name="Text Box 9">
          <a:extLst>
            <a:ext uri="{FF2B5EF4-FFF2-40B4-BE49-F238E27FC236}">
              <a16:creationId xmlns:a16="http://schemas.microsoft.com/office/drawing/2014/main" xmlns="" id="{00000000-0008-0000-1000-0000D20A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029832" cy="238125"/>
    <xdr:sp macro="" textlink="">
      <xdr:nvSpPr>
        <xdr:cNvPr id="2771" name="Text Box 8">
          <a:extLst>
            <a:ext uri="{FF2B5EF4-FFF2-40B4-BE49-F238E27FC236}">
              <a16:creationId xmlns:a16="http://schemas.microsoft.com/office/drawing/2014/main" xmlns="" id="{00000000-0008-0000-1000-0000D30A0000}"/>
            </a:ext>
          </a:extLst>
        </xdr:cNvPr>
        <xdr:cNvSpPr txBox="1">
          <a:spLocks noChangeArrowheads="1"/>
        </xdr:cNvSpPr>
      </xdr:nvSpPr>
      <xdr:spPr bwMode="auto">
        <a:xfrm>
          <a:off x="495300" y="2057400"/>
          <a:ext cx="102983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2772" name="Text Box 9">
          <a:extLst>
            <a:ext uri="{FF2B5EF4-FFF2-40B4-BE49-F238E27FC236}">
              <a16:creationId xmlns:a16="http://schemas.microsoft.com/office/drawing/2014/main" xmlns="" id="{00000000-0008-0000-1000-0000D40A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029832" cy="238125"/>
    <xdr:sp macro="" textlink="">
      <xdr:nvSpPr>
        <xdr:cNvPr id="2773" name="Text Box 8">
          <a:extLst>
            <a:ext uri="{FF2B5EF4-FFF2-40B4-BE49-F238E27FC236}">
              <a16:creationId xmlns:a16="http://schemas.microsoft.com/office/drawing/2014/main" xmlns="" id="{00000000-0008-0000-1000-0000D50A0000}"/>
            </a:ext>
          </a:extLst>
        </xdr:cNvPr>
        <xdr:cNvSpPr txBox="1">
          <a:spLocks noChangeArrowheads="1"/>
        </xdr:cNvSpPr>
      </xdr:nvSpPr>
      <xdr:spPr bwMode="auto">
        <a:xfrm>
          <a:off x="495300" y="2057400"/>
          <a:ext cx="102983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2774" name="Text Box 9">
          <a:extLst>
            <a:ext uri="{FF2B5EF4-FFF2-40B4-BE49-F238E27FC236}">
              <a16:creationId xmlns:a16="http://schemas.microsoft.com/office/drawing/2014/main" xmlns="" id="{00000000-0008-0000-1000-0000D60A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029832" cy="238125"/>
    <xdr:sp macro="" textlink="">
      <xdr:nvSpPr>
        <xdr:cNvPr id="2775" name="Text Box 8">
          <a:extLst>
            <a:ext uri="{FF2B5EF4-FFF2-40B4-BE49-F238E27FC236}">
              <a16:creationId xmlns:a16="http://schemas.microsoft.com/office/drawing/2014/main" xmlns="" id="{00000000-0008-0000-1000-0000D70A0000}"/>
            </a:ext>
          </a:extLst>
        </xdr:cNvPr>
        <xdr:cNvSpPr txBox="1">
          <a:spLocks noChangeArrowheads="1"/>
        </xdr:cNvSpPr>
      </xdr:nvSpPr>
      <xdr:spPr bwMode="auto">
        <a:xfrm>
          <a:off x="495300" y="2057400"/>
          <a:ext cx="102983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2776" name="Text Box 9">
          <a:extLst>
            <a:ext uri="{FF2B5EF4-FFF2-40B4-BE49-F238E27FC236}">
              <a16:creationId xmlns:a16="http://schemas.microsoft.com/office/drawing/2014/main" xmlns="" id="{00000000-0008-0000-1000-0000D80A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029832" cy="238125"/>
    <xdr:sp macro="" textlink="">
      <xdr:nvSpPr>
        <xdr:cNvPr id="2777" name="Text Box 8">
          <a:extLst>
            <a:ext uri="{FF2B5EF4-FFF2-40B4-BE49-F238E27FC236}">
              <a16:creationId xmlns:a16="http://schemas.microsoft.com/office/drawing/2014/main" xmlns="" id="{00000000-0008-0000-1000-0000D90A0000}"/>
            </a:ext>
          </a:extLst>
        </xdr:cNvPr>
        <xdr:cNvSpPr txBox="1">
          <a:spLocks noChangeArrowheads="1"/>
        </xdr:cNvSpPr>
      </xdr:nvSpPr>
      <xdr:spPr bwMode="auto">
        <a:xfrm>
          <a:off x="495300" y="2057400"/>
          <a:ext cx="102983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2778" name="Text Box 9">
          <a:extLst>
            <a:ext uri="{FF2B5EF4-FFF2-40B4-BE49-F238E27FC236}">
              <a16:creationId xmlns:a16="http://schemas.microsoft.com/office/drawing/2014/main" xmlns="" id="{00000000-0008-0000-1000-0000DA0A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029832" cy="238125"/>
    <xdr:sp macro="" textlink="">
      <xdr:nvSpPr>
        <xdr:cNvPr id="2779" name="Text Box 8">
          <a:extLst>
            <a:ext uri="{FF2B5EF4-FFF2-40B4-BE49-F238E27FC236}">
              <a16:creationId xmlns:a16="http://schemas.microsoft.com/office/drawing/2014/main" xmlns="" id="{00000000-0008-0000-1000-0000DB0A0000}"/>
            </a:ext>
          </a:extLst>
        </xdr:cNvPr>
        <xdr:cNvSpPr txBox="1">
          <a:spLocks noChangeArrowheads="1"/>
        </xdr:cNvSpPr>
      </xdr:nvSpPr>
      <xdr:spPr bwMode="auto">
        <a:xfrm>
          <a:off x="495300" y="2057400"/>
          <a:ext cx="102983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2780" name="Text Box 9">
          <a:extLst>
            <a:ext uri="{FF2B5EF4-FFF2-40B4-BE49-F238E27FC236}">
              <a16:creationId xmlns:a16="http://schemas.microsoft.com/office/drawing/2014/main" xmlns="" id="{00000000-0008-0000-1000-0000DC0A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029832" cy="238125"/>
    <xdr:sp macro="" textlink="">
      <xdr:nvSpPr>
        <xdr:cNvPr id="2781" name="Text Box 8">
          <a:extLst>
            <a:ext uri="{FF2B5EF4-FFF2-40B4-BE49-F238E27FC236}">
              <a16:creationId xmlns:a16="http://schemas.microsoft.com/office/drawing/2014/main" xmlns="" id="{00000000-0008-0000-1000-0000DD0A0000}"/>
            </a:ext>
          </a:extLst>
        </xdr:cNvPr>
        <xdr:cNvSpPr txBox="1">
          <a:spLocks noChangeArrowheads="1"/>
        </xdr:cNvSpPr>
      </xdr:nvSpPr>
      <xdr:spPr bwMode="auto">
        <a:xfrm>
          <a:off x="495300" y="2057400"/>
          <a:ext cx="102983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2782" name="Text Box 9">
          <a:extLst>
            <a:ext uri="{FF2B5EF4-FFF2-40B4-BE49-F238E27FC236}">
              <a16:creationId xmlns:a16="http://schemas.microsoft.com/office/drawing/2014/main" xmlns="" id="{00000000-0008-0000-1000-0000DE0A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029832" cy="238125"/>
    <xdr:sp macro="" textlink="">
      <xdr:nvSpPr>
        <xdr:cNvPr id="2783" name="Text Box 8">
          <a:extLst>
            <a:ext uri="{FF2B5EF4-FFF2-40B4-BE49-F238E27FC236}">
              <a16:creationId xmlns:a16="http://schemas.microsoft.com/office/drawing/2014/main" xmlns="" id="{00000000-0008-0000-1000-0000DF0A0000}"/>
            </a:ext>
          </a:extLst>
        </xdr:cNvPr>
        <xdr:cNvSpPr txBox="1">
          <a:spLocks noChangeArrowheads="1"/>
        </xdr:cNvSpPr>
      </xdr:nvSpPr>
      <xdr:spPr bwMode="auto">
        <a:xfrm>
          <a:off x="495300" y="2057400"/>
          <a:ext cx="102983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2784" name="Text Box 9">
          <a:extLst>
            <a:ext uri="{FF2B5EF4-FFF2-40B4-BE49-F238E27FC236}">
              <a16:creationId xmlns:a16="http://schemas.microsoft.com/office/drawing/2014/main" xmlns="" id="{00000000-0008-0000-1000-0000E00A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029832" cy="238125"/>
    <xdr:sp macro="" textlink="">
      <xdr:nvSpPr>
        <xdr:cNvPr id="2785" name="Text Box 8">
          <a:extLst>
            <a:ext uri="{FF2B5EF4-FFF2-40B4-BE49-F238E27FC236}">
              <a16:creationId xmlns:a16="http://schemas.microsoft.com/office/drawing/2014/main" xmlns="" id="{00000000-0008-0000-1000-0000E10A0000}"/>
            </a:ext>
          </a:extLst>
        </xdr:cNvPr>
        <xdr:cNvSpPr txBox="1">
          <a:spLocks noChangeArrowheads="1"/>
        </xdr:cNvSpPr>
      </xdr:nvSpPr>
      <xdr:spPr bwMode="auto">
        <a:xfrm>
          <a:off x="495300" y="2057400"/>
          <a:ext cx="102983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2786" name="Text Box 9">
          <a:extLst>
            <a:ext uri="{FF2B5EF4-FFF2-40B4-BE49-F238E27FC236}">
              <a16:creationId xmlns:a16="http://schemas.microsoft.com/office/drawing/2014/main" xmlns="" id="{00000000-0008-0000-1000-0000E20A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029832" cy="238125"/>
    <xdr:sp macro="" textlink="">
      <xdr:nvSpPr>
        <xdr:cNvPr id="2787" name="Text Box 8">
          <a:extLst>
            <a:ext uri="{FF2B5EF4-FFF2-40B4-BE49-F238E27FC236}">
              <a16:creationId xmlns:a16="http://schemas.microsoft.com/office/drawing/2014/main" xmlns="" id="{00000000-0008-0000-1000-0000E30A0000}"/>
            </a:ext>
          </a:extLst>
        </xdr:cNvPr>
        <xdr:cNvSpPr txBox="1">
          <a:spLocks noChangeArrowheads="1"/>
        </xdr:cNvSpPr>
      </xdr:nvSpPr>
      <xdr:spPr bwMode="auto">
        <a:xfrm>
          <a:off x="495300" y="2057400"/>
          <a:ext cx="102983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2788" name="Text Box 9">
          <a:extLst>
            <a:ext uri="{FF2B5EF4-FFF2-40B4-BE49-F238E27FC236}">
              <a16:creationId xmlns:a16="http://schemas.microsoft.com/office/drawing/2014/main" xmlns="" id="{00000000-0008-0000-1000-0000E40A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029832" cy="238125"/>
    <xdr:sp macro="" textlink="">
      <xdr:nvSpPr>
        <xdr:cNvPr id="2789" name="Text Box 8">
          <a:extLst>
            <a:ext uri="{FF2B5EF4-FFF2-40B4-BE49-F238E27FC236}">
              <a16:creationId xmlns:a16="http://schemas.microsoft.com/office/drawing/2014/main" xmlns="" id="{00000000-0008-0000-1000-0000E50A0000}"/>
            </a:ext>
          </a:extLst>
        </xdr:cNvPr>
        <xdr:cNvSpPr txBox="1">
          <a:spLocks noChangeArrowheads="1"/>
        </xdr:cNvSpPr>
      </xdr:nvSpPr>
      <xdr:spPr bwMode="auto">
        <a:xfrm>
          <a:off x="495300" y="2057400"/>
          <a:ext cx="102983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2790" name="Text Box 9">
          <a:extLst>
            <a:ext uri="{FF2B5EF4-FFF2-40B4-BE49-F238E27FC236}">
              <a16:creationId xmlns:a16="http://schemas.microsoft.com/office/drawing/2014/main" xmlns="" id="{00000000-0008-0000-1000-0000E60A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029832" cy="238125"/>
    <xdr:sp macro="" textlink="">
      <xdr:nvSpPr>
        <xdr:cNvPr id="2791" name="Text Box 8">
          <a:extLst>
            <a:ext uri="{FF2B5EF4-FFF2-40B4-BE49-F238E27FC236}">
              <a16:creationId xmlns:a16="http://schemas.microsoft.com/office/drawing/2014/main" xmlns="" id="{00000000-0008-0000-1000-0000E70A0000}"/>
            </a:ext>
          </a:extLst>
        </xdr:cNvPr>
        <xdr:cNvSpPr txBox="1">
          <a:spLocks noChangeArrowheads="1"/>
        </xdr:cNvSpPr>
      </xdr:nvSpPr>
      <xdr:spPr bwMode="auto">
        <a:xfrm>
          <a:off x="495300" y="2057400"/>
          <a:ext cx="102983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2792" name="Text Box 9">
          <a:extLst>
            <a:ext uri="{FF2B5EF4-FFF2-40B4-BE49-F238E27FC236}">
              <a16:creationId xmlns:a16="http://schemas.microsoft.com/office/drawing/2014/main" xmlns="" id="{00000000-0008-0000-1000-0000E80A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029832" cy="238125"/>
    <xdr:sp macro="" textlink="">
      <xdr:nvSpPr>
        <xdr:cNvPr id="2793" name="Text Box 8">
          <a:extLst>
            <a:ext uri="{FF2B5EF4-FFF2-40B4-BE49-F238E27FC236}">
              <a16:creationId xmlns:a16="http://schemas.microsoft.com/office/drawing/2014/main" xmlns="" id="{00000000-0008-0000-1000-0000E90A0000}"/>
            </a:ext>
          </a:extLst>
        </xdr:cNvPr>
        <xdr:cNvSpPr txBox="1">
          <a:spLocks noChangeArrowheads="1"/>
        </xdr:cNvSpPr>
      </xdr:nvSpPr>
      <xdr:spPr bwMode="auto">
        <a:xfrm>
          <a:off x="495300" y="2057400"/>
          <a:ext cx="102983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2794" name="Text Box 9">
          <a:extLst>
            <a:ext uri="{FF2B5EF4-FFF2-40B4-BE49-F238E27FC236}">
              <a16:creationId xmlns:a16="http://schemas.microsoft.com/office/drawing/2014/main" xmlns="" id="{00000000-0008-0000-1000-0000EA0A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029832" cy="238125"/>
    <xdr:sp macro="" textlink="">
      <xdr:nvSpPr>
        <xdr:cNvPr id="2795" name="Text Box 8">
          <a:extLst>
            <a:ext uri="{FF2B5EF4-FFF2-40B4-BE49-F238E27FC236}">
              <a16:creationId xmlns:a16="http://schemas.microsoft.com/office/drawing/2014/main" xmlns="" id="{00000000-0008-0000-1000-0000EB0A0000}"/>
            </a:ext>
          </a:extLst>
        </xdr:cNvPr>
        <xdr:cNvSpPr txBox="1">
          <a:spLocks noChangeArrowheads="1"/>
        </xdr:cNvSpPr>
      </xdr:nvSpPr>
      <xdr:spPr bwMode="auto">
        <a:xfrm>
          <a:off x="495300" y="2057400"/>
          <a:ext cx="102983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2796" name="Text Box 9">
          <a:extLst>
            <a:ext uri="{FF2B5EF4-FFF2-40B4-BE49-F238E27FC236}">
              <a16:creationId xmlns:a16="http://schemas.microsoft.com/office/drawing/2014/main" xmlns="" id="{00000000-0008-0000-1000-0000EC0A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029832" cy="238125"/>
    <xdr:sp macro="" textlink="">
      <xdr:nvSpPr>
        <xdr:cNvPr id="2797" name="Text Box 8">
          <a:extLst>
            <a:ext uri="{FF2B5EF4-FFF2-40B4-BE49-F238E27FC236}">
              <a16:creationId xmlns:a16="http://schemas.microsoft.com/office/drawing/2014/main" xmlns="" id="{00000000-0008-0000-1000-0000ED0A0000}"/>
            </a:ext>
          </a:extLst>
        </xdr:cNvPr>
        <xdr:cNvSpPr txBox="1">
          <a:spLocks noChangeArrowheads="1"/>
        </xdr:cNvSpPr>
      </xdr:nvSpPr>
      <xdr:spPr bwMode="auto">
        <a:xfrm>
          <a:off x="495300" y="2057400"/>
          <a:ext cx="102983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2798" name="Text Box 9">
          <a:extLst>
            <a:ext uri="{FF2B5EF4-FFF2-40B4-BE49-F238E27FC236}">
              <a16:creationId xmlns:a16="http://schemas.microsoft.com/office/drawing/2014/main" xmlns="" id="{00000000-0008-0000-1000-0000EE0A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029832" cy="238125"/>
    <xdr:sp macro="" textlink="">
      <xdr:nvSpPr>
        <xdr:cNvPr id="2799" name="Text Box 8">
          <a:extLst>
            <a:ext uri="{FF2B5EF4-FFF2-40B4-BE49-F238E27FC236}">
              <a16:creationId xmlns:a16="http://schemas.microsoft.com/office/drawing/2014/main" xmlns="" id="{00000000-0008-0000-1000-0000EF0A0000}"/>
            </a:ext>
          </a:extLst>
        </xdr:cNvPr>
        <xdr:cNvSpPr txBox="1">
          <a:spLocks noChangeArrowheads="1"/>
        </xdr:cNvSpPr>
      </xdr:nvSpPr>
      <xdr:spPr bwMode="auto">
        <a:xfrm>
          <a:off x="495300" y="2057400"/>
          <a:ext cx="102983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2800" name="Text Box 9">
          <a:extLst>
            <a:ext uri="{FF2B5EF4-FFF2-40B4-BE49-F238E27FC236}">
              <a16:creationId xmlns:a16="http://schemas.microsoft.com/office/drawing/2014/main" xmlns="" id="{00000000-0008-0000-1000-0000F00A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029832" cy="238125"/>
    <xdr:sp macro="" textlink="">
      <xdr:nvSpPr>
        <xdr:cNvPr id="2801" name="Text Box 8">
          <a:extLst>
            <a:ext uri="{FF2B5EF4-FFF2-40B4-BE49-F238E27FC236}">
              <a16:creationId xmlns:a16="http://schemas.microsoft.com/office/drawing/2014/main" xmlns="" id="{00000000-0008-0000-1000-0000F10A0000}"/>
            </a:ext>
          </a:extLst>
        </xdr:cNvPr>
        <xdr:cNvSpPr txBox="1">
          <a:spLocks noChangeArrowheads="1"/>
        </xdr:cNvSpPr>
      </xdr:nvSpPr>
      <xdr:spPr bwMode="auto">
        <a:xfrm>
          <a:off x="495300" y="2057400"/>
          <a:ext cx="102983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2802" name="Text Box 9">
          <a:extLst>
            <a:ext uri="{FF2B5EF4-FFF2-40B4-BE49-F238E27FC236}">
              <a16:creationId xmlns:a16="http://schemas.microsoft.com/office/drawing/2014/main" xmlns="" id="{00000000-0008-0000-1000-0000F20A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2803" name="Text Box 9">
          <a:extLst>
            <a:ext uri="{FF2B5EF4-FFF2-40B4-BE49-F238E27FC236}">
              <a16:creationId xmlns:a16="http://schemas.microsoft.com/office/drawing/2014/main" xmlns="" id="{00000000-0008-0000-1000-0000F30A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029832" cy="238125"/>
    <xdr:sp macro="" textlink="">
      <xdr:nvSpPr>
        <xdr:cNvPr id="2804" name="Text Box 8">
          <a:extLst>
            <a:ext uri="{FF2B5EF4-FFF2-40B4-BE49-F238E27FC236}">
              <a16:creationId xmlns:a16="http://schemas.microsoft.com/office/drawing/2014/main" xmlns="" id="{00000000-0008-0000-1000-0000F40A0000}"/>
            </a:ext>
          </a:extLst>
        </xdr:cNvPr>
        <xdr:cNvSpPr txBox="1">
          <a:spLocks noChangeArrowheads="1"/>
        </xdr:cNvSpPr>
      </xdr:nvSpPr>
      <xdr:spPr bwMode="auto">
        <a:xfrm>
          <a:off x="495300" y="2057400"/>
          <a:ext cx="102983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2805" name="Text Box 9">
          <a:extLst>
            <a:ext uri="{FF2B5EF4-FFF2-40B4-BE49-F238E27FC236}">
              <a16:creationId xmlns:a16="http://schemas.microsoft.com/office/drawing/2014/main" xmlns="" id="{00000000-0008-0000-1000-0000F50A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2806" name="Text Box 9">
          <a:extLst>
            <a:ext uri="{FF2B5EF4-FFF2-40B4-BE49-F238E27FC236}">
              <a16:creationId xmlns:a16="http://schemas.microsoft.com/office/drawing/2014/main" xmlns="" id="{00000000-0008-0000-1000-0000F60A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029832" cy="238125"/>
    <xdr:sp macro="" textlink="">
      <xdr:nvSpPr>
        <xdr:cNvPr id="2807" name="Text Box 8">
          <a:extLst>
            <a:ext uri="{FF2B5EF4-FFF2-40B4-BE49-F238E27FC236}">
              <a16:creationId xmlns:a16="http://schemas.microsoft.com/office/drawing/2014/main" xmlns="" id="{00000000-0008-0000-1000-0000F70A0000}"/>
            </a:ext>
          </a:extLst>
        </xdr:cNvPr>
        <xdr:cNvSpPr txBox="1">
          <a:spLocks noChangeArrowheads="1"/>
        </xdr:cNvSpPr>
      </xdr:nvSpPr>
      <xdr:spPr bwMode="auto">
        <a:xfrm>
          <a:off x="495300" y="2057400"/>
          <a:ext cx="1029832" cy="238125"/>
        </a:xfrm>
        <a:prstGeom prst="rect">
          <a:avLst/>
        </a:prstGeom>
        <a:noFill/>
        <a:ln w="9525">
          <a:noFill/>
          <a:miter lim="800000"/>
          <a:headEnd/>
          <a:tailEnd/>
        </a:ln>
      </xdr:spPr>
    </xdr:sp>
    <xdr:clientData/>
  </xdr:oneCellAnchor>
  <xdr:oneCellAnchor>
    <xdr:from>
      <xdr:col>1</xdr:col>
      <xdr:colOff>0</xdr:colOff>
      <xdr:row>9</xdr:row>
      <xdr:rowOff>0</xdr:rowOff>
    </xdr:from>
    <xdr:ext cx="1048882" cy="19050"/>
    <xdr:sp macro="" textlink="">
      <xdr:nvSpPr>
        <xdr:cNvPr id="2808" name="Text Box 8">
          <a:extLst>
            <a:ext uri="{FF2B5EF4-FFF2-40B4-BE49-F238E27FC236}">
              <a16:creationId xmlns:a16="http://schemas.microsoft.com/office/drawing/2014/main" xmlns="" id="{00000000-0008-0000-1000-0000F80A0000}"/>
            </a:ext>
          </a:extLst>
        </xdr:cNvPr>
        <xdr:cNvSpPr txBox="1">
          <a:spLocks noChangeArrowheads="1"/>
        </xdr:cNvSpPr>
      </xdr:nvSpPr>
      <xdr:spPr bwMode="auto">
        <a:xfrm>
          <a:off x="476250" y="2057400"/>
          <a:ext cx="1048882" cy="19050"/>
        </a:xfrm>
        <a:prstGeom prst="rect">
          <a:avLst/>
        </a:prstGeom>
        <a:noFill/>
        <a:ln w="9525">
          <a:noFill/>
          <a:miter lim="800000"/>
          <a:headEnd/>
          <a:tailEnd/>
        </a:ln>
      </xdr:spPr>
    </xdr:sp>
    <xdr:clientData/>
  </xdr:oneCellAnchor>
  <xdr:oneCellAnchor>
    <xdr:from>
      <xdr:col>1</xdr:col>
      <xdr:colOff>0</xdr:colOff>
      <xdr:row>9</xdr:row>
      <xdr:rowOff>0</xdr:rowOff>
    </xdr:from>
    <xdr:ext cx="1134607" cy="19050"/>
    <xdr:sp macro="" textlink="">
      <xdr:nvSpPr>
        <xdr:cNvPr id="2809" name="Text Box 8">
          <a:extLst>
            <a:ext uri="{FF2B5EF4-FFF2-40B4-BE49-F238E27FC236}">
              <a16:creationId xmlns:a16="http://schemas.microsoft.com/office/drawing/2014/main" xmlns="" id="{00000000-0008-0000-1000-0000F90A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9</xdr:row>
      <xdr:rowOff>0</xdr:rowOff>
    </xdr:from>
    <xdr:ext cx="944107" cy="238125"/>
    <xdr:sp macro="" textlink="">
      <xdr:nvSpPr>
        <xdr:cNvPr id="2810" name="Text Box 8">
          <a:extLst>
            <a:ext uri="{FF2B5EF4-FFF2-40B4-BE49-F238E27FC236}">
              <a16:creationId xmlns:a16="http://schemas.microsoft.com/office/drawing/2014/main" xmlns="" id="{00000000-0008-0000-1000-0000FA0A0000}"/>
            </a:ext>
          </a:extLst>
        </xdr:cNvPr>
        <xdr:cNvSpPr txBox="1">
          <a:spLocks noChangeArrowheads="1"/>
        </xdr:cNvSpPr>
      </xdr:nvSpPr>
      <xdr:spPr bwMode="auto">
        <a:xfrm>
          <a:off x="581025" y="2057400"/>
          <a:ext cx="944107" cy="238125"/>
        </a:xfrm>
        <a:prstGeom prst="rect">
          <a:avLst/>
        </a:prstGeom>
        <a:noFill/>
        <a:ln w="9525">
          <a:noFill/>
          <a:miter lim="800000"/>
          <a:headEnd/>
          <a:tailEnd/>
        </a:ln>
      </xdr:spPr>
    </xdr:sp>
    <xdr:clientData/>
  </xdr:oneCellAnchor>
  <xdr:oneCellAnchor>
    <xdr:from>
      <xdr:col>1</xdr:col>
      <xdr:colOff>0</xdr:colOff>
      <xdr:row>9</xdr:row>
      <xdr:rowOff>0</xdr:rowOff>
    </xdr:from>
    <xdr:ext cx="1134607" cy="19050"/>
    <xdr:sp macro="" textlink="">
      <xdr:nvSpPr>
        <xdr:cNvPr id="2811" name="Text Box 8">
          <a:extLst>
            <a:ext uri="{FF2B5EF4-FFF2-40B4-BE49-F238E27FC236}">
              <a16:creationId xmlns:a16="http://schemas.microsoft.com/office/drawing/2014/main" xmlns="" id="{00000000-0008-0000-1000-0000FB0A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2812" name="Text Box 9">
          <a:extLst>
            <a:ext uri="{FF2B5EF4-FFF2-40B4-BE49-F238E27FC236}">
              <a16:creationId xmlns:a16="http://schemas.microsoft.com/office/drawing/2014/main" xmlns="" id="{00000000-0008-0000-1000-0000FC0A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2813" name="Text Box 9">
          <a:extLst>
            <a:ext uri="{FF2B5EF4-FFF2-40B4-BE49-F238E27FC236}">
              <a16:creationId xmlns:a16="http://schemas.microsoft.com/office/drawing/2014/main" xmlns="" id="{00000000-0008-0000-1000-0000FD0A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077457" cy="104775"/>
    <xdr:sp macro="" textlink="">
      <xdr:nvSpPr>
        <xdr:cNvPr id="2814" name="Text Box 8">
          <a:extLst>
            <a:ext uri="{FF2B5EF4-FFF2-40B4-BE49-F238E27FC236}">
              <a16:creationId xmlns:a16="http://schemas.microsoft.com/office/drawing/2014/main" xmlns="" id="{00000000-0008-0000-1000-0000FE0A0000}"/>
            </a:ext>
          </a:extLst>
        </xdr:cNvPr>
        <xdr:cNvSpPr txBox="1">
          <a:spLocks noChangeArrowheads="1"/>
        </xdr:cNvSpPr>
      </xdr:nvSpPr>
      <xdr:spPr bwMode="auto">
        <a:xfrm>
          <a:off x="390525" y="2057400"/>
          <a:ext cx="1077457" cy="104775"/>
        </a:xfrm>
        <a:prstGeom prst="rect">
          <a:avLst/>
        </a:prstGeom>
        <a:noFill/>
        <a:ln w="9525">
          <a:noFill/>
          <a:miter lim="800000"/>
          <a:headEnd/>
          <a:tailEnd/>
        </a:ln>
      </xdr:spPr>
    </xdr:sp>
    <xdr:clientData/>
  </xdr:oneCellAnchor>
  <xdr:oneCellAnchor>
    <xdr:from>
      <xdr:col>1</xdr:col>
      <xdr:colOff>0</xdr:colOff>
      <xdr:row>9</xdr:row>
      <xdr:rowOff>0</xdr:rowOff>
    </xdr:from>
    <xdr:ext cx="1134607" cy="19050"/>
    <xdr:sp macro="" textlink="">
      <xdr:nvSpPr>
        <xdr:cNvPr id="2815" name="Text Box 8">
          <a:extLst>
            <a:ext uri="{FF2B5EF4-FFF2-40B4-BE49-F238E27FC236}">
              <a16:creationId xmlns:a16="http://schemas.microsoft.com/office/drawing/2014/main" xmlns="" id="{00000000-0008-0000-1000-0000FF0A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2816" name="Text Box 9">
          <a:extLst>
            <a:ext uri="{FF2B5EF4-FFF2-40B4-BE49-F238E27FC236}">
              <a16:creationId xmlns:a16="http://schemas.microsoft.com/office/drawing/2014/main" xmlns="" id="{00000000-0008-0000-1000-0000000B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2817" name="Text Box 9">
          <a:extLst>
            <a:ext uri="{FF2B5EF4-FFF2-40B4-BE49-F238E27FC236}">
              <a16:creationId xmlns:a16="http://schemas.microsoft.com/office/drawing/2014/main" xmlns="" id="{00000000-0008-0000-1000-0000010B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134607" cy="19050"/>
    <xdr:sp macro="" textlink="">
      <xdr:nvSpPr>
        <xdr:cNvPr id="2818" name="Text Box 8">
          <a:extLst>
            <a:ext uri="{FF2B5EF4-FFF2-40B4-BE49-F238E27FC236}">
              <a16:creationId xmlns:a16="http://schemas.microsoft.com/office/drawing/2014/main" xmlns="" id="{00000000-0008-0000-1000-0000020B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2819" name="Text Box 9">
          <a:extLst>
            <a:ext uri="{FF2B5EF4-FFF2-40B4-BE49-F238E27FC236}">
              <a16:creationId xmlns:a16="http://schemas.microsoft.com/office/drawing/2014/main" xmlns="" id="{00000000-0008-0000-1000-0000030B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2820" name="Text Box 9">
          <a:extLst>
            <a:ext uri="{FF2B5EF4-FFF2-40B4-BE49-F238E27FC236}">
              <a16:creationId xmlns:a16="http://schemas.microsoft.com/office/drawing/2014/main" xmlns="" id="{00000000-0008-0000-1000-0000040B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134607" cy="19050"/>
    <xdr:sp macro="" textlink="">
      <xdr:nvSpPr>
        <xdr:cNvPr id="2821" name="Text Box 8">
          <a:extLst>
            <a:ext uri="{FF2B5EF4-FFF2-40B4-BE49-F238E27FC236}">
              <a16:creationId xmlns:a16="http://schemas.microsoft.com/office/drawing/2014/main" xmlns="" id="{00000000-0008-0000-1000-0000050B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2822" name="Text Box 9">
          <a:extLst>
            <a:ext uri="{FF2B5EF4-FFF2-40B4-BE49-F238E27FC236}">
              <a16:creationId xmlns:a16="http://schemas.microsoft.com/office/drawing/2014/main" xmlns="" id="{00000000-0008-0000-1000-0000060B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2823" name="Text Box 9">
          <a:extLst>
            <a:ext uri="{FF2B5EF4-FFF2-40B4-BE49-F238E27FC236}">
              <a16:creationId xmlns:a16="http://schemas.microsoft.com/office/drawing/2014/main" xmlns="" id="{00000000-0008-0000-1000-0000070B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134607" cy="19050"/>
    <xdr:sp macro="" textlink="">
      <xdr:nvSpPr>
        <xdr:cNvPr id="2824" name="Text Box 8">
          <a:extLst>
            <a:ext uri="{FF2B5EF4-FFF2-40B4-BE49-F238E27FC236}">
              <a16:creationId xmlns:a16="http://schemas.microsoft.com/office/drawing/2014/main" xmlns="" id="{00000000-0008-0000-1000-0000080B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2825" name="Text Box 9">
          <a:extLst>
            <a:ext uri="{FF2B5EF4-FFF2-40B4-BE49-F238E27FC236}">
              <a16:creationId xmlns:a16="http://schemas.microsoft.com/office/drawing/2014/main" xmlns="" id="{00000000-0008-0000-1000-0000090B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2826" name="Text Box 9">
          <a:extLst>
            <a:ext uri="{FF2B5EF4-FFF2-40B4-BE49-F238E27FC236}">
              <a16:creationId xmlns:a16="http://schemas.microsoft.com/office/drawing/2014/main" xmlns="" id="{00000000-0008-0000-1000-00000A0B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134607" cy="19050"/>
    <xdr:sp macro="" textlink="">
      <xdr:nvSpPr>
        <xdr:cNvPr id="2827" name="Text Box 8">
          <a:extLst>
            <a:ext uri="{FF2B5EF4-FFF2-40B4-BE49-F238E27FC236}">
              <a16:creationId xmlns:a16="http://schemas.microsoft.com/office/drawing/2014/main" xmlns="" id="{00000000-0008-0000-1000-00000B0B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2828" name="Text Box 9">
          <a:extLst>
            <a:ext uri="{FF2B5EF4-FFF2-40B4-BE49-F238E27FC236}">
              <a16:creationId xmlns:a16="http://schemas.microsoft.com/office/drawing/2014/main" xmlns="" id="{00000000-0008-0000-1000-00000C0B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134607" cy="19050"/>
    <xdr:sp macro="" textlink="">
      <xdr:nvSpPr>
        <xdr:cNvPr id="2829" name="Text Box 8">
          <a:extLst>
            <a:ext uri="{FF2B5EF4-FFF2-40B4-BE49-F238E27FC236}">
              <a16:creationId xmlns:a16="http://schemas.microsoft.com/office/drawing/2014/main" xmlns="" id="{00000000-0008-0000-1000-00000D0B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2830" name="Text Box 9">
          <a:extLst>
            <a:ext uri="{FF2B5EF4-FFF2-40B4-BE49-F238E27FC236}">
              <a16:creationId xmlns:a16="http://schemas.microsoft.com/office/drawing/2014/main" xmlns="" id="{00000000-0008-0000-1000-00000E0B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2831" name="Text Box 9">
          <a:extLst>
            <a:ext uri="{FF2B5EF4-FFF2-40B4-BE49-F238E27FC236}">
              <a16:creationId xmlns:a16="http://schemas.microsoft.com/office/drawing/2014/main" xmlns="" id="{00000000-0008-0000-1000-00000F0B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134607" cy="19050"/>
    <xdr:sp macro="" textlink="">
      <xdr:nvSpPr>
        <xdr:cNvPr id="2832" name="Text Box 8">
          <a:extLst>
            <a:ext uri="{FF2B5EF4-FFF2-40B4-BE49-F238E27FC236}">
              <a16:creationId xmlns:a16="http://schemas.microsoft.com/office/drawing/2014/main" xmlns="" id="{00000000-0008-0000-1000-0000100B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2833" name="Text Box 9">
          <a:extLst>
            <a:ext uri="{FF2B5EF4-FFF2-40B4-BE49-F238E27FC236}">
              <a16:creationId xmlns:a16="http://schemas.microsoft.com/office/drawing/2014/main" xmlns="" id="{00000000-0008-0000-1000-0000110B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134607" cy="19050"/>
    <xdr:sp macro="" textlink="">
      <xdr:nvSpPr>
        <xdr:cNvPr id="2834" name="Text Box 8">
          <a:extLst>
            <a:ext uri="{FF2B5EF4-FFF2-40B4-BE49-F238E27FC236}">
              <a16:creationId xmlns:a16="http://schemas.microsoft.com/office/drawing/2014/main" xmlns="" id="{00000000-0008-0000-1000-0000120B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2835" name="Text Box 9">
          <a:extLst>
            <a:ext uri="{FF2B5EF4-FFF2-40B4-BE49-F238E27FC236}">
              <a16:creationId xmlns:a16="http://schemas.microsoft.com/office/drawing/2014/main" xmlns="" id="{00000000-0008-0000-1000-0000130B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2836" name="Text Box 9">
          <a:extLst>
            <a:ext uri="{FF2B5EF4-FFF2-40B4-BE49-F238E27FC236}">
              <a16:creationId xmlns:a16="http://schemas.microsoft.com/office/drawing/2014/main" xmlns="" id="{00000000-0008-0000-1000-0000140B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134607" cy="19050"/>
    <xdr:sp macro="" textlink="">
      <xdr:nvSpPr>
        <xdr:cNvPr id="2837" name="Text Box 8">
          <a:extLst>
            <a:ext uri="{FF2B5EF4-FFF2-40B4-BE49-F238E27FC236}">
              <a16:creationId xmlns:a16="http://schemas.microsoft.com/office/drawing/2014/main" xmlns="" id="{00000000-0008-0000-1000-0000150B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2838" name="Text Box 9">
          <a:extLst>
            <a:ext uri="{FF2B5EF4-FFF2-40B4-BE49-F238E27FC236}">
              <a16:creationId xmlns:a16="http://schemas.microsoft.com/office/drawing/2014/main" xmlns="" id="{00000000-0008-0000-1000-0000160B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2839" name="Text Box 9">
          <a:extLst>
            <a:ext uri="{FF2B5EF4-FFF2-40B4-BE49-F238E27FC236}">
              <a16:creationId xmlns:a16="http://schemas.microsoft.com/office/drawing/2014/main" xmlns="" id="{00000000-0008-0000-1000-0000170B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134607" cy="19050"/>
    <xdr:sp macro="" textlink="">
      <xdr:nvSpPr>
        <xdr:cNvPr id="2840" name="Text Box 8">
          <a:extLst>
            <a:ext uri="{FF2B5EF4-FFF2-40B4-BE49-F238E27FC236}">
              <a16:creationId xmlns:a16="http://schemas.microsoft.com/office/drawing/2014/main" xmlns="" id="{00000000-0008-0000-1000-0000180B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2841" name="Text Box 9">
          <a:extLst>
            <a:ext uri="{FF2B5EF4-FFF2-40B4-BE49-F238E27FC236}">
              <a16:creationId xmlns:a16="http://schemas.microsoft.com/office/drawing/2014/main" xmlns="" id="{00000000-0008-0000-1000-0000190B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2842" name="Text Box 9">
          <a:extLst>
            <a:ext uri="{FF2B5EF4-FFF2-40B4-BE49-F238E27FC236}">
              <a16:creationId xmlns:a16="http://schemas.microsoft.com/office/drawing/2014/main" xmlns="" id="{00000000-0008-0000-1000-00001A0B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134607" cy="19050"/>
    <xdr:sp macro="" textlink="">
      <xdr:nvSpPr>
        <xdr:cNvPr id="2843" name="Text Box 8">
          <a:extLst>
            <a:ext uri="{FF2B5EF4-FFF2-40B4-BE49-F238E27FC236}">
              <a16:creationId xmlns:a16="http://schemas.microsoft.com/office/drawing/2014/main" xmlns="" id="{00000000-0008-0000-1000-00001B0B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2844" name="Text Box 9">
          <a:extLst>
            <a:ext uri="{FF2B5EF4-FFF2-40B4-BE49-F238E27FC236}">
              <a16:creationId xmlns:a16="http://schemas.microsoft.com/office/drawing/2014/main" xmlns="" id="{00000000-0008-0000-1000-00001C0B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2845" name="Text Box 9">
          <a:extLst>
            <a:ext uri="{FF2B5EF4-FFF2-40B4-BE49-F238E27FC236}">
              <a16:creationId xmlns:a16="http://schemas.microsoft.com/office/drawing/2014/main" xmlns="" id="{00000000-0008-0000-1000-00001D0B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134607" cy="19050"/>
    <xdr:sp macro="" textlink="">
      <xdr:nvSpPr>
        <xdr:cNvPr id="2846" name="Text Box 8">
          <a:extLst>
            <a:ext uri="{FF2B5EF4-FFF2-40B4-BE49-F238E27FC236}">
              <a16:creationId xmlns:a16="http://schemas.microsoft.com/office/drawing/2014/main" xmlns="" id="{00000000-0008-0000-1000-00001E0B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2847" name="Text Box 9">
          <a:extLst>
            <a:ext uri="{FF2B5EF4-FFF2-40B4-BE49-F238E27FC236}">
              <a16:creationId xmlns:a16="http://schemas.microsoft.com/office/drawing/2014/main" xmlns="" id="{00000000-0008-0000-1000-00001F0B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2848" name="Text Box 9">
          <a:extLst>
            <a:ext uri="{FF2B5EF4-FFF2-40B4-BE49-F238E27FC236}">
              <a16:creationId xmlns:a16="http://schemas.microsoft.com/office/drawing/2014/main" xmlns="" id="{00000000-0008-0000-1000-0000200B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134607" cy="19050"/>
    <xdr:sp macro="" textlink="">
      <xdr:nvSpPr>
        <xdr:cNvPr id="2849" name="Text Box 8">
          <a:extLst>
            <a:ext uri="{FF2B5EF4-FFF2-40B4-BE49-F238E27FC236}">
              <a16:creationId xmlns:a16="http://schemas.microsoft.com/office/drawing/2014/main" xmlns="" id="{00000000-0008-0000-1000-0000210B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2850" name="Text Box 9">
          <a:extLst>
            <a:ext uri="{FF2B5EF4-FFF2-40B4-BE49-F238E27FC236}">
              <a16:creationId xmlns:a16="http://schemas.microsoft.com/office/drawing/2014/main" xmlns="" id="{00000000-0008-0000-1000-0000220B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2851" name="Text Box 9">
          <a:extLst>
            <a:ext uri="{FF2B5EF4-FFF2-40B4-BE49-F238E27FC236}">
              <a16:creationId xmlns:a16="http://schemas.microsoft.com/office/drawing/2014/main" xmlns="" id="{00000000-0008-0000-1000-0000230B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134607" cy="19050"/>
    <xdr:sp macro="" textlink="">
      <xdr:nvSpPr>
        <xdr:cNvPr id="2852" name="Text Box 8">
          <a:extLst>
            <a:ext uri="{FF2B5EF4-FFF2-40B4-BE49-F238E27FC236}">
              <a16:creationId xmlns:a16="http://schemas.microsoft.com/office/drawing/2014/main" xmlns="" id="{00000000-0008-0000-1000-0000240B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2853" name="Text Box 9">
          <a:extLst>
            <a:ext uri="{FF2B5EF4-FFF2-40B4-BE49-F238E27FC236}">
              <a16:creationId xmlns:a16="http://schemas.microsoft.com/office/drawing/2014/main" xmlns="" id="{00000000-0008-0000-1000-0000250B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2854" name="Text Box 9">
          <a:extLst>
            <a:ext uri="{FF2B5EF4-FFF2-40B4-BE49-F238E27FC236}">
              <a16:creationId xmlns:a16="http://schemas.microsoft.com/office/drawing/2014/main" xmlns="" id="{00000000-0008-0000-1000-0000260B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134607" cy="19050"/>
    <xdr:sp macro="" textlink="">
      <xdr:nvSpPr>
        <xdr:cNvPr id="2855" name="Text Box 8">
          <a:extLst>
            <a:ext uri="{FF2B5EF4-FFF2-40B4-BE49-F238E27FC236}">
              <a16:creationId xmlns:a16="http://schemas.microsoft.com/office/drawing/2014/main" xmlns="" id="{00000000-0008-0000-1000-0000270B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2856" name="Text Box 9">
          <a:extLst>
            <a:ext uri="{FF2B5EF4-FFF2-40B4-BE49-F238E27FC236}">
              <a16:creationId xmlns:a16="http://schemas.microsoft.com/office/drawing/2014/main" xmlns="" id="{00000000-0008-0000-1000-0000280B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2857" name="Text Box 9">
          <a:extLst>
            <a:ext uri="{FF2B5EF4-FFF2-40B4-BE49-F238E27FC236}">
              <a16:creationId xmlns:a16="http://schemas.microsoft.com/office/drawing/2014/main" xmlns="" id="{00000000-0008-0000-1000-0000290B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134607" cy="19050"/>
    <xdr:sp macro="" textlink="">
      <xdr:nvSpPr>
        <xdr:cNvPr id="2858" name="Text Box 8">
          <a:extLst>
            <a:ext uri="{FF2B5EF4-FFF2-40B4-BE49-F238E27FC236}">
              <a16:creationId xmlns:a16="http://schemas.microsoft.com/office/drawing/2014/main" xmlns="" id="{00000000-0008-0000-1000-00002A0B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2859" name="Text Box 9">
          <a:extLst>
            <a:ext uri="{FF2B5EF4-FFF2-40B4-BE49-F238E27FC236}">
              <a16:creationId xmlns:a16="http://schemas.microsoft.com/office/drawing/2014/main" xmlns="" id="{00000000-0008-0000-1000-00002B0B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2860" name="Text Box 9">
          <a:extLst>
            <a:ext uri="{FF2B5EF4-FFF2-40B4-BE49-F238E27FC236}">
              <a16:creationId xmlns:a16="http://schemas.microsoft.com/office/drawing/2014/main" xmlns="" id="{00000000-0008-0000-1000-00002C0B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134607" cy="19050"/>
    <xdr:sp macro="" textlink="">
      <xdr:nvSpPr>
        <xdr:cNvPr id="2861" name="Text Box 8">
          <a:extLst>
            <a:ext uri="{FF2B5EF4-FFF2-40B4-BE49-F238E27FC236}">
              <a16:creationId xmlns:a16="http://schemas.microsoft.com/office/drawing/2014/main" xmlns="" id="{00000000-0008-0000-1000-00002D0B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2862" name="Text Box 9">
          <a:extLst>
            <a:ext uri="{FF2B5EF4-FFF2-40B4-BE49-F238E27FC236}">
              <a16:creationId xmlns:a16="http://schemas.microsoft.com/office/drawing/2014/main" xmlns="" id="{00000000-0008-0000-1000-00002E0B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2863" name="Text Box 9">
          <a:extLst>
            <a:ext uri="{FF2B5EF4-FFF2-40B4-BE49-F238E27FC236}">
              <a16:creationId xmlns:a16="http://schemas.microsoft.com/office/drawing/2014/main" xmlns="" id="{00000000-0008-0000-1000-00002F0B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285750"/>
    <xdr:sp macro="" textlink="">
      <xdr:nvSpPr>
        <xdr:cNvPr id="2864" name="Text Box 9">
          <a:extLst>
            <a:ext uri="{FF2B5EF4-FFF2-40B4-BE49-F238E27FC236}">
              <a16:creationId xmlns:a16="http://schemas.microsoft.com/office/drawing/2014/main" xmlns="" id="{00000000-0008-0000-1000-0000300B0000}"/>
            </a:ext>
          </a:extLst>
        </xdr:cNvPr>
        <xdr:cNvSpPr txBox="1">
          <a:spLocks noChangeArrowheads="1"/>
        </xdr:cNvSpPr>
      </xdr:nvSpPr>
      <xdr:spPr bwMode="auto">
        <a:xfrm>
          <a:off x="285750" y="2057400"/>
          <a:ext cx="1239382" cy="285750"/>
        </a:xfrm>
        <a:prstGeom prst="rect">
          <a:avLst/>
        </a:prstGeom>
        <a:noFill/>
        <a:ln w="9525">
          <a:noFill/>
          <a:miter lim="800000"/>
          <a:headEnd/>
          <a:tailEnd/>
        </a:ln>
      </xdr:spPr>
    </xdr:sp>
    <xdr:clientData/>
  </xdr:oneCellAnchor>
  <xdr:oneCellAnchor>
    <xdr:from>
      <xdr:col>1</xdr:col>
      <xdr:colOff>0</xdr:colOff>
      <xdr:row>9</xdr:row>
      <xdr:rowOff>0</xdr:rowOff>
    </xdr:from>
    <xdr:ext cx="1239382" cy="285750"/>
    <xdr:sp macro="" textlink="">
      <xdr:nvSpPr>
        <xdr:cNvPr id="2865" name="Text Box 9">
          <a:extLst>
            <a:ext uri="{FF2B5EF4-FFF2-40B4-BE49-F238E27FC236}">
              <a16:creationId xmlns:a16="http://schemas.microsoft.com/office/drawing/2014/main" xmlns="" id="{00000000-0008-0000-1000-0000310B0000}"/>
            </a:ext>
          </a:extLst>
        </xdr:cNvPr>
        <xdr:cNvSpPr txBox="1">
          <a:spLocks noChangeArrowheads="1"/>
        </xdr:cNvSpPr>
      </xdr:nvSpPr>
      <xdr:spPr bwMode="auto">
        <a:xfrm>
          <a:off x="285750" y="2057400"/>
          <a:ext cx="1239382" cy="285750"/>
        </a:xfrm>
        <a:prstGeom prst="rect">
          <a:avLst/>
        </a:prstGeom>
        <a:noFill/>
        <a:ln w="9525">
          <a:noFill/>
          <a:miter lim="800000"/>
          <a:headEnd/>
          <a:tailEnd/>
        </a:ln>
      </xdr:spPr>
    </xdr:sp>
    <xdr:clientData/>
  </xdr:oneCellAnchor>
  <xdr:oneCellAnchor>
    <xdr:from>
      <xdr:col>1</xdr:col>
      <xdr:colOff>0</xdr:colOff>
      <xdr:row>9</xdr:row>
      <xdr:rowOff>0</xdr:rowOff>
    </xdr:from>
    <xdr:ext cx="1239382" cy="295275"/>
    <xdr:sp macro="" textlink="">
      <xdr:nvSpPr>
        <xdr:cNvPr id="2866" name="Text Box 9">
          <a:extLst>
            <a:ext uri="{FF2B5EF4-FFF2-40B4-BE49-F238E27FC236}">
              <a16:creationId xmlns:a16="http://schemas.microsoft.com/office/drawing/2014/main" xmlns="" id="{00000000-0008-0000-1000-0000320B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9</xdr:row>
      <xdr:rowOff>0</xdr:rowOff>
    </xdr:from>
    <xdr:ext cx="1239382" cy="295275"/>
    <xdr:sp macro="" textlink="">
      <xdr:nvSpPr>
        <xdr:cNvPr id="2867" name="Text Box 9">
          <a:extLst>
            <a:ext uri="{FF2B5EF4-FFF2-40B4-BE49-F238E27FC236}">
              <a16:creationId xmlns:a16="http://schemas.microsoft.com/office/drawing/2014/main" xmlns="" id="{00000000-0008-0000-1000-0000330B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9</xdr:row>
      <xdr:rowOff>0</xdr:rowOff>
    </xdr:from>
    <xdr:ext cx="1239382" cy="276225"/>
    <xdr:sp macro="" textlink="">
      <xdr:nvSpPr>
        <xdr:cNvPr id="2868" name="Text Box 9">
          <a:extLst>
            <a:ext uri="{FF2B5EF4-FFF2-40B4-BE49-F238E27FC236}">
              <a16:creationId xmlns:a16="http://schemas.microsoft.com/office/drawing/2014/main" xmlns="" id="{00000000-0008-0000-1000-0000340B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9</xdr:row>
      <xdr:rowOff>0</xdr:rowOff>
    </xdr:from>
    <xdr:ext cx="1239382" cy="276225"/>
    <xdr:sp macro="" textlink="">
      <xdr:nvSpPr>
        <xdr:cNvPr id="2869" name="Text Box 9">
          <a:extLst>
            <a:ext uri="{FF2B5EF4-FFF2-40B4-BE49-F238E27FC236}">
              <a16:creationId xmlns:a16="http://schemas.microsoft.com/office/drawing/2014/main" xmlns="" id="{00000000-0008-0000-1000-0000350B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9</xdr:row>
      <xdr:rowOff>0</xdr:rowOff>
    </xdr:from>
    <xdr:ext cx="1239382" cy="276225"/>
    <xdr:sp macro="" textlink="">
      <xdr:nvSpPr>
        <xdr:cNvPr id="2870" name="Text Box 9">
          <a:extLst>
            <a:ext uri="{FF2B5EF4-FFF2-40B4-BE49-F238E27FC236}">
              <a16:creationId xmlns:a16="http://schemas.microsoft.com/office/drawing/2014/main" xmlns="" id="{00000000-0008-0000-1000-0000360B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9</xdr:row>
      <xdr:rowOff>0</xdr:rowOff>
    </xdr:from>
    <xdr:ext cx="1239382" cy="276225"/>
    <xdr:sp macro="" textlink="">
      <xdr:nvSpPr>
        <xdr:cNvPr id="2871" name="Text Box 9">
          <a:extLst>
            <a:ext uri="{FF2B5EF4-FFF2-40B4-BE49-F238E27FC236}">
              <a16:creationId xmlns:a16="http://schemas.microsoft.com/office/drawing/2014/main" xmlns="" id="{00000000-0008-0000-1000-0000370B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9</xdr:row>
      <xdr:rowOff>0</xdr:rowOff>
    </xdr:from>
    <xdr:ext cx="1239382" cy="276225"/>
    <xdr:sp macro="" textlink="">
      <xdr:nvSpPr>
        <xdr:cNvPr id="2872" name="Text Box 9">
          <a:extLst>
            <a:ext uri="{FF2B5EF4-FFF2-40B4-BE49-F238E27FC236}">
              <a16:creationId xmlns:a16="http://schemas.microsoft.com/office/drawing/2014/main" xmlns="" id="{00000000-0008-0000-1000-0000380B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9</xdr:row>
      <xdr:rowOff>0</xdr:rowOff>
    </xdr:from>
    <xdr:ext cx="1239382" cy="276225"/>
    <xdr:sp macro="" textlink="">
      <xdr:nvSpPr>
        <xdr:cNvPr id="2873" name="Text Box 9">
          <a:extLst>
            <a:ext uri="{FF2B5EF4-FFF2-40B4-BE49-F238E27FC236}">
              <a16:creationId xmlns:a16="http://schemas.microsoft.com/office/drawing/2014/main" xmlns="" id="{00000000-0008-0000-1000-0000390B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9</xdr:row>
      <xdr:rowOff>0</xdr:rowOff>
    </xdr:from>
    <xdr:ext cx="1239382" cy="276225"/>
    <xdr:sp macro="" textlink="">
      <xdr:nvSpPr>
        <xdr:cNvPr id="2874" name="Text Box 9">
          <a:extLst>
            <a:ext uri="{FF2B5EF4-FFF2-40B4-BE49-F238E27FC236}">
              <a16:creationId xmlns:a16="http://schemas.microsoft.com/office/drawing/2014/main" xmlns="" id="{00000000-0008-0000-1000-00003A0B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9</xdr:row>
      <xdr:rowOff>0</xdr:rowOff>
    </xdr:from>
    <xdr:ext cx="1239382" cy="276225"/>
    <xdr:sp macro="" textlink="">
      <xdr:nvSpPr>
        <xdr:cNvPr id="2875" name="Text Box 9">
          <a:extLst>
            <a:ext uri="{FF2B5EF4-FFF2-40B4-BE49-F238E27FC236}">
              <a16:creationId xmlns:a16="http://schemas.microsoft.com/office/drawing/2014/main" xmlns="" id="{00000000-0008-0000-1000-00003B0B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9</xdr:row>
      <xdr:rowOff>0</xdr:rowOff>
    </xdr:from>
    <xdr:ext cx="1239382" cy="276225"/>
    <xdr:sp macro="" textlink="">
      <xdr:nvSpPr>
        <xdr:cNvPr id="2876" name="Text Box 9">
          <a:extLst>
            <a:ext uri="{FF2B5EF4-FFF2-40B4-BE49-F238E27FC236}">
              <a16:creationId xmlns:a16="http://schemas.microsoft.com/office/drawing/2014/main" xmlns="" id="{00000000-0008-0000-1000-00003C0B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9</xdr:row>
      <xdr:rowOff>0</xdr:rowOff>
    </xdr:from>
    <xdr:ext cx="1239382" cy="276225"/>
    <xdr:sp macro="" textlink="">
      <xdr:nvSpPr>
        <xdr:cNvPr id="2877" name="Text Box 9">
          <a:extLst>
            <a:ext uri="{FF2B5EF4-FFF2-40B4-BE49-F238E27FC236}">
              <a16:creationId xmlns:a16="http://schemas.microsoft.com/office/drawing/2014/main" xmlns="" id="{00000000-0008-0000-1000-00003D0B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9</xdr:row>
      <xdr:rowOff>0</xdr:rowOff>
    </xdr:from>
    <xdr:ext cx="1239382" cy="295275"/>
    <xdr:sp macro="" textlink="">
      <xdr:nvSpPr>
        <xdr:cNvPr id="2878" name="Text Box 9">
          <a:extLst>
            <a:ext uri="{FF2B5EF4-FFF2-40B4-BE49-F238E27FC236}">
              <a16:creationId xmlns:a16="http://schemas.microsoft.com/office/drawing/2014/main" xmlns="" id="{00000000-0008-0000-1000-00003E0B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9</xdr:row>
      <xdr:rowOff>0</xdr:rowOff>
    </xdr:from>
    <xdr:ext cx="1239382" cy="295275"/>
    <xdr:sp macro="" textlink="">
      <xdr:nvSpPr>
        <xdr:cNvPr id="2879" name="Text Box 9">
          <a:extLst>
            <a:ext uri="{FF2B5EF4-FFF2-40B4-BE49-F238E27FC236}">
              <a16:creationId xmlns:a16="http://schemas.microsoft.com/office/drawing/2014/main" xmlns="" id="{00000000-0008-0000-1000-00003F0B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9</xdr:row>
      <xdr:rowOff>0</xdr:rowOff>
    </xdr:from>
    <xdr:ext cx="1239382" cy="295275"/>
    <xdr:sp macro="" textlink="">
      <xdr:nvSpPr>
        <xdr:cNvPr id="2880" name="Text Box 9">
          <a:extLst>
            <a:ext uri="{FF2B5EF4-FFF2-40B4-BE49-F238E27FC236}">
              <a16:creationId xmlns:a16="http://schemas.microsoft.com/office/drawing/2014/main" xmlns="" id="{00000000-0008-0000-1000-0000400B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9</xdr:row>
      <xdr:rowOff>0</xdr:rowOff>
    </xdr:from>
    <xdr:ext cx="1239382" cy="295275"/>
    <xdr:sp macro="" textlink="">
      <xdr:nvSpPr>
        <xdr:cNvPr id="2881" name="Text Box 9">
          <a:extLst>
            <a:ext uri="{FF2B5EF4-FFF2-40B4-BE49-F238E27FC236}">
              <a16:creationId xmlns:a16="http://schemas.microsoft.com/office/drawing/2014/main" xmlns="" id="{00000000-0008-0000-1000-0000410B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9</xdr:row>
      <xdr:rowOff>0</xdr:rowOff>
    </xdr:from>
    <xdr:ext cx="1239382" cy="295275"/>
    <xdr:sp macro="" textlink="">
      <xdr:nvSpPr>
        <xdr:cNvPr id="2882" name="Text Box 9">
          <a:extLst>
            <a:ext uri="{FF2B5EF4-FFF2-40B4-BE49-F238E27FC236}">
              <a16:creationId xmlns:a16="http://schemas.microsoft.com/office/drawing/2014/main" xmlns="" id="{00000000-0008-0000-1000-0000420B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9</xdr:row>
      <xdr:rowOff>0</xdr:rowOff>
    </xdr:from>
    <xdr:ext cx="1239382" cy="295275"/>
    <xdr:sp macro="" textlink="">
      <xdr:nvSpPr>
        <xdr:cNvPr id="2883" name="Text Box 9">
          <a:extLst>
            <a:ext uri="{FF2B5EF4-FFF2-40B4-BE49-F238E27FC236}">
              <a16:creationId xmlns:a16="http://schemas.microsoft.com/office/drawing/2014/main" xmlns="" id="{00000000-0008-0000-1000-0000430B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9</xdr:row>
      <xdr:rowOff>0</xdr:rowOff>
    </xdr:from>
    <xdr:ext cx="1239382" cy="295275"/>
    <xdr:sp macro="" textlink="">
      <xdr:nvSpPr>
        <xdr:cNvPr id="2884" name="Text Box 9">
          <a:extLst>
            <a:ext uri="{FF2B5EF4-FFF2-40B4-BE49-F238E27FC236}">
              <a16:creationId xmlns:a16="http://schemas.microsoft.com/office/drawing/2014/main" xmlns="" id="{00000000-0008-0000-1000-0000440B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9</xdr:row>
      <xdr:rowOff>0</xdr:rowOff>
    </xdr:from>
    <xdr:ext cx="1239382" cy="295275"/>
    <xdr:sp macro="" textlink="">
      <xdr:nvSpPr>
        <xdr:cNvPr id="2885" name="Text Box 9">
          <a:extLst>
            <a:ext uri="{FF2B5EF4-FFF2-40B4-BE49-F238E27FC236}">
              <a16:creationId xmlns:a16="http://schemas.microsoft.com/office/drawing/2014/main" xmlns="" id="{00000000-0008-0000-1000-0000450B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9</xdr:row>
      <xdr:rowOff>0</xdr:rowOff>
    </xdr:from>
    <xdr:ext cx="1077457" cy="19050"/>
    <xdr:sp macro="" textlink="">
      <xdr:nvSpPr>
        <xdr:cNvPr id="2886" name="Text Box 8">
          <a:extLst>
            <a:ext uri="{FF2B5EF4-FFF2-40B4-BE49-F238E27FC236}">
              <a16:creationId xmlns:a16="http://schemas.microsoft.com/office/drawing/2014/main" xmlns="" id="{00000000-0008-0000-1000-0000460B0000}"/>
            </a:ext>
          </a:extLst>
        </xdr:cNvPr>
        <xdr:cNvSpPr txBox="1">
          <a:spLocks noChangeArrowheads="1"/>
        </xdr:cNvSpPr>
      </xdr:nvSpPr>
      <xdr:spPr bwMode="auto">
        <a:xfrm>
          <a:off x="390525" y="2057400"/>
          <a:ext cx="1077457" cy="19050"/>
        </a:xfrm>
        <a:prstGeom prst="rect">
          <a:avLst/>
        </a:prstGeom>
        <a:noFill/>
        <a:ln w="9525">
          <a:noFill/>
          <a:miter lim="800000"/>
          <a:headEnd/>
          <a:tailEnd/>
        </a:ln>
      </xdr:spPr>
    </xdr:sp>
    <xdr:clientData/>
  </xdr:oneCellAnchor>
  <xdr:oneCellAnchor>
    <xdr:from>
      <xdr:col>1</xdr:col>
      <xdr:colOff>0</xdr:colOff>
      <xdr:row>9</xdr:row>
      <xdr:rowOff>0</xdr:rowOff>
    </xdr:from>
    <xdr:ext cx="1134607" cy="19050"/>
    <xdr:sp macro="" textlink="">
      <xdr:nvSpPr>
        <xdr:cNvPr id="2887" name="Text Box 8">
          <a:extLst>
            <a:ext uri="{FF2B5EF4-FFF2-40B4-BE49-F238E27FC236}">
              <a16:creationId xmlns:a16="http://schemas.microsoft.com/office/drawing/2014/main" xmlns="" id="{00000000-0008-0000-1000-0000470B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2888" name="Text Box 9">
          <a:extLst>
            <a:ext uri="{FF2B5EF4-FFF2-40B4-BE49-F238E27FC236}">
              <a16:creationId xmlns:a16="http://schemas.microsoft.com/office/drawing/2014/main" xmlns="" id="{00000000-0008-0000-1000-0000480B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2889" name="Text Box 9">
          <a:extLst>
            <a:ext uri="{FF2B5EF4-FFF2-40B4-BE49-F238E27FC236}">
              <a16:creationId xmlns:a16="http://schemas.microsoft.com/office/drawing/2014/main" xmlns="" id="{00000000-0008-0000-1000-0000490B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077457" cy="104775"/>
    <xdr:sp macro="" textlink="">
      <xdr:nvSpPr>
        <xdr:cNvPr id="2890" name="Text Box 8">
          <a:extLst>
            <a:ext uri="{FF2B5EF4-FFF2-40B4-BE49-F238E27FC236}">
              <a16:creationId xmlns:a16="http://schemas.microsoft.com/office/drawing/2014/main" xmlns="" id="{00000000-0008-0000-1000-00004A0B0000}"/>
            </a:ext>
          </a:extLst>
        </xdr:cNvPr>
        <xdr:cNvSpPr txBox="1">
          <a:spLocks noChangeArrowheads="1"/>
        </xdr:cNvSpPr>
      </xdr:nvSpPr>
      <xdr:spPr bwMode="auto">
        <a:xfrm>
          <a:off x="390525" y="2057400"/>
          <a:ext cx="1077457" cy="104775"/>
        </a:xfrm>
        <a:prstGeom prst="rect">
          <a:avLst/>
        </a:prstGeom>
        <a:noFill/>
        <a:ln w="9525">
          <a:noFill/>
          <a:miter lim="800000"/>
          <a:headEnd/>
          <a:tailEnd/>
        </a:ln>
      </xdr:spPr>
    </xdr:sp>
    <xdr:clientData/>
  </xdr:oneCellAnchor>
  <xdr:oneCellAnchor>
    <xdr:from>
      <xdr:col>1</xdr:col>
      <xdr:colOff>0</xdr:colOff>
      <xdr:row>9</xdr:row>
      <xdr:rowOff>0</xdr:rowOff>
    </xdr:from>
    <xdr:ext cx="1134607" cy="19050"/>
    <xdr:sp macro="" textlink="">
      <xdr:nvSpPr>
        <xdr:cNvPr id="2891" name="Text Box 8">
          <a:extLst>
            <a:ext uri="{FF2B5EF4-FFF2-40B4-BE49-F238E27FC236}">
              <a16:creationId xmlns:a16="http://schemas.microsoft.com/office/drawing/2014/main" xmlns="" id="{00000000-0008-0000-1000-00004B0B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2892" name="Text Box 9">
          <a:extLst>
            <a:ext uri="{FF2B5EF4-FFF2-40B4-BE49-F238E27FC236}">
              <a16:creationId xmlns:a16="http://schemas.microsoft.com/office/drawing/2014/main" xmlns="" id="{00000000-0008-0000-1000-00004C0B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2893" name="Text Box 9">
          <a:extLst>
            <a:ext uri="{FF2B5EF4-FFF2-40B4-BE49-F238E27FC236}">
              <a16:creationId xmlns:a16="http://schemas.microsoft.com/office/drawing/2014/main" xmlns="" id="{00000000-0008-0000-1000-00004D0B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134607" cy="19050"/>
    <xdr:sp macro="" textlink="">
      <xdr:nvSpPr>
        <xdr:cNvPr id="2894" name="Text Box 8">
          <a:extLst>
            <a:ext uri="{FF2B5EF4-FFF2-40B4-BE49-F238E27FC236}">
              <a16:creationId xmlns:a16="http://schemas.microsoft.com/office/drawing/2014/main" xmlns="" id="{00000000-0008-0000-1000-00004E0B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2895" name="Text Box 9">
          <a:extLst>
            <a:ext uri="{FF2B5EF4-FFF2-40B4-BE49-F238E27FC236}">
              <a16:creationId xmlns:a16="http://schemas.microsoft.com/office/drawing/2014/main" xmlns="" id="{00000000-0008-0000-1000-00004F0B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2896" name="Text Box 9">
          <a:extLst>
            <a:ext uri="{FF2B5EF4-FFF2-40B4-BE49-F238E27FC236}">
              <a16:creationId xmlns:a16="http://schemas.microsoft.com/office/drawing/2014/main" xmlns="" id="{00000000-0008-0000-1000-0000500B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134607" cy="19050"/>
    <xdr:sp macro="" textlink="">
      <xdr:nvSpPr>
        <xdr:cNvPr id="2897" name="Text Box 8">
          <a:extLst>
            <a:ext uri="{FF2B5EF4-FFF2-40B4-BE49-F238E27FC236}">
              <a16:creationId xmlns:a16="http://schemas.microsoft.com/office/drawing/2014/main" xmlns="" id="{00000000-0008-0000-1000-0000510B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2898" name="Text Box 9">
          <a:extLst>
            <a:ext uri="{FF2B5EF4-FFF2-40B4-BE49-F238E27FC236}">
              <a16:creationId xmlns:a16="http://schemas.microsoft.com/office/drawing/2014/main" xmlns="" id="{00000000-0008-0000-1000-0000520B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2899" name="Text Box 9">
          <a:extLst>
            <a:ext uri="{FF2B5EF4-FFF2-40B4-BE49-F238E27FC236}">
              <a16:creationId xmlns:a16="http://schemas.microsoft.com/office/drawing/2014/main" xmlns="" id="{00000000-0008-0000-1000-0000530B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134607" cy="19050"/>
    <xdr:sp macro="" textlink="">
      <xdr:nvSpPr>
        <xdr:cNvPr id="2900" name="Text Box 8">
          <a:extLst>
            <a:ext uri="{FF2B5EF4-FFF2-40B4-BE49-F238E27FC236}">
              <a16:creationId xmlns:a16="http://schemas.microsoft.com/office/drawing/2014/main" xmlns="" id="{00000000-0008-0000-1000-0000540B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2901" name="Text Box 9">
          <a:extLst>
            <a:ext uri="{FF2B5EF4-FFF2-40B4-BE49-F238E27FC236}">
              <a16:creationId xmlns:a16="http://schemas.microsoft.com/office/drawing/2014/main" xmlns="" id="{00000000-0008-0000-1000-0000550B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2902" name="Text Box 9">
          <a:extLst>
            <a:ext uri="{FF2B5EF4-FFF2-40B4-BE49-F238E27FC236}">
              <a16:creationId xmlns:a16="http://schemas.microsoft.com/office/drawing/2014/main" xmlns="" id="{00000000-0008-0000-1000-0000560B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134607" cy="19050"/>
    <xdr:sp macro="" textlink="">
      <xdr:nvSpPr>
        <xdr:cNvPr id="2903" name="Text Box 8">
          <a:extLst>
            <a:ext uri="{FF2B5EF4-FFF2-40B4-BE49-F238E27FC236}">
              <a16:creationId xmlns:a16="http://schemas.microsoft.com/office/drawing/2014/main" xmlns="" id="{00000000-0008-0000-1000-0000570B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2904" name="Text Box 9">
          <a:extLst>
            <a:ext uri="{FF2B5EF4-FFF2-40B4-BE49-F238E27FC236}">
              <a16:creationId xmlns:a16="http://schemas.microsoft.com/office/drawing/2014/main" xmlns="" id="{00000000-0008-0000-1000-0000580B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134607" cy="19050"/>
    <xdr:sp macro="" textlink="">
      <xdr:nvSpPr>
        <xdr:cNvPr id="2905" name="Text Box 8">
          <a:extLst>
            <a:ext uri="{FF2B5EF4-FFF2-40B4-BE49-F238E27FC236}">
              <a16:creationId xmlns:a16="http://schemas.microsoft.com/office/drawing/2014/main" xmlns="" id="{00000000-0008-0000-1000-0000590B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2906" name="Text Box 9">
          <a:extLst>
            <a:ext uri="{FF2B5EF4-FFF2-40B4-BE49-F238E27FC236}">
              <a16:creationId xmlns:a16="http://schemas.microsoft.com/office/drawing/2014/main" xmlns="" id="{00000000-0008-0000-1000-00005A0B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2907" name="Text Box 9">
          <a:extLst>
            <a:ext uri="{FF2B5EF4-FFF2-40B4-BE49-F238E27FC236}">
              <a16:creationId xmlns:a16="http://schemas.microsoft.com/office/drawing/2014/main" xmlns="" id="{00000000-0008-0000-1000-00005B0B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134607" cy="19050"/>
    <xdr:sp macro="" textlink="">
      <xdr:nvSpPr>
        <xdr:cNvPr id="2908" name="Text Box 8">
          <a:extLst>
            <a:ext uri="{FF2B5EF4-FFF2-40B4-BE49-F238E27FC236}">
              <a16:creationId xmlns:a16="http://schemas.microsoft.com/office/drawing/2014/main" xmlns="" id="{00000000-0008-0000-1000-00005C0B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2909" name="Text Box 9">
          <a:extLst>
            <a:ext uri="{FF2B5EF4-FFF2-40B4-BE49-F238E27FC236}">
              <a16:creationId xmlns:a16="http://schemas.microsoft.com/office/drawing/2014/main" xmlns="" id="{00000000-0008-0000-1000-00005D0B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134607" cy="19050"/>
    <xdr:sp macro="" textlink="">
      <xdr:nvSpPr>
        <xdr:cNvPr id="2910" name="Text Box 8">
          <a:extLst>
            <a:ext uri="{FF2B5EF4-FFF2-40B4-BE49-F238E27FC236}">
              <a16:creationId xmlns:a16="http://schemas.microsoft.com/office/drawing/2014/main" xmlns="" id="{00000000-0008-0000-1000-00005E0B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2911" name="Text Box 9">
          <a:extLst>
            <a:ext uri="{FF2B5EF4-FFF2-40B4-BE49-F238E27FC236}">
              <a16:creationId xmlns:a16="http://schemas.microsoft.com/office/drawing/2014/main" xmlns="" id="{00000000-0008-0000-1000-00005F0B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2912" name="Text Box 9">
          <a:extLst>
            <a:ext uri="{FF2B5EF4-FFF2-40B4-BE49-F238E27FC236}">
              <a16:creationId xmlns:a16="http://schemas.microsoft.com/office/drawing/2014/main" xmlns="" id="{00000000-0008-0000-1000-0000600B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134607" cy="19050"/>
    <xdr:sp macro="" textlink="">
      <xdr:nvSpPr>
        <xdr:cNvPr id="2913" name="Text Box 8">
          <a:extLst>
            <a:ext uri="{FF2B5EF4-FFF2-40B4-BE49-F238E27FC236}">
              <a16:creationId xmlns:a16="http://schemas.microsoft.com/office/drawing/2014/main" xmlns="" id="{00000000-0008-0000-1000-0000610B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2914" name="Text Box 9">
          <a:extLst>
            <a:ext uri="{FF2B5EF4-FFF2-40B4-BE49-F238E27FC236}">
              <a16:creationId xmlns:a16="http://schemas.microsoft.com/office/drawing/2014/main" xmlns="" id="{00000000-0008-0000-1000-0000620B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2915" name="Text Box 9">
          <a:extLst>
            <a:ext uri="{FF2B5EF4-FFF2-40B4-BE49-F238E27FC236}">
              <a16:creationId xmlns:a16="http://schemas.microsoft.com/office/drawing/2014/main" xmlns="" id="{00000000-0008-0000-1000-0000630B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134607" cy="19050"/>
    <xdr:sp macro="" textlink="">
      <xdr:nvSpPr>
        <xdr:cNvPr id="2916" name="Text Box 8">
          <a:extLst>
            <a:ext uri="{FF2B5EF4-FFF2-40B4-BE49-F238E27FC236}">
              <a16:creationId xmlns:a16="http://schemas.microsoft.com/office/drawing/2014/main" xmlns="" id="{00000000-0008-0000-1000-0000640B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2917" name="Text Box 9">
          <a:extLst>
            <a:ext uri="{FF2B5EF4-FFF2-40B4-BE49-F238E27FC236}">
              <a16:creationId xmlns:a16="http://schemas.microsoft.com/office/drawing/2014/main" xmlns="" id="{00000000-0008-0000-1000-0000650B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2918" name="Text Box 9">
          <a:extLst>
            <a:ext uri="{FF2B5EF4-FFF2-40B4-BE49-F238E27FC236}">
              <a16:creationId xmlns:a16="http://schemas.microsoft.com/office/drawing/2014/main" xmlns="" id="{00000000-0008-0000-1000-0000660B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134607" cy="19050"/>
    <xdr:sp macro="" textlink="">
      <xdr:nvSpPr>
        <xdr:cNvPr id="2919" name="Text Box 8">
          <a:extLst>
            <a:ext uri="{FF2B5EF4-FFF2-40B4-BE49-F238E27FC236}">
              <a16:creationId xmlns:a16="http://schemas.microsoft.com/office/drawing/2014/main" xmlns="" id="{00000000-0008-0000-1000-0000670B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2920" name="Text Box 9">
          <a:extLst>
            <a:ext uri="{FF2B5EF4-FFF2-40B4-BE49-F238E27FC236}">
              <a16:creationId xmlns:a16="http://schemas.microsoft.com/office/drawing/2014/main" xmlns="" id="{00000000-0008-0000-1000-0000680B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2921" name="Text Box 9">
          <a:extLst>
            <a:ext uri="{FF2B5EF4-FFF2-40B4-BE49-F238E27FC236}">
              <a16:creationId xmlns:a16="http://schemas.microsoft.com/office/drawing/2014/main" xmlns="" id="{00000000-0008-0000-1000-0000690B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134607" cy="19050"/>
    <xdr:sp macro="" textlink="">
      <xdr:nvSpPr>
        <xdr:cNvPr id="2922" name="Text Box 8">
          <a:extLst>
            <a:ext uri="{FF2B5EF4-FFF2-40B4-BE49-F238E27FC236}">
              <a16:creationId xmlns:a16="http://schemas.microsoft.com/office/drawing/2014/main" xmlns="" id="{00000000-0008-0000-1000-00006A0B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2923" name="Text Box 9">
          <a:extLst>
            <a:ext uri="{FF2B5EF4-FFF2-40B4-BE49-F238E27FC236}">
              <a16:creationId xmlns:a16="http://schemas.microsoft.com/office/drawing/2014/main" xmlns="" id="{00000000-0008-0000-1000-00006B0B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2924" name="Text Box 9">
          <a:extLst>
            <a:ext uri="{FF2B5EF4-FFF2-40B4-BE49-F238E27FC236}">
              <a16:creationId xmlns:a16="http://schemas.microsoft.com/office/drawing/2014/main" xmlns="" id="{00000000-0008-0000-1000-00006C0B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134607" cy="19050"/>
    <xdr:sp macro="" textlink="">
      <xdr:nvSpPr>
        <xdr:cNvPr id="2925" name="Text Box 8">
          <a:extLst>
            <a:ext uri="{FF2B5EF4-FFF2-40B4-BE49-F238E27FC236}">
              <a16:creationId xmlns:a16="http://schemas.microsoft.com/office/drawing/2014/main" xmlns="" id="{00000000-0008-0000-1000-00006D0B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2926" name="Text Box 9">
          <a:extLst>
            <a:ext uri="{FF2B5EF4-FFF2-40B4-BE49-F238E27FC236}">
              <a16:creationId xmlns:a16="http://schemas.microsoft.com/office/drawing/2014/main" xmlns="" id="{00000000-0008-0000-1000-00006E0B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2927" name="Text Box 9">
          <a:extLst>
            <a:ext uri="{FF2B5EF4-FFF2-40B4-BE49-F238E27FC236}">
              <a16:creationId xmlns:a16="http://schemas.microsoft.com/office/drawing/2014/main" xmlns="" id="{00000000-0008-0000-1000-00006F0B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134607" cy="19050"/>
    <xdr:sp macro="" textlink="">
      <xdr:nvSpPr>
        <xdr:cNvPr id="2928" name="Text Box 8">
          <a:extLst>
            <a:ext uri="{FF2B5EF4-FFF2-40B4-BE49-F238E27FC236}">
              <a16:creationId xmlns:a16="http://schemas.microsoft.com/office/drawing/2014/main" xmlns="" id="{00000000-0008-0000-1000-0000700B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2929" name="Text Box 9">
          <a:extLst>
            <a:ext uri="{FF2B5EF4-FFF2-40B4-BE49-F238E27FC236}">
              <a16:creationId xmlns:a16="http://schemas.microsoft.com/office/drawing/2014/main" xmlns="" id="{00000000-0008-0000-1000-0000710B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2930" name="Text Box 9">
          <a:extLst>
            <a:ext uri="{FF2B5EF4-FFF2-40B4-BE49-F238E27FC236}">
              <a16:creationId xmlns:a16="http://schemas.microsoft.com/office/drawing/2014/main" xmlns="" id="{00000000-0008-0000-1000-0000720B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134607" cy="19050"/>
    <xdr:sp macro="" textlink="">
      <xdr:nvSpPr>
        <xdr:cNvPr id="2931" name="Text Box 8">
          <a:extLst>
            <a:ext uri="{FF2B5EF4-FFF2-40B4-BE49-F238E27FC236}">
              <a16:creationId xmlns:a16="http://schemas.microsoft.com/office/drawing/2014/main" xmlns="" id="{00000000-0008-0000-1000-0000730B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2932" name="Text Box 9">
          <a:extLst>
            <a:ext uri="{FF2B5EF4-FFF2-40B4-BE49-F238E27FC236}">
              <a16:creationId xmlns:a16="http://schemas.microsoft.com/office/drawing/2014/main" xmlns="" id="{00000000-0008-0000-1000-0000740B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2933" name="Text Box 9">
          <a:extLst>
            <a:ext uri="{FF2B5EF4-FFF2-40B4-BE49-F238E27FC236}">
              <a16:creationId xmlns:a16="http://schemas.microsoft.com/office/drawing/2014/main" xmlns="" id="{00000000-0008-0000-1000-0000750B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134607" cy="19050"/>
    <xdr:sp macro="" textlink="">
      <xdr:nvSpPr>
        <xdr:cNvPr id="2934" name="Text Box 8">
          <a:extLst>
            <a:ext uri="{FF2B5EF4-FFF2-40B4-BE49-F238E27FC236}">
              <a16:creationId xmlns:a16="http://schemas.microsoft.com/office/drawing/2014/main" xmlns="" id="{00000000-0008-0000-1000-0000760B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2935" name="Text Box 9">
          <a:extLst>
            <a:ext uri="{FF2B5EF4-FFF2-40B4-BE49-F238E27FC236}">
              <a16:creationId xmlns:a16="http://schemas.microsoft.com/office/drawing/2014/main" xmlns="" id="{00000000-0008-0000-1000-0000770B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2936" name="Text Box 9">
          <a:extLst>
            <a:ext uri="{FF2B5EF4-FFF2-40B4-BE49-F238E27FC236}">
              <a16:creationId xmlns:a16="http://schemas.microsoft.com/office/drawing/2014/main" xmlns="" id="{00000000-0008-0000-1000-0000780B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134607" cy="19050"/>
    <xdr:sp macro="" textlink="">
      <xdr:nvSpPr>
        <xdr:cNvPr id="2937" name="Text Box 8">
          <a:extLst>
            <a:ext uri="{FF2B5EF4-FFF2-40B4-BE49-F238E27FC236}">
              <a16:creationId xmlns:a16="http://schemas.microsoft.com/office/drawing/2014/main" xmlns="" id="{00000000-0008-0000-1000-0000790B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2938" name="Text Box 9">
          <a:extLst>
            <a:ext uri="{FF2B5EF4-FFF2-40B4-BE49-F238E27FC236}">
              <a16:creationId xmlns:a16="http://schemas.microsoft.com/office/drawing/2014/main" xmlns="" id="{00000000-0008-0000-1000-00007A0B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2939" name="Text Box 9">
          <a:extLst>
            <a:ext uri="{FF2B5EF4-FFF2-40B4-BE49-F238E27FC236}">
              <a16:creationId xmlns:a16="http://schemas.microsoft.com/office/drawing/2014/main" xmlns="" id="{00000000-0008-0000-1000-00007B0B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285750"/>
    <xdr:sp macro="" textlink="">
      <xdr:nvSpPr>
        <xdr:cNvPr id="2940" name="Text Box 9">
          <a:extLst>
            <a:ext uri="{FF2B5EF4-FFF2-40B4-BE49-F238E27FC236}">
              <a16:creationId xmlns:a16="http://schemas.microsoft.com/office/drawing/2014/main" xmlns="" id="{00000000-0008-0000-1000-00007C0B0000}"/>
            </a:ext>
          </a:extLst>
        </xdr:cNvPr>
        <xdr:cNvSpPr txBox="1">
          <a:spLocks noChangeArrowheads="1"/>
        </xdr:cNvSpPr>
      </xdr:nvSpPr>
      <xdr:spPr bwMode="auto">
        <a:xfrm>
          <a:off x="285750" y="2057400"/>
          <a:ext cx="1239382" cy="285750"/>
        </a:xfrm>
        <a:prstGeom prst="rect">
          <a:avLst/>
        </a:prstGeom>
        <a:noFill/>
        <a:ln w="9525">
          <a:noFill/>
          <a:miter lim="800000"/>
          <a:headEnd/>
          <a:tailEnd/>
        </a:ln>
      </xdr:spPr>
    </xdr:sp>
    <xdr:clientData/>
  </xdr:oneCellAnchor>
  <xdr:oneCellAnchor>
    <xdr:from>
      <xdr:col>1</xdr:col>
      <xdr:colOff>0</xdr:colOff>
      <xdr:row>9</xdr:row>
      <xdr:rowOff>0</xdr:rowOff>
    </xdr:from>
    <xdr:ext cx="1239382" cy="285750"/>
    <xdr:sp macro="" textlink="">
      <xdr:nvSpPr>
        <xdr:cNvPr id="2941" name="Text Box 9">
          <a:extLst>
            <a:ext uri="{FF2B5EF4-FFF2-40B4-BE49-F238E27FC236}">
              <a16:creationId xmlns:a16="http://schemas.microsoft.com/office/drawing/2014/main" xmlns="" id="{00000000-0008-0000-1000-00007D0B0000}"/>
            </a:ext>
          </a:extLst>
        </xdr:cNvPr>
        <xdr:cNvSpPr txBox="1">
          <a:spLocks noChangeArrowheads="1"/>
        </xdr:cNvSpPr>
      </xdr:nvSpPr>
      <xdr:spPr bwMode="auto">
        <a:xfrm>
          <a:off x="285750" y="2057400"/>
          <a:ext cx="1239382" cy="285750"/>
        </a:xfrm>
        <a:prstGeom prst="rect">
          <a:avLst/>
        </a:prstGeom>
        <a:noFill/>
        <a:ln w="9525">
          <a:noFill/>
          <a:miter lim="800000"/>
          <a:headEnd/>
          <a:tailEnd/>
        </a:ln>
      </xdr:spPr>
    </xdr:sp>
    <xdr:clientData/>
  </xdr:oneCellAnchor>
  <xdr:oneCellAnchor>
    <xdr:from>
      <xdr:col>1</xdr:col>
      <xdr:colOff>0</xdr:colOff>
      <xdr:row>9</xdr:row>
      <xdr:rowOff>0</xdr:rowOff>
    </xdr:from>
    <xdr:ext cx="1239382" cy="295275"/>
    <xdr:sp macro="" textlink="">
      <xdr:nvSpPr>
        <xdr:cNvPr id="2942" name="Text Box 9">
          <a:extLst>
            <a:ext uri="{FF2B5EF4-FFF2-40B4-BE49-F238E27FC236}">
              <a16:creationId xmlns:a16="http://schemas.microsoft.com/office/drawing/2014/main" xmlns="" id="{00000000-0008-0000-1000-00007E0B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9</xdr:row>
      <xdr:rowOff>0</xdr:rowOff>
    </xdr:from>
    <xdr:ext cx="1239382" cy="295275"/>
    <xdr:sp macro="" textlink="">
      <xdr:nvSpPr>
        <xdr:cNvPr id="2943" name="Text Box 9">
          <a:extLst>
            <a:ext uri="{FF2B5EF4-FFF2-40B4-BE49-F238E27FC236}">
              <a16:creationId xmlns:a16="http://schemas.microsoft.com/office/drawing/2014/main" xmlns="" id="{00000000-0008-0000-1000-00007F0B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9</xdr:row>
      <xdr:rowOff>0</xdr:rowOff>
    </xdr:from>
    <xdr:ext cx="1239382" cy="276225"/>
    <xdr:sp macro="" textlink="">
      <xdr:nvSpPr>
        <xdr:cNvPr id="2944" name="Text Box 9">
          <a:extLst>
            <a:ext uri="{FF2B5EF4-FFF2-40B4-BE49-F238E27FC236}">
              <a16:creationId xmlns:a16="http://schemas.microsoft.com/office/drawing/2014/main" xmlns="" id="{00000000-0008-0000-1000-0000800B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9</xdr:row>
      <xdr:rowOff>0</xdr:rowOff>
    </xdr:from>
    <xdr:ext cx="1239382" cy="276225"/>
    <xdr:sp macro="" textlink="">
      <xdr:nvSpPr>
        <xdr:cNvPr id="2945" name="Text Box 9">
          <a:extLst>
            <a:ext uri="{FF2B5EF4-FFF2-40B4-BE49-F238E27FC236}">
              <a16:creationId xmlns:a16="http://schemas.microsoft.com/office/drawing/2014/main" xmlns="" id="{00000000-0008-0000-1000-0000810B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9</xdr:row>
      <xdr:rowOff>0</xdr:rowOff>
    </xdr:from>
    <xdr:ext cx="1239382" cy="276225"/>
    <xdr:sp macro="" textlink="">
      <xdr:nvSpPr>
        <xdr:cNvPr id="2946" name="Text Box 9">
          <a:extLst>
            <a:ext uri="{FF2B5EF4-FFF2-40B4-BE49-F238E27FC236}">
              <a16:creationId xmlns:a16="http://schemas.microsoft.com/office/drawing/2014/main" xmlns="" id="{00000000-0008-0000-1000-0000820B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9</xdr:row>
      <xdr:rowOff>0</xdr:rowOff>
    </xdr:from>
    <xdr:ext cx="1239382" cy="276225"/>
    <xdr:sp macro="" textlink="">
      <xdr:nvSpPr>
        <xdr:cNvPr id="2947" name="Text Box 9">
          <a:extLst>
            <a:ext uri="{FF2B5EF4-FFF2-40B4-BE49-F238E27FC236}">
              <a16:creationId xmlns:a16="http://schemas.microsoft.com/office/drawing/2014/main" xmlns="" id="{00000000-0008-0000-1000-0000830B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9</xdr:row>
      <xdr:rowOff>0</xdr:rowOff>
    </xdr:from>
    <xdr:ext cx="1239382" cy="276225"/>
    <xdr:sp macro="" textlink="">
      <xdr:nvSpPr>
        <xdr:cNvPr id="2948" name="Text Box 9">
          <a:extLst>
            <a:ext uri="{FF2B5EF4-FFF2-40B4-BE49-F238E27FC236}">
              <a16:creationId xmlns:a16="http://schemas.microsoft.com/office/drawing/2014/main" xmlns="" id="{00000000-0008-0000-1000-0000840B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9</xdr:row>
      <xdr:rowOff>0</xdr:rowOff>
    </xdr:from>
    <xdr:ext cx="1239382" cy="276225"/>
    <xdr:sp macro="" textlink="">
      <xdr:nvSpPr>
        <xdr:cNvPr id="2949" name="Text Box 9">
          <a:extLst>
            <a:ext uri="{FF2B5EF4-FFF2-40B4-BE49-F238E27FC236}">
              <a16:creationId xmlns:a16="http://schemas.microsoft.com/office/drawing/2014/main" xmlns="" id="{00000000-0008-0000-1000-0000850B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9</xdr:row>
      <xdr:rowOff>0</xdr:rowOff>
    </xdr:from>
    <xdr:ext cx="1239382" cy="276225"/>
    <xdr:sp macro="" textlink="">
      <xdr:nvSpPr>
        <xdr:cNvPr id="2950" name="Text Box 9">
          <a:extLst>
            <a:ext uri="{FF2B5EF4-FFF2-40B4-BE49-F238E27FC236}">
              <a16:creationId xmlns:a16="http://schemas.microsoft.com/office/drawing/2014/main" xmlns="" id="{00000000-0008-0000-1000-0000860B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9</xdr:row>
      <xdr:rowOff>0</xdr:rowOff>
    </xdr:from>
    <xdr:ext cx="1239382" cy="276225"/>
    <xdr:sp macro="" textlink="">
      <xdr:nvSpPr>
        <xdr:cNvPr id="2951" name="Text Box 9">
          <a:extLst>
            <a:ext uri="{FF2B5EF4-FFF2-40B4-BE49-F238E27FC236}">
              <a16:creationId xmlns:a16="http://schemas.microsoft.com/office/drawing/2014/main" xmlns="" id="{00000000-0008-0000-1000-0000870B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9</xdr:row>
      <xdr:rowOff>0</xdr:rowOff>
    </xdr:from>
    <xdr:ext cx="1239382" cy="276225"/>
    <xdr:sp macro="" textlink="">
      <xdr:nvSpPr>
        <xdr:cNvPr id="2952" name="Text Box 9">
          <a:extLst>
            <a:ext uri="{FF2B5EF4-FFF2-40B4-BE49-F238E27FC236}">
              <a16:creationId xmlns:a16="http://schemas.microsoft.com/office/drawing/2014/main" xmlns="" id="{00000000-0008-0000-1000-0000880B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9</xdr:row>
      <xdr:rowOff>0</xdr:rowOff>
    </xdr:from>
    <xdr:ext cx="1239382" cy="276225"/>
    <xdr:sp macro="" textlink="">
      <xdr:nvSpPr>
        <xdr:cNvPr id="2953" name="Text Box 9">
          <a:extLst>
            <a:ext uri="{FF2B5EF4-FFF2-40B4-BE49-F238E27FC236}">
              <a16:creationId xmlns:a16="http://schemas.microsoft.com/office/drawing/2014/main" xmlns="" id="{00000000-0008-0000-1000-0000890B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9</xdr:row>
      <xdr:rowOff>0</xdr:rowOff>
    </xdr:from>
    <xdr:ext cx="1239382" cy="295275"/>
    <xdr:sp macro="" textlink="">
      <xdr:nvSpPr>
        <xdr:cNvPr id="2954" name="Text Box 9">
          <a:extLst>
            <a:ext uri="{FF2B5EF4-FFF2-40B4-BE49-F238E27FC236}">
              <a16:creationId xmlns:a16="http://schemas.microsoft.com/office/drawing/2014/main" xmlns="" id="{00000000-0008-0000-1000-00008A0B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9</xdr:row>
      <xdr:rowOff>0</xdr:rowOff>
    </xdr:from>
    <xdr:ext cx="1239382" cy="295275"/>
    <xdr:sp macro="" textlink="">
      <xdr:nvSpPr>
        <xdr:cNvPr id="2955" name="Text Box 9">
          <a:extLst>
            <a:ext uri="{FF2B5EF4-FFF2-40B4-BE49-F238E27FC236}">
              <a16:creationId xmlns:a16="http://schemas.microsoft.com/office/drawing/2014/main" xmlns="" id="{00000000-0008-0000-1000-00008B0B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9</xdr:row>
      <xdr:rowOff>0</xdr:rowOff>
    </xdr:from>
    <xdr:ext cx="1239382" cy="295275"/>
    <xdr:sp macro="" textlink="">
      <xdr:nvSpPr>
        <xdr:cNvPr id="2956" name="Text Box 9">
          <a:extLst>
            <a:ext uri="{FF2B5EF4-FFF2-40B4-BE49-F238E27FC236}">
              <a16:creationId xmlns:a16="http://schemas.microsoft.com/office/drawing/2014/main" xmlns="" id="{00000000-0008-0000-1000-00008C0B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9</xdr:row>
      <xdr:rowOff>0</xdr:rowOff>
    </xdr:from>
    <xdr:ext cx="1239382" cy="295275"/>
    <xdr:sp macro="" textlink="">
      <xdr:nvSpPr>
        <xdr:cNvPr id="2957" name="Text Box 9">
          <a:extLst>
            <a:ext uri="{FF2B5EF4-FFF2-40B4-BE49-F238E27FC236}">
              <a16:creationId xmlns:a16="http://schemas.microsoft.com/office/drawing/2014/main" xmlns="" id="{00000000-0008-0000-1000-00008D0B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9</xdr:row>
      <xdr:rowOff>0</xdr:rowOff>
    </xdr:from>
    <xdr:ext cx="1239382" cy="295275"/>
    <xdr:sp macro="" textlink="">
      <xdr:nvSpPr>
        <xdr:cNvPr id="2958" name="Text Box 9">
          <a:extLst>
            <a:ext uri="{FF2B5EF4-FFF2-40B4-BE49-F238E27FC236}">
              <a16:creationId xmlns:a16="http://schemas.microsoft.com/office/drawing/2014/main" xmlns="" id="{00000000-0008-0000-1000-00008E0B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9</xdr:row>
      <xdr:rowOff>0</xdr:rowOff>
    </xdr:from>
    <xdr:ext cx="1239382" cy="295275"/>
    <xdr:sp macro="" textlink="">
      <xdr:nvSpPr>
        <xdr:cNvPr id="2959" name="Text Box 9">
          <a:extLst>
            <a:ext uri="{FF2B5EF4-FFF2-40B4-BE49-F238E27FC236}">
              <a16:creationId xmlns:a16="http://schemas.microsoft.com/office/drawing/2014/main" xmlns="" id="{00000000-0008-0000-1000-00008F0B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9</xdr:row>
      <xdr:rowOff>0</xdr:rowOff>
    </xdr:from>
    <xdr:ext cx="1239382" cy="295275"/>
    <xdr:sp macro="" textlink="">
      <xdr:nvSpPr>
        <xdr:cNvPr id="2960" name="Text Box 9">
          <a:extLst>
            <a:ext uri="{FF2B5EF4-FFF2-40B4-BE49-F238E27FC236}">
              <a16:creationId xmlns:a16="http://schemas.microsoft.com/office/drawing/2014/main" xmlns="" id="{00000000-0008-0000-1000-0000900B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9</xdr:row>
      <xdr:rowOff>0</xdr:rowOff>
    </xdr:from>
    <xdr:ext cx="1239382" cy="295275"/>
    <xdr:sp macro="" textlink="">
      <xdr:nvSpPr>
        <xdr:cNvPr id="2961" name="Text Box 9">
          <a:extLst>
            <a:ext uri="{FF2B5EF4-FFF2-40B4-BE49-F238E27FC236}">
              <a16:creationId xmlns:a16="http://schemas.microsoft.com/office/drawing/2014/main" xmlns="" id="{00000000-0008-0000-1000-0000910B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9</xdr:row>
      <xdr:rowOff>0</xdr:rowOff>
    </xdr:from>
    <xdr:ext cx="1077457" cy="19050"/>
    <xdr:sp macro="" textlink="">
      <xdr:nvSpPr>
        <xdr:cNvPr id="2962" name="Text Box 8">
          <a:extLst>
            <a:ext uri="{FF2B5EF4-FFF2-40B4-BE49-F238E27FC236}">
              <a16:creationId xmlns:a16="http://schemas.microsoft.com/office/drawing/2014/main" xmlns="" id="{00000000-0008-0000-1000-0000920B0000}"/>
            </a:ext>
          </a:extLst>
        </xdr:cNvPr>
        <xdr:cNvSpPr txBox="1">
          <a:spLocks noChangeArrowheads="1"/>
        </xdr:cNvSpPr>
      </xdr:nvSpPr>
      <xdr:spPr bwMode="auto">
        <a:xfrm>
          <a:off x="390525" y="2057400"/>
          <a:ext cx="1077457"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2963" name="Text Box 9">
          <a:extLst>
            <a:ext uri="{FF2B5EF4-FFF2-40B4-BE49-F238E27FC236}">
              <a16:creationId xmlns:a16="http://schemas.microsoft.com/office/drawing/2014/main" xmlns="" id="{00000000-0008-0000-1000-0000930B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2964" name="Text Box 9">
          <a:extLst>
            <a:ext uri="{FF2B5EF4-FFF2-40B4-BE49-F238E27FC236}">
              <a16:creationId xmlns:a16="http://schemas.microsoft.com/office/drawing/2014/main" xmlns="" id="{00000000-0008-0000-1000-0000940B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2965" name="Text Box 9">
          <a:extLst>
            <a:ext uri="{FF2B5EF4-FFF2-40B4-BE49-F238E27FC236}">
              <a16:creationId xmlns:a16="http://schemas.microsoft.com/office/drawing/2014/main" xmlns="" id="{00000000-0008-0000-1000-0000950B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2966" name="Text Box 9">
          <a:extLst>
            <a:ext uri="{FF2B5EF4-FFF2-40B4-BE49-F238E27FC236}">
              <a16:creationId xmlns:a16="http://schemas.microsoft.com/office/drawing/2014/main" xmlns="" id="{00000000-0008-0000-1000-0000960B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2967" name="Text Box 9">
          <a:extLst>
            <a:ext uri="{FF2B5EF4-FFF2-40B4-BE49-F238E27FC236}">
              <a16:creationId xmlns:a16="http://schemas.microsoft.com/office/drawing/2014/main" xmlns="" id="{00000000-0008-0000-1000-0000970B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2968" name="Text Box 9">
          <a:extLst>
            <a:ext uri="{FF2B5EF4-FFF2-40B4-BE49-F238E27FC236}">
              <a16:creationId xmlns:a16="http://schemas.microsoft.com/office/drawing/2014/main" xmlns="" id="{00000000-0008-0000-1000-0000980B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2969" name="Text Box 9">
          <a:extLst>
            <a:ext uri="{FF2B5EF4-FFF2-40B4-BE49-F238E27FC236}">
              <a16:creationId xmlns:a16="http://schemas.microsoft.com/office/drawing/2014/main" xmlns="" id="{00000000-0008-0000-1000-0000990B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2970" name="Text Box 9">
          <a:extLst>
            <a:ext uri="{FF2B5EF4-FFF2-40B4-BE49-F238E27FC236}">
              <a16:creationId xmlns:a16="http://schemas.microsoft.com/office/drawing/2014/main" xmlns="" id="{00000000-0008-0000-1000-00009A0B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2971" name="Text Box 9">
          <a:extLst>
            <a:ext uri="{FF2B5EF4-FFF2-40B4-BE49-F238E27FC236}">
              <a16:creationId xmlns:a16="http://schemas.microsoft.com/office/drawing/2014/main" xmlns="" id="{00000000-0008-0000-1000-00009B0B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2972" name="Text Box 9">
          <a:extLst>
            <a:ext uri="{FF2B5EF4-FFF2-40B4-BE49-F238E27FC236}">
              <a16:creationId xmlns:a16="http://schemas.microsoft.com/office/drawing/2014/main" xmlns="" id="{00000000-0008-0000-1000-00009C0B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2973" name="Text Box 9">
          <a:extLst>
            <a:ext uri="{FF2B5EF4-FFF2-40B4-BE49-F238E27FC236}">
              <a16:creationId xmlns:a16="http://schemas.microsoft.com/office/drawing/2014/main" xmlns="" id="{00000000-0008-0000-1000-00009D0B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2974" name="Text Box 9">
          <a:extLst>
            <a:ext uri="{FF2B5EF4-FFF2-40B4-BE49-F238E27FC236}">
              <a16:creationId xmlns:a16="http://schemas.microsoft.com/office/drawing/2014/main" xmlns="" id="{00000000-0008-0000-1000-00009E0B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2975" name="Text Box 9">
          <a:extLst>
            <a:ext uri="{FF2B5EF4-FFF2-40B4-BE49-F238E27FC236}">
              <a16:creationId xmlns:a16="http://schemas.microsoft.com/office/drawing/2014/main" xmlns="" id="{00000000-0008-0000-1000-00009F0B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2976" name="Text Box 9">
          <a:extLst>
            <a:ext uri="{FF2B5EF4-FFF2-40B4-BE49-F238E27FC236}">
              <a16:creationId xmlns:a16="http://schemas.microsoft.com/office/drawing/2014/main" xmlns="" id="{00000000-0008-0000-1000-0000A00B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2977" name="Text Box 9">
          <a:extLst>
            <a:ext uri="{FF2B5EF4-FFF2-40B4-BE49-F238E27FC236}">
              <a16:creationId xmlns:a16="http://schemas.microsoft.com/office/drawing/2014/main" xmlns="" id="{00000000-0008-0000-1000-0000A10B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2978" name="Text Box 9">
          <a:extLst>
            <a:ext uri="{FF2B5EF4-FFF2-40B4-BE49-F238E27FC236}">
              <a16:creationId xmlns:a16="http://schemas.microsoft.com/office/drawing/2014/main" xmlns="" id="{00000000-0008-0000-1000-0000A20B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2979" name="Text Box 9">
          <a:extLst>
            <a:ext uri="{FF2B5EF4-FFF2-40B4-BE49-F238E27FC236}">
              <a16:creationId xmlns:a16="http://schemas.microsoft.com/office/drawing/2014/main" xmlns="" id="{00000000-0008-0000-1000-0000A30B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2980" name="Text Box 9">
          <a:extLst>
            <a:ext uri="{FF2B5EF4-FFF2-40B4-BE49-F238E27FC236}">
              <a16:creationId xmlns:a16="http://schemas.microsoft.com/office/drawing/2014/main" xmlns="" id="{00000000-0008-0000-1000-0000A40B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2981" name="Text Box 9">
          <a:extLst>
            <a:ext uri="{FF2B5EF4-FFF2-40B4-BE49-F238E27FC236}">
              <a16:creationId xmlns:a16="http://schemas.microsoft.com/office/drawing/2014/main" xmlns="" id="{00000000-0008-0000-1000-0000A50B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2982" name="Text Box 9">
          <a:extLst>
            <a:ext uri="{FF2B5EF4-FFF2-40B4-BE49-F238E27FC236}">
              <a16:creationId xmlns:a16="http://schemas.microsoft.com/office/drawing/2014/main" xmlns="" id="{00000000-0008-0000-1000-0000A60B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2983" name="Text Box 9">
          <a:extLst>
            <a:ext uri="{FF2B5EF4-FFF2-40B4-BE49-F238E27FC236}">
              <a16:creationId xmlns:a16="http://schemas.microsoft.com/office/drawing/2014/main" xmlns="" id="{00000000-0008-0000-1000-0000A70B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2984" name="Text Box 9">
          <a:extLst>
            <a:ext uri="{FF2B5EF4-FFF2-40B4-BE49-F238E27FC236}">
              <a16:creationId xmlns:a16="http://schemas.microsoft.com/office/drawing/2014/main" xmlns="" id="{00000000-0008-0000-1000-0000A80B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134607" cy="19050"/>
    <xdr:sp macro="" textlink="">
      <xdr:nvSpPr>
        <xdr:cNvPr id="2985" name="Text Box 8">
          <a:extLst>
            <a:ext uri="{FF2B5EF4-FFF2-40B4-BE49-F238E27FC236}">
              <a16:creationId xmlns:a16="http://schemas.microsoft.com/office/drawing/2014/main" xmlns="" id="{00000000-0008-0000-1000-0000A90B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2986" name="Text Box 9">
          <a:extLst>
            <a:ext uri="{FF2B5EF4-FFF2-40B4-BE49-F238E27FC236}">
              <a16:creationId xmlns:a16="http://schemas.microsoft.com/office/drawing/2014/main" xmlns="" id="{00000000-0008-0000-1000-0000AA0B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2987" name="Text Box 9">
          <a:extLst>
            <a:ext uri="{FF2B5EF4-FFF2-40B4-BE49-F238E27FC236}">
              <a16:creationId xmlns:a16="http://schemas.microsoft.com/office/drawing/2014/main" xmlns="" id="{00000000-0008-0000-1000-0000AB0B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134607" cy="104775"/>
    <xdr:sp macro="" textlink="">
      <xdr:nvSpPr>
        <xdr:cNvPr id="2988" name="Text Box 8">
          <a:extLst>
            <a:ext uri="{FF2B5EF4-FFF2-40B4-BE49-F238E27FC236}">
              <a16:creationId xmlns:a16="http://schemas.microsoft.com/office/drawing/2014/main" xmlns="" id="{00000000-0008-0000-1000-0000AC0B0000}"/>
            </a:ext>
          </a:extLst>
        </xdr:cNvPr>
        <xdr:cNvSpPr txBox="1">
          <a:spLocks noChangeArrowheads="1"/>
        </xdr:cNvSpPr>
      </xdr:nvSpPr>
      <xdr:spPr bwMode="auto">
        <a:xfrm>
          <a:off x="390525" y="2057400"/>
          <a:ext cx="1134607" cy="104775"/>
        </a:xfrm>
        <a:prstGeom prst="rect">
          <a:avLst/>
        </a:prstGeom>
        <a:noFill/>
        <a:ln w="9525">
          <a:noFill/>
          <a:miter lim="800000"/>
          <a:headEnd/>
          <a:tailEnd/>
        </a:ln>
      </xdr:spPr>
    </xdr:sp>
    <xdr:clientData/>
  </xdr:oneCellAnchor>
  <xdr:oneCellAnchor>
    <xdr:from>
      <xdr:col>1</xdr:col>
      <xdr:colOff>0</xdr:colOff>
      <xdr:row>9</xdr:row>
      <xdr:rowOff>0</xdr:rowOff>
    </xdr:from>
    <xdr:ext cx="1134607" cy="19050"/>
    <xdr:sp macro="" textlink="">
      <xdr:nvSpPr>
        <xdr:cNvPr id="2989" name="Text Box 8">
          <a:extLst>
            <a:ext uri="{FF2B5EF4-FFF2-40B4-BE49-F238E27FC236}">
              <a16:creationId xmlns:a16="http://schemas.microsoft.com/office/drawing/2014/main" xmlns="" id="{00000000-0008-0000-1000-0000AD0B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2990" name="Text Box 9">
          <a:extLst>
            <a:ext uri="{FF2B5EF4-FFF2-40B4-BE49-F238E27FC236}">
              <a16:creationId xmlns:a16="http://schemas.microsoft.com/office/drawing/2014/main" xmlns="" id="{00000000-0008-0000-1000-0000AE0B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2991" name="Text Box 9">
          <a:extLst>
            <a:ext uri="{FF2B5EF4-FFF2-40B4-BE49-F238E27FC236}">
              <a16:creationId xmlns:a16="http://schemas.microsoft.com/office/drawing/2014/main" xmlns="" id="{00000000-0008-0000-1000-0000AF0B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134607" cy="19050"/>
    <xdr:sp macro="" textlink="">
      <xdr:nvSpPr>
        <xdr:cNvPr id="2992" name="Text Box 8">
          <a:extLst>
            <a:ext uri="{FF2B5EF4-FFF2-40B4-BE49-F238E27FC236}">
              <a16:creationId xmlns:a16="http://schemas.microsoft.com/office/drawing/2014/main" xmlns="" id="{00000000-0008-0000-1000-0000B00B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2993" name="Text Box 9">
          <a:extLst>
            <a:ext uri="{FF2B5EF4-FFF2-40B4-BE49-F238E27FC236}">
              <a16:creationId xmlns:a16="http://schemas.microsoft.com/office/drawing/2014/main" xmlns="" id="{00000000-0008-0000-1000-0000B10B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2994" name="Text Box 9">
          <a:extLst>
            <a:ext uri="{FF2B5EF4-FFF2-40B4-BE49-F238E27FC236}">
              <a16:creationId xmlns:a16="http://schemas.microsoft.com/office/drawing/2014/main" xmlns="" id="{00000000-0008-0000-1000-0000B20B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134607" cy="19050"/>
    <xdr:sp macro="" textlink="">
      <xdr:nvSpPr>
        <xdr:cNvPr id="2995" name="Text Box 8">
          <a:extLst>
            <a:ext uri="{FF2B5EF4-FFF2-40B4-BE49-F238E27FC236}">
              <a16:creationId xmlns:a16="http://schemas.microsoft.com/office/drawing/2014/main" xmlns="" id="{00000000-0008-0000-1000-0000B30B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2996" name="Text Box 9">
          <a:extLst>
            <a:ext uri="{FF2B5EF4-FFF2-40B4-BE49-F238E27FC236}">
              <a16:creationId xmlns:a16="http://schemas.microsoft.com/office/drawing/2014/main" xmlns="" id="{00000000-0008-0000-1000-0000B40B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2997" name="Text Box 9">
          <a:extLst>
            <a:ext uri="{FF2B5EF4-FFF2-40B4-BE49-F238E27FC236}">
              <a16:creationId xmlns:a16="http://schemas.microsoft.com/office/drawing/2014/main" xmlns="" id="{00000000-0008-0000-1000-0000B50B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134607" cy="19050"/>
    <xdr:sp macro="" textlink="">
      <xdr:nvSpPr>
        <xdr:cNvPr id="2998" name="Text Box 8">
          <a:extLst>
            <a:ext uri="{FF2B5EF4-FFF2-40B4-BE49-F238E27FC236}">
              <a16:creationId xmlns:a16="http://schemas.microsoft.com/office/drawing/2014/main" xmlns="" id="{00000000-0008-0000-1000-0000B60B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2999" name="Text Box 9">
          <a:extLst>
            <a:ext uri="{FF2B5EF4-FFF2-40B4-BE49-F238E27FC236}">
              <a16:creationId xmlns:a16="http://schemas.microsoft.com/office/drawing/2014/main" xmlns="" id="{00000000-0008-0000-1000-0000B70B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3000" name="Text Box 9">
          <a:extLst>
            <a:ext uri="{FF2B5EF4-FFF2-40B4-BE49-F238E27FC236}">
              <a16:creationId xmlns:a16="http://schemas.microsoft.com/office/drawing/2014/main" xmlns="" id="{00000000-0008-0000-1000-0000B80B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134607" cy="19050"/>
    <xdr:sp macro="" textlink="">
      <xdr:nvSpPr>
        <xdr:cNvPr id="3001" name="Text Box 8">
          <a:extLst>
            <a:ext uri="{FF2B5EF4-FFF2-40B4-BE49-F238E27FC236}">
              <a16:creationId xmlns:a16="http://schemas.microsoft.com/office/drawing/2014/main" xmlns="" id="{00000000-0008-0000-1000-0000B90B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3002" name="Text Box 9">
          <a:extLst>
            <a:ext uri="{FF2B5EF4-FFF2-40B4-BE49-F238E27FC236}">
              <a16:creationId xmlns:a16="http://schemas.microsoft.com/office/drawing/2014/main" xmlns="" id="{00000000-0008-0000-1000-0000BA0B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134607" cy="19050"/>
    <xdr:sp macro="" textlink="">
      <xdr:nvSpPr>
        <xdr:cNvPr id="3003" name="Text Box 8">
          <a:extLst>
            <a:ext uri="{FF2B5EF4-FFF2-40B4-BE49-F238E27FC236}">
              <a16:creationId xmlns:a16="http://schemas.microsoft.com/office/drawing/2014/main" xmlns="" id="{00000000-0008-0000-1000-0000BB0B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3004" name="Text Box 9">
          <a:extLst>
            <a:ext uri="{FF2B5EF4-FFF2-40B4-BE49-F238E27FC236}">
              <a16:creationId xmlns:a16="http://schemas.microsoft.com/office/drawing/2014/main" xmlns="" id="{00000000-0008-0000-1000-0000BC0B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3005" name="Text Box 9">
          <a:extLst>
            <a:ext uri="{FF2B5EF4-FFF2-40B4-BE49-F238E27FC236}">
              <a16:creationId xmlns:a16="http://schemas.microsoft.com/office/drawing/2014/main" xmlns="" id="{00000000-0008-0000-1000-0000BD0B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134607" cy="19050"/>
    <xdr:sp macro="" textlink="">
      <xdr:nvSpPr>
        <xdr:cNvPr id="3006" name="Text Box 8">
          <a:extLst>
            <a:ext uri="{FF2B5EF4-FFF2-40B4-BE49-F238E27FC236}">
              <a16:creationId xmlns:a16="http://schemas.microsoft.com/office/drawing/2014/main" xmlns="" id="{00000000-0008-0000-1000-0000BE0B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3007" name="Text Box 9">
          <a:extLst>
            <a:ext uri="{FF2B5EF4-FFF2-40B4-BE49-F238E27FC236}">
              <a16:creationId xmlns:a16="http://schemas.microsoft.com/office/drawing/2014/main" xmlns="" id="{00000000-0008-0000-1000-0000BF0B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134607" cy="19050"/>
    <xdr:sp macro="" textlink="">
      <xdr:nvSpPr>
        <xdr:cNvPr id="3008" name="Text Box 8">
          <a:extLst>
            <a:ext uri="{FF2B5EF4-FFF2-40B4-BE49-F238E27FC236}">
              <a16:creationId xmlns:a16="http://schemas.microsoft.com/office/drawing/2014/main" xmlns="" id="{00000000-0008-0000-1000-0000C00B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3009" name="Text Box 9">
          <a:extLst>
            <a:ext uri="{FF2B5EF4-FFF2-40B4-BE49-F238E27FC236}">
              <a16:creationId xmlns:a16="http://schemas.microsoft.com/office/drawing/2014/main" xmlns="" id="{00000000-0008-0000-1000-0000C10B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3010" name="Text Box 9">
          <a:extLst>
            <a:ext uri="{FF2B5EF4-FFF2-40B4-BE49-F238E27FC236}">
              <a16:creationId xmlns:a16="http://schemas.microsoft.com/office/drawing/2014/main" xmlns="" id="{00000000-0008-0000-1000-0000C20B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134607" cy="19050"/>
    <xdr:sp macro="" textlink="">
      <xdr:nvSpPr>
        <xdr:cNvPr id="3011" name="Text Box 8">
          <a:extLst>
            <a:ext uri="{FF2B5EF4-FFF2-40B4-BE49-F238E27FC236}">
              <a16:creationId xmlns:a16="http://schemas.microsoft.com/office/drawing/2014/main" xmlns="" id="{00000000-0008-0000-1000-0000C30B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3012" name="Text Box 9">
          <a:extLst>
            <a:ext uri="{FF2B5EF4-FFF2-40B4-BE49-F238E27FC236}">
              <a16:creationId xmlns:a16="http://schemas.microsoft.com/office/drawing/2014/main" xmlns="" id="{00000000-0008-0000-1000-0000C40B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3013" name="Text Box 9">
          <a:extLst>
            <a:ext uri="{FF2B5EF4-FFF2-40B4-BE49-F238E27FC236}">
              <a16:creationId xmlns:a16="http://schemas.microsoft.com/office/drawing/2014/main" xmlns="" id="{00000000-0008-0000-1000-0000C50B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134607" cy="19050"/>
    <xdr:sp macro="" textlink="">
      <xdr:nvSpPr>
        <xdr:cNvPr id="3014" name="Text Box 8">
          <a:extLst>
            <a:ext uri="{FF2B5EF4-FFF2-40B4-BE49-F238E27FC236}">
              <a16:creationId xmlns:a16="http://schemas.microsoft.com/office/drawing/2014/main" xmlns="" id="{00000000-0008-0000-1000-0000C60B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3015" name="Text Box 9">
          <a:extLst>
            <a:ext uri="{FF2B5EF4-FFF2-40B4-BE49-F238E27FC236}">
              <a16:creationId xmlns:a16="http://schemas.microsoft.com/office/drawing/2014/main" xmlns="" id="{00000000-0008-0000-1000-0000C70B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3016" name="Text Box 9">
          <a:extLst>
            <a:ext uri="{FF2B5EF4-FFF2-40B4-BE49-F238E27FC236}">
              <a16:creationId xmlns:a16="http://schemas.microsoft.com/office/drawing/2014/main" xmlns="" id="{00000000-0008-0000-1000-0000C80B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134607" cy="19050"/>
    <xdr:sp macro="" textlink="">
      <xdr:nvSpPr>
        <xdr:cNvPr id="3017" name="Text Box 8">
          <a:extLst>
            <a:ext uri="{FF2B5EF4-FFF2-40B4-BE49-F238E27FC236}">
              <a16:creationId xmlns:a16="http://schemas.microsoft.com/office/drawing/2014/main" xmlns="" id="{00000000-0008-0000-1000-0000C90B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3018" name="Text Box 9">
          <a:extLst>
            <a:ext uri="{FF2B5EF4-FFF2-40B4-BE49-F238E27FC236}">
              <a16:creationId xmlns:a16="http://schemas.microsoft.com/office/drawing/2014/main" xmlns="" id="{00000000-0008-0000-1000-0000CA0B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3019" name="Text Box 9">
          <a:extLst>
            <a:ext uri="{FF2B5EF4-FFF2-40B4-BE49-F238E27FC236}">
              <a16:creationId xmlns:a16="http://schemas.microsoft.com/office/drawing/2014/main" xmlns="" id="{00000000-0008-0000-1000-0000CB0B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134607" cy="19050"/>
    <xdr:sp macro="" textlink="">
      <xdr:nvSpPr>
        <xdr:cNvPr id="3020" name="Text Box 8">
          <a:extLst>
            <a:ext uri="{FF2B5EF4-FFF2-40B4-BE49-F238E27FC236}">
              <a16:creationId xmlns:a16="http://schemas.microsoft.com/office/drawing/2014/main" xmlns="" id="{00000000-0008-0000-1000-0000CC0B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3021" name="Text Box 9">
          <a:extLst>
            <a:ext uri="{FF2B5EF4-FFF2-40B4-BE49-F238E27FC236}">
              <a16:creationId xmlns:a16="http://schemas.microsoft.com/office/drawing/2014/main" xmlns="" id="{00000000-0008-0000-1000-0000CD0B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3022" name="Text Box 9">
          <a:extLst>
            <a:ext uri="{FF2B5EF4-FFF2-40B4-BE49-F238E27FC236}">
              <a16:creationId xmlns:a16="http://schemas.microsoft.com/office/drawing/2014/main" xmlns="" id="{00000000-0008-0000-1000-0000CE0B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134607" cy="19050"/>
    <xdr:sp macro="" textlink="">
      <xdr:nvSpPr>
        <xdr:cNvPr id="3023" name="Text Box 8">
          <a:extLst>
            <a:ext uri="{FF2B5EF4-FFF2-40B4-BE49-F238E27FC236}">
              <a16:creationId xmlns:a16="http://schemas.microsoft.com/office/drawing/2014/main" xmlns="" id="{00000000-0008-0000-1000-0000CF0B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3024" name="Text Box 9">
          <a:extLst>
            <a:ext uri="{FF2B5EF4-FFF2-40B4-BE49-F238E27FC236}">
              <a16:creationId xmlns:a16="http://schemas.microsoft.com/office/drawing/2014/main" xmlns="" id="{00000000-0008-0000-1000-0000D00B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3025" name="Text Box 9">
          <a:extLst>
            <a:ext uri="{FF2B5EF4-FFF2-40B4-BE49-F238E27FC236}">
              <a16:creationId xmlns:a16="http://schemas.microsoft.com/office/drawing/2014/main" xmlns="" id="{00000000-0008-0000-1000-0000D10B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134607" cy="19050"/>
    <xdr:sp macro="" textlink="">
      <xdr:nvSpPr>
        <xdr:cNvPr id="3026" name="Text Box 8">
          <a:extLst>
            <a:ext uri="{FF2B5EF4-FFF2-40B4-BE49-F238E27FC236}">
              <a16:creationId xmlns:a16="http://schemas.microsoft.com/office/drawing/2014/main" xmlns="" id="{00000000-0008-0000-1000-0000D20B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3027" name="Text Box 9">
          <a:extLst>
            <a:ext uri="{FF2B5EF4-FFF2-40B4-BE49-F238E27FC236}">
              <a16:creationId xmlns:a16="http://schemas.microsoft.com/office/drawing/2014/main" xmlns="" id="{00000000-0008-0000-1000-0000D30B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3028" name="Text Box 9">
          <a:extLst>
            <a:ext uri="{FF2B5EF4-FFF2-40B4-BE49-F238E27FC236}">
              <a16:creationId xmlns:a16="http://schemas.microsoft.com/office/drawing/2014/main" xmlns="" id="{00000000-0008-0000-1000-0000D40B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134607" cy="19050"/>
    <xdr:sp macro="" textlink="">
      <xdr:nvSpPr>
        <xdr:cNvPr id="3029" name="Text Box 8">
          <a:extLst>
            <a:ext uri="{FF2B5EF4-FFF2-40B4-BE49-F238E27FC236}">
              <a16:creationId xmlns:a16="http://schemas.microsoft.com/office/drawing/2014/main" xmlns="" id="{00000000-0008-0000-1000-0000D50B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3030" name="Text Box 9">
          <a:extLst>
            <a:ext uri="{FF2B5EF4-FFF2-40B4-BE49-F238E27FC236}">
              <a16:creationId xmlns:a16="http://schemas.microsoft.com/office/drawing/2014/main" xmlns="" id="{00000000-0008-0000-1000-0000D60B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3031" name="Text Box 9">
          <a:extLst>
            <a:ext uri="{FF2B5EF4-FFF2-40B4-BE49-F238E27FC236}">
              <a16:creationId xmlns:a16="http://schemas.microsoft.com/office/drawing/2014/main" xmlns="" id="{00000000-0008-0000-1000-0000D70B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134607" cy="19050"/>
    <xdr:sp macro="" textlink="">
      <xdr:nvSpPr>
        <xdr:cNvPr id="3032" name="Text Box 8">
          <a:extLst>
            <a:ext uri="{FF2B5EF4-FFF2-40B4-BE49-F238E27FC236}">
              <a16:creationId xmlns:a16="http://schemas.microsoft.com/office/drawing/2014/main" xmlns="" id="{00000000-0008-0000-1000-0000D80B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3033" name="Text Box 9">
          <a:extLst>
            <a:ext uri="{FF2B5EF4-FFF2-40B4-BE49-F238E27FC236}">
              <a16:creationId xmlns:a16="http://schemas.microsoft.com/office/drawing/2014/main" xmlns="" id="{00000000-0008-0000-1000-0000D90B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3034" name="Text Box 9">
          <a:extLst>
            <a:ext uri="{FF2B5EF4-FFF2-40B4-BE49-F238E27FC236}">
              <a16:creationId xmlns:a16="http://schemas.microsoft.com/office/drawing/2014/main" xmlns="" id="{00000000-0008-0000-1000-0000DA0B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134607" cy="19050"/>
    <xdr:sp macro="" textlink="">
      <xdr:nvSpPr>
        <xdr:cNvPr id="3035" name="Text Box 8">
          <a:extLst>
            <a:ext uri="{FF2B5EF4-FFF2-40B4-BE49-F238E27FC236}">
              <a16:creationId xmlns:a16="http://schemas.microsoft.com/office/drawing/2014/main" xmlns="" id="{00000000-0008-0000-1000-0000DB0B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3036" name="Text Box 9">
          <a:extLst>
            <a:ext uri="{FF2B5EF4-FFF2-40B4-BE49-F238E27FC236}">
              <a16:creationId xmlns:a16="http://schemas.microsoft.com/office/drawing/2014/main" xmlns="" id="{00000000-0008-0000-1000-0000DC0B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3037" name="Text Box 9">
          <a:extLst>
            <a:ext uri="{FF2B5EF4-FFF2-40B4-BE49-F238E27FC236}">
              <a16:creationId xmlns:a16="http://schemas.microsoft.com/office/drawing/2014/main" xmlns="" id="{00000000-0008-0000-1000-0000DD0B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038" name="Text Box 9">
          <a:extLst>
            <a:ext uri="{FF2B5EF4-FFF2-40B4-BE49-F238E27FC236}">
              <a16:creationId xmlns:a16="http://schemas.microsoft.com/office/drawing/2014/main" xmlns="" id="{00000000-0008-0000-1000-0000DE0B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039" name="Text Box 9">
          <a:extLst>
            <a:ext uri="{FF2B5EF4-FFF2-40B4-BE49-F238E27FC236}">
              <a16:creationId xmlns:a16="http://schemas.microsoft.com/office/drawing/2014/main" xmlns="" id="{00000000-0008-0000-1000-0000DF0B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040" name="Text Box 9">
          <a:extLst>
            <a:ext uri="{FF2B5EF4-FFF2-40B4-BE49-F238E27FC236}">
              <a16:creationId xmlns:a16="http://schemas.microsoft.com/office/drawing/2014/main" xmlns="" id="{00000000-0008-0000-1000-0000E00B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041" name="Text Box 9">
          <a:extLst>
            <a:ext uri="{FF2B5EF4-FFF2-40B4-BE49-F238E27FC236}">
              <a16:creationId xmlns:a16="http://schemas.microsoft.com/office/drawing/2014/main" xmlns="" id="{00000000-0008-0000-1000-0000E10B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042" name="Text Box 9">
          <a:extLst>
            <a:ext uri="{FF2B5EF4-FFF2-40B4-BE49-F238E27FC236}">
              <a16:creationId xmlns:a16="http://schemas.microsoft.com/office/drawing/2014/main" xmlns="" id="{00000000-0008-0000-1000-0000E20B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043" name="Text Box 9">
          <a:extLst>
            <a:ext uri="{FF2B5EF4-FFF2-40B4-BE49-F238E27FC236}">
              <a16:creationId xmlns:a16="http://schemas.microsoft.com/office/drawing/2014/main" xmlns="" id="{00000000-0008-0000-1000-0000E30B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044" name="Text Box 9">
          <a:extLst>
            <a:ext uri="{FF2B5EF4-FFF2-40B4-BE49-F238E27FC236}">
              <a16:creationId xmlns:a16="http://schemas.microsoft.com/office/drawing/2014/main" xmlns="" id="{00000000-0008-0000-1000-0000E40B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045" name="Text Box 9">
          <a:extLst>
            <a:ext uri="{FF2B5EF4-FFF2-40B4-BE49-F238E27FC236}">
              <a16:creationId xmlns:a16="http://schemas.microsoft.com/office/drawing/2014/main" xmlns="" id="{00000000-0008-0000-1000-0000E50B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046" name="Text Box 9">
          <a:extLst>
            <a:ext uri="{FF2B5EF4-FFF2-40B4-BE49-F238E27FC236}">
              <a16:creationId xmlns:a16="http://schemas.microsoft.com/office/drawing/2014/main" xmlns="" id="{00000000-0008-0000-1000-0000E60B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047" name="Text Box 9">
          <a:extLst>
            <a:ext uri="{FF2B5EF4-FFF2-40B4-BE49-F238E27FC236}">
              <a16:creationId xmlns:a16="http://schemas.microsoft.com/office/drawing/2014/main" xmlns="" id="{00000000-0008-0000-1000-0000E70B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048" name="Text Box 9">
          <a:extLst>
            <a:ext uri="{FF2B5EF4-FFF2-40B4-BE49-F238E27FC236}">
              <a16:creationId xmlns:a16="http://schemas.microsoft.com/office/drawing/2014/main" xmlns="" id="{00000000-0008-0000-1000-0000E80B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049" name="Text Box 9">
          <a:extLst>
            <a:ext uri="{FF2B5EF4-FFF2-40B4-BE49-F238E27FC236}">
              <a16:creationId xmlns:a16="http://schemas.microsoft.com/office/drawing/2014/main" xmlns="" id="{00000000-0008-0000-1000-0000E90B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050" name="Text Box 9">
          <a:extLst>
            <a:ext uri="{FF2B5EF4-FFF2-40B4-BE49-F238E27FC236}">
              <a16:creationId xmlns:a16="http://schemas.microsoft.com/office/drawing/2014/main" xmlns="" id="{00000000-0008-0000-1000-0000EA0B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051" name="Text Box 9">
          <a:extLst>
            <a:ext uri="{FF2B5EF4-FFF2-40B4-BE49-F238E27FC236}">
              <a16:creationId xmlns:a16="http://schemas.microsoft.com/office/drawing/2014/main" xmlns="" id="{00000000-0008-0000-1000-0000EB0B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052" name="Text Box 9">
          <a:extLst>
            <a:ext uri="{FF2B5EF4-FFF2-40B4-BE49-F238E27FC236}">
              <a16:creationId xmlns:a16="http://schemas.microsoft.com/office/drawing/2014/main" xmlns="" id="{00000000-0008-0000-1000-0000EC0B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053" name="Text Box 9">
          <a:extLst>
            <a:ext uri="{FF2B5EF4-FFF2-40B4-BE49-F238E27FC236}">
              <a16:creationId xmlns:a16="http://schemas.microsoft.com/office/drawing/2014/main" xmlns="" id="{00000000-0008-0000-1000-0000ED0B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054" name="Text Box 9">
          <a:extLst>
            <a:ext uri="{FF2B5EF4-FFF2-40B4-BE49-F238E27FC236}">
              <a16:creationId xmlns:a16="http://schemas.microsoft.com/office/drawing/2014/main" xmlns="" id="{00000000-0008-0000-1000-0000EE0B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055" name="Text Box 9">
          <a:extLst>
            <a:ext uri="{FF2B5EF4-FFF2-40B4-BE49-F238E27FC236}">
              <a16:creationId xmlns:a16="http://schemas.microsoft.com/office/drawing/2014/main" xmlns="" id="{00000000-0008-0000-1000-0000EF0B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056" name="Text Box 9">
          <a:extLst>
            <a:ext uri="{FF2B5EF4-FFF2-40B4-BE49-F238E27FC236}">
              <a16:creationId xmlns:a16="http://schemas.microsoft.com/office/drawing/2014/main" xmlns="" id="{00000000-0008-0000-1000-0000F00B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057" name="Text Box 9">
          <a:extLst>
            <a:ext uri="{FF2B5EF4-FFF2-40B4-BE49-F238E27FC236}">
              <a16:creationId xmlns:a16="http://schemas.microsoft.com/office/drawing/2014/main" xmlns="" id="{00000000-0008-0000-1000-0000F10B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058" name="Text Box 9">
          <a:extLst>
            <a:ext uri="{FF2B5EF4-FFF2-40B4-BE49-F238E27FC236}">
              <a16:creationId xmlns:a16="http://schemas.microsoft.com/office/drawing/2014/main" xmlns="" id="{00000000-0008-0000-1000-0000F20B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059" name="Text Box 9">
          <a:extLst>
            <a:ext uri="{FF2B5EF4-FFF2-40B4-BE49-F238E27FC236}">
              <a16:creationId xmlns:a16="http://schemas.microsoft.com/office/drawing/2014/main" xmlns="" id="{00000000-0008-0000-1000-0000F30B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134607" cy="19050"/>
    <xdr:sp macro="" textlink="">
      <xdr:nvSpPr>
        <xdr:cNvPr id="3060" name="Text Box 8">
          <a:extLst>
            <a:ext uri="{FF2B5EF4-FFF2-40B4-BE49-F238E27FC236}">
              <a16:creationId xmlns:a16="http://schemas.microsoft.com/office/drawing/2014/main" xmlns="" id="{00000000-0008-0000-1000-0000F40B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9</xdr:row>
      <xdr:rowOff>0</xdr:rowOff>
    </xdr:from>
    <xdr:ext cx="1134607" cy="19050"/>
    <xdr:sp macro="" textlink="">
      <xdr:nvSpPr>
        <xdr:cNvPr id="3061" name="Text Box 8">
          <a:extLst>
            <a:ext uri="{FF2B5EF4-FFF2-40B4-BE49-F238E27FC236}">
              <a16:creationId xmlns:a16="http://schemas.microsoft.com/office/drawing/2014/main" xmlns="" id="{00000000-0008-0000-1000-0000F50B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3062" name="Text Box 9">
          <a:extLst>
            <a:ext uri="{FF2B5EF4-FFF2-40B4-BE49-F238E27FC236}">
              <a16:creationId xmlns:a16="http://schemas.microsoft.com/office/drawing/2014/main" xmlns="" id="{00000000-0008-0000-1000-0000F60B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3063" name="Text Box 9">
          <a:extLst>
            <a:ext uri="{FF2B5EF4-FFF2-40B4-BE49-F238E27FC236}">
              <a16:creationId xmlns:a16="http://schemas.microsoft.com/office/drawing/2014/main" xmlns="" id="{00000000-0008-0000-1000-0000F70B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077457" cy="104775"/>
    <xdr:sp macro="" textlink="">
      <xdr:nvSpPr>
        <xdr:cNvPr id="3064" name="Text Box 8">
          <a:extLst>
            <a:ext uri="{FF2B5EF4-FFF2-40B4-BE49-F238E27FC236}">
              <a16:creationId xmlns:a16="http://schemas.microsoft.com/office/drawing/2014/main" xmlns="" id="{00000000-0008-0000-1000-0000F80B0000}"/>
            </a:ext>
          </a:extLst>
        </xdr:cNvPr>
        <xdr:cNvSpPr txBox="1">
          <a:spLocks noChangeArrowheads="1"/>
        </xdr:cNvSpPr>
      </xdr:nvSpPr>
      <xdr:spPr bwMode="auto">
        <a:xfrm>
          <a:off x="390525" y="2057400"/>
          <a:ext cx="1077457" cy="104775"/>
        </a:xfrm>
        <a:prstGeom prst="rect">
          <a:avLst/>
        </a:prstGeom>
        <a:noFill/>
        <a:ln w="9525">
          <a:noFill/>
          <a:miter lim="800000"/>
          <a:headEnd/>
          <a:tailEnd/>
        </a:ln>
      </xdr:spPr>
    </xdr:sp>
    <xdr:clientData/>
  </xdr:oneCellAnchor>
  <xdr:oneCellAnchor>
    <xdr:from>
      <xdr:col>1</xdr:col>
      <xdr:colOff>0</xdr:colOff>
      <xdr:row>9</xdr:row>
      <xdr:rowOff>0</xdr:rowOff>
    </xdr:from>
    <xdr:ext cx="1134607" cy="19050"/>
    <xdr:sp macro="" textlink="">
      <xdr:nvSpPr>
        <xdr:cNvPr id="3065" name="Text Box 8">
          <a:extLst>
            <a:ext uri="{FF2B5EF4-FFF2-40B4-BE49-F238E27FC236}">
              <a16:creationId xmlns:a16="http://schemas.microsoft.com/office/drawing/2014/main" xmlns="" id="{00000000-0008-0000-1000-0000F90B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3066" name="Text Box 9">
          <a:extLst>
            <a:ext uri="{FF2B5EF4-FFF2-40B4-BE49-F238E27FC236}">
              <a16:creationId xmlns:a16="http://schemas.microsoft.com/office/drawing/2014/main" xmlns="" id="{00000000-0008-0000-1000-0000FA0B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3067" name="Text Box 9">
          <a:extLst>
            <a:ext uri="{FF2B5EF4-FFF2-40B4-BE49-F238E27FC236}">
              <a16:creationId xmlns:a16="http://schemas.microsoft.com/office/drawing/2014/main" xmlns="" id="{00000000-0008-0000-1000-0000FB0B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134607" cy="19050"/>
    <xdr:sp macro="" textlink="">
      <xdr:nvSpPr>
        <xdr:cNvPr id="3068" name="Text Box 8">
          <a:extLst>
            <a:ext uri="{FF2B5EF4-FFF2-40B4-BE49-F238E27FC236}">
              <a16:creationId xmlns:a16="http://schemas.microsoft.com/office/drawing/2014/main" xmlns="" id="{00000000-0008-0000-1000-0000FC0B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3069" name="Text Box 9">
          <a:extLst>
            <a:ext uri="{FF2B5EF4-FFF2-40B4-BE49-F238E27FC236}">
              <a16:creationId xmlns:a16="http://schemas.microsoft.com/office/drawing/2014/main" xmlns="" id="{00000000-0008-0000-1000-0000FD0B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3070" name="Text Box 9">
          <a:extLst>
            <a:ext uri="{FF2B5EF4-FFF2-40B4-BE49-F238E27FC236}">
              <a16:creationId xmlns:a16="http://schemas.microsoft.com/office/drawing/2014/main" xmlns="" id="{00000000-0008-0000-1000-0000FE0B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134607" cy="19050"/>
    <xdr:sp macro="" textlink="">
      <xdr:nvSpPr>
        <xdr:cNvPr id="3071" name="Text Box 8">
          <a:extLst>
            <a:ext uri="{FF2B5EF4-FFF2-40B4-BE49-F238E27FC236}">
              <a16:creationId xmlns:a16="http://schemas.microsoft.com/office/drawing/2014/main" xmlns="" id="{00000000-0008-0000-1000-0000FF0B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3072" name="Text Box 9">
          <a:extLst>
            <a:ext uri="{FF2B5EF4-FFF2-40B4-BE49-F238E27FC236}">
              <a16:creationId xmlns:a16="http://schemas.microsoft.com/office/drawing/2014/main" xmlns="" id="{00000000-0008-0000-1000-0000000C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3073" name="Text Box 9">
          <a:extLst>
            <a:ext uri="{FF2B5EF4-FFF2-40B4-BE49-F238E27FC236}">
              <a16:creationId xmlns:a16="http://schemas.microsoft.com/office/drawing/2014/main" xmlns="" id="{00000000-0008-0000-1000-0000010C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134607" cy="19050"/>
    <xdr:sp macro="" textlink="">
      <xdr:nvSpPr>
        <xdr:cNvPr id="3074" name="Text Box 8">
          <a:extLst>
            <a:ext uri="{FF2B5EF4-FFF2-40B4-BE49-F238E27FC236}">
              <a16:creationId xmlns:a16="http://schemas.microsoft.com/office/drawing/2014/main" xmlns="" id="{00000000-0008-0000-1000-0000020C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3075" name="Text Box 9">
          <a:extLst>
            <a:ext uri="{FF2B5EF4-FFF2-40B4-BE49-F238E27FC236}">
              <a16:creationId xmlns:a16="http://schemas.microsoft.com/office/drawing/2014/main" xmlns="" id="{00000000-0008-0000-1000-0000030C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3076" name="Text Box 9">
          <a:extLst>
            <a:ext uri="{FF2B5EF4-FFF2-40B4-BE49-F238E27FC236}">
              <a16:creationId xmlns:a16="http://schemas.microsoft.com/office/drawing/2014/main" xmlns="" id="{00000000-0008-0000-1000-0000040C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134607" cy="19050"/>
    <xdr:sp macro="" textlink="">
      <xdr:nvSpPr>
        <xdr:cNvPr id="3077" name="Text Box 8">
          <a:extLst>
            <a:ext uri="{FF2B5EF4-FFF2-40B4-BE49-F238E27FC236}">
              <a16:creationId xmlns:a16="http://schemas.microsoft.com/office/drawing/2014/main" xmlns="" id="{00000000-0008-0000-1000-0000050C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3078" name="Text Box 9">
          <a:extLst>
            <a:ext uri="{FF2B5EF4-FFF2-40B4-BE49-F238E27FC236}">
              <a16:creationId xmlns:a16="http://schemas.microsoft.com/office/drawing/2014/main" xmlns="" id="{00000000-0008-0000-1000-0000060C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134607" cy="19050"/>
    <xdr:sp macro="" textlink="">
      <xdr:nvSpPr>
        <xdr:cNvPr id="3079" name="Text Box 8">
          <a:extLst>
            <a:ext uri="{FF2B5EF4-FFF2-40B4-BE49-F238E27FC236}">
              <a16:creationId xmlns:a16="http://schemas.microsoft.com/office/drawing/2014/main" xmlns="" id="{00000000-0008-0000-1000-0000070C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3080" name="Text Box 9">
          <a:extLst>
            <a:ext uri="{FF2B5EF4-FFF2-40B4-BE49-F238E27FC236}">
              <a16:creationId xmlns:a16="http://schemas.microsoft.com/office/drawing/2014/main" xmlns="" id="{00000000-0008-0000-1000-0000080C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3081" name="Text Box 9">
          <a:extLst>
            <a:ext uri="{FF2B5EF4-FFF2-40B4-BE49-F238E27FC236}">
              <a16:creationId xmlns:a16="http://schemas.microsoft.com/office/drawing/2014/main" xmlns="" id="{00000000-0008-0000-1000-0000090C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134607" cy="19050"/>
    <xdr:sp macro="" textlink="">
      <xdr:nvSpPr>
        <xdr:cNvPr id="3082" name="Text Box 8">
          <a:extLst>
            <a:ext uri="{FF2B5EF4-FFF2-40B4-BE49-F238E27FC236}">
              <a16:creationId xmlns:a16="http://schemas.microsoft.com/office/drawing/2014/main" xmlns="" id="{00000000-0008-0000-1000-00000A0C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3083" name="Text Box 9">
          <a:extLst>
            <a:ext uri="{FF2B5EF4-FFF2-40B4-BE49-F238E27FC236}">
              <a16:creationId xmlns:a16="http://schemas.microsoft.com/office/drawing/2014/main" xmlns="" id="{00000000-0008-0000-1000-00000B0C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134607" cy="19050"/>
    <xdr:sp macro="" textlink="">
      <xdr:nvSpPr>
        <xdr:cNvPr id="3084" name="Text Box 8">
          <a:extLst>
            <a:ext uri="{FF2B5EF4-FFF2-40B4-BE49-F238E27FC236}">
              <a16:creationId xmlns:a16="http://schemas.microsoft.com/office/drawing/2014/main" xmlns="" id="{00000000-0008-0000-1000-00000C0C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3085" name="Text Box 9">
          <a:extLst>
            <a:ext uri="{FF2B5EF4-FFF2-40B4-BE49-F238E27FC236}">
              <a16:creationId xmlns:a16="http://schemas.microsoft.com/office/drawing/2014/main" xmlns="" id="{00000000-0008-0000-1000-00000D0C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3086" name="Text Box 9">
          <a:extLst>
            <a:ext uri="{FF2B5EF4-FFF2-40B4-BE49-F238E27FC236}">
              <a16:creationId xmlns:a16="http://schemas.microsoft.com/office/drawing/2014/main" xmlns="" id="{00000000-0008-0000-1000-00000E0C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134607" cy="19050"/>
    <xdr:sp macro="" textlink="">
      <xdr:nvSpPr>
        <xdr:cNvPr id="3087" name="Text Box 8">
          <a:extLst>
            <a:ext uri="{FF2B5EF4-FFF2-40B4-BE49-F238E27FC236}">
              <a16:creationId xmlns:a16="http://schemas.microsoft.com/office/drawing/2014/main" xmlns="" id="{00000000-0008-0000-1000-00000F0C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3088" name="Text Box 9">
          <a:extLst>
            <a:ext uri="{FF2B5EF4-FFF2-40B4-BE49-F238E27FC236}">
              <a16:creationId xmlns:a16="http://schemas.microsoft.com/office/drawing/2014/main" xmlns="" id="{00000000-0008-0000-1000-0000100C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3089" name="Text Box 9">
          <a:extLst>
            <a:ext uri="{FF2B5EF4-FFF2-40B4-BE49-F238E27FC236}">
              <a16:creationId xmlns:a16="http://schemas.microsoft.com/office/drawing/2014/main" xmlns="" id="{00000000-0008-0000-1000-0000110C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134607" cy="19050"/>
    <xdr:sp macro="" textlink="">
      <xdr:nvSpPr>
        <xdr:cNvPr id="3090" name="Text Box 8">
          <a:extLst>
            <a:ext uri="{FF2B5EF4-FFF2-40B4-BE49-F238E27FC236}">
              <a16:creationId xmlns:a16="http://schemas.microsoft.com/office/drawing/2014/main" xmlns="" id="{00000000-0008-0000-1000-0000120C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3091" name="Text Box 9">
          <a:extLst>
            <a:ext uri="{FF2B5EF4-FFF2-40B4-BE49-F238E27FC236}">
              <a16:creationId xmlns:a16="http://schemas.microsoft.com/office/drawing/2014/main" xmlns="" id="{00000000-0008-0000-1000-0000130C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3092" name="Text Box 9">
          <a:extLst>
            <a:ext uri="{FF2B5EF4-FFF2-40B4-BE49-F238E27FC236}">
              <a16:creationId xmlns:a16="http://schemas.microsoft.com/office/drawing/2014/main" xmlns="" id="{00000000-0008-0000-1000-0000140C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134607" cy="19050"/>
    <xdr:sp macro="" textlink="">
      <xdr:nvSpPr>
        <xdr:cNvPr id="3093" name="Text Box 8">
          <a:extLst>
            <a:ext uri="{FF2B5EF4-FFF2-40B4-BE49-F238E27FC236}">
              <a16:creationId xmlns:a16="http://schemas.microsoft.com/office/drawing/2014/main" xmlns="" id="{00000000-0008-0000-1000-0000150C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3094" name="Text Box 9">
          <a:extLst>
            <a:ext uri="{FF2B5EF4-FFF2-40B4-BE49-F238E27FC236}">
              <a16:creationId xmlns:a16="http://schemas.microsoft.com/office/drawing/2014/main" xmlns="" id="{00000000-0008-0000-1000-0000160C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3095" name="Text Box 9">
          <a:extLst>
            <a:ext uri="{FF2B5EF4-FFF2-40B4-BE49-F238E27FC236}">
              <a16:creationId xmlns:a16="http://schemas.microsoft.com/office/drawing/2014/main" xmlns="" id="{00000000-0008-0000-1000-0000170C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134607" cy="19050"/>
    <xdr:sp macro="" textlink="">
      <xdr:nvSpPr>
        <xdr:cNvPr id="3096" name="Text Box 8">
          <a:extLst>
            <a:ext uri="{FF2B5EF4-FFF2-40B4-BE49-F238E27FC236}">
              <a16:creationId xmlns:a16="http://schemas.microsoft.com/office/drawing/2014/main" xmlns="" id="{00000000-0008-0000-1000-0000180C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3097" name="Text Box 9">
          <a:extLst>
            <a:ext uri="{FF2B5EF4-FFF2-40B4-BE49-F238E27FC236}">
              <a16:creationId xmlns:a16="http://schemas.microsoft.com/office/drawing/2014/main" xmlns="" id="{00000000-0008-0000-1000-0000190C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3098" name="Text Box 9">
          <a:extLst>
            <a:ext uri="{FF2B5EF4-FFF2-40B4-BE49-F238E27FC236}">
              <a16:creationId xmlns:a16="http://schemas.microsoft.com/office/drawing/2014/main" xmlns="" id="{00000000-0008-0000-1000-00001A0C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134607" cy="19050"/>
    <xdr:sp macro="" textlink="">
      <xdr:nvSpPr>
        <xdr:cNvPr id="3099" name="Text Box 8">
          <a:extLst>
            <a:ext uri="{FF2B5EF4-FFF2-40B4-BE49-F238E27FC236}">
              <a16:creationId xmlns:a16="http://schemas.microsoft.com/office/drawing/2014/main" xmlns="" id="{00000000-0008-0000-1000-00001B0C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3100" name="Text Box 9">
          <a:extLst>
            <a:ext uri="{FF2B5EF4-FFF2-40B4-BE49-F238E27FC236}">
              <a16:creationId xmlns:a16="http://schemas.microsoft.com/office/drawing/2014/main" xmlns="" id="{00000000-0008-0000-1000-00001C0C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3101" name="Text Box 9">
          <a:extLst>
            <a:ext uri="{FF2B5EF4-FFF2-40B4-BE49-F238E27FC236}">
              <a16:creationId xmlns:a16="http://schemas.microsoft.com/office/drawing/2014/main" xmlns="" id="{00000000-0008-0000-1000-00001D0C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134607" cy="19050"/>
    <xdr:sp macro="" textlink="">
      <xdr:nvSpPr>
        <xdr:cNvPr id="3102" name="Text Box 8">
          <a:extLst>
            <a:ext uri="{FF2B5EF4-FFF2-40B4-BE49-F238E27FC236}">
              <a16:creationId xmlns:a16="http://schemas.microsoft.com/office/drawing/2014/main" xmlns="" id="{00000000-0008-0000-1000-00001E0C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3103" name="Text Box 9">
          <a:extLst>
            <a:ext uri="{FF2B5EF4-FFF2-40B4-BE49-F238E27FC236}">
              <a16:creationId xmlns:a16="http://schemas.microsoft.com/office/drawing/2014/main" xmlns="" id="{00000000-0008-0000-1000-00001F0C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3104" name="Text Box 9">
          <a:extLst>
            <a:ext uri="{FF2B5EF4-FFF2-40B4-BE49-F238E27FC236}">
              <a16:creationId xmlns:a16="http://schemas.microsoft.com/office/drawing/2014/main" xmlns="" id="{00000000-0008-0000-1000-0000200C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134607" cy="19050"/>
    <xdr:sp macro="" textlink="">
      <xdr:nvSpPr>
        <xdr:cNvPr id="3105" name="Text Box 8">
          <a:extLst>
            <a:ext uri="{FF2B5EF4-FFF2-40B4-BE49-F238E27FC236}">
              <a16:creationId xmlns:a16="http://schemas.microsoft.com/office/drawing/2014/main" xmlns="" id="{00000000-0008-0000-1000-0000210C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3106" name="Text Box 9">
          <a:extLst>
            <a:ext uri="{FF2B5EF4-FFF2-40B4-BE49-F238E27FC236}">
              <a16:creationId xmlns:a16="http://schemas.microsoft.com/office/drawing/2014/main" xmlns="" id="{00000000-0008-0000-1000-0000220C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3107" name="Text Box 9">
          <a:extLst>
            <a:ext uri="{FF2B5EF4-FFF2-40B4-BE49-F238E27FC236}">
              <a16:creationId xmlns:a16="http://schemas.microsoft.com/office/drawing/2014/main" xmlns="" id="{00000000-0008-0000-1000-0000230C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134607" cy="19050"/>
    <xdr:sp macro="" textlink="">
      <xdr:nvSpPr>
        <xdr:cNvPr id="3108" name="Text Box 8">
          <a:extLst>
            <a:ext uri="{FF2B5EF4-FFF2-40B4-BE49-F238E27FC236}">
              <a16:creationId xmlns:a16="http://schemas.microsoft.com/office/drawing/2014/main" xmlns="" id="{00000000-0008-0000-1000-0000240C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3109" name="Text Box 9">
          <a:extLst>
            <a:ext uri="{FF2B5EF4-FFF2-40B4-BE49-F238E27FC236}">
              <a16:creationId xmlns:a16="http://schemas.microsoft.com/office/drawing/2014/main" xmlns="" id="{00000000-0008-0000-1000-0000250C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3110" name="Text Box 9">
          <a:extLst>
            <a:ext uri="{FF2B5EF4-FFF2-40B4-BE49-F238E27FC236}">
              <a16:creationId xmlns:a16="http://schemas.microsoft.com/office/drawing/2014/main" xmlns="" id="{00000000-0008-0000-1000-0000260C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134607" cy="19050"/>
    <xdr:sp macro="" textlink="">
      <xdr:nvSpPr>
        <xdr:cNvPr id="3111" name="Text Box 8">
          <a:extLst>
            <a:ext uri="{FF2B5EF4-FFF2-40B4-BE49-F238E27FC236}">
              <a16:creationId xmlns:a16="http://schemas.microsoft.com/office/drawing/2014/main" xmlns="" id="{00000000-0008-0000-1000-0000270C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3112" name="Text Box 9">
          <a:extLst>
            <a:ext uri="{FF2B5EF4-FFF2-40B4-BE49-F238E27FC236}">
              <a16:creationId xmlns:a16="http://schemas.microsoft.com/office/drawing/2014/main" xmlns="" id="{00000000-0008-0000-1000-0000280C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3113" name="Text Box 9">
          <a:extLst>
            <a:ext uri="{FF2B5EF4-FFF2-40B4-BE49-F238E27FC236}">
              <a16:creationId xmlns:a16="http://schemas.microsoft.com/office/drawing/2014/main" xmlns="" id="{00000000-0008-0000-1000-0000290C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285750"/>
    <xdr:sp macro="" textlink="">
      <xdr:nvSpPr>
        <xdr:cNvPr id="3114" name="Text Box 9">
          <a:extLst>
            <a:ext uri="{FF2B5EF4-FFF2-40B4-BE49-F238E27FC236}">
              <a16:creationId xmlns:a16="http://schemas.microsoft.com/office/drawing/2014/main" xmlns="" id="{00000000-0008-0000-1000-00002A0C0000}"/>
            </a:ext>
          </a:extLst>
        </xdr:cNvPr>
        <xdr:cNvSpPr txBox="1">
          <a:spLocks noChangeArrowheads="1"/>
        </xdr:cNvSpPr>
      </xdr:nvSpPr>
      <xdr:spPr bwMode="auto">
        <a:xfrm>
          <a:off x="285750" y="2057400"/>
          <a:ext cx="1239382" cy="285750"/>
        </a:xfrm>
        <a:prstGeom prst="rect">
          <a:avLst/>
        </a:prstGeom>
        <a:noFill/>
        <a:ln w="9525">
          <a:noFill/>
          <a:miter lim="800000"/>
          <a:headEnd/>
          <a:tailEnd/>
        </a:ln>
      </xdr:spPr>
    </xdr:sp>
    <xdr:clientData/>
  </xdr:oneCellAnchor>
  <xdr:oneCellAnchor>
    <xdr:from>
      <xdr:col>1</xdr:col>
      <xdr:colOff>0</xdr:colOff>
      <xdr:row>9</xdr:row>
      <xdr:rowOff>0</xdr:rowOff>
    </xdr:from>
    <xdr:ext cx="1239382" cy="285750"/>
    <xdr:sp macro="" textlink="">
      <xdr:nvSpPr>
        <xdr:cNvPr id="3115" name="Text Box 9">
          <a:extLst>
            <a:ext uri="{FF2B5EF4-FFF2-40B4-BE49-F238E27FC236}">
              <a16:creationId xmlns:a16="http://schemas.microsoft.com/office/drawing/2014/main" xmlns="" id="{00000000-0008-0000-1000-00002B0C0000}"/>
            </a:ext>
          </a:extLst>
        </xdr:cNvPr>
        <xdr:cNvSpPr txBox="1">
          <a:spLocks noChangeArrowheads="1"/>
        </xdr:cNvSpPr>
      </xdr:nvSpPr>
      <xdr:spPr bwMode="auto">
        <a:xfrm>
          <a:off x="285750" y="2057400"/>
          <a:ext cx="1239382" cy="285750"/>
        </a:xfrm>
        <a:prstGeom prst="rect">
          <a:avLst/>
        </a:prstGeom>
        <a:noFill/>
        <a:ln w="9525">
          <a:noFill/>
          <a:miter lim="800000"/>
          <a:headEnd/>
          <a:tailEnd/>
        </a:ln>
      </xdr:spPr>
    </xdr:sp>
    <xdr:clientData/>
  </xdr:oneCellAnchor>
  <xdr:oneCellAnchor>
    <xdr:from>
      <xdr:col>1</xdr:col>
      <xdr:colOff>0</xdr:colOff>
      <xdr:row>9</xdr:row>
      <xdr:rowOff>0</xdr:rowOff>
    </xdr:from>
    <xdr:ext cx="1239382" cy="295275"/>
    <xdr:sp macro="" textlink="">
      <xdr:nvSpPr>
        <xdr:cNvPr id="3116" name="Text Box 9">
          <a:extLst>
            <a:ext uri="{FF2B5EF4-FFF2-40B4-BE49-F238E27FC236}">
              <a16:creationId xmlns:a16="http://schemas.microsoft.com/office/drawing/2014/main" xmlns="" id="{00000000-0008-0000-1000-00002C0C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9</xdr:row>
      <xdr:rowOff>0</xdr:rowOff>
    </xdr:from>
    <xdr:ext cx="1239382" cy="295275"/>
    <xdr:sp macro="" textlink="">
      <xdr:nvSpPr>
        <xdr:cNvPr id="3117" name="Text Box 9">
          <a:extLst>
            <a:ext uri="{FF2B5EF4-FFF2-40B4-BE49-F238E27FC236}">
              <a16:creationId xmlns:a16="http://schemas.microsoft.com/office/drawing/2014/main" xmlns="" id="{00000000-0008-0000-1000-00002D0C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9</xdr:row>
      <xdr:rowOff>0</xdr:rowOff>
    </xdr:from>
    <xdr:ext cx="1239382" cy="276225"/>
    <xdr:sp macro="" textlink="">
      <xdr:nvSpPr>
        <xdr:cNvPr id="3118" name="Text Box 9">
          <a:extLst>
            <a:ext uri="{FF2B5EF4-FFF2-40B4-BE49-F238E27FC236}">
              <a16:creationId xmlns:a16="http://schemas.microsoft.com/office/drawing/2014/main" xmlns="" id="{00000000-0008-0000-1000-00002E0C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9</xdr:row>
      <xdr:rowOff>0</xdr:rowOff>
    </xdr:from>
    <xdr:ext cx="1239382" cy="276225"/>
    <xdr:sp macro="" textlink="">
      <xdr:nvSpPr>
        <xdr:cNvPr id="3119" name="Text Box 9">
          <a:extLst>
            <a:ext uri="{FF2B5EF4-FFF2-40B4-BE49-F238E27FC236}">
              <a16:creationId xmlns:a16="http://schemas.microsoft.com/office/drawing/2014/main" xmlns="" id="{00000000-0008-0000-1000-00002F0C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9</xdr:row>
      <xdr:rowOff>0</xdr:rowOff>
    </xdr:from>
    <xdr:ext cx="1239382" cy="276225"/>
    <xdr:sp macro="" textlink="">
      <xdr:nvSpPr>
        <xdr:cNvPr id="3120" name="Text Box 9">
          <a:extLst>
            <a:ext uri="{FF2B5EF4-FFF2-40B4-BE49-F238E27FC236}">
              <a16:creationId xmlns:a16="http://schemas.microsoft.com/office/drawing/2014/main" xmlns="" id="{00000000-0008-0000-1000-0000300C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9</xdr:row>
      <xdr:rowOff>0</xdr:rowOff>
    </xdr:from>
    <xdr:ext cx="1239382" cy="276225"/>
    <xdr:sp macro="" textlink="">
      <xdr:nvSpPr>
        <xdr:cNvPr id="3121" name="Text Box 9">
          <a:extLst>
            <a:ext uri="{FF2B5EF4-FFF2-40B4-BE49-F238E27FC236}">
              <a16:creationId xmlns:a16="http://schemas.microsoft.com/office/drawing/2014/main" xmlns="" id="{00000000-0008-0000-1000-0000310C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9</xdr:row>
      <xdr:rowOff>0</xdr:rowOff>
    </xdr:from>
    <xdr:ext cx="1239382" cy="276225"/>
    <xdr:sp macro="" textlink="">
      <xdr:nvSpPr>
        <xdr:cNvPr id="3122" name="Text Box 9">
          <a:extLst>
            <a:ext uri="{FF2B5EF4-FFF2-40B4-BE49-F238E27FC236}">
              <a16:creationId xmlns:a16="http://schemas.microsoft.com/office/drawing/2014/main" xmlns="" id="{00000000-0008-0000-1000-0000320C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9</xdr:row>
      <xdr:rowOff>0</xdr:rowOff>
    </xdr:from>
    <xdr:ext cx="1239382" cy="276225"/>
    <xdr:sp macro="" textlink="">
      <xdr:nvSpPr>
        <xdr:cNvPr id="3123" name="Text Box 9">
          <a:extLst>
            <a:ext uri="{FF2B5EF4-FFF2-40B4-BE49-F238E27FC236}">
              <a16:creationId xmlns:a16="http://schemas.microsoft.com/office/drawing/2014/main" xmlns="" id="{00000000-0008-0000-1000-0000330C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9</xdr:row>
      <xdr:rowOff>0</xdr:rowOff>
    </xdr:from>
    <xdr:ext cx="1239382" cy="276225"/>
    <xdr:sp macro="" textlink="">
      <xdr:nvSpPr>
        <xdr:cNvPr id="3124" name="Text Box 9">
          <a:extLst>
            <a:ext uri="{FF2B5EF4-FFF2-40B4-BE49-F238E27FC236}">
              <a16:creationId xmlns:a16="http://schemas.microsoft.com/office/drawing/2014/main" xmlns="" id="{00000000-0008-0000-1000-0000340C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9</xdr:row>
      <xdr:rowOff>0</xdr:rowOff>
    </xdr:from>
    <xdr:ext cx="1239382" cy="276225"/>
    <xdr:sp macro="" textlink="">
      <xdr:nvSpPr>
        <xdr:cNvPr id="3125" name="Text Box 9">
          <a:extLst>
            <a:ext uri="{FF2B5EF4-FFF2-40B4-BE49-F238E27FC236}">
              <a16:creationId xmlns:a16="http://schemas.microsoft.com/office/drawing/2014/main" xmlns="" id="{00000000-0008-0000-1000-0000350C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9</xdr:row>
      <xdr:rowOff>0</xdr:rowOff>
    </xdr:from>
    <xdr:ext cx="1239382" cy="276225"/>
    <xdr:sp macro="" textlink="">
      <xdr:nvSpPr>
        <xdr:cNvPr id="3126" name="Text Box 9">
          <a:extLst>
            <a:ext uri="{FF2B5EF4-FFF2-40B4-BE49-F238E27FC236}">
              <a16:creationId xmlns:a16="http://schemas.microsoft.com/office/drawing/2014/main" xmlns="" id="{00000000-0008-0000-1000-0000360C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9</xdr:row>
      <xdr:rowOff>0</xdr:rowOff>
    </xdr:from>
    <xdr:ext cx="1239382" cy="276225"/>
    <xdr:sp macro="" textlink="">
      <xdr:nvSpPr>
        <xdr:cNvPr id="3127" name="Text Box 9">
          <a:extLst>
            <a:ext uri="{FF2B5EF4-FFF2-40B4-BE49-F238E27FC236}">
              <a16:creationId xmlns:a16="http://schemas.microsoft.com/office/drawing/2014/main" xmlns="" id="{00000000-0008-0000-1000-0000370C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9</xdr:row>
      <xdr:rowOff>0</xdr:rowOff>
    </xdr:from>
    <xdr:ext cx="1239382" cy="295275"/>
    <xdr:sp macro="" textlink="">
      <xdr:nvSpPr>
        <xdr:cNvPr id="3128" name="Text Box 9">
          <a:extLst>
            <a:ext uri="{FF2B5EF4-FFF2-40B4-BE49-F238E27FC236}">
              <a16:creationId xmlns:a16="http://schemas.microsoft.com/office/drawing/2014/main" xmlns="" id="{00000000-0008-0000-1000-0000380C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9</xdr:row>
      <xdr:rowOff>0</xdr:rowOff>
    </xdr:from>
    <xdr:ext cx="1239382" cy="295275"/>
    <xdr:sp macro="" textlink="">
      <xdr:nvSpPr>
        <xdr:cNvPr id="3129" name="Text Box 9">
          <a:extLst>
            <a:ext uri="{FF2B5EF4-FFF2-40B4-BE49-F238E27FC236}">
              <a16:creationId xmlns:a16="http://schemas.microsoft.com/office/drawing/2014/main" xmlns="" id="{00000000-0008-0000-1000-0000390C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9</xdr:row>
      <xdr:rowOff>0</xdr:rowOff>
    </xdr:from>
    <xdr:ext cx="1239382" cy="295275"/>
    <xdr:sp macro="" textlink="">
      <xdr:nvSpPr>
        <xdr:cNvPr id="3130" name="Text Box 9">
          <a:extLst>
            <a:ext uri="{FF2B5EF4-FFF2-40B4-BE49-F238E27FC236}">
              <a16:creationId xmlns:a16="http://schemas.microsoft.com/office/drawing/2014/main" xmlns="" id="{00000000-0008-0000-1000-00003A0C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9</xdr:row>
      <xdr:rowOff>0</xdr:rowOff>
    </xdr:from>
    <xdr:ext cx="1239382" cy="295275"/>
    <xdr:sp macro="" textlink="">
      <xdr:nvSpPr>
        <xdr:cNvPr id="3131" name="Text Box 9">
          <a:extLst>
            <a:ext uri="{FF2B5EF4-FFF2-40B4-BE49-F238E27FC236}">
              <a16:creationId xmlns:a16="http://schemas.microsoft.com/office/drawing/2014/main" xmlns="" id="{00000000-0008-0000-1000-00003B0C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9</xdr:row>
      <xdr:rowOff>0</xdr:rowOff>
    </xdr:from>
    <xdr:ext cx="1239382" cy="295275"/>
    <xdr:sp macro="" textlink="">
      <xdr:nvSpPr>
        <xdr:cNvPr id="3132" name="Text Box 9">
          <a:extLst>
            <a:ext uri="{FF2B5EF4-FFF2-40B4-BE49-F238E27FC236}">
              <a16:creationId xmlns:a16="http://schemas.microsoft.com/office/drawing/2014/main" xmlns="" id="{00000000-0008-0000-1000-00003C0C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9</xdr:row>
      <xdr:rowOff>0</xdr:rowOff>
    </xdr:from>
    <xdr:ext cx="1239382" cy="295275"/>
    <xdr:sp macro="" textlink="">
      <xdr:nvSpPr>
        <xdr:cNvPr id="3133" name="Text Box 9">
          <a:extLst>
            <a:ext uri="{FF2B5EF4-FFF2-40B4-BE49-F238E27FC236}">
              <a16:creationId xmlns:a16="http://schemas.microsoft.com/office/drawing/2014/main" xmlns="" id="{00000000-0008-0000-1000-00003D0C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9</xdr:row>
      <xdr:rowOff>0</xdr:rowOff>
    </xdr:from>
    <xdr:ext cx="1239382" cy="295275"/>
    <xdr:sp macro="" textlink="">
      <xdr:nvSpPr>
        <xdr:cNvPr id="3134" name="Text Box 9">
          <a:extLst>
            <a:ext uri="{FF2B5EF4-FFF2-40B4-BE49-F238E27FC236}">
              <a16:creationId xmlns:a16="http://schemas.microsoft.com/office/drawing/2014/main" xmlns="" id="{00000000-0008-0000-1000-00003E0C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9</xdr:row>
      <xdr:rowOff>0</xdr:rowOff>
    </xdr:from>
    <xdr:ext cx="1239382" cy="295275"/>
    <xdr:sp macro="" textlink="">
      <xdr:nvSpPr>
        <xdr:cNvPr id="3135" name="Text Box 9">
          <a:extLst>
            <a:ext uri="{FF2B5EF4-FFF2-40B4-BE49-F238E27FC236}">
              <a16:creationId xmlns:a16="http://schemas.microsoft.com/office/drawing/2014/main" xmlns="" id="{00000000-0008-0000-1000-00003F0C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9</xdr:row>
      <xdr:rowOff>0</xdr:rowOff>
    </xdr:from>
    <xdr:ext cx="1077457" cy="19050"/>
    <xdr:sp macro="" textlink="">
      <xdr:nvSpPr>
        <xdr:cNvPr id="3136" name="Text Box 8">
          <a:extLst>
            <a:ext uri="{FF2B5EF4-FFF2-40B4-BE49-F238E27FC236}">
              <a16:creationId xmlns:a16="http://schemas.microsoft.com/office/drawing/2014/main" xmlns="" id="{00000000-0008-0000-1000-0000400C0000}"/>
            </a:ext>
          </a:extLst>
        </xdr:cNvPr>
        <xdr:cNvSpPr txBox="1">
          <a:spLocks noChangeArrowheads="1"/>
        </xdr:cNvSpPr>
      </xdr:nvSpPr>
      <xdr:spPr bwMode="auto">
        <a:xfrm>
          <a:off x="390525" y="2057400"/>
          <a:ext cx="1077457" cy="19050"/>
        </a:xfrm>
        <a:prstGeom prst="rect">
          <a:avLst/>
        </a:prstGeom>
        <a:noFill/>
        <a:ln w="9525">
          <a:noFill/>
          <a:miter lim="800000"/>
          <a:headEnd/>
          <a:tailEnd/>
        </a:ln>
      </xdr:spPr>
    </xdr:sp>
    <xdr:clientData/>
  </xdr:oneCellAnchor>
  <xdr:oneCellAnchor>
    <xdr:from>
      <xdr:col>1</xdr:col>
      <xdr:colOff>0</xdr:colOff>
      <xdr:row>9</xdr:row>
      <xdr:rowOff>0</xdr:rowOff>
    </xdr:from>
    <xdr:ext cx="1134607" cy="19050"/>
    <xdr:sp macro="" textlink="">
      <xdr:nvSpPr>
        <xdr:cNvPr id="3137" name="Text Box 8">
          <a:extLst>
            <a:ext uri="{FF2B5EF4-FFF2-40B4-BE49-F238E27FC236}">
              <a16:creationId xmlns:a16="http://schemas.microsoft.com/office/drawing/2014/main" xmlns="" id="{00000000-0008-0000-1000-0000410C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3138" name="Text Box 9">
          <a:extLst>
            <a:ext uri="{FF2B5EF4-FFF2-40B4-BE49-F238E27FC236}">
              <a16:creationId xmlns:a16="http://schemas.microsoft.com/office/drawing/2014/main" xmlns="" id="{00000000-0008-0000-1000-0000420C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3139" name="Text Box 9">
          <a:extLst>
            <a:ext uri="{FF2B5EF4-FFF2-40B4-BE49-F238E27FC236}">
              <a16:creationId xmlns:a16="http://schemas.microsoft.com/office/drawing/2014/main" xmlns="" id="{00000000-0008-0000-1000-0000430C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077457" cy="104775"/>
    <xdr:sp macro="" textlink="">
      <xdr:nvSpPr>
        <xdr:cNvPr id="3140" name="Text Box 8">
          <a:extLst>
            <a:ext uri="{FF2B5EF4-FFF2-40B4-BE49-F238E27FC236}">
              <a16:creationId xmlns:a16="http://schemas.microsoft.com/office/drawing/2014/main" xmlns="" id="{00000000-0008-0000-1000-0000440C0000}"/>
            </a:ext>
          </a:extLst>
        </xdr:cNvPr>
        <xdr:cNvSpPr txBox="1">
          <a:spLocks noChangeArrowheads="1"/>
        </xdr:cNvSpPr>
      </xdr:nvSpPr>
      <xdr:spPr bwMode="auto">
        <a:xfrm>
          <a:off x="390525" y="2057400"/>
          <a:ext cx="1077457" cy="104775"/>
        </a:xfrm>
        <a:prstGeom prst="rect">
          <a:avLst/>
        </a:prstGeom>
        <a:noFill/>
        <a:ln w="9525">
          <a:noFill/>
          <a:miter lim="800000"/>
          <a:headEnd/>
          <a:tailEnd/>
        </a:ln>
      </xdr:spPr>
    </xdr:sp>
    <xdr:clientData/>
  </xdr:oneCellAnchor>
  <xdr:oneCellAnchor>
    <xdr:from>
      <xdr:col>1</xdr:col>
      <xdr:colOff>0</xdr:colOff>
      <xdr:row>9</xdr:row>
      <xdr:rowOff>0</xdr:rowOff>
    </xdr:from>
    <xdr:ext cx="1134607" cy="19050"/>
    <xdr:sp macro="" textlink="">
      <xdr:nvSpPr>
        <xdr:cNvPr id="3141" name="Text Box 8">
          <a:extLst>
            <a:ext uri="{FF2B5EF4-FFF2-40B4-BE49-F238E27FC236}">
              <a16:creationId xmlns:a16="http://schemas.microsoft.com/office/drawing/2014/main" xmlns="" id="{00000000-0008-0000-1000-0000450C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3142" name="Text Box 9">
          <a:extLst>
            <a:ext uri="{FF2B5EF4-FFF2-40B4-BE49-F238E27FC236}">
              <a16:creationId xmlns:a16="http://schemas.microsoft.com/office/drawing/2014/main" xmlns="" id="{00000000-0008-0000-1000-0000460C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3143" name="Text Box 9">
          <a:extLst>
            <a:ext uri="{FF2B5EF4-FFF2-40B4-BE49-F238E27FC236}">
              <a16:creationId xmlns:a16="http://schemas.microsoft.com/office/drawing/2014/main" xmlns="" id="{00000000-0008-0000-1000-0000470C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134607" cy="19050"/>
    <xdr:sp macro="" textlink="">
      <xdr:nvSpPr>
        <xdr:cNvPr id="3144" name="Text Box 8">
          <a:extLst>
            <a:ext uri="{FF2B5EF4-FFF2-40B4-BE49-F238E27FC236}">
              <a16:creationId xmlns:a16="http://schemas.microsoft.com/office/drawing/2014/main" xmlns="" id="{00000000-0008-0000-1000-0000480C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3145" name="Text Box 9">
          <a:extLst>
            <a:ext uri="{FF2B5EF4-FFF2-40B4-BE49-F238E27FC236}">
              <a16:creationId xmlns:a16="http://schemas.microsoft.com/office/drawing/2014/main" xmlns="" id="{00000000-0008-0000-1000-0000490C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3146" name="Text Box 9">
          <a:extLst>
            <a:ext uri="{FF2B5EF4-FFF2-40B4-BE49-F238E27FC236}">
              <a16:creationId xmlns:a16="http://schemas.microsoft.com/office/drawing/2014/main" xmlns="" id="{00000000-0008-0000-1000-00004A0C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134607" cy="19050"/>
    <xdr:sp macro="" textlink="">
      <xdr:nvSpPr>
        <xdr:cNvPr id="3147" name="Text Box 8">
          <a:extLst>
            <a:ext uri="{FF2B5EF4-FFF2-40B4-BE49-F238E27FC236}">
              <a16:creationId xmlns:a16="http://schemas.microsoft.com/office/drawing/2014/main" xmlns="" id="{00000000-0008-0000-1000-00004B0C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3148" name="Text Box 9">
          <a:extLst>
            <a:ext uri="{FF2B5EF4-FFF2-40B4-BE49-F238E27FC236}">
              <a16:creationId xmlns:a16="http://schemas.microsoft.com/office/drawing/2014/main" xmlns="" id="{00000000-0008-0000-1000-00004C0C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3149" name="Text Box 9">
          <a:extLst>
            <a:ext uri="{FF2B5EF4-FFF2-40B4-BE49-F238E27FC236}">
              <a16:creationId xmlns:a16="http://schemas.microsoft.com/office/drawing/2014/main" xmlns="" id="{00000000-0008-0000-1000-00004D0C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134607" cy="19050"/>
    <xdr:sp macro="" textlink="">
      <xdr:nvSpPr>
        <xdr:cNvPr id="3150" name="Text Box 8">
          <a:extLst>
            <a:ext uri="{FF2B5EF4-FFF2-40B4-BE49-F238E27FC236}">
              <a16:creationId xmlns:a16="http://schemas.microsoft.com/office/drawing/2014/main" xmlns="" id="{00000000-0008-0000-1000-00004E0C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3151" name="Text Box 9">
          <a:extLst>
            <a:ext uri="{FF2B5EF4-FFF2-40B4-BE49-F238E27FC236}">
              <a16:creationId xmlns:a16="http://schemas.microsoft.com/office/drawing/2014/main" xmlns="" id="{00000000-0008-0000-1000-00004F0C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3152" name="Text Box 9">
          <a:extLst>
            <a:ext uri="{FF2B5EF4-FFF2-40B4-BE49-F238E27FC236}">
              <a16:creationId xmlns:a16="http://schemas.microsoft.com/office/drawing/2014/main" xmlns="" id="{00000000-0008-0000-1000-0000500C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134607" cy="19050"/>
    <xdr:sp macro="" textlink="">
      <xdr:nvSpPr>
        <xdr:cNvPr id="3153" name="Text Box 8">
          <a:extLst>
            <a:ext uri="{FF2B5EF4-FFF2-40B4-BE49-F238E27FC236}">
              <a16:creationId xmlns:a16="http://schemas.microsoft.com/office/drawing/2014/main" xmlns="" id="{00000000-0008-0000-1000-0000510C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3154" name="Text Box 9">
          <a:extLst>
            <a:ext uri="{FF2B5EF4-FFF2-40B4-BE49-F238E27FC236}">
              <a16:creationId xmlns:a16="http://schemas.microsoft.com/office/drawing/2014/main" xmlns="" id="{00000000-0008-0000-1000-0000520C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134607" cy="19050"/>
    <xdr:sp macro="" textlink="">
      <xdr:nvSpPr>
        <xdr:cNvPr id="3155" name="Text Box 8">
          <a:extLst>
            <a:ext uri="{FF2B5EF4-FFF2-40B4-BE49-F238E27FC236}">
              <a16:creationId xmlns:a16="http://schemas.microsoft.com/office/drawing/2014/main" xmlns="" id="{00000000-0008-0000-1000-0000530C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3156" name="Text Box 9">
          <a:extLst>
            <a:ext uri="{FF2B5EF4-FFF2-40B4-BE49-F238E27FC236}">
              <a16:creationId xmlns:a16="http://schemas.microsoft.com/office/drawing/2014/main" xmlns="" id="{00000000-0008-0000-1000-0000540C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3157" name="Text Box 9">
          <a:extLst>
            <a:ext uri="{FF2B5EF4-FFF2-40B4-BE49-F238E27FC236}">
              <a16:creationId xmlns:a16="http://schemas.microsoft.com/office/drawing/2014/main" xmlns="" id="{00000000-0008-0000-1000-0000550C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134607" cy="19050"/>
    <xdr:sp macro="" textlink="">
      <xdr:nvSpPr>
        <xdr:cNvPr id="3158" name="Text Box 8">
          <a:extLst>
            <a:ext uri="{FF2B5EF4-FFF2-40B4-BE49-F238E27FC236}">
              <a16:creationId xmlns:a16="http://schemas.microsoft.com/office/drawing/2014/main" xmlns="" id="{00000000-0008-0000-1000-0000560C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3159" name="Text Box 9">
          <a:extLst>
            <a:ext uri="{FF2B5EF4-FFF2-40B4-BE49-F238E27FC236}">
              <a16:creationId xmlns:a16="http://schemas.microsoft.com/office/drawing/2014/main" xmlns="" id="{00000000-0008-0000-1000-0000570C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134607" cy="19050"/>
    <xdr:sp macro="" textlink="">
      <xdr:nvSpPr>
        <xdr:cNvPr id="3160" name="Text Box 8">
          <a:extLst>
            <a:ext uri="{FF2B5EF4-FFF2-40B4-BE49-F238E27FC236}">
              <a16:creationId xmlns:a16="http://schemas.microsoft.com/office/drawing/2014/main" xmlns="" id="{00000000-0008-0000-1000-0000580C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3161" name="Text Box 9">
          <a:extLst>
            <a:ext uri="{FF2B5EF4-FFF2-40B4-BE49-F238E27FC236}">
              <a16:creationId xmlns:a16="http://schemas.microsoft.com/office/drawing/2014/main" xmlns="" id="{00000000-0008-0000-1000-0000590C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3162" name="Text Box 9">
          <a:extLst>
            <a:ext uri="{FF2B5EF4-FFF2-40B4-BE49-F238E27FC236}">
              <a16:creationId xmlns:a16="http://schemas.microsoft.com/office/drawing/2014/main" xmlns="" id="{00000000-0008-0000-1000-00005A0C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134607" cy="19050"/>
    <xdr:sp macro="" textlink="">
      <xdr:nvSpPr>
        <xdr:cNvPr id="3163" name="Text Box 8">
          <a:extLst>
            <a:ext uri="{FF2B5EF4-FFF2-40B4-BE49-F238E27FC236}">
              <a16:creationId xmlns:a16="http://schemas.microsoft.com/office/drawing/2014/main" xmlns="" id="{00000000-0008-0000-1000-00005B0C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3164" name="Text Box 9">
          <a:extLst>
            <a:ext uri="{FF2B5EF4-FFF2-40B4-BE49-F238E27FC236}">
              <a16:creationId xmlns:a16="http://schemas.microsoft.com/office/drawing/2014/main" xmlns="" id="{00000000-0008-0000-1000-00005C0C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3165" name="Text Box 9">
          <a:extLst>
            <a:ext uri="{FF2B5EF4-FFF2-40B4-BE49-F238E27FC236}">
              <a16:creationId xmlns:a16="http://schemas.microsoft.com/office/drawing/2014/main" xmlns="" id="{00000000-0008-0000-1000-00005D0C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134607" cy="19050"/>
    <xdr:sp macro="" textlink="">
      <xdr:nvSpPr>
        <xdr:cNvPr id="3166" name="Text Box 8">
          <a:extLst>
            <a:ext uri="{FF2B5EF4-FFF2-40B4-BE49-F238E27FC236}">
              <a16:creationId xmlns:a16="http://schemas.microsoft.com/office/drawing/2014/main" xmlns="" id="{00000000-0008-0000-1000-00005E0C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3167" name="Text Box 9">
          <a:extLst>
            <a:ext uri="{FF2B5EF4-FFF2-40B4-BE49-F238E27FC236}">
              <a16:creationId xmlns:a16="http://schemas.microsoft.com/office/drawing/2014/main" xmlns="" id="{00000000-0008-0000-1000-00005F0C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3168" name="Text Box 9">
          <a:extLst>
            <a:ext uri="{FF2B5EF4-FFF2-40B4-BE49-F238E27FC236}">
              <a16:creationId xmlns:a16="http://schemas.microsoft.com/office/drawing/2014/main" xmlns="" id="{00000000-0008-0000-1000-0000600C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134607" cy="19050"/>
    <xdr:sp macro="" textlink="">
      <xdr:nvSpPr>
        <xdr:cNvPr id="3169" name="Text Box 8">
          <a:extLst>
            <a:ext uri="{FF2B5EF4-FFF2-40B4-BE49-F238E27FC236}">
              <a16:creationId xmlns:a16="http://schemas.microsoft.com/office/drawing/2014/main" xmlns="" id="{00000000-0008-0000-1000-0000610C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3170" name="Text Box 9">
          <a:extLst>
            <a:ext uri="{FF2B5EF4-FFF2-40B4-BE49-F238E27FC236}">
              <a16:creationId xmlns:a16="http://schemas.microsoft.com/office/drawing/2014/main" xmlns="" id="{00000000-0008-0000-1000-0000620C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3171" name="Text Box 9">
          <a:extLst>
            <a:ext uri="{FF2B5EF4-FFF2-40B4-BE49-F238E27FC236}">
              <a16:creationId xmlns:a16="http://schemas.microsoft.com/office/drawing/2014/main" xmlns="" id="{00000000-0008-0000-1000-0000630C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134607" cy="19050"/>
    <xdr:sp macro="" textlink="">
      <xdr:nvSpPr>
        <xdr:cNvPr id="3172" name="Text Box 8">
          <a:extLst>
            <a:ext uri="{FF2B5EF4-FFF2-40B4-BE49-F238E27FC236}">
              <a16:creationId xmlns:a16="http://schemas.microsoft.com/office/drawing/2014/main" xmlns="" id="{00000000-0008-0000-1000-0000640C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3173" name="Text Box 9">
          <a:extLst>
            <a:ext uri="{FF2B5EF4-FFF2-40B4-BE49-F238E27FC236}">
              <a16:creationId xmlns:a16="http://schemas.microsoft.com/office/drawing/2014/main" xmlns="" id="{00000000-0008-0000-1000-0000650C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3174" name="Text Box 9">
          <a:extLst>
            <a:ext uri="{FF2B5EF4-FFF2-40B4-BE49-F238E27FC236}">
              <a16:creationId xmlns:a16="http://schemas.microsoft.com/office/drawing/2014/main" xmlns="" id="{00000000-0008-0000-1000-0000660C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134607" cy="19050"/>
    <xdr:sp macro="" textlink="">
      <xdr:nvSpPr>
        <xdr:cNvPr id="3175" name="Text Box 8">
          <a:extLst>
            <a:ext uri="{FF2B5EF4-FFF2-40B4-BE49-F238E27FC236}">
              <a16:creationId xmlns:a16="http://schemas.microsoft.com/office/drawing/2014/main" xmlns="" id="{00000000-0008-0000-1000-0000670C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3176" name="Text Box 9">
          <a:extLst>
            <a:ext uri="{FF2B5EF4-FFF2-40B4-BE49-F238E27FC236}">
              <a16:creationId xmlns:a16="http://schemas.microsoft.com/office/drawing/2014/main" xmlns="" id="{00000000-0008-0000-1000-0000680C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3177" name="Text Box 9">
          <a:extLst>
            <a:ext uri="{FF2B5EF4-FFF2-40B4-BE49-F238E27FC236}">
              <a16:creationId xmlns:a16="http://schemas.microsoft.com/office/drawing/2014/main" xmlns="" id="{00000000-0008-0000-1000-0000690C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134607" cy="19050"/>
    <xdr:sp macro="" textlink="">
      <xdr:nvSpPr>
        <xdr:cNvPr id="3178" name="Text Box 8">
          <a:extLst>
            <a:ext uri="{FF2B5EF4-FFF2-40B4-BE49-F238E27FC236}">
              <a16:creationId xmlns:a16="http://schemas.microsoft.com/office/drawing/2014/main" xmlns="" id="{00000000-0008-0000-1000-00006A0C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3179" name="Text Box 9">
          <a:extLst>
            <a:ext uri="{FF2B5EF4-FFF2-40B4-BE49-F238E27FC236}">
              <a16:creationId xmlns:a16="http://schemas.microsoft.com/office/drawing/2014/main" xmlns="" id="{00000000-0008-0000-1000-00006B0C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3180" name="Text Box 9">
          <a:extLst>
            <a:ext uri="{FF2B5EF4-FFF2-40B4-BE49-F238E27FC236}">
              <a16:creationId xmlns:a16="http://schemas.microsoft.com/office/drawing/2014/main" xmlns="" id="{00000000-0008-0000-1000-00006C0C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134607" cy="19050"/>
    <xdr:sp macro="" textlink="">
      <xdr:nvSpPr>
        <xdr:cNvPr id="3181" name="Text Box 8">
          <a:extLst>
            <a:ext uri="{FF2B5EF4-FFF2-40B4-BE49-F238E27FC236}">
              <a16:creationId xmlns:a16="http://schemas.microsoft.com/office/drawing/2014/main" xmlns="" id="{00000000-0008-0000-1000-00006D0C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3182" name="Text Box 9">
          <a:extLst>
            <a:ext uri="{FF2B5EF4-FFF2-40B4-BE49-F238E27FC236}">
              <a16:creationId xmlns:a16="http://schemas.microsoft.com/office/drawing/2014/main" xmlns="" id="{00000000-0008-0000-1000-00006E0C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3183" name="Text Box 9">
          <a:extLst>
            <a:ext uri="{FF2B5EF4-FFF2-40B4-BE49-F238E27FC236}">
              <a16:creationId xmlns:a16="http://schemas.microsoft.com/office/drawing/2014/main" xmlns="" id="{00000000-0008-0000-1000-00006F0C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134607" cy="19050"/>
    <xdr:sp macro="" textlink="">
      <xdr:nvSpPr>
        <xdr:cNvPr id="3184" name="Text Box 8">
          <a:extLst>
            <a:ext uri="{FF2B5EF4-FFF2-40B4-BE49-F238E27FC236}">
              <a16:creationId xmlns:a16="http://schemas.microsoft.com/office/drawing/2014/main" xmlns="" id="{00000000-0008-0000-1000-0000700C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3185" name="Text Box 9">
          <a:extLst>
            <a:ext uri="{FF2B5EF4-FFF2-40B4-BE49-F238E27FC236}">
              <a16:creationId xmlns:a16="http://schemas.microsoft.com/office/drawing/2014/main" xmlns="" id="{00000000-0008-0000-1000-0000710C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3186" name="Text Box 9">
          <a:extLst>
            <a:ext uri="{FF2B5EF4-FFF2-40B4-BE49-F238E27FC236}">
              <a16:creationId xmlns:a16="http://schemas.microsoft.com/office/drawing/2014/main" xmlns="" id="{00000000-0008-0000-1000-0000720C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134607" cy="19050"/>
    <xdr:sp macro="" textlink="">
      <xdr:nvSpPr>
        <xdr:cNvPr id="3187" name="Text Box 8">
          <a:extLst>
            <a:ext uri="{FF2B5EF4-FFF2-40B4-BE49-F238E27FC236}">
              <a16:creationId xmlns:a16="http://schemas.microsoft.com/office/drawing/2014/main" xmlns="" id="{00000000-0008-0000-1000-0000730C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3188" name="Text Box 9">
          <a:extLst>
            <a:ext uri="{FF2B5EF4-FFF2-40B4-BE49-F238E27FC236}">
              <a16:creationId xmlns:a16="http://schemas.microsoft.com/office/drawing/2014/main" xmlns="" id="{00000000-0008-0000-1000-0000740C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19050"/>
    <xdr:sp macro="" textlink="">
      <xdr:nvSpPr>
        <xdr:cNvPr id="3189" name="Text Box 9">
          <a:extLst>
            <a:ext uri="{FF2B5EF4-FFF2-40B4-BE49-F238E27FC236}">
              <a16:creationId xmlns:a16="http://schemas.microsoft.com/office/drawing/2014/main" xmlns="" id="{00000000-0008-0000-1000-0000750C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285750"/>
    <xdr:sp macro="" textlink="">
      <xdr:nvSpPr>
        <xdr:cNvPr id="3190" name="Text Box 9">
          <a:extLst>
            <a:ext uri="{FF2B5EF4-FFF2-40B4-BE49-F238E27FC236}">
              <a16:creationId xmlns:a16="http://schemas.microsoft.com/office/drawing/2014/main" xmlns="" id="{00000000-0008-0000-1000-0000760C0000}"/>
            </a:ext>
          </a:extLst>
        </xdr:cNvPr>
        <xdr:cNvSpPr txBox="1">
          <a:spLocks noChangeArrowheads="1"/>
        </xdr:cNvSpPr>
      </xdr:nvSpPr>
      <xdr:spPr bwMode="auto">
        <a:xfrm>
          <a:off x="285750" y="2057400"/>
          <a:ext cx="1239382" cy="285750"/>
        </a:xfrm>
        <a:prstGeom prst="rect">
          <a:avLst/>
        </a:prstGeom>
        <a:noFill/>
        <a:ln w="9525">
          <a:noFill/>
          <a:miter lim="800000"/>
          <a:headEnd/>
          <a:tailEnd/>
        </a:ln>
      </xdr:spPr>
    </xdr:sp>
    <xdr:clientData/>
  </xdr:oneCellAnchor>
  <xdr:oneCellAnchor>
    <xdr:from>
      <xdr:col>1</xdr:col>
      <xdr:colOff>0</xdr:colOff>
      <xdr:row>9</xdr:row>
      <xdr:rowOff>0</xdr:rowOff>
    </xdr:from>
    <xdr:ext cx="1239382" cy="285750"/>
    <xdr:sp macro="" textlink="">
      <xdr:nvSpPr>
        <xdr:cNvPr id="3191" name="Text Box 9">
          <a:extLst>
            <a:ext uri="{FF2B5EF4-FFF2-40B4-BE49-F238E27FC236}">
              <a16:creationId xmlns:a16="http://schemas.microsoft.com/office/drawing/2014/main" xmlns="" id="{00000000-0008-0000-1000-0000770C0000}"/>
            </a:ext>
          </a:extLst>
        </xdr:cNvPr>
        <xdr:cNvSpPr txBox="1">
          <a:spLocks noChangeArrowheads="1"/>
        </xdr:cNvSpPr>
      </xdr:nvSpPr>
      <xdr:spPr bwMode="auto">
        <a:xfrm>
          <a:off x="285750" y="2057400"/>
          <a:ext cx="1239382" cy="285750"/>
        </a:xfrm>
        <a:prstGeom prst="rect">
          <a:avLst/>
        </a:prstGeom>
        <a:noFill/>
        <a:ln w="9525">
          <a:noFill/>
          <a:miter lim="800000"/>
          <a:headEnd/>
          <a:tailEnd/>
        </a:ln>
      </xdr:spPr>
    </xdr:sp>
    <xdr:clientData/>
  </xdr:oneCellAnchor>
  <xdr:oneCellAnchor>
    <xdr:from>
      <xdr:col>1</xdr:col>
      <xdr:colOff>0</xdr:colOff>
      <xdr:row>9</xdr:row>
      <xdr:rowOff>0</xdr:rowOff>
    </xdr:from>
    <xdr:ext cx="1239382" cy="295275"/>
    <xdr:sp macro="" textlink="">
      <xdr:nvSpPr>
        <xdr:cNvPr id="3192" name="Text Box 9">
          <a:extLst>
            <a:ext uri="{FF2B5EF4-FFF2-40B4-BE49-F238E27FC236}">
              <a16:creationId xmlns:a16="http://schemas.microsoft.com/office/drawing/2014/main" xmlns="" id="{00000000-0008-0000-1000-0000780C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9</xdr:row>
      <xdr:rowOff>0</xdr:rowOff>
    </xdr:from>
    <xdr:ext cx="1239382" cy="295275"/>
    <xdr:sp macro="" textlink="">
      <xdr:nvSpPr>
        <xdr:cNvPr id="3193" name="Text Box 9">
          <a:extLst>
            <a:ext uri="{FF2B5EF4-FFF2-40B4-BE49-F238E27FC236}">
              <a16:creationId xmlns:a16="http://schemas.microsoft.com/office/drawing/2014/main" xmlns="" id="{00000000-0008-0000-1000-0000790C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9</xdr:row>
      <xdr:rowOff>0</xdr:rowOff>
    </xdr:from>
    <xdr:ext cx="1239382" cy="276225"/>
    <xdr:sp macro="" textlink="">
      <xdr:nvSpPr>
        <xdr:cNvPr id="3194" name="Text Box 9">
          <a:extLst>
            <a:ext uri="{FF2B5EF4-FFF2-40B4-BE49-F238E27FC236}">
              <a16:creationId xmlns:a16="http://schemas.microsoft.com/office/drawing/2014/main" xmlns="" id="{00000000-0008-0000-1000-00007A0C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9</xdr:row>
      <xdr:rowOff>0</xdr:rowOff>
    </xdr:from>
    <xdr:ext cx="1239382" cy="276225"/>
    <xdr:sp macro="" textlink="">
      <xdr:nvSpPr>
        <xdr:cNvPr id="3195" name="Text Box 9">
          <a:extLst>
            <a:ext uri="{FF2B5EF4-FFF2-40B4-BE49-F238E27FC236}">
              <a16:creationId xmlns:a16="http://schemas.microsoft.com/office/drawing/2014/main" xmlns="" id="{00000000-0008-0000-1000-00007B0C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9</xdr:row>
      <xdr:rowOff>0</xdr:rowOff>
    </xdr:from>
    <xdr:ext cx="1239382" cy="276225"/>
    <xdr:sp macro="" textlink="">
      <xdr:nvSpPr>
        <xdr:cNvPr id="3196" name="Text Box 9">
          <a:extLst>
            <a:ext uri="{FF2B5EF4-FFF2-40B4-BE49-F238E27FC236}">
              <a16:creationId xmlns:a16="http://schemas.microsoft.com/office/drawing/2014/main" xmlns="" id="{00000000-0008-0000-1000-00007C0C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9</xdr:row>
      <xdr:rowOff>0</xdr:rowOff>
    </xdr:from>
    <xdr:ext cx="1239382" cy="276225"/>
    <xdr:sp macro="" textlink="">
      <xdr:nvSpPr>
        <xdr:cNvPr id="3197" name="Text Box 9">
          <a:extLst>
            <a:ext uri="{FF2B5EF4-FFF2-40B4-BE49-F238E27FC236}">
              <a16:creationId xmlns:a16="http://schemas.microsoft.com/office/drawing/2014/main" xmlns="" id="{00000000-0008-0000-1000-00007D0C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9</xdr:row>
      <xdr:rowOff>0</xdr:rowOff>
    </xdr:from>
    <xdr:ext cx="1239382" cy="276225"/>
    <xdr:sp macro="" textlink="">
      <xdr:nvSpPr>
        <xdr:cNvPr id="3198" name="Text Box 9">
          <a:extLst>
            <a:ext uri="{FF2B5EF4-FFF2-40B4-BE49-F238E27FC236}">
              <a16:creationId xmlns:a16="http://schemas.microsoft.com/office/drawing/2014/main" xmlns="" id="{00000000-0008-0000-1000-00007E0C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9</xdr:row>
      <xdr:rowOff>0</xdr:rowOff>
    </xdr:from>
    <xdr:ext cx="1239382" cy="276225"/>
    <xdr:sp macro="" textlink="">
      <xdr:nvSpPr>
        <xdr:cNvPr id="3199" name="Text Box 9">
          <a:extLst>
            <a:ext uri="{FF2B5EF4-FFF2-40B4-BE49-F238E27FC236}">
              <a16:creationId xmlns:a16="http://schemas.microsoft.com/office/drawing/2014/main" xmlns="" id="{00000000-0008-0000-1000-00007F0C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9</xdr:row>
      <xdr:rowOff>0</xdr:rowOff>
    </xdr:from>
    <xdr:ext cx="1239382" cy="276225"/>
    <xdr:sp macro="" textlink="">
      <xdr:nvSpPr>
        <xdr:cNvPr id="3200" name="Text Box 9">
          <a:extLst>
            <a:ext uri="{FF2B5EF4-FFF2-40B4-BE49-F238E27FC236}">
              <a16:creationId xmlns:a16="http://schemas.microsoft.com/office/drawing/2014/main" xmlns="" id="{00000000-0008-0000-1000-0000800C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9</xdr:row>
      <xdr:rowOff>0</xdr:rowOff>
    </xdr:from>
    <xdr:ext cx="1239382" cy="276225"/>
    <xdr:sp macro="" textlink="">
      <xdr:nvSpPr>
        <xdr:cNvPr id="3201" name="Text Box 9">
          <a:extLst>
            <a:ext uri="{FF2B5EF4-FFF2-40B4-BE49-F238E27FC236}">
              <a16:creationId xmlns:a16="http://schemas.microsoft.com/office/drawing/2014/main" xmlns="" id="{00000000-0008-0000-1000-0000810C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9</xdr:row>
      <xdr:rowOff>0</xdr:rowOff>
    </xdr:from>
    <xdr:ext cx="1239382" cy="276225"/>
    <xdr:sp macro="" textlink="">
      <xdr:nvSpPr>
        <xdr:cNvPr id="3202" name="Text Box 9">
          <a:extLst>
            <a:ext uri="{FF2B5EF4-FFF2-40B4-BE49-F238E27FC236}">
              <a16:creationId xmlns:a16="http://schemas.microsoft.com/office/drawing/2014/main" xmlns="" id="{00000000-0008-0000-1000-0000820C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9</xdr:row>
      <xdr:rowOff>0</xdr:rowOff>
    </xdr:from>
    <xdr:ext cx="1239382" cy="276225"/>
    <xdr:sp macro="" textlink="">
      <xdr:nvSpPr>
        <xdr:cNvPr id="3203" name="Text Box 9">
          <a:extLst>
            <a:ext uri="{FF2B5EF4-FFF2-40B4-BE49-F238E27FC236}">
              <a16:creationId xmlns:a16="http://schemas.microsoft.com/office/drawing/2014/main" xmlns="" id="{00000000-0008-0000-1000-0000830C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9</xdr:row>
      <xdr:rowOff>0</xdr:rowOff>
    </xdr:from>
    <xdr:ext cx="1239382" cy="295275"/>
    <xdr:sp macro="" textlink="">
      <xdr:nvSpPr>
        <xdr:cNvPr id="3204" name="Text Box 9">
          <a:extLst>
            <a:ext uri="{FF2B5EF4-FFF2-40B4-BE49-F238E27FC236}">
              <a16:creationId xmlns:a16="http://schemas.microsoft.com/office/drawing/2014/main" xmlns="" id="{00000000-0008-0000-1000-0000840C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9</xdr:row>
      <xdr:rowOff>0</xdr:rowOff>
    </xdr:from>
    <xdr:ext cx="1239382" cy="295275"/>
    <xdr:sp macro="" textlink="">
      <xdr:nvSpPr>
        <xdr:cNvPr id="3205" name="Text Box 9">
          <a:extLst>
            <a:ext uri="{FF2B5EF4-FFF2-40B4-BE49-F238E27FC236}">
              <a16:creationId xmlns:a16="http://schemas.microsoft.com/office/drawing/2014/main" xmlns="" id="{00000000-0008-0000-1000-0000850C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9</xdr:row>
      <xdr:rowOff>0</xdr:rowOff>
    </xdr:from>
    <xdr:ext cx="1239382" cy="295275"/>
    <xdr:sp macro="" textlink="">
      <xdr:nvSpPr>
        <xdr:cNvPr id="3206" name="Text Box 9">
          <a:extLst>
            <a:ext uri="{FF2B5EF4-FFF2-40B4-BE49-F238E27FC236}">
              <a16:creationId xmlns:a16="http://schemas.microsoft.com/office/drawing/2014/main" xmlns="" id="{00000000-0008-0000-1000-0000860C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9</xdr:row>
      <xdr:rowOff>0</xdr:rowOff>
    </xdr:from>
    <xdr:ext cx="1239382" cy="295275"/>
    <xdr:sp macro="" textlink="">
      <xdr:nvSpPr>
        <xdr:cNvPr id="3207" name="Text Box 9">
          <a:extLst>
            <a:ext uri="{FF2B5EF4-FFF2-40B4-BE49-F238E27FC236}">
              <a16:creationId xmlns:a16="http://schemas.microsoft.com/office/drawing/2014/main" xmlns="" id="{00000000-0008-0000-1000-0000870C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9</xdr:row>
      <xdr:rowOff>0</xdr:rowOff>
    </xdr:from>
    <xdr:ext cx="1239382" cy="295275"/>
    <xdr:sp macro="" textlink="">
      <xdr:nvSpPr>
        <xdr:cNvPr id="3208" name="Text Box 9">
          <a:extLst>
            <a:ext uri="{FF2B5EF4-FFF2-40B4-BE49-F238E27FC236}">
              <a16:creationId xmlns:a16="http://schemas.microsoft.com/office/drawing/2014/main" xmlns="" id="{00000000-0008-0000-1000-0000880C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9</xdr:row>
      <xdr:rowOff>0</xdr:rowOff>
    </xdr:from>
    <xdr:ext cx="1239382" cy="295275"/>
    <xdr:sp macro="" textlink="">
      <xdr:nvSpPr>
        <xdr:cNvPr id="3209" name="Text Box 9">
          <a:extLst>
            <a:ext uri="{FF2B5EF4-FFF2-40B4-BE49-F238E27FC236}">
              <a16:creationId xmlns:a16="http://schemas.microsoft.com/office/drawing/2014/main" xmlns="" id="{00000000-0008-0000-1000-0000890C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9</xdr:row>
      <xdr:rowOff>0</xdr:rowOff>
    </xdr:from>
    <xdr:ext cx="1239382" cy="295275"/>
    <xdr:sp macro="" textlink="">
      <xdr:nvSpPr>
        <xdr:cNvPr id="3210" name="Text Box 9">
          <a:extLst>
            <a:ext uri="{FF2B5EF4-FFF2-40B4-BE49-F238E27FC236}">
              <a16:creationId xmlns:a16="http://schemas.microsoft.com/office/drawing/2014/main" xmlns="" id="{00000000-0008-0000-1000-00008A0C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9</xdr:row>
      <xdr:rowOff>0</xdr:rowOff>
    </xdr:from>
    <xdr:ext cx="1239382" cy="295275"/>
    <xdr:sp macro="" textlink="">
      <xdr:nvSpPr>
        <xdr:cNvPr id="3211" name="Text Box 9">
          <a:extLst>
            <a:ext uri="{FF2B5EF4-FFF2-40B4-BE49-F238E27FC236}">
              <a16:creationId xmlns:a16="http://schemas.microsoft.com/office/drawing/2014/main" xmlns="" id="{00000000-0008-0000-1000-00008B0C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9</xdr:row>
      <xdr:rowOff>0</xdr:rowOff>
    </xdr:from>
    <xdr:ext cx="1077457" cy="19050"/>
    <xdr:sp macro="" textlink="">
      <xdr:nvSpPr>
        <xdr:cNvPr id="3212" name="Text Box 8">
          <a:extLst>
            <a:ext uri="{FF2B5EF4-FFF2-40B4-BE49-F238E27FC236}">
              <a16:creationId xmlns:a16="http://schemas.microsoft.com/office/drawing/2014/main" xmlns="" id="{00000000-0008-0000-1000-00008C0C0000}"/>
            </a:ext>
          </a:extLst>
        </xdr:cNvPr>
        <xdr:cNvSpPr txBox="1">
          <a:spLocks noChangeArrowheads="1"/>
        </xdr:cNvSpPr>
      </xdr:nvSpPr>
      <xdr:spPr bwMode="auto">
        <a:xfrm>
          <a:off x="390525" y="2057400"/>
          <a:ext cx="1077457" cy="19050"/>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213" name="Text Box 9">
          <a:extLst>
            <a:ext uri="{FF2B5EF4-FFF2-40B4-BE49-F238E27FC236}">
              <a16:creationId xmlns:a16="http://schemas.microsoft.com/office/drawing/2014/main" xmlns="" id="{00000000-0008-0000-1000-00008D0C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214" name="Text Box 9">
          <a:extLst>
            <a:ext uri="{FF2B5EF4-FFF2-40B4-BE49-F238E27FC236}">
              <a16:creationId xmlns:a16="http://schemas.microsoft.com/office/drawing/2014/main" xmlns="" id="{00000000-0008-0000-1000-00008E0C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215" name="Text Box 9">
          <a:extLst>
            <a:ext uri="{FF2B5EF4-FFF2-40B4-BE49-F238E27FC236}">
              <a16:creationId xmlns:a16="http://schemas.microsoft.com/office/drawing/2014/main" xmlns="" id="{00000000-0008-0000-1000-00008F0C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216" name="Text Box 9">
          <a:extLst>
            <a:ext uri="{FF2B5EF4-FFF2-40B4-BE49-F238E27FC236}">
              <a16:creationId xmlns:a16="http://schemas.microsoft.com/office/drawing/2014/main" xmlns="" id="{00000000-0008-0000-1000-0000900C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217" name="Text Box 9">
          <a:extLst>
            <a:ext uri="{FF2B5EF4-FFF2-40B4-BE49-F238E27FC236}">
              <a16:creationId xmlns:a16="http://schemas.microsoft.com/office/drawing/2014/main" xmlns="" id="{00000000-0008-0000-1000-0000910C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218" name="Text Box 9">
          <a:extLst>
            <a:ext uri="{FF2B5EF4-FFF2-40B4-BE49-F238E27FC236}">
              <a16:creationId xmlns:a16="http://schemas.microsoft.com/office/drawing/2014/main" xmlns="" id="{00000000-0008-0000-1000-0000920C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219" name="Text Box 9">
          <a:extLst>
            <a:ext uri="{FF2B5EF4-FFF2-40B4-BE49-F238E27FC236}">
              <a16:creationId xmlns:a16="http://schemas.microsoft.com/office/drawing/2014/main" xmlns="" id="{00000000-0008-0000-1000-0000930C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220" name="Text Box 9">
          <a:extLst>
            <a:ext uri="{FF2B5EF4-FFF2-40B4-BE49-F238E27FC236}">
              <a16:creationId xmlns:a16="http://schemas.microsoft.com/office/drawing/2014/main" xmlns="" id="{00000000-0008-0000-1000-0000940C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221" name="Text Box 9">
          <a:extLst>
            <a:ext uri="{FF2B5EF4-FFF2-40B4-BE49-F238E27FC236}">
              <a16:creationId xmlns:a16="http://schemas.microsoft.com/office/drawing/2014/main" xmlns="" id="{00000000-0008-0000-1000-0000950C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222" name="Text Box 9">
          <a:extLst>
            <a:ext uri="{FF2B5EF4-FFF2-40B4-BE49-F238E27FC236}">
              <a16:creationId xmlns:a16="http://schemas.microsoft.com/office/drawing/2014/main" xmlns="" id="{00000000-0008-0000-1000-0000960C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223" name="Text Box 9">
          <a:extLst>
            <a:ext uri="{FF2B5EF4-FFF2-40B4-BE49-F238E27FC236}">
              <a16:creationId xmlns:a16="http://schemas.microsoft.com/office/drawing/2014/main" xmlns="" id="{00000000-0008-0000-1000-0000970C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224" name="Text Box 9">
          <a:extLst>
            <a:ext uri="{FF2B5EF4-FFF2-40B4-BE49-F238E27FC236}">
              <a16:creationId xmlns:a16="http://schemas.microsoft.com/office/drawing/2014/main" xmlns="" id="{00000000-0008-0000-1000-0000980C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225" name="Text Box 9">
          <a:extLst>
            <a:ext uri="{FF2B5EF4-FFF2-40B4-BE49-F238E27FC236}">
              <a16:creationId xmlns:a16="http://schemas.microsoft.com/office/drawing/2014/main" xmlns="" id="{00000000-0008-0000-1000-0000990C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226" name="Text Box 9">
          <a:extLst>
            <a:ext uri="{FF2B5EF4-FFF2-40B4-BE49-F238E27FC236}">
              <a16:creationId xmlns:a16="http://schemas.microsoft.com/office/drawing/2014/main" xmlns="" id="{00000000-0008-0000-1000-00009A0C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227" name="Text Box 9">
          <a:extLst>
            <a:ext uri="{FF2B5EF4-FFF2-40B4-BE49-F238E27FC236}">
              <a16:creationId xmlns:a16="http://schemas.microsoft.com/office/drawing/2014/main" xmlns="" id="{00000000-0008-0000-1000-00009B0C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228" name="Text Box 9">
          <a:extLst>
            <a:ext uri="{FF2B5EF4-FFF2-40B4-BE49-F238E27FC236}">
              <a16:creationId xmlns:a16="http://schemas.microsoft.com/office/drawing/2014/main" xmlns="" id="{00000000-0008-0000-1000-00009C0C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229" name="Text Box 9">
          <a:extLst>
            <a:ext uri="{FF2B5EF4-FFF2-40B4-BE49-F238E27FC236}">
              <a16:creationId xmlns:a16="http://schemas.microsoft.com/office/drawing/2014/main" xmlns="" id="{00000000-0008-0000-1000-00009D0C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230" name="Text Box 9">
          <a:extLst>
            <a:ext uri="{FF2B5EF4-FFF2-40B4-BE49-F238E27FC236}">
              <a16:creationId xmlns:a16="http://schemas.microsoft.com/office/drawing/2014/main" xmlns="" id="{00000000-0008-0000-1000-00009E0C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231" name="Text Box 9">
          <a:extLst>
            <a:ext uri="{FF2B5EF4-FFF2-40B4-BE49-F238E27FC236}">
              <a16:creationId xmlns:a16="http://schemas.microsoft.com/office/drawing/2014/main" xmlns="" id="{00000000-0008-0000-1000-00009F0C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232" name="Text Box 9">
          <a:extLst>
            <a:ext uri="{FF2B5EF4-FFF2-40B4-BE49-F238E27FC236}">
              <a16:creationId xmlns:a16="http://schemas.microsoft.com/office/drawing/2014/main" xmlns="" id="{00000000-0008-0000-1000-0000A00C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233" name="Text Box 9">
          <a:extLst>
            <a:ext uri="{FF2B5EF4-FFF2-40B4-BE49-F238E27FC236}">
              <a16:creationId xmlns:a16="http://schemas.microsoft.com/office/drawing/2014/main" xmlns="" id="{00000000-0008-0000-1000-0000A10C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234" name="Text Box 9">
          <a:extLst>
            <a:ext uri="{FF2B5EF4-FFF2-40B4-BE49-F238E27FC236}">
              <a16:creationId xmlns:a16="http://schemas.microsoft.com/office/drawing/2014/main" xmlns="" id="{00000000-0008-0000-1000-0000A20C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235" name="Text Box 9">
          <a:extLst>
            <a:ext uri="{FF2B5EF4-FFF2-40B4-BE49-F238E27FC236}">
              <a16:creationId xmlns:a16="http://schemas.microsoft.com/office/drawing/2014/main" xmlns="" id="{00000000-0008-0000-1000-0000A30C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236" name="Text Box 9">
          <a:extLst>
            <a:ext uri="{FF2B5EF4-FFF2-40B4-BE49-F238E27FC236}">
              <a16:creationId xmlns:a16="http://schemas.microsoft.com/office/drawing/2014/main" xmlns="" id="{00000000-0008-0000-1000-0000A40C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237" name="Text Box 9">
          <a:extLst>
            <a:ext uri="{FF2B5EF4-FFF2-40B4-BE49-F238E27FC236}">
              <a16:creationId xmlns:a16="http://schemas.microsoft.com/office/drawing/2014/main" xmlns="" id="{00000000-0008-0000-1000-0000A50C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238" name="Text Box 9">
          <a:extLst>
            <a:ext uri="{FF2B5EF4-FFF2-40B4-BE49-F238E27FC236}">
              <a16:creationId xmlns:a16="http://schemas.microsoft.com/office/drawing/2014/main" xmlns="" id="{00000000-0008-0000-1000-0000A60C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239" name="Text Box 9">
          <a:extLst>
            <a:ext uri="{FF2B5EF4-FFF2-40B4-BE49-F238E27FC236}">
              <a16:creationId xmlns:a16="http://schemas.microsoft.com/office/drawing/2014/main" xmlns="" id="{00000000-0008-0000-1000-0000A70C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240" name="Text Box 9">
          <a:extLst>
            <a:ext uri="{FF2B5EF4-FFF2-40B4-BE49-F238E27FC236}">
              <a16:creationId xmlns:a16="http://schemas.microsoft.com/office/drawing/2014/main" xmlns="" id="{00000000-0008-0000-1000-0000A80C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241" name="Text Box 9">
          <a:extLst>
            <a:ext uri="{FF2B5EF4-FFF2-40B4-BE49-F238E27FC236}">
              <a16:creationId xmlns:a16="http://schemas.microsoft.com/office/drawing/2014/main" xmlns="" id="{00000000-0008-0000-1000-0000A90C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242" name="Text Box 9">
          <a:extLst>
            <a:ext uri="{FF2B5EF4-FFF2-40B4-BE49-F238E27FC236}">
              <a16:creationId xmlns:a16="http://schemas.microsoft.com/office/drawing/2014/main" xmlns="" id="{00000000-0008-0000-1000-0000AA0C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243" name="Text Box 9">
          <a:extLst>
            <a:ext uri="{FF2B5EF4-FFF2-40B4-BE49-F238E27FC236}">
              <a16:creationId xmlns:a16="http://schemas.microsoft.com/office/drawing/2014/main" xmlns="" id="{00000000-0008-0000-1000-0000AB0C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244" name="Text Box 9">
          <a:extLst>
            <a:ext uri="{FF2B5EF4-FFF2-40B4-BE49-F238E27FC236}">
              <a16:creationId xmlns:a16="http://schemas.microsoft.com/office/drawing/2014/main" xmlns="" id="{00000000-0008-0000-1000-0000AC0C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245" name="Text Box 9">
          <a:extLst>
            <a:ext uri="{FF2B5EF4-FFF2-40B4-BE49-F238E27FC236}">
              <a16:creationId xmlns:a16="http://schemas.microsoft.com/office/drawing/2014/main" xmlns="" id="{00000000-0008-0000-1000-0000AD0C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246" name="Text Box 9">
          <a:extLst>
            <a:ext uri="{FF2B5EF4-FFF2-40B4-BE49-F238E27FC236}">
              <a16:creationId xmlns:a16="http://schemas.microsoft.com/office/drawing/2014/main" xmlns="" id="{00000000-0008-0000-1000-0000AE0C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247" name="Text Box 9">
          <a:extLst>
            <a:ext uri="{FF2B5EF4-FFF2-40B4-BE49-F238E27FC236}">
              <a16:creationId xmlns:a16="http://schemas.microsoft.com/office/drawing/2014/main" xmlns="" id="{00000000-0008-0000-1000-0000AF0C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248" name="Text Box 9">
          <a:extLst>
            <a:ext uri="{FF2B5EF4-FFF2-40B4-BE49-F238E27FC236}">
              <a16:creationId xmlns:a16="http://schemas.microsoft.com/office/drawing/2014/main" xmlns="" id="{00000000-0008-0000-1000-0000B00C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249" name="Text Box 9">
          <a:extLst>
            <a:ext uri="{FF2B5EF4-FFF2-40B4-BE49-F238E27FC236}">
              <a16:creationId xmlns:a16="http://schemas.microsoft.com/office/drawing/2014/main" xmlns="" id="{00000000-0008-0000-1000-0000B10C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250" name="Text Box 9">
          <a:extLst>
            <a:ext uri="{FF2B5EF4-FFF2-40B4-BE49-F238E27FC236}">
              <a16:creationId xmlns:a16="http://schemas.microsoft.com/office/drawing/2014/main" xmlns="" id="{00000000-0008-0000-1000-0000B20C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251" name="Text Box 9">
          <a:extLst>
            <a:ext uri="{FF2B5EF4-FFF2-40B4-BE49-F238E27FC236}">
              <a16:creationId xmlns:a16="http://schemas.microsoft.com/office/drawing/2014/main" xmlns="" id="{00000000-0008-0000-1000-0000B30C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252" name="Text Box 9">
          <a:extLst>
            <a:ext uri="{FF2B5EF4-FFF2-40B4-BE49-F238E27FC236}">
              <a16:creationId xmlns:a16="http://schemas.microsoft.com/office/drawing/2014/main" xmlns="" id="{00000000-0008-0000-1000-0000B40C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253" name="Text Box 9">
          <a:extLst>
            <a:ext uri="{FF2B5EF4-FFF2-40B4-BE49-F238E27FC236}">
              <a16:creationId xmlns:a16="http://schemas.microsoft.com/office/drawing/2014/main" xmlns="" id="{00000000-0008-0000-1000-0000B50C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254" name="Text Box 9">
          <a:extLst>
            <a:ext uri="{FF2B5EF4-FFF2-40B4-BE49-F238E27FC236}">
              <a16:creationId xmlns:a16="http://schemas.microsoft.com/office/drawing/2014/main" xmlns="" id="{00000000-0008-0000-1000-0000B60C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255" name="Text Box 9">
          <a:extLst>
            <a:ext uri="{FF2B5EF4-FFF2-40B4-BE49-F238E27FC236}">
              <a16:creationId xmlns:a16="http://schemas.microsoft.com/office/drawing/2014/main" xmlns="" id="{00000000-0008-0000-1000-0000B70C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256" name="Text Box 9">
          <a:extLst>
            <a:ext uri="{FF2B5EF4-FFF2-40B4-BE49-F238E27FC236}">
              <a16:creationId xmlns:a16="http://schemas.microsoft.com/office/drawing/2014/main" xmlns="" id="{00000000-0008-0000-1000-0000B80C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257" name="Text Box 9">
          <a:extLst>
            <a:ext uri="{FF2B5EF4-FFF2-40B4-BE49-F238E27FC236}">
              <a16:creationId xmlns:a16="http://schemas.microsoft.com/office/drawing/2014/main" xmlns="" id="{00000000-0008-0000-1000-0000B90C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258" name="Text Box 9">
          <a:extLst>
            <a:ext uri="{FF2B5EF4-FFF2-40B4-BE49-F238E27FC236}">
              <a16:creationId xmlns:a16="http://schemas.microsoft.com/office/drawing/2014/main" xmlns="" id="{00000000-0008-0000-1000-0000BA0C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259" name="Text Box 9">
          <a:extLst>
            <a:ext uri="{FF2B5EF4-FFF2-40B4-BE49-F238E27FC236}">
              <a16:creationId xmlns:a16="http://schemas.microsoft.com/office/drawing/2014/main" xmlns="" id="{00000000-0008-0000-1000-0000BB0C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260" name="Text Box 9">
          <a:extLst>
            <a:ext uri="{FF2B5EF4-FFF2-40B4-BE49-F238E27FC236}">
              <a16:creationId xmlns:a16="http://schemas.microsoft.com/office/drawing/2014/main" xmlns="" id="{00000000-0008-0000-1000-0000BC0C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261" name="Text Box 9">
          <a:extLst>
            <a:ext uri="{FF2B5EF4-FFF2-40B4-BE49-F238E27FC236}">
              <a16:creationId xmlns:a16="http://schemas.microsoft.com/office/drawing/2014/main" xmlns="" id="{00000000-0008-0000-1000-0000BD0C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262" name="Text Box 9">
          <a:extLst>
            <a:ext uri="{FF2B5EF4-FFF2-40B4-BE49-F238E27FC236}">
              <a16:creationId xmlns:a16="http://schemas.microsoft.com/office/drawing/2014/main" xmlns="" id="{00000000-0008-0000-1000-0000BE0C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263" name="Text Box 9">
          <a:extLst>
            <a:ext uri="{FF2B5EF4-FFF2-40B4-BE49-F238E27FC236}">
              <a16:creationId xmlns:a16="http://schemas.microsoft.com/office/drawing/2014/main" xmlns="" id="{00000000-0008-0000-1000-0000BF0C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264" name="Text Box 9">
          <a:extLst>
            <a:ext uri="{FF2B5EF4-FFF2-40B4-BE49-F238E27FC236}">
              <a16:creationId xmlns:a16="http://schemas.microsoft.com/office/drawing/2014/main" xmlns="" id="{00000000-0008-0000-1000-0000C00C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265" name="Text Box 9">
          <a:extLst>
            <a:ext uri="{FF2B5EF4-FFF2-40B4-BE49-F238E27FC236}">
              <a16:creationId xmlns:a16="http://schemas.microsoft.com/office/drawing/2014/main" xmlns="" id="{00000000-0008-0000-1000-0000C10C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266" name="Text Box 9">
          <a:extLst>
            <a:ext uri="{FF2B5EF4-FFF2-40B4-BE49-F238E27FC236}">
              <a16:creationId xmlns:a16="http://schemas.microsoft.com/office/drawing/2014/main" xmlns="" id="{00000000-0008-0000-1000-0000C20C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267" name="Text Box 9">
          <a:extLst>
            <a:ext uri="{FF2B5EF4-FFF2-40B4-BE49-F238E27FC236}">
              <a16:creationId xmlns:a16="http://schemas.microsoft.com/office/drawing/2014/main" xmlns="" id="{00000000-0008-0000-1000-0000C30C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268" name="Text Box 9">
          <a:extLst>
            <a:ext uri="{FF2B5EF4-FFF2-40B4-BE49-F238E27FC236}">
              <a16:creationId xmlns:a16="http://schemas.microsoft.com/office/drawing/2014/main" xmlns="" id="{00000000-0008-0000-1000-0000C40C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269" name="Text Box 9">
          <a:extLst>
            <a:ext uri="{FF2B5EF4-FFF2-40B4-BE49-F238E27FC236}">
              <a16:creationId xmlns:a16="http://schemas.microsoft.com/office/drawing/2014/main" xmlns="" id="{00000000-0008-0000-1000-0000C50C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270" name="Text Box 9">
          <a:extLst>
            <a:ext uri="{FF2B5EF4-FFF2-40B4-BE49-F238E27FC236}">
              <a16:creationId xmlns:a16="http://schemas.microsoft.com/office/drawing/2014/main" xmlns="" id="{00000000-0008-0000-1000-0000C60C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271" name="Text Box 9">
          <a:extLst>
            <a:ext uri="{FF2B5EF4-FFF2-40B4-BE49-F238E27FC236}">
              <a16:creationId xmlns:a16="http://schemas.microsoft.com/office/drawing/2014/main" xmlns="" id="{00000000-0008-0000-1000-0000C70C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272" name="Text Box 9">
          <a:extLst>
            <a:ext uri="{FF2B5EF4-FFF2-40B4-BE49-F238E27FC236}">
              <a16:creationId xmlns:a16="http://schemas.microsoft.com/office/drawing/2014/main" xmlns="" id="{00000000-0008-0000-1000-0000C80C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273" name="Text Box 9">
          <a:extLst>
            <a:ext uri="{FF2B5EF4-FFF2-40B4-BE49-F238E27FC236}">
              <a16:creationId xmlns:a16="http://schemas.microsoft.com/office/drawing/2014/main" xmlns="" id="{00000000-0008-0000-1000-0000C90C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274" name="Text Box 9">
          <a:extLst>
            <a:ext uri="{FF2B5EF4-FFF2-40B4-BE49-F238E27FC236}">
              <a16:creationId xmlns:a16="http://schemas.microsoft.com/office/drawing/2014/main" xmlns="" id="{00000000-0008-0000-1000-0000CA0C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275" name="Text Box 9">
          <a:extLst>
            <a:ext uri="{FF2B5EF4-FFF2-40B4-BE49-F238E27FC236}">
              <a16:creationId xmlns:a16="http://schemas.microsoft.com/office/drawing/2014/main" xmlns="" id="{00000000-0008-0000-1000-0000CB0C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276" name="Text Box 9">
          <a:extLst>
            <a:ext uri="{FF2B5EF4-FFF2-40B4-BE49-F238E27FC236}">
              <a16:creationId xmlns:a16="http://schemas.microsoft.com/office/drawing/2014/main" xmlns="" id="{00000000-0008-0000-1000-0000CC0C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277" name="Text Box 9">
          <a:extLst>
            <a:ext uri="{FF2B5EF4-FFF2-40B4-BE49-F238E27FC236}">
              <a16:creationId xmlns:a16="http://schemas.microsoft.com/office/drawing/2014/main" xmlns="" id="{00000000-0008-0000-1000-0000CD0C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278" name="Text Box 9">
          <a:extLst>
            <a:ext uri="{FF2B5EF4-FFF2-40B4-BE49-F238E27FC236}">
              <a16:creationId xmlns:a16="http://schemas.microsoft.com/office/drawing/2014/main" xmlns="" id="{00000000-0008-0000-1000-0000CE0C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279" name="Text Box 9">
          <a:extLst>
            <a:ext uri="{FF2B5EF4-FFF2-40B4-BE49-F238E27FC236}">
              <a16:creationId xmlns:a16="http://schemas.microsoft.com/office/drawing/2014/main" xmlns="" id="{00000000-0008-0000-1000-0000CF0C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280" name="Text Box 9">
          <a:extLst>
            <a:ext uri="{FF2B5EF4-FFF2-40B4-BE49-F238E27FC236}">
              <a16:creationId xmlns:a16="http://schemas.microsoft.com/office/drawing/2014/main" xmlns="" id="{00000000-0008-0000-1000-0000D00C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281" name="Text Box 9">
          <a:extLst>
            <a:ext uri="{FF2B5EF4-FFF2-40B4-BE49-F238E27FC236}">
              <a16:creationId xmlns:a16="http://schemas.microsoft.com/office/drawing/2014/main" xmlns="" id="{00000000-0008-0000-1000-0000D10C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282" name="Text Box 9">
          <a:extLst>
            <a:ext uri="{FF2B5EF4-FFF2-40B4-BE49-F238E27FC236}">
              <a16:creationId xmlns:a16="http://schemas.microsoft.com/office/drawing/2014/main" xmlns="" id="{00000000-0008-0000-1000-0000D20C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283" name="Text Box 9">
          <a:extLst>
            <a:ext uri="{FF2B5EF4-FFF2-40B4-BE49-F238E27FC236}">
              <a16:creationId xmlns:a16="http://schemas.microsoft.com/office/drawing/2014/main" xmlns="" id="{00000000-0008-0000-1000-0000D30C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284" name="Text Box 9">
          <a:extLst>
            <a:ext uri="{FF2B5EF4-FFF2-40B4-BE49-F238E27FC236}">
              <a16:creationId xmlns:a16="http://schemas.microsoft.com/office/drawing/2014/main" xmlns="" id="{00000000-0008-0000-1000-0000D40C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285" name="Text Box 9">
          <a:extLst>
            <a:ext uri="{FF2B5EF4-FFF2-40B4-BE49-F238E27FC236}">
              <a16:creationId xmlns:a16="http://schemas.microsoft.com/office/drawing/2014/main" xmlns="" id="{00000000-0008-0000-1000-0000D50C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286" name="Text Box 9">
          <a:extLst>
            <a:ext uri="{FF2B5EF4-FFF2-40B4-BE49-F238E27FC236}">
              <a16:creationId xmlns:a16="http://schemas.microsoft.com/office/drawing/2014/main" xmlns="" id="{00000000-0008-0000-1000-0000D60C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287" name="Text Box 9">
          <a:extLst>
            <a:ext uri="{FF2B5EF4-FFF2-40B4-BE49-F238E27FC236}">
              <a16:creationId xmlns:a16="http://schemas.microsoft.com/office/drawing/2014/main" xmlns="" id="{00000000-0008-0000-1000-0000D70C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288" name="Text Box 9">
          <a:extLst>
            <a:ext uri="{FF2B5EF4-FFF2-40B4-BE49-F238E27FC236}">
              <a16:creationId xmlns:a16="http://schemas.microsoft.com/office/drawing/2014/main" xmlns="" id="{00000000-0008-0000-1000-0000D80C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289" name="Text Box 9">
          <a:extLst>
            <a:ext uri="{FF2B5EF4-FFF2-40B4-BE49-F238E27FC236}">
              <a16:creationId xmlns:a16="http://schemas.microsoft.com/office/drawing/2014/main" xmlns="" id="{00000000-0008-0000-1000-0000D90C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290" name="Text Box 9">
          <a:extLst>
            <a:ext uri="{FF2B5EF4-FFF2-40B4-BE49-F238E27FC236}">
              <a16:creationId xmlns:a16="http://schemas.microsoft.com/office/drawing/2014/main" xmlns="" id="{00000000-0008-0000-1000-0000DA0C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291" name="Text Box 9">
          <a:extLst>
            <a:ext uri="{FF2B5EF4-FFF2-40B4-BE49-F238E27FC236}">
              <a16:creationId xmlns:a16="http://schemas.microsoft.com/office/drawing/2014/main" xmlns="" id="{00000000-0008-0000-1000-0000DB0C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292" name="Text Box 9">
          <a:extLst>
            <a:ext uri="{FF2B5EF4-FFF2-40B4-BE49-F238E27FC236}">
              <a16:creationId xmlns:a16="http://schemas.microsoft.com/office/drawing/2014/main" xmlns="" id="{00000000-0008-0000-1000-0000DC0C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293" name="Text Box 9">
          <a:extLst>
            <a:ext uri="{FF2B5EF4-FFF2-40B4-BE49-F238E27FC236}">
              <a16:creationId xmlns:a16="http://schemas.microsoft.com/office/drawing/2014/main" xmlns="" id="{00000000-0008-0000-1000-0000DD0C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294" name="Text Box 9">
          <a:extLst>
            <a:ext uri="{FF2B5EF4-FFF2-40B4-BE49-F238E27FC236}">
              <a16:creationId xmlns:a16="http://schemas.microsoft.com/office/drawing/2014/main" xmlns="" id="{00000000-0008-0000-1000-0000DE0C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295" name="Text Box 9">
          <a:extLst>
            <a:ext uri="{FF2B5EF4-FFF2-40B4-BE49-F238E27FC236}">
              <a16:creationId xmlns:a16="http://schemas.microsoft.com/office/drawing/2014/main" xmlns="" id="{00000000-0008-0000-1000-0000DF0C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296" name="Text Box 9">
          <a:extLst>
            <a:ext uri="{FF2B5EF4-FFF2-40B4-BE49-F238E27FC236}">
              <a16:creationId xmlns:a16="http://schemas.microsoft.com/office/drawing/2014/main" xmlns="" id="{00000000-0008-0000-1000-0000E00C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297" name="Text Box 9">
          <a:extLst>
            <a:ext uri="{FF2B5EF4-FFF2-40B4-BE49-F238E27FC236}">
              <a16:creationId xmlns:a16="http://schemas.microsoft.com/office/drawing/2014/main" xmlns="" id="{00000000-0008-0000-1000-0000E10C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298" name="Text Box 9">
          <a:extLst>
            <a:ext uri="{FF2B5EF4-FFF2-40B4-BE49-F238E27FC236}">
              <a16:creationId xmlns:a16="http://schemas.microsoft.com/office/drawing/2014/main" xmlns="" id="{00000000-0008-0000-1000-0000E20C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299" name="Text Box 9">
          <a:extLst>
            <a:ext uri="{FF2B5EF4-FFF2-40B4-BE49-F238E27FC236}">
              <a16:creationId xmlns:a16="http://schemas.microsoft.com/office/drawing/2014/main" xmlns="" id="{00000000-0008-0000-1000-0000E30C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300" name="Text Box 9">
          <a:extLst>
            <a:ext uri="{FF2B5EF4-FFF2-40B4-BE49-F238E27FC236}">
              <a16:creationId xmlns:a16="http://schemas.microsoft.com/office/drawing/2014/main" xmlns="" id="{00000000-0008-0000-1000-0000E40C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301" name="Text Box 9">
          <a:extLst>
            <a:ext uri="{FF2B5EF4-FFF2-40B4-BE49-F238E27FC236}">
              <a16:creationId xmlns:a16="http://schemas.microsoft.com/office/drawing/2014/main" xmlns="" id="{00000000-0008-0000-1000-0000E50C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302" name="Text Box 9">
          <a:extLst>
            <a:ext uri="{FF2B5EF4-FFF2-40B4-BE49-F238E27FC236}">
              <a16:creationId xmlns:a16="http://schemas.microsoft.com/office/drawing/2014/main" xmlns="" id="{00000000-0008-0000-1000-0000E60C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303" name="Text Box 9">
          <a:extLst>
            <a:ext uri="{FF2B5EF4-FFF2-40B4-BE49-F238E27FC236}">
              <a16:creationId xmlns:a16="http://schemas.microsoft.com/office/drawing/2014/main" xmlns="" id="{00000000-0008-0000-1000-0000E70C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304" name="Text Box 9">
          <a:extLst>
            <a:ext uri="{FF2B5EF4-FFF2-40B4-BE49-F238E27FC236}">
              <a16:creationId xmlns:a16="http://schemas.microsoft.com/office/drawing/2014/main" xmlns="" id="{00000000-0008-0000-1000-0000E80C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305" name="Text Box 9">
          <a:extLst>
            <a:ext uri="{FF2B5EF4-FFF2-40B4-BE49-F238E27FC236}">
              <a16:creationId xmlns:a16="http://schemas.microsoft.com/office/drawing/2014/main" xmlns="" id="{00000000-0008-0000-1000-0000E90C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306" name="Text Box 9">
          <a:extLst>
            <a:ext uri="{FF2B5EF4-FFF2-40B4-BE49-F238E27FC236}">
              <a16:creationId xmlns:a16="http://schemas.microsoft.com/office/drawing/2014/main" xmlns="" id="{00000000-0008-0000-1000-0000EA0C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307" name="Text Box 9">
          <a:extLst>
            <a:ext uri="{FF2B5EF4-FFF2-40B4-BE49-F238E27FC236}">
              <a16:creationId xmlns:a16="http://schemas.microsoft.com/office/drawing/2014/main" xmlns="" id="{00000000-0008-0000-1000-0000EB0C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308" name="Text Box 9">
          <a:extLst>
            <a:ext uri="{FF2B5EF4-FFF2-40B4-BE49-F238E27FC236}">
              <a16:creationId xmlns:a16="http://schemas.microsoft.com/office/drawing/2014/main" xmlns="" id="{00000000-0008-0000-1000-0000EC0C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309" name="Text Box 9">
          <a:extLst>
            <a:ext uri="{FF2B5EF4-FFF2-40B4-BE49-F238E27FC236}">
              <a16:creationId xmlns:a16="http://schemas.microsoft.com/office/drawing/2014/main" xmlns="" id="{00000000-0008-0000-1000-0000ED0C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310" name="Text Box 9">
          <a:extLst>
            <a:ext uri="{FF2B5EF4-FFF2-40B4-BE49-F238E27FC236}">
              <a16:creationId xmlns:a16="http://schemas.microsoft.com/office/drawing/2014/main" xmlns="" id="{00000000-0008-0000-1000-0000EE0C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311" name="Text Box 9">
          <a:extLst>
            <a:ext uri="{FF2B5EF4-FFF2-40B4-BE49-F238E27FC236}">
              <a16:creationId xmlns:a16="http://schemas.microsoft.com/office/drawing/2014/main" xmlns="" id="{00000000-0008-0000-1000-0000EF0C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312" name="Text Box 9">
          <a:extLst>
            <a:ext uri="{FF2B5EF4-FFF2-40B4-BE49-F238E27FC236}">
              <a16:creationId xmlns:a16="http://schemas.microsoft.com/office/drawing/2014/main" xmlns="" id="{00000000-0008-0000-1000-0000F00C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313" name="Text Box 9">
          <a:extLst>
            <a:ext uri="{FF2B5EF4-FFF2-40B4-BE49-F238E27FC236}">
              <a16:creationId xmlns:a16="http://schemas.microsoft.com/office/drawing/2014/main" xmlns="" id="{00000000-0008-0000-1000-0000F10C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314" name="Text Box 9">
          <a:extLst>
            <a:ext uri="{FF2B5EF4-FFF2-40B4-BE49-F238E27FC236}">
              <a16:creationId xmlns:a16="http://schemas.microsoft.com/office/drawing/2014/main" xmlns="" id="{00000000-0008-0000-1000-0000F20C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315" name="Text Box 9">
          <a:extLst>
            <a:ext uri="{FF2B5EF4-FFF2-40B4-BE49-F238E27FC236}">
              <a16:creationId xmlns:a16="http://schemas.microsoft.com/office/drawing/2014/main" xmlns="" id="{00000000-0008-0000-1000-0000F30C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316" name="Text Box 9">
          <a:extLst>
            <a:ext uri="{FF2B5EF4-FFF2-40B4-BE49-F238E27FC236}">
              <a16:creationId xmlns:a16="http://schemas.microsoft.com/office/drawing/2014/main" xmlns="" id="{00000000-0008-0000-1000-0000F40C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317" name="Text Box 9">
          <a:extLst>
            <a:ext uri="{FF2B5EF4-FFF2-40B4-BE49-F238E27FC236}">
              <a16:creationId xmlns:a16="http://schemas.microsoft.com/office/drawing/2014/main" xmlns="" id="{00000000-0008-0000-1000-0000F50C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318" name="Text Box 9">
          <a:extLst>
            <a:ext uri="{FF2B5EF4-FFF2-40B4-BE49-F238E27FC236}">
              <a16:creationId xmlns:a16="http://schemas.microsoft.com/office/drawing/2014/main" xmlns="" id="{00000000-0008-0000-1000-0000F60C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319" name="Text Box 9">
          <a:extLst>
            <a:ext uri="{FF2B5EF4-FFF2-40B4-BE49-F238E27FC236}">
              <a16:creationId xmlns:a16="http://schemas.microsoft.com/office/drawing/2014/main" xmlns="" id="{00000000-0008-0000-1000-0000F70C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320" name="Text Box 9">
          <a:extLst>
            <a:ext uri="{FF2B5EF4-FFF2-40B4-BE49-F238E27FC236}">
              <a16:creationId xmlns:a16="http://schemas.microsoft.com/office/drawing/2014/main" xmlns="" id="{00000000-0008-0000-1000-0000F80C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321" name="Text Box 9">
          <a:extLst>
            <a:ext uri="{FF2B5EF4-FFF2-40B4-BE49-F238E27FC236}">
              <a16:creationId xmlns:a16="http://schemas.microsoft.com/office/drawing/2014/main" xmlns="" id="{00000000-0008-0000-1000-0000F90C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322" name="Text Box 9">
          <a:extLst>
            <a:ext uri="{FF2B5EF4-FFF2-40B4-BE49-F238E27FC236}">
              <a16:creationId xmlns:a16="http://schemas.microsoft.com/office/drawing/2014/main" xmlns="" id="{00000000-0008-0000-1000-0000FA0C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323" name="Text Box 9">
          <a:extLst>
            <a:ext uri="{FF2B5EF4-FFF2-40B4-BE49-F238E27FC236}">
              <a16:creationId xmlns:a16="http://schemas.microsoft.com/office/drawing/2014/main" xmlns="" id="{00000000-0008-0000-1000-0000FB0C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324" name="Text Box 9">
          <a:extLst>
            <a:ext uri="{FF2B5EF4-FFF2-40B4-BE49-F238E27FC236}">
              <a16:creationId xmlns:a16="http://schemas.microsoft.com/office/drawing/2014/main" xmlns="" id="{00000000-0008-0000-1000-0000FC0C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325" name="Text Box 9">
          <a:extLst>
            <a:ext uri="{FF2B5EF4-FFF2-40B4-BE49-F238E27FC236}">
              <a16:creationId xmlns:a16="http://schemas.microsoft.com/office/drawing/2014/main" xmlns="" id="{00000000-0008-0000-1000-0000FD0C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326" name="Text Box 9">
          <a:extLst>
            <a:ext uri="{FF2B5EF4-FFF2-40B4-BE49-F238E27FC236}">
              <a16:creationId xmlns:a16="http://schemas.microsoft.com/office/drawing/2014/main" xmlns="" id="{00000000-0008-0000-1000-0000FE0C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327" name="Text Box 9">
          <a:extLst>
            <a:ext uri="{FF2B5EF4-FFF2-40B4-BE49-F238E27FC236}">
              <a16:creationId xmlns:a16="http://schemas.microsoft.com/office/drawing/2014/main" xmlns="" id="{00000000-0008-0000-1000-0000FF0C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328" name="Text Box 9">
          <a:extLst>
            <a:ext uri="{FF2B5EF4-FFF2-40B4-BE49-F238E27FC236}">
              <a16:creationId xmlns:a16="http://schemas.microsoft.com/office/drawing/2014/main" xmlns="" id="{00000000-0008-0000-1000-0000000D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329" name="Text Box 9">
          <a:extLst>
            <a:ext uri="{FF2B5EF4-FFF2-40B4-BE49-F238E27FC236}">
              <a16:creationId xmlns:a16="http://schemas.microsoft.com/office/drawing/2014/main" xmlns="" id="{00000000-0008-0000-1000-0000010D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330" name="Text Box 9">
          <a:extLst>
            <a:ext uri="{FF2B5EF4-FFF2-40B4-BE49-F238E27FC236}">
              <a16:creationId xmlns:a16="http://schemas.microsoft.com/office/drawing/2014/main" xmlns="" id="{00000000-0008-0000-1000-0000020D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331" name="Text Box 9">
          <a:extLst>
            <a:ext uri="{FF2B5EF4-FFF2-40B4-BE49-F238E27FC236}">
              <a16:creationId xmlns:a16="http://schemas.microsoft.com/office/drawing/2014/main" xmlns="" id="{00000000-0008-0000-1000-0000030D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332" name="Text Box 9">
          <a:extLst>
            <a:ext uri="{FF2B5EF4-FFF2-40B4-BE49-F238E27FC236}">
              <a16:creationId xmlns:a16="http://schemas.microsoft.com/office/drawing/2014/main" xmlns="" id="{00000000-0008-0000-1000-0000040D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333" name="Text Box 9">
          <a:extLst>
            <a:ext uri="{FF2B5EF4-FFF2-40B4-BE49-F238E27FC236}">
              <a16:creationId xmlns:a16="http://schemas.microsoft.com/office/drawing/2014/main" xmlns="" id="{00000000-0008-0000-1000-0000050D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334" name="Text Box 9">
          <a:extLst>
            <a:ext uri="{FF2B5EF4-FFF2-40B4-BE49-F238E27FC236}">
              <a16:creationId xmlns:a16="http://schemas.microsoft.com/office/drawing/2014/main" xmlns="" id="{00000000-0008-0000-1000-0000060D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335" name="Text Box 9">
          <a:extLst>
            <a:ext uri="{FF2B5EF4-FFF2-40B4-BE49-F238E27FC236}">
              <a16:creationId xmlns:a16="http://schemas.microsoft.com/office/drawing/2014/main" xmlns="" id="{00000000-0008-0000-1000-0000070D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336" name="Text Box 9">
          <a:extLst>
            <a:ext uri="{FF2B5EF4-FFF2-40B4-BE49-F238E27FC236}">
              <a16:creationId xmlns:a16="http://schemas.microsoft.com/office/drawing/2014/main" xmlns="" id="{00000000-0008-0000-1000-0000080D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337" name="Text Box 9">
          <a:extLst>
            <a:ext uri="{FF2B5EF4-FFF2-40B4-BE49-F238E27FC236}">
              <a16:creationId xmlns:a16="http://schemas.microsoft.com/office/drawing/2014/main" xmlns="" id="{00000000-0008-0000-1000-0000090D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338" name="Text Box 9">
          <a:extLst>
            <a:ext uri="{FF2B5EF4-FFF2-40B4-BE49-F238E27FC236}">
              <a16:creationId xmlns:a16="http://schemas.microsoft.com/office/drawing/2014/main" xmlns="" id="{00000000-0008-0000-1000-00000A0D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339" name="Text Box 9">
          <a:extLst>
            <a:ext uri="{FF2B5EF4-FFF2-40B4-BE49-F238E27FC236}">
              <a16:creationId xmlns:a16="http://schemas.microsoft.com/office/drawing/2014/main" xmlns="" id="{00000000-0008-0000-1000-00000B0D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340" name="Text Box 9">
          <a:extLst>
            <a:ext uri="{FF2B5EF4-FFF2-40B4-BE49-F238E27FC236}">
              <a16:creationId xmlns:a16="http://schemas.microsoft.com/office/drawing/2014/main" xmlns="" id="{00000000-0008-0000-1000-00000C0D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341" name="Text Box 9">
          <a:extLst>
            <a:ext uri="{FF2B5EF4-FFF2-40B4-BE49-F238E27FC236}">
              <a16:creationId xmlns:a16="http://schemas.microsoft.com/office/drawing/2014/main" xmlns="" id="{00000000-0008-0000-1000-00000D0D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342" name="Text Box 9">
          <a:extLst>
            <a:ext uri="{FF2B5EF4-FFF2-40B4-BE49-F238E27FC236}">
              <a16:creationId xmlns:a16="http://schemas.microsoft.com/office/drawing/2014/main" xmlns="" id="{00000000-0008-0000-1000-00000E0D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343" name="Text Box 9">
          <a:extLst>
            <a:ext uri="{FF2B5EF4-FFF2-40B4-BE49-F238E27FC236}">
              <a16:creationId xmlns:a16="http://schemas.microsoft.com/office/drawing/2014/main" xmlns="" id="{00000000-0008-0000-1000-00000F0D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344" name="Text Box 9">
          <a:extLst>
            <a:ext uri="{FF2B5EF4-FFF2-40B4-BE49-F238E27FC236}">
              <a16:creationId xmlns:a16="http://schemas.microsoft.com/office/drawing/2014/main" xmlns="" id="{00000000-0008-0000-1000-0000100D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345" name="Text Box 9">
          <a:extLst>
            <a:ext uri="{FF2B5EF4-FFF2-40B4-BE49-F238E27FC236}">
              <a16:creationId xmlns:a16="http://schemas.microsoft.com/office/drawing/2014/main" xmlns="" id="{00000000-0008-0000-1000-0000110D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346" name="Text Box 9">
          <a:extLst>
            <a:ext uri="{FF2B5EF4-FFF2-40B4-BE49-F238E27FC236}">
              <a16:creationId xmlns:a16="http://schemas.microsoft.com/office/drawing/2014/main" xmlns="" id="{00000000-0008-0000-1000-0000120D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347" name="Text Box 9">
          <a:extLst>
            <a:ext uri="{FF2B5EF4-FFF2-40B4-BE49-F238E27FC236}">
              <a16:creationId xmlns:a16="http://schemas.microsoft.com/office/drawing/2014/main" xmlns="" id="{00000000-0008-0000-1000-0000130D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348" name="Text Box 9">
          <a:extLst>
            <a:ext uri="{FF2B5EF4-FFF2-40B4-BE49-F238E27FC236}">
              <a16:creationId xmlns:a16="http://schemas.microsoft.com/office/drawing/2014/main" xmlns="" id="{00000000-0008-0000-1000-0000140D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349" name="Text Box 9">
          <a:extLst>
            <a:ext uri="{FF2B5EF4-FFF2-40B4-BE49-F238E27FC236}">
              <a16:creationId xmlns:a16="http://schemas.microsoft.com/office/drawing/2014/main" xmlns="" id="{00000000-0008-0000-1000-0000150D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350" name="Text Box 9">
          <a:extLst>
            <a:ext uri="{FF2B5EF4-FFF2-40B4-BE49-F238E27FC236}">
              <a16:creationId xmlns:a16="http://schemas.microsoft.com/office/drawing/2014/main" xmlns="" id="{00000000-0008-0000-1000-0000160D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351" name="Text Box 9">
          <a:extLst>
            <a:ext uri="{FF2B5EF4-FFF2-40B4-BE49-F238E27FC236}">
              <a16:creationId xmlns:a16="http://schemas.microsoft.com/office/drawing/2014/main" xmlns="" id="{00000000-0008-0000-1000-0000170D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352" name="Text Box 9">
          <a:extLst>
            <a:ext uri="{FF2B5EF4-FFF2-40B4-BE49-F238E27FC236}">
              <a16:creationId xmlns:a16="http://schemas.microsoft.com/office/drawing/2014/main" xmlns="" id="{00000000-0008-0000-1000-0000180D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353" name="Text Box 9">
          <a:extLst>
            <a:ext uri="{FF2B5EF4-FFF2-40B4-BE49-F238E27FC236}">
              <a16:creationId xmlns:a16="http://schemas.microsoft.com/office/drawing/2014/main" xmlns="" id="{00000000-0008-0000-1000-0000190D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354" name="Text Box 9">
          <a:extLst>
            <a:ext uri="{FF2B5EF4-FFF2-40B4-BE49-F238E27FC236}">
              <a16:creationId xmlns:a16="http://schemas.microsoft.com/office/drawing/2014/main" xmlns="" id="{00000000-0008-0000-1000-00001A0D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355" name="Text Box 9">
          <a:extLst>
            <a:ext uri="{FF2B5EF4-FFF2-40B4-BE49-F238E27FC236}">
              <a16:creationId xmlns:a16="http://schemas.microsoft.com/office/drawing/2014/main" xmlns="" id="{00000000-0008-0000-1000-00001B0D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356" name="Text Box 9">
          <a:extLst>
            <a:ext uri="{FF2B5EF4-FFF2-40B4-BE49-F238E27FC236}">
              <a16:creationId xmlns:a16="http://schemas.microsoft.com/office/drawing/2014/main" xmlns="" id="{00000000-0008-0000-1000-00001C0D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357" name="Text Box 9">
          <a:extLst>
            <a:ext uri="{FF2B5EF4-FFF2-40B4-BE49-F238E27FC236}">
              <a16:creationId xmlns:a16="http://schemas.microsoft.com/office/drawing/2014/main" xmlns="" id="{00000000-0008-0000-1000-00001D0D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358" name="Text Box 9">
          <a:extLst>
            <a:ext uri="{FF2B5EF4-FFF2-40B4-BE49-F238E27FC236}">
              <a16:creationId xmlns:a16="http://schemas.microsoft.com/office/drawing/2014/main" xmlns="" id="{00000000-0008-0000-1000-00001E0D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359" name="Text Box 9">
          <a:extLst>
            <a:ext uri="{FF2B5EF4-FFF2-40B4-BE49-F238E27FC236}">
              <a16:creationId xmlns:a16="http://schemas.microsoft.com/office/drawing/2014/main" xmlns="" id="{00000000-0008-0000-1000-00001F0D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360" name="Text Box 9">
          <a:extLst>
            <a:ext uri="{FF2B5EF4-FFF2-40B4-BE49-F238E27FC236}">
              <a16:creationId xmlns:a16="http://schemas.microsoft.com/office/drawing/2014/main" xmlns="" id="{00000000-0008-0000-1000-0000200D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361" name="Text Box 9">
          <a:extLst>
            <a:ext uri="{FF2B5EF4-FFF2-40B4-BE49-F238E27FC236}">
              <a16:creationId xmlns:a16="http://schemas.microsoft.com/office/drawing/2014/main" xmlns="" id="{00000000-0008-0000-1000-0000210D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362" name="Text Box 9">
          <a:extLst>
            <a:ext uri="{FF2B5EF4-FFF2-40B4-BE49-F238E27FC236}">
              <a16:creationId xmlns:a16="http://schemas.microsoft.com/office/drawing/2014/main" xmlns="" id="{00000000-0008-0000-1000-0000220D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363" name="Text Box 9">
          <a:extLst>
            <a:ext uri="{FF2B5EF4-FFF2-40B4-BE49-F238E27FC236}">
              <a16:creationId xmlns:a16="http://schemas.microsoft.com/office/drawing/2014/main" xmlns="" id="{00000000-0008-0000-1000-0000230D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364" name="Text Box 9">
          <a:extLst>
            <a:ext uri="{FF2B5EF4-FFF2-40B4-BE49-F238E27FC236}">
              <a16:creationId xmlns:a16="http://schemas.microsoft.com/office/drawing/2014/main" xmlns="" id="{00000000-0008-0000-1000-0000240D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365" name="Text Box 9">
          <a:extLst>
            <a:ext uri="{FF2B5EF4-FFF2-40B4-BE49-F238E27FC236}">
              <a16:creationId xmlns:a16="http://schemas.microsoft.com/office/drawing/2014/main" xmlns="" id="{00000000-0008-0000-1000-0000250D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9</xdr:row>
      <xdr:rowOff>0</xdr:rowOff>
    </xdr:from>
    <xdr:ext cx="1239382" cy="238125"/>
    <xdr:sp macro="" textlink="">
      <xdr:nvSpPr>
        <xdr:cNvPr id="3366" name="Text Box 9">
          <a:extLst>
            <a:ext uri="{FF2B5EF4-FFF2-40B4-BE49-F238E27FC236}">
              <a16:creationId xmlns:a16="http://schemas.microsoft.com/office/drawing/2014/main" xmlns="" id="{00000000-0008-0000-1000-0000260D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048882" cy="38100"/>
    <xdr:sp macro="" textlink="">
      <xdr:nvSpPr>
        <xdr:cNvPr id="3367" name="Text Box 8">
          <a:extLst>
            <a:ext uri="{FF2B5EF4-FFF2-40B4-BE49-F238E27FC236}">
              <a16:creationId xmlns:a16="http://schemas.microsoft.com/office/drawing/2014/main" xmlns="" id="{00000000-0008-0000-1000-0000270D0000}"/>
            </a:ext>
          </a:extLst>
        </xdr:cNvPr>
        <xdr:cNvSpPr txBox="1">
          <a:spLocks noChangeArrowheads="1"/>
        </xdr:cNvSpPr>
      </xdr:nvSpPr>
      <xdr:spPr bwMode="auto">
        <a:xfrm>
          <a:off x="476250" y="2057400"/>
          <a:ext cx="1048882" cy="38100"/>
        </a:xfrm>
        <a:prstGeom prst="rect">
          <a:avLst/>
        </a:prstGeom>
        <a:noFill/>
        <a:ln w="9525">
          <a:noFill/>
          <a:miter lim="800000"/>
          <a:headEnd/>
          <a:tailEnd/>
        </a:ln>
      </xdr:spPr>
    </xdr:sp>
    <xdr:clientData/>
  </xdr:oneCellAnchor>
  <xdr:oneCellAnchor>
    <xdr:from>
      <xdr:col>1</xdr:col>
      <xdr:colOff>0</xdr:colOff>
      <xdr:row>10</xdr:row>
      <xdr:rowOff>0</xdr:rowOff>
    </xdr:from>
    <xdr:ext cx="1134607" cy="19050"/>
    <xdr:sp macro="" textlink="">
      <xdr:nvSpPr>
        <xdr:cNvPr id="3368" name="Text Box 8">
          <a:extLst>
            <a:ext uri="{FF2B5EF4-FFF2-40B4-BE49-F238E27FC236}">
              <a16:creationId xmlns:a16="http://schemas.microsoft.com/office/drawing/2014/main" xmlns="" id="{00000000-0008-0000-1000-0000280D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369" name="Text Box 9">
          <a:extLst>
            <a:ext uri="{FF2B5EF4-FFF2-40B4-BE49-F238E27FC236}">
              <a16:creationId xmlns:a16="http://schemas.microsoft.com/office/drawing/2014/main" xmlns="" id="{00000000-0008-0000-1000-0000290D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370" name="Text Box 9">
          <a:extLst>
            <a:ext uri="{FF2B5EF4-FFF2-40B4-BE49-F238E27FC236}">
              <a16:creationId xmlns:a16="http://schemas.microsoft.com/office/drawing/2014/main" xmlns="" id="{00000000-0008-0000-1000-00002A0D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048882" cy="114300"/>
    <xdr:sp macro="" textlink="">
      <xdr:nvSpPr>
        <xdr:cNvPr id="3371" name="Text Box 8">
          <a:extLst>
            <a:ext uri="{FF2B5EF4-FFF2-40B4-BE49-F238E27FC236}">
              <a16:creationId xmlns:a16="http://schemas.microsoft.com/office/drawing/2014/main" xmlns="" id="{00000000-0008-0000-1000-00002B0D0000}"/>
            </a:ext>
          </a:extLst>
        </xdr:cNvPr>
        <xdr:cNvSpPr txBox="1">
          <a:spLocks noChangeArrowheads="1"/>
        </xdr:cNvSpPr>
      </xdr:nvSpPr>
      <xdr:spPr bwMode="auto">
        <a:xfrm>
          <a:off x="476250" y="2057400"/>
          <a:ext cx="1048882" cy="114300"/>
        </a:xfrm>
        <a:prstGeom prst="rect">
          <a:avLst/>
        </a:prstGeom>
        <a:noFill/>
        <a:ln w="9525">
          <a:noFill/>
          <a:miter lim="800000"/>
          <a:headEnd/>
          <a:tailEnd/>
        </a:ln>
      </xdr:spPr>
    </xdr:sp>
    <xdr:clientData/>
  </xdr:oneCellAnchor>
  <xdr:oneCellAnchor>
    <xdr:from>
      <xdr:col>1</xdr:col>
      <xdr:colOff>0</xdr:colOff>
      <xdr:row>10</xdr:row>
      <xdr:rowOff>0</xdr:rowOff>
    </xdr:from>
    <xdr:ext cx="1134607" cy="104775"/>
    <xdr:sp macro="" textlink="">
      <xdr:nvSpPr>
        <xdr:cNvPr id="3372" name="Text Box 8">
          <a:extLst>
            <a:ext uri="{FF2B5EF4-FFF2-40B4-BE49-F238E27FC236}">
              <a16:creationId xmlns:a16="http://schemas.microsoft.com/office/drawing/2014/main" xmlns="" id="{00000000-0008-0000-1000-00002C0D0000}"/>
            </a:ext>
          </a:extLst>
        </xdr:cNvPr>
        <xdr:cNvSpPr txBox="1">
          <a:spLocks noChangeArrowheads="1"/>
        </xdr:cNvSpPr>
      </xdr:nvSpPr>
      <xdr:spPr bwMode="auto">
        <a:xfrm>
          <a:off x="390525" y="2057400"/>
          <a:ext cx="1134607" cy="104775"/>
        </a:xfrm>
        <a:prstGeom prst="rect">
          <a:avLst/>
        </a:prstGeom>
        <a:noFill/>
        <a:ln w="9525">
          <a:noFill/>
          <a:miter lim="800000"/>
          <a:headEnd/>
          <a:tailEnd/>
        </a:ln>
      </xdr:spPr>
    </xdr:sp>
    <xdr:clientData/>
  </xdr:oneCellAnchor>
  <xdr:oneCellAnchor>
    <xdr:from>
      <xdr:col>1</xdr:col>
      <xdr:colOff>0</xdr:colOff>
      <xdr:row>10</xdr:row>
      <xdr:rowOff>0</xdr:rowOff>
    </xdr:from>
    <xdr:ext cx="1048882" cy="38100"/>
    <xdr:sp macro="" textlink="">
      <xdr:nvSpPr>
        <xdr:cNvPr id="3373" name="Text Box 8">
          <a:extLst>
            <a:ext uri="{FF2B5EF4-FFF2-40B4-BE49-F238E27FC236}">
              <a16:creationId xmlns:a16="http://schemas.microsoft.com/office/drawing/2014/main" xmlns="" id="{00000000-0008-0000-1000-00002D0D0000}"/>
            </a:ext>
          </a:extLst>
        </xdr:cNvPr>
        <xdr:cNvSpPr txBox="1">
          <a:spLocks noChangeArrowheads="1"/>
        </xdr:cNvSpPr>
      </xdr:nvSpPr>
      <xdr:spPr bwMode="auto">
        <a:xfrm>
          <a:off x="476250" y="2057400"/>
          <a:ext cx="1048882" cy="38100"/>
        </a:xfrm>
        <a:prstGeom prst="rect">
          <a:avLst/>
        </a:prstGeom>
        <a:noFill/>
        <a:ln w="9525">
          <a:noFill/>
          <a:miter lim="800000"/>
          <a:headEnd/>
          <a:tailEnd/>
        </a:ln>
      </xdr:spPr>
    </xdr:sp>
    <xdr:clientData/>
  </xdr:oneCellAnchor>
  <xdr:oneCellAnchor>
    <xdr:from>
      <xdr:col>1</xdr:col>
      <xdr:colOff>0</xdr:colOff>
      <xdr:row>10</xdr:row>
      <xdr:rowOff>0</xdr:rowOff>
    </xdr:from>
    <xdr:ext cx="1134607" cy="19050"/>
    <xdr:sp macro="" textlink="">
      <xdr:nvSpPr>
        <xdr:cNvPr id="3374" name="Text Box 8">
          <a:extLst>
            <a:ext uri="{FF2B5EF4-FFF2-40B4-BE49-F238E27FC236}">
              <a16:creationId xmlns:a16="http://schemas.microsoft.com/office/drawing/2014/main" xmlns="" id="{00000000-0008-0000-1000-00002E0D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375" name="Text Box 9">
          <a:extLst>
            <a:ext uri="{FF2B5EF4-FFF2-40B4-BE49-F238E27FC236}">
              <a16:creationId xmlns:a16="http://schemas.microsoft.com/office/drawing/2014/main" xmlns="" id="{00000000-0008-0000-1000-00002F0D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376" name="Text Box 9">
          <a:extLst>
            <a:ext uri="{FF2B5EF4-FFF2-40B4-BE49-F238E27FC236}">
              <a16:creationId xmlns:a16="http://schemas.microsoft.com/office/drawing/2014/main" xmlns="" id="{00000000-0008-0000-1000-0000300D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048882" cy="38100"/>
    <xdr:sp macro="" textlink="">
      <xdr:nvSpPr>
        <xdr:cNvPr id="3377" name="Text Box 8">
          <a:extLst>
            <a:ext uri="{FF2B5EF4-FFF2-40B4-BE49-F238E27FC236}">
              <a16:creationId xmlns:a16="http://schemas.microsoft.com/office/drawing/2014/main" xmlns="" id="{00000000-0008-0000-1000-0000310D0000}"/>
            </a:ext>
          </a:extLst>
        </xdr:cNvPr>
        <xdr:cNvSpPr txBox="1">
          <a:spLocks noChangeArrowheads="1"/>
        </xdr:cNvSpPr>
      </xdr:nvSpPr>
      <xdr:spPr bwMode="auto">
        <a:xfrm>
          <a:off x="476250" y="2057400"/>
          <a:ext cx="1048882" cy="38100"/>
        </a:xfrm>
        <a:prstGeom prst="rect">
          <a:avLst/>
        </a:prstGeom>
        <a:noFill/>
        <a:ln w="9525">
          <a:noFill/>
          <a:miter lim="800000"/>
          <a:headEnd/>
          <a:tailEnd/>
        </a:ln>
      </xdr:spPr>
    </xdr:sp>
    <xdr:clientData/>
  </xdr:oneCellAnchor>
  <xdr:oneCellAnchor>
    <xdr:from>
      <xdr:col>1</xdr:col>
      <xdr:colOff>0</xdr:colOff>
      <xdr:row>10</xdr:row>
      <xdr:rowOff>0</xdr:rowOff>
    </xdr:from>
    <xdr:ext cx="1134607" cy="19050"/>
    <xdr:sp macro="" textlink="">
      <xdr:nvSpPr>
        <xdr:cNvPr id="3378" name="Text Box 8">
          <a:extLst>
            <a:ext uri="{FF2B5EF4-FFF2-40B4-BE49-F238E27FC236}">
              <a16:creationId xmlns:a16="http://schemas.microsoft.com/office/drawing/2014/main" xmlns="" id="{00000000-0008-0000-1000-0000320D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379" name="Text Box 9">
          <a:extLst>
            <a:ext uri="{FF2B5EF4-FFF2-40B4-BE49-F238E27FC236}">
              <a16:creationId xmlns:a16="http://schemas.microsoft.com/office/drawing/2014/main" xmlns="" id="{00000000-0008-0000-1000-0000330D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380" name="Text Box 9">
          <a:extLst>
            <a:ext uri="{FF2B5EF4-FFF2-40B4-BE49-F238E27FC236}">
              <a16:creationId xmlns:a16="http://schemas.microsoft.com/office/drawing/2014/main" xmlns="" id="{00000000-0008-0000-1000-0000340D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048882" cy="38100"/>
    <xdr:sp macro="" textlink="">
      <xdr:nvSpPr>
        <xdr:cNvPr id="3381" name="Text Box 8">
          <a:extLst>
            <a:ext uri="{FF2B5EF4-FFF2-40B4-BE49-F238E27FC236}">
              <a16:creationId xmlns:a16="http://schemas.microsoft.com/office/drawing/2014/main" xmlns="" id="{00000000-0008-0000-1000-0000350D0000}"/>
            </a:ext>
          </a:extLst>
        </xdr:cNvPr>
        <xdr:cNvSpPr txBox="1">
          <a:spLocks noChangeArrowheads="1"/>
        </xdr:cNvSpPr>
      </xdr:nvSpPr>
      <xdr:spPr bwMode="auto">
        <a:xfrm>
          <a:off x="476250" y="2057400"/>
          <a:ext cx="1048882" cy="38100"/>
        </a:xfrm>
        <a:prstGeom prst="rect">
          <a:avLst/>
        </a:prstGeom>
        <a:noFill/>
        <a:ln w="9525">
          <a:noFill/>
          <a:miter lim="800000"/>
          <a:headEnd/>
          <a:tailEnd/>
        </a:ln>
      </xdr:spPr>
    </xdr:sp>
    <xdr:clientData/>
  </xdr:oneCellAnchor>
  <xdr:oneCellAnchor>
    <xdr:from>
      <xdr:col>1</xdr:col>
      <xdr:colOff>0</xdr:colOff>
      <xdr:row>10</xdr:row>
      <xdr:rowOff>0</xdr:rowOff>
    </xdr:from>
    <xdr:ext cx="1134607" cy="19050"/>
    <xdr:sp macro="" textlink="">
      <xdr:nvSpPr>
        <xdr:cNvPr id="3382" name="Text Box 8">
          <a:extLst>
            <a:ext uri="{FF2B5EF4-FFF2-40B4-BE49-F238E27FC236}">
              <a16:creationId xmlns:a16="http://schemas.microsoft.com/office/drawing/2014/main" xmlns="" id="{00000000-0008-0000-1000-0000360D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383" name="Text Box 9">
          <a:extLst>
            <a:ext uri="{FF2B5EF4-FFF2-40B4-BE49-F238E27FC236}">
              <a16:creationId xmlns:a16="http://schemas.microsoft.com/office/drawing/2014/main" xmlns="" id="{00000000-0008-0000-1000-0000370D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384" name="Text Box 9">
          <a:extLst>
            <a:ext uri="{FF2B5EF4-FFF2-40B4-BE49-F238E27FC236}">
              <a16:creationId xmlns:a16="http://schemas.microsoft.com/office/drawing/2014/main" xmlns="" id="{00000000-0008-0000-1000-0000380D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048882" cy="38100"/>
    <xdr:sp macro="" textlink="">
      <xdr:nvSpPr>
        <xdr:cNvPr id="3385" name="Text Box 8">
          <a:extLst>
            <a:ext uri="{FF2B5EF4-FFF2-40B4-BE49-F238E27FC236}">
              <a16:creationId xmlns:a16="http://schemas.microsoft.com/office/drawing/2014/main" xmlns="" id="{00000000-0008-0000-1000-0000390D0000}"/>
            </a:ext>
          </a:extLst>
        </xdr:cNvPr>
        <xdr:cNvSpPr txBox="1">
          <a:spLocks noChangeArrowheads="1"/>
        </xdr:cNvSpPr>
      </xdr:nvSpPr>
      <xdr:spPr bwMode="auto">
        <a:xfrm>
          <a:off x="476250" y="2057400"/>
          <a:ext cx="1048882" cy="38100"/>
        </a:xfrm>
        <a:prstGeom prst="rect">
          <a:avLst/>
        </a:prstGeom>
        <a:noFill/>
        <a:ln w="9525">
          <a:noFill/>
          <a:miter lim="800000"/>
          <a:headEnd/>
          <a:tailEnd/>
        </a:ln>
      </xdr:spPr>
    </xdr:sp>
    <xdr:clientData/>
  </xdr:oneCellAnchor>
  <xdr:oneCellAnchor>
    <xdr:from>
      <xdr:col>1</xdr:col>
      <xdr:colOff>0</xdr:colOff>
      <xdr:row>10</xdr:row>
      <xdr:rowOff>0</xdr:rowOff>
    </xdr:from>
    <xdr:ext cx="1134607" cy="19050"/>
    <xdr:sp macro="" textlink="">
      <xdr:nvSpPr>
        <xdr:cNvPr id="3386" name="Text Box 8">
          <a:extLst>
            <a:ext uri="{FF2B5EF4-FFF2-40B4-BE49-F238E27FC236}">
              <a16:creationId xmlns:a16="http://schemas.microsoft.com/office/drawing/2014/main" xmlns="" id="{00000000-0008-0000-1000-00003A0D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387" name="Text Box 9">
          <a:extLst>
            <a:ext uri="{FF2B5EF4-FFF2-40B4-BE49-F238E27FC236}">
              <a16:creationId xmlns:a16="http://schemas.microsoft.com/office/drawing/2014/main" xmlns="" id="{00000000-0008-0000-1000-00003B0D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388" name="Text Box 9">
          <a:extLst>
            <a:ext uri="{FF2B5EF4-FFF2-40B4-BE49-F238E27FC236}">
              <a16:creationId xmlns:a16="http://schemas.microsoft.com/office/drawing/2014/main" xmlns="" id="{00000000-0008-0000-1000-00003C0D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048882" cy="38100"/>
    <xdr:sp macro="" textlink="">
      <xdr:nvSpPr>
        <xdr:cNvPr id="3389" name="Text Box 8">
          <a:extLst>
            <a:ext uri="{FF2B5EF4-FFF2-40B4-BE49-F238E27FC236}">
              <a16:creationId xmlns:a16="http://schemas.microsoft.com/office/drawing/2014/main" xmlns="" id="{00000000-0008-0000-1000-00003D0D0000}"/>
            </a:ext>
          </a:extLst>
        </xdr:cNvPr>
        <xdr:cNvSpPr txBox="1">
          <a:spLocks noChangeArrowheads="1"/>
        </xdr:cNvSpPr>
      </xdr:nvSpPr>
      <xdr:spPr bwMode="auto">
        <a:xfrm>
          <a:off x="476250" y="2057400"/>
          <a:ext cx="1048882" cy="38100"/>
        </a:xfrm>
        <a:prstGeom prst="rect">
          <a:avLst/>
        </a:prstGeom>
        <a:noFill/>
        <a:ln w="9525">
          <a:noFill/>
          <a:miter lim="800000"/>
          <a:headEnd/>
          <a:tailEnd/>
        </a:ln>
      </xdr:spPr>
    </xdr:sp>
    <xdr:clientData/>
  </xdr:oneCellAnchor>
  <xdr:oneCellAnchor>
    <xdr:from>
      <xdr:col>1</xdr:col>
      <xdr:colOff>0</xdr:colOff>
      <xdr:row>10</xdr:row>
      <xdr:rowOff>0</xdr:rowOff>
    </xdr:from>
    <xdr:ext cx="1134607" cy="19050"/>
    <xdr:sp macro="" textlink="">
      <xdr:nvSpPr>
        <xdr:cNvPr id="3390" name="Text Box 8">
          <a:extLst>
            <a:ext uri="{FF2B5EF4-FFF2-40B4-BE49-F238E27FC236}">
              <a16:creationId xmlns:a16="http://schemas.microsoft.com/office/drawing/2014/main" xmlns="" id="{00000000-0008-0000-1000-00003E0D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391" name="Text Box 9">
          <a:extLst>
            <a:ext uri="{FF2B5EF4-FFF2-40B4-BE49-F238E27FC236}">
              <a16:creationId xmlns:a16="http://schemas.microsoft.com/office/drawing/2014/main" xmlns="" id="{00000000-0008-0000-1000-00003F0D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048882" cy="38100"/>
    <xdr:sp macro="" textlink="">
      <xdr:nvSpPr>
        <xdr:cNvPr id="3392" name="Text Box 8">
          <a:extLst>
            <a:ext uri="{FF2B5EF4-FFF2-40B4-BE49-F238E27FC236}">
              <a16:creationId xmlns:a16="http://schemas.microsoft.com/office/drawing/2014/main" xmlns="" id="{00000000-0008-0000-1000-0000400D0000}"/>
            </a:ext>
          </a:extLst>
        </xdr:cNvPr>
        <xdr:cNvSpPr txBox="1">
          <a:spLocks noChangeArrowheads="1"/>
        </xdr:cNvSpPr>
      </xdr:nvSpPr>
      <xdr:spPr bwMode="auto">
        <a:xfrm>
          <a:off x="476250" y="2057400"/>
          <a:ext cx="1048882" cy="38100"/>
        </a:xfrm>
        <a:prstGeom prst="rect">
          <a:avLst/>
        </a:prstGeom>
        <a:noFill/>
        <a:ln w="9525">
          <a:noFill/>
          <a:miter lim="800000"/>
          <a:headEnd/>
          <a:tailEnd/>
        </a:ln>
      </xdr:spPr>
    </xdr:sp>
    <xdr:clientData/>
  </xdr:oneCellAnchor>
  <xdr:oneCellAnchor>
    <xdr:from>
      <xdr:col>1</xdr:col>
      <xdr:colOff>0</xdr:colOff>
      <xdr:row>10</xdr:row>
      <xdr:rowOff>0</xdr:rowOff>
    </xdr:from>
    <xdr:ext cx="1134607" cy="19050"/>
    <xdr:sp macro="" textlink="">
      <xdr:nvSpPr>
        <xdr:cNvPr id="3393" name="Text Box 8">
          <a:extLst>
            <a:ext uri="{FF2B5EF4-FFF2-40B4-BE49-F238E27FC236}">
              <a16:creationId xmlns:a16="http://schemas.microsoft.com/office/drawing/2014/main" xmlns="" id="{00000000-0008-0000-1000-0000410D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394" name="Text Box 9">
          <a:extLst>
            <a:ext uri="{FF2B5EF4-FFF2-40B4-BE49-F238E27FC236}">
              <a16:creationId xmlns:a16="http://schemas.microsoft.com/office/drawing/2014/main" xmlns="" id="{00000000-0008-0000-1000-0000420D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395" name="Text Box 9">
          <a:extLst>
            <a:ext uri="{FF2B5EF4-FFF2-40B4-BE49-F238E27FC236}">
              <a16:creationId xmlns:a16="http://schemas.microsoft.com/office/drawing/2014/main" xmlns="" id="{00000000-0008-0000-1000-0000430D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048882" cy="38100"/>
    <xdr:sp macro="" textlink="">
      <xdr:nvSpPr>
        <xdr:cNvPr id="3396" name="Text Box 8">
          <a:extLst>
            <a:ext uri="{FF2B5EF4-FFF2-40B4-BE49-F238E27FC236}">
              <a16:creationId xmlns:a16="http://schemas.microsoft.com/office/drawing/2014/main" xmlns="" id="{00000000-0008-0000-1000-0000440D0000}"/>
            </a:ext>
          </a:extLst>
        </xdr:cNvPr>
        <xdr:cNvSpPr txBox="1">
          <a:spLocks noChangeArrowheads="1"/>
        </xdr:cNvSpPr>
      </xdr:nvSpPr>
      <xdr:spPr bwMode="auto">
        <a:xfrm>
          <a:off x="476250" y="2057400"/>
          <a:ext cx="1048882" cy="38100"/>
        </a:xfrm>
        <a:prstGeom prst="rect">
          <a:avLst/>
        </a:prstGeom>
        <a:noFill/>
        <a:ln w="9525">
          <a:noFill/>
          <a:miter lim="800000"/>
          <a:headEnd/>
          <a:tailEnd/>
        </a:ln>
      </xdr:spPr>
    </xdr:sp>
    <xdr:clientData/>
  </xdr:oneCellAnchor>
  <xdr:oneCellAnchor>
    <xdr:from>
      <xdr:col>1</xdr:col>
      <xdr:colOff>0</xdr:colOff>
      <xdr:row>10</xdr:row>
      <xdr:rowOff>0</xdr:rowOff>
    </xdr:from>
    <xdr:ext cx="1134607" cy="19050"/>
    <xdr:sp macro="" textlink="">
      <xdr:nvSpPr>
        <xdr:cNvPr id="3397" name="Text Box 8">
          <a:extLst>
            <a:ext uri="{FF2B5EF4-FFF2-40B4-BE49-F238E27FC236}">
              <a16:creationId xmlns:a16="http://schemas.microsoft.com/office/drawing/2014/main" xmlns="" id="{00000000-0008-0000-1000-0000450D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398" name="Text Box 9">
          <a:extLst>
            <a:ext uri="{FF2B5EF4-FFF2-40B4-BE49-F238E27FC236}">
              <a16:creationId xmlns:a16="http://schemas.microsoft.com/office/drawing/2014/main" xmlns="" id="{00000000-0008-0000-1000-0000460D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048882" cy="38100"/>
    <xdr:sp macro="" textlink="">
      <xdr:nvSpPr>
        <xdr:cNvPr id="3399" name="Text Box 8">
          <a:extLst>
            <a:ext uri="{FF2B5EF4-FFF2-40B4-BE49-F238E27FC236}">
              <a16:creationId xmlns:a16="http://schemas.microsoft.com/office/drawing/2014/main" xmlns="" id="{00000000-0008-0000-1000-0000470D0000}"/>
            </a:ext>
          </a:extLst>
        </xdr:cNvPr>
        <xdr:cNvSpPr txBox="1">
          <a:spLocks noChangeArrowheads="1"/>
        </xdr:cNvSpPr>
      </xdr:nvSpPr>
      <xdr:spPr bwMode="auto">
        <a:xfrm>
          <a:off x="476250" y="2057400"/>
          <a:ext cx="1048882" cy="38100"/>
        </a:xfrm>
        <a:prstGeom prst="rect">
          <a:avLst/>
        </a:prstGeom>
        <a:noFill/>
        <a:ln w="9525">
          <a:noFill/>
          <a:miter lim="800000"/>
          <a:headEnd/>
          <a:tailEnd/>
        </a:ln>
      </xdr:spPr>
    </xdr:sp>
    <xdr:clientData/>
  </xdr:oneCellAnchor>
  <xdr:oneCellAnchor>
    <xdr:from>
      <xdr:col>1</xdr:col>
      <xdr:colOff>0</xdr:colOff>
      <xdr:row>10</xdr:row>
      <xdr:rowOff>0</xdr:rowOff>
    </xdr:from>
    <xdr:ext cx="1134607" cy="19050"/>
    <xdr:sp macro="" textlink="">
      <xdr:nvSpPr>
        <xdr:cNvPr id="3400" name="Text Box 8">
          <a:extLst>
            <a:ext uri="{FF2B5EF4-FFF2-40B4-BE49-F238E27FC236}">
              <a16:creationId xmlns:a16="http://schemas.microsoft.com/office/drawing/2014/main" xmlns="" id="{00000000-0008-0000-1000-0000480D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401" name="Text Box 9">
          <a:extLst>
            <a:ext uri="{FF2B5EF4-FFF2-40B4-BE49-F238E27FC236}">
              <a16:creationId xmlns:a16="http://schemas.microsoft.com/office/drawing/2014/main" xmlns="" id="{00000000-0008-0000-1000-0000490D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402" name="Text Box 9">
          <a:extLst>
            <a:ext uri="{FF2B5EF4-FFF2-40B4-BE49-F238E27FC236}">
              <a16:creationId xmlns:a16="http://schemas.microsoft.com/office/drawing/2014/main" xmlns="" id="{00000000-0008-0000-1000-00004A0D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048882" cy="38100"/>
    <xdr:sp macro="" textlink="">
      <xdr:nvSpPr>
        <xdr:cNvPr id="3403" name="Text Box 8">
          <a:extLst>
            <a:ext uri="{FF2B5EF4-FFF2-40B4-BE49-F238E27FC236}">
              <a16:creationId xmlns:a16="http://schemas.microsoft.com/office/drawing/2014/main" xmlns="" id="{00000000-0008-0000-1000-00004B0D0000}"/>
            </a:ext>
          </a:extLst>
        </xdr:cNvPr>
        <xdr:cNvSpPr txBox="1">
          <a:spLocks noChangeArrowheads="1"/>
        </xdr:cNvSpPr>
      </xdr:nvSpPr>
      <xdr:spPr bwMode="auto">
        <a:xfrm>
          <a:off x="476250" y="2057400"/>
          <a:ext cx="1048882" cy="38100"/>
        </a:xfrm>
        <a:prstGeom prst="rect">
          <a:avLst/>
        </a:prstGeom>
        <a:noFill/>
        <a:ln w="9525">
          <a:noFill/>
          <a:miter lim="800000"/>
          <a:headEnd/>
          <a:tailEnd/>
        </a:ln>
      </xdr:spPr>
    </xdr:sp>
    <xdr:clientData/>
  </xdr:oneCellAnchor>
  <xdr:oneCellAnchor>
    <xdr:from>
      <xdr:col>1</xdr:col>
      <xdr:colOff>0</xdr:colOff>
      <xdr:row>10</xdr:row>
      <xdr:rowOff>0</xdr:rowOff>
    </xdr:from>
    <xdr:ext cx="1134607" cy="19050"/>
    <xdr:sp macro="" textlink="">
      <xdr:nvSpPr>
        <xdr:cNvPr id="3404" name="Text Box 8">
          <a:extLst>
            <a:ext uri="{FF2B5EF4-FFF2-40B4-BE49-F238E27FC236}">
              <a16:creationId xmlns:a16="http://schemas.microsoft.com/office/drawing/2014/main" xmlns="" id="{00000000-0008-0000-1000-00004C0D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405" name="Text Box 9">
          <a:extLst>
            <a:ext uri="{FF2B5EF4-FFF2-40B4-BE49-F238E27FC236}">
              <a16:creationId xmlns:a16="http://schemas.microsoft.com/office/drawing/2014/main" xmlns="" id="{00000000-0008-0000-1000-00004D0D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406" name="Text Box 9">
          <a:extLst>
            <a:ext uri="{FF2B5EF4-FFF2-40B4-BE49-F238E27FC236}">
              <a16:creationId xmlns:a16="http://schemas.microsoft.com/office/drawing/2014/main" xmlns="" id="{00000000-0008-0000-1000-00004E0D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048882" cy="38100"/>
    <xdr:sp macro="" textlink="">
      <xdr:nvSpPr>
        <xdr:cNvPr id="3407" name="Text Box 8">
          <a:extLst>
            <a:ext uri="{FF2B5EF4-FFF2-40B4-BE49-F238E27FC236}">
              <a16:creationId xmlns:a16="http://schemas.microsoft.com/office/drawing/2014/main" xmlns="" id="{00000000-0008-0000-1000-00004F0D0000}"/>
            </a:ext>
          </a:extLst>
        </xdr:cNvPr>
        <xdr:cNvSpPr txBox="1">
          <a:spLocks noChangeArrowheads="1"/>
        </xdr:cNvSpPr>
      </xdr:nvSpPr>
      <xdr:spPr bwMode="auto">
        <a:xfrm>
          <a:off x="476250" y="2057400"/>
          <a:ext cx="1048882" cy="38100"/>
        </a:xfrm>
        <a:prstGeom prst="rect">
          <a:avLst/>
        </a:prstGeom>
        <a:noFill/>
        <a:ln w="9525">
          <a:noFill/>
          <a:miter lim="800000"/>
          <a:headEnd/>
          <a:tailEnd/>
        </a:ln>
      </xdr:spPr>
    </xdr:sp>
    <xdr:clientData/>
  </xdr:oneCellAnchor>
  <xdr:oneCellAnchor>
    <xdr:from>
      <xdr:col>1</xdr:col>
      <xdr:colOff>0</xdr:colOff>
      <xdr:row>10</xdr:row>
      <xdr:rowOff>0</xdr:rowOff>
    </xdr:from>
    <xdr:ext cx="1134607" cy="19050"/>
    <xdr:sp macro="" textlink="">
      <xdr:nvSpPr>
        <xdr:cNvPr id="3408" name="Text Box 8">
          <a:extLst>
            <a:ext uri="{FF2B5EF4-FFF2-40B4-BE49-F238E27FC236}">
              <a16:creationId xmlns:a16="http://schemas.microsoft.com/office/drawing/2014/main" xmlns="" id="{00000000-0008-0000-1000-0000500D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409" name="Text Box 9">
          <a:extLst>
            <a:ext uri="{FF2B5EF4-FFF2-40B4-BE49-F238E27FC236}">
              <a16:creationId xmlns:a16="http://schemas.microsoft.com/office/drawing/2014/main" xmlns="" id="{00000000-0008-0000-1000-0000510D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410" name="Text Box 9">
          <a:extLst>
            <a:ext uri="{FF2B5EF4-FFF2-40B4-BE49-F238E27FC236}">
              <a16:creationId xmlns:a16="http://schemas.microsoft.com/office/drawing/2014/main" xmlns="" id="{00000000-0008-0000-1000-0000520D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048882" cy="38100"/>
    <xdr:sp macro="" textlink="">
      <xdr:nvSpPr>
        <xdr:cNvPr id="3411" name="Text Box 8">
          <a:extLst>
            <a:ext uri="{FF2B5EF4-FFF2-40B4-BE49-F238E27FC236}">
              <a16:creationId xmlns:a16="http://schemas.microsoft.com/office/drawing/2014/main" xmlns="" id="{00000000-0008-0000-1000-0000530D0000}"/>
            </a:ext>
          </a:extLst>
        </xdr:cNvPr>
        <xdr:cNvSpPr txBox="1">
          <a:spLocks noChangeArrowheads="1"/>
        </xdr:cNvSpPr>
      </xdr:nvSpPr>
      <xdr:spPr bwMode="auto">
        <a:xfrm>
          <a:off x="476250" y="2057400"/>
          <a:ext cx="1048882" cy="38100"/>
        </a:xfrm>
        <a:prstGeom prst="rect">
          <a:avLst/>
        </a:prstGeom>
        <a:noFill/>
        <a:ln w="9525">
          <a:noFill/>
          <a:miter lim="800000"/>
          <a:headEnd/>
          <a:tailEnd/>
        </a:ln>
      </xdr:spPr>
    </xdr:sp>
    <xdr:clientData/>
  </xdr:oneCellAnchor>
  <xdr:oneCellAnchor>
    <xdr:from>
      <xdr:col>1</xdr:col>
      <xdr:colOff>0</xdr:colOff>
      <xdr:row>10</xdr:row>
      <xdr:rowOff>0</xdr:rowOff>
    </xdr:from>
    <xdr:ext cx="1134607" cy="19050"/>
    <xdr:sp macro="" textlink="">
      <xdr:nvSpPr>
        <xdr:cNvPr id="3412" name="Text Box 8">
          <a:extLst>
            <a:ext uri="{FF2B5EF4-FFF2-40B4-BE49-F238E27FC236}">
              <a16:creationId xmlns:a16="http://schemas.microsoft.com/office/drawing/2014/main" xmlns="" id="{00000000-0008-0000-1000-0000540D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413" name="Text Box 9">
          <a:extLst>
            <a:ext uri="{FF2B5EF4-FFF2-40B4-BE49-F238E27FC236}">
              <a16:creationId xmlns:a16="http://schemas.microsoft.com/office/drawing/2014/main" xmlns="" id="{00000000-0008-0000-1000-0000550D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414" name="Text Box 9">
          <a:extLst>
            <a:ext uri="{FF2B5EF4-FFF2-40B4-BE49-F238E27FC236}">
              <a16:creationId xmlns:a16="http://schemas.microsoft.com/office/drawing/2014/main" xmlns="" id="{00000000-0008-0000-1000-0000560D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048882" cy="38100"/>
    <xdr:sp macro="" textlink="">
      <xdr:nvSpPr>
        <xdr:cNvPr id="3415" name="Text Box 8">
          <a:extLst>
            <a:ext uri="{FF2B5EF4-FFF2-40B4-BE49-F238E27FC236}">
              <a16:creationId xmlns:a16="http://schemas.microsoft.com/office/drawing/2014/main" xmlns="" id="{00000000-0008-0000-1000-0000570D0000}"/>
            </a:ext>
          </a:extLst>
        </xdr:cNvPr>
        <xdr:cNvSpPr txBox="1">
          <a:spLocks noChangeArrowheads="1"/>
        </xdr:cNvSpPr>
      </xdr:nvSpPr>
      <xdr:spPr bwMode="auto">
        <a:xfrm>
          <a:off x="476250" y="2057400"/>
          <a:ext cx="1048882" cy="38100"/>
        </a:xfrm>
        <a:prstGeom prst="rect">
          <a:avLst/>
        </a:prstGeom>
        <a:noFill/>
        <a:ln w="9525">
          <a:noFill/>
          <a:miter lim="800000"/>
          <a:headEnd/>
          <a:tailEnd/>
        </a:ln>
      </xdr:spPr>
    </xdr:sp>
    <xdr:clientData/>
  </xdr:oneCellAnchor>
  <xdr:oneCellAnchor>
    <xdr:from>
      <xdr:col>1</xdr:col>
      <xdr:colOff>0</xdr:colOff>
      <xdr:row>10</xdr:row>
      <xdr:rowOff>0</xdr:rowOff>
    </xdr:from>
    <xdr:ext cx="1134607" cy="19050"/>
    <xdr:sp macro="" textlink="">
      <xdr:nvSpPr>
        <xdr:cNvPr id="3416" name="Text Box 8">
          <a:extLst>
            <a:ext uri="{FF2B5EF4-FFF2-40B4-BE49-F238E27FC236}">
              <a16:creationId xmlns:a16="http://schemas.microsoft.com/office/drawing/2014/main" xmlns="" id="{00000000-0008-0000-1000-0000580D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417" name="Text Box 9">
          <a:extLst>
            <a:ext uri="{FF2B5EF4-FFF2-40B4-BE49-F238E27FC236}">
              <a16:creationId xmlns:a16="http://schemas.microsoft.com/office/drawing/2014/main" xmlns="" id="{00000000-0008-0000-1000-0000590D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418" name="Text Box 9">
          <a:extLst>
            <a:ext uri="{FF2B5EF4-FFF2-40B4-BE49-F238E27FC236}">
              <a16:creationId xmlns:a16="http://schemas.microsoft.com/office/drawing/2014/main" xmlns="" id="{00000000-0008-0000-1000-00005A0D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048882" cy="38100"/>
    <xdr:sp macro="" textlink="">
      <xdr:nvSpPr>
        <xdr:cNvPr id="3419" name="Text Box 8">
          <a:extLst>
            <a:ext uri="{FF2B5EF4-FFF2-40B4-BE49-F238E27FC236}">
              <a16:creationId xmlns:a16="http://schemas.microsoft.com/office/drawing/2014/main" xmlns="" id="{00000000-0008-0000-1000-00005B0D0000}"/>
            </a:ext>
          </a:extLst>
        </xdr:cNvPr>
        <xdr:cNvSpPr txBox="1">
          <a:spLocks noChangeArrowheads="1"/>
        </xdr:cNvSpPr>
      </xdr:nvSpPr>
      <xdr:spPr bwMode="auto">
        <a:xfrm>
          <a:off x="476250" y="2057400"/>
          <a:ext cx="1048882" cy="38100"/>
        </a:xfrm>
        <a:prstGeom prst="rect">
          <a:avLst/>
        </a:prstGeom>
        <a:noFill/>
        <a:ln w="9525">
          <a:noFill/>
          <a:miter lim="800000"/>
          <a:headEnd/>
          <a:tailEnd/>
        </a:ln>
      </xdr:spPr>
    </xdr:sp>
    <xdr:clientData/>
  </xdr:oneCellAnchor>
  <xdr:oneCellAnchor>
    <xdr:from>
      <xdr:col>1</xdr:col>
      <xdr:colOff>0</xdr:colOff>
      <xdr:row>10</xdr:row>
      <xdr:rowOff>0</xdr:rowOff>
    </xdr:from>
    <xdr:ext cx="1134607" cy="19050"/>
    <xdr:sp macro="" textlink="">
      <xdr:nvSpPr>
        <xdr:cNvPr id="3420" name="Text Box 8">
          <a:extLst>
            <a:ext uri="{FF2B5EF4-FFF2-40B4-BE49-F238E27FC236}">
              <a16:creationId xmlns:a16="http://schemas.microsoft.com/office/drawing/2014/main" xmlns="" id="{00000000-0008-0000-1000-00005C0D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421" name="Text Box 9">
          <a:extLst>
            <a:ext uri="{FF2B5EF4-FFF2-40B4-BE49-F238E27FC236}">
              <a16:creationId xmlns:a16="http://schemas.microsoft.com/office/drawing/2014/main" xmlns="" id="{00000000-0008-0000-1000-00005D0D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422" name="Text Box 9">
          <a:extLst>
            <a:ext uri="{FF2B5EF4-FFF2-40B4-BE49-F238E27FC236}">
              <a16:creationId xmlns:a16="http://schemas.microsoft.com/office/drawing/2014/main" xmlns="" id="{00000000-0008-0000-1000-00005E0D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048882" cy="38100"/>
    <xdr:sp macro="" textlink="">
      <xdr:nvSpPr>
        <xdr:cNvPr id="3423" name="Text Box 8">
          <a:extLst>
            <a:ext uri="{FF2B5EF4-FFF2-40B4-BE49-F238E27FC236}">
              <a16:creationId xmlns:a16="http://schemas.microsoft.com/office/drawing/2014/main" xmlns="" id="{00000000-0008-0000-1000-00005F0D0000}"/>
            </a:ext>
          </a:extLst>
        </xdr:cNvPr>
        <xdr:cNvSpPr txBox="1">
          <a:spLocks noChangeArrowheads="1"/>
        </xdr:cNvSpPr>
      </xdr:nvSpPr>
      <xdr:spPr bwMode="auto">
        <a:xfrm>
          <a:off x="476250" y="2057400"/>
          <a:ext cx="1048882" cy="38100"/>
        </a:xfrm>
        <a:prstGeom prst="rect">
          <a:avLst/>
        </a:prstGeom>
        <a:noFill/>
        <a:ln w="9525">
          <a:noFill/>
          <a:miter lim="800000"/>
          <a:headEnd/>
          <a:tailEnd/>
        </a:ln>
      </xdr:spPr>
    </xdr:sp>
    <xdr:clientData/>
  </xdr:oneCellAnchor>
  <xdr:oneCellAnchor>
    <xdr:from>
      <xdr:col>1</xdr:col>
      <xdr:colOff>0</xdr:colOff>
      <xdr:row>10</xdr:row>
      <xdr:rowOff>0</xdr:rowOff>
    </xdr:from>
    <xdr:ext cx="1134607" cy="19050"/>
    <xdr:sp macro="" textlink="">
      <xdr:nvSpPr>
        <xdr:cNvPr id="3424" name="Text Box 8">
          <a:extLst>
            <a:ext uri="{FF2B5EF4-FFF2-40B4-BE49-F238E27FC236}">
              <a16:creationId xmlns:a16="http://schemas.microsoft.com/office/drawing/2014/main" xmlns="" id="{00000000-0008-0000-1000-0000600D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425" name="Text Box 9">
          <a:extLst>
            <a:ext uri="{FF2B5EF4-FFF2-40B4-BE49-F238E27FC236}">
              <a16:creationId xmlns:a16="http://schemas.microsoft.com/office/drawing/2014/main" xmlns="" id="{00000000-0008-0000-1000-0000610D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426" name="Text Box 9">
          <a:extLst>
            <a:ext uri="{FF2B5EF4-FFF2-40B4-BE49-F238E27FC236}">
              <a16:creationId xmlns:a16="http://schemas.microsoft.com/office/drawing/2014/main" xmlns="" id="{00000000-0008-0000-1000-0000620D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048882" cy="38100"/>
    <xdr:sp macro="" textlink="">
      <xdr:nvSpPr>
        <xdr:cNvPr id="3427" name="Text Box 8">
          <a:extLst>
            <a:ext uri="{FF2B5EF4-FFF2-40B4-BE49-F238E27FC236}">
              <a16:creationId xmlns:a16="http://schemas.microsoft.com/office/drawing/2014/main" xmlns="" id="{00000000-0008-0000-1000-0000630D0000}"/>
            </a:ext>
          </a:extLst>
        </xdr:cNvPr>
        <xdr:cNvSpPr txBox="1">
          <a:spLocks noChangeArrowheads="1"/>
        </xdr:cNvSpPr>
      </xdr:nvSpPr>
      <xdr:spPr bwMode="auto">
        <a:xfrm>
          <a:off x="476250" y="2057400"/>
          <a:ext cx="1048882" cy="38100"/>
        </a:xfrm>
        <a:prstGeom prst="rect">
          <a:avLst/>
        </a:prstGeom>
        <a:noFill/>
        <a:ln w="9525">
          <a:noFill/>
          <a:miter lim="800000"/>
          <a:headEnd/>
          <a:tailEnd/>
        </a:ln>
      </xdr:spPr>
    </xdr:sp>
    <xdr:clientData/>
  </xdr:oneCellAnchor>
  <xdr:oneCellAnchor>
    <xdr:from>
      <xdr:col>1</xdr:col>
      <xdr:colOff>0</xdr:colOff>
      <xdr:row>10</xdr:row>
      <xdr:rowOff>0</xdr:rowOff>
    </xdr:from>
    <xdr:ext cx="1134607" cy="19050"/>
    <xdr:sp macro="" textlink="">
      <xdr:nvSpPr>
        <xdr:cNvPr id="3428" name="Text Box 8">
          <a:extLst>
            <a:ext uri="{FF2B5EF4-FFF2-40B4-BE49-F238E27FC236}">
              <a16:creationId xmlns:a16="http://schemas.microsoft.com/office/drawing/2014/main" xmlns="" id="{00000000-0008-0000-1000-0000640D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429" name="Text Box 9">
          <a:extLst>
            <a:ext uri="{FF2B5EF4-FFF2-40B4-BE49-F238E27FC236}">
              <a16:creationId xmlns:a16="http://schemas.microsoft.com/office/drawing/2014/main" xmlns="" id="{00000000-0008-0000-1000-0000650D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430" name="Text Box 9">
          <a:extLst>
            <a:ext uri="{FF2B5EF4-FFF2-40B4-BE49-F238E27FC236}">
              <a16:creationId xmlns:a16="http://schemas.microsoft.com/office/drawing/2014/main" xmlns="" id="{00000000-0008-0000-1000-0000660D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048882" cy="38100"/>
    <xdr:sp macro="" textlink="">
      <xdr:nvSpPr>
        <xdr:cNvPr id="3431" name="Text Box 8">
          <a:extLst>
            <a:ext uri="{FF2B5EF4-FFF2-40B4-BE49-F238E27FC236}">
              <a16:creationId xmlns:a16="http://schemas.microsoft.com/office/drawing/2014/main" xmlns="" id="{00000000-0008-0000-1000-0000670D0000}"/>
            </a:ext>
          </a:extLst>
        </xdr:cNvPr>
        <xdr:cNvSpPr txBox="1">
          <a:spLocks noChangeArrowheads="1"/>
        </xdr:cNvSpPr>
      </xdr:nvSpPr>
      <xdr:spPr bwMode="auto">
        <a:xfrm>
          <a:off x="476250" y="2057400"/>
          <a:ext cx="1048882" cy="38100"/>
        </a:xfrm>
        <a:prstGeom prst="rect">
          <a:avLst/>
        </a:prstGeom>
        <a:noFill/>
        <a:ln w="9525">
          <a:noFill/>
          <a:miter lim="800000"/>
          <a:headEnd/>
          <a:tailEnd/>
        </a:ln>
      </xdr:spPr>
    </xdr:sp>
    <xdr:clientData/>
  </xdr:oneCellAnchor>
  <xdr:oneCellAnchor>
    <xdr:from>
      <xdr:col>1</xdr:col>
      <xdr:colOff>0</xdr:colOff>
      <xdr:row>10</xdr:row>
      <xdr:rowOff>0</xdr:rowOff>
    </xdr:from>
    <xdr:ext cx="1134607" cy="19050"/>
    <xdr:sp macro="" textlink="">
      <xdr:nvSpPr>
        <xdr:cNvPr id="3432" name="Text Box 8">
          <a:extLst>
            <a:ext uri="{FF2B5EF4-FFF2-40B4-BE49-F238E27FC236}">
              <a16:creationId xmlns:a16="http://schemas.microsoft.com/office/drawing/2014/main" xmlns="" id="{00000000-0008-0000-1000-0000680D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433" name="Text Box 9">
          <a:extLst>
            <a:ext uri="{FF2B5EF4-FFF2-40B4-BE49-F238E27FC236}">
              <a16:creationId xmlns:a16="http://schemas.microsoft.com/office/drawing/2014/main" xmlns="" id="{00000000-0008-0000-1000-0000690D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434" name="Text Box 9">
          <a:extLst>
            <a:ext uri="{FF2B5EF4-FFF2-40B4-BE49-F238E27FC236}">
              <a16:creationId xmlns:a16="http://schemas.microsoft.com/office/drawing/2014/main" xmlns="" id="{00000000-0008-0000-1000-00006A0D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048882" cy="38100"/>
    <xdr:sp macro="" textlink="">
      <xdr:nvSpPr>
        <xdr:cNvPr id="3435" name="Text Box 8">
          <a:extLst>
            <a:ext uri="{FF2B5EF4-FFF2-40B4-BE49-F238E27FC236}">
              <a16:creationId xmlns:a16="http://schemas.microsoft.com/office/drawing/2014/main" xmlns="" id="{00000000-0008-0000-1000-00006B0D0000}"/>
            </a:ext>
          </a:extLst>
        </xdr:cNvPr>
        <xdr:cNvSpPr txBox="1">
          <a:spLocks noChangeArrowheads="1"/>
        </xdr:cNvSpPr>
      </xdr:nvSpPr>
      <xdr:spPr bwMode="auto">
        <a:xfrm>
          <a:off x="476250" y="2057400"/>
          <a:ext cx="1048882" cy="38100"/>
        </a:xfrm>
        <a:prstGeom prst="rect">
          <a:avLst/>
        </a:prstGeom>
        <a:noFill/>
        <a:ln w="9525">
          <a:noFill/>
          <a:miter lim="800000"/>
          <a:headEnd/>
          <a:tailEnd/>
        </a:ln>
      </xdr:spPr>
    </xdr:sp>
    <xdr:clientData/>
  </xdr:oneCellAnchor>
  <xdr:oneCellAnchor>
    <xdr:from>
      <xdr:col>1</xdr:col>
      <xdr:colOff>0</xdr:colOff>
      <xdr:row>10</xdr:row>
      <xdr:rowOff>0</xdr:rowOff>
    </xdr:from>
    <xdr:ext cx="1134607" cy="19050"/>
    <xdr:sp macro="" textlink="">
      <xdr:nvSpPr>
        <xdr:cNvPr id="3436" name="Text Box 8">
          <a:extLst>
            <a:ext uri="{FF2B5EF4-FFF2-40B4-BE49-F238E27FC236}">
              <a16:creationId xmlns:a16="http://schemas.microsoft.com/office/drawing/2014/main" xmlns="" id="{00000000-0008-0000-1000-00006C0D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437" name="Text Box 9">
          <a:extLst>
            <a:ext uri="{FF2B5EF4-FFF2-40B4-BE49-F238E27FC236}">
              <a16:creationId xmlns:a16="http://schemas.microsoft.com/office/drawing/2014/main" xmlns="" id="{00000000-0008-0000-1000-00006D0D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438" name="Text Box 9">
          <a:extLst>
            <a:ext uri="{FF2B5EF4-FFF2-40B4-BE49-F238E27FC236}">
              <a16:creationId xmlns:a16="http://schemas.microsoft.com/office/drawing/2014/main" xmlns="" id="{00000000-0008-0000-1000-00006E0D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029832" cy="238125"/>
    <xdr:sp macro="" textlink="">
      <xdr:nvSpPr>
        <xdr:cNvPr id="3440" name="Text Box 8">
          <a:extLst>
            <a:ext uri="{FF2B5EF4-FFF2-40B4-BE49-F238E27FC236}">
              <a16:creationId xmlns:a16="http://schemas.microsoft.com/office/drawing/2014/main" xmlns="" id="{00000000-0008-0000-1000-0000700D0000}"/>
            </a:ext>
          </a:extLst>
        </xdr:cNvPr>
        <xdr:cNvSpPr txBox="1">
          <a:spLocks noChangeArrowheads="1"/>
        </xdr:cNvSpPr>
      </xdr:nvSpPr>
      <xdr:spPr bwMode="auto">
        <a:xfrm>
          <a:off x="495300" y="2057400"/>
          <a:ext cx="102983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441" name="Text Box 9">
          <a:extLst>
            <a:ext uri="{FF2B5EF4-FFF2-40B4-BE49-F238E27FC236}">
              <a16:creationId xmlns:a16="http://schemas.microsoft.com/office/drawing/2014/main" xmlns="" id="{00000000-0008-0000-1000-0000710D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029832" cy="238125"/>
    <xdr:sp macro="" textlink="">
      <xdr:nvSpPr>
        <xdr:cNvPr id="3442" name="Text Box 8">
          <a:extLst>
            <a:ext uri="{FF2B5EF4-FFF2-40B4-BE49-F238E27FC236}">
              <a16:creationId xmlns:a16="http://schemas.microsoft.com/office/drawing/2014/main" xmlns="" id="{00000000-0008-0000-1000-0000720D0000}"/>
            </a:ext>
          </a:extLst>
        </xdr:cNvPr>
        <xdr:cNvSpPr txBox="1">
          <a:spLocks noChangeArrowheads="1"/>
        </xdr:cNvSpPr>
      </xdr:nvSpPr>
      <xdr:spPr bwMode="auto">
        <a:xfrm>
          <a:off x="495300" y="2057400"/>
          <a:ext cx="102983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443" name="Text Box 9">
          <a:extLst>
            <a:ext uri="{FF2B5EF4-FFF2-40B4-BE49-F238E27FC236}">
              <a16:creationId xmlns:a16="http://schemas.microsoft.com/office/drawing/2014/main" xmlns="" id="{00000000-0008-0000-1000-0000730D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029832" cy="238125"/>
    <xdr:sp macro="" textlink="">
      <xdr:nvSpPr>
        <xdr:cNvPr id="3444" name="Text Box 8">
          <a:extLst>
            <a:ext uri="{FF2B5EF4-FFF2-40B4-BE49-F238E27FC236}">
              <a16:creationId xmlns:a16="http://schemas.microsoft.com/office/drawing/2014/main" xmlns="" id="{00000000-0008-0000-1000-0000740D0000}"/>
            </a:ext>
          </a:extLst>
        </xdr:cNvPr>
        <xdr:cNvSpPr txBox="1">
          <a:spLocks noChangeArrowheads="1"/>
        </xdr:cNvSpPr>
      </xdr:nvSpPr>
      <xdr:spPr bwMode="auto">
        <a:xfrm>
          <a:off x="495300" y="2057400"/>
          <a:ext cx="102983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445" name="Text Box 9">
          <a:extLst>
            <a:ext uri="{FF2B5EF4-FFF2-40B4-BE49-F238E27FC236}">
              <a16:creationId xmlns:a16="http://schemas.microsoft.com/office/drawing/2014/main" xmlns="" id="{00000000-0008-0000-1000-0000750D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029832" cy="238125"/>
    <xdr:sp macro="" textlink="">
      <xdr:nvSpPr>
        <xdr:cNvPr id="3446" name="Text Box 8">
          <a:extLst>
            <a:ext uri="{FF2B5EF4-FFF2-40B4-BE49-F238E27FC236}">
              <a16:creationId xmlns:a16="http://schemas.microsoft.com/office/drawing/2014/main" xmlns="" id="{00000000-0008-0000-1000-0000760D0000}"/>
            </a:ext>
          </a:extLst>
        </xdr:cNvPr>
        <xdr:cNvSpPr txBox="1">
          <a:spLocks noChangeArrowheads="1"/>
        </xdr:cNvSpPr>
      </xdr:nvSpPr>
      <xdr:spPr bwMode="auto">
        <a:xfrm>
          <a:off x="495300" y="2057400"/>
          <a:ext cx="102983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447" name="Text Box 9">
          <a:extLst>
            <a:ext uri="{FF2B5EF4-FFF2-40B4-BE49-F238E27FC236}">
              <a16:creationId xmlns:a16="http://schemas.microsoft.com/office/drawing/2014/main" xmlns="" id="{00000000-0008-0000-1000-0000770D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029832" cy="238125"/>
    <xdr:sp macro="" textlink="">
      <xdr:nvSpPr>
        <xdr:cNvPr id="3448" name="Text Box 8">
          <a:extLst>
            <a:ext uri="{FF2B5EF4-FFF2-40B4-BE49-F238E27FC236}">
              <a16:creationId xmlns:a16="http://schemas.microsoft.com/office/drawing/2014/main" xmlns="" id="{00000000-0008-0000-1000-0000780D0000}"/>
            </a:ext>
          </a:extLst>
        </xdr:cNvPr>
        <xdr:cNvSpPr txBox="1">
          <a:spLocks noChangeArrowheads="1"/>
        </xdr:cNvSpPr>
      </xdr:nvSpPr>
      <xdr:spPr bwMode="auto">
        <a:xfrm>
          <a:off x="495300" y="2057400"/>
          <a:ext cx="102983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449" name="Text Box 9">
          <a:extLst>
            <a:ext uri="{FF2B5EF4-FFF2-40B4-BE49-F238E27FC236}">
              <a16:creationId xmlns:a16="http://schemas.microsoft.com/office/drawing/2014/main" xmlns="" id="{00000000-0008-0000-1000-0000790D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029832" cy="238125"/>
    <xdr:sp macro="" textlink="">
      <xdr:nvSpPr>
        <xdr:cNvPr id="3450" name="Text Box 8">
          <a:extLst>
            <a:ext uri="{FF2B5EF4-FFF2-40B4-BE49-F238E27FC236}">
              <a16:creationId xmlns:a16="http://schemas.microsoft.com/office/drawing/2014/main" xmlns="" id="{00000000-0008-0000-1000-00007A0D0000}"/>
            </a:ext>
          </a:extLst>
        </xdr:cNvPr>
        <xdr:cNvSpPr txBox="1">
          <a:spLocks noChangeArrowheads="1"/>
        </xdr:cNvSpPr>
      </xdr:nvSpPr>
      <xdr:spPr bwMode="auto">
        <a:xfrm>
          <a:off x="495300" y="2057400"/>
          <a:ext cx="102983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451" name="Text Box 9">
          <a:extLst>
            <a:ext uri="{FF2B5EF4-FFF2-40B4-BE49-F238E27FC236}">
              <a16:creationId xmlns:a16="http://schemas.microsoft.com/office/drawing/2014/main" xmlns="" id="{00000000-0008-0000-1000-00007B0D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029832" cy="238125"/>
    <xdr:sp macro="" textlink="">
      <xdr:nvSpPr>
        <xdr:cNvPr id="3452" name="Text Box 8">
          <a:extLst>
            <a:ext uri="{FF2B5EF4-FFF2-40B4-BE49-F238E27FC236}">
              <a16:creationId xmlns:a16="http://schemas.microsoft.com/office/drawing/2014/main" xmlns="" id="{00000000-0008-0000-1000-00007C0D0000}"/>
            </a:ext>
          </a:extLst>
        </xdr:cNvPr>
        <xdr:cNvSpPr txBox="1">
          <a:spLocks noChangeArrowheads="1"/>
        </xdr:cNvSpPr>
      </xdr:nvSpPr>
      <xdr:spPr bwMode="auto">
        <a:xfrm>
          <a:off x="495300" y="2057400"/>
          <a:ext cx="102983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453" name="Text Box 9">
          <a:extLst>
            <a:ext uri="{FF2B5EF4-FFF2-40B4-BE49-F238E27FC236}">
              <a16:creationId xmlns:a16="http://schemas.microsoft.com/office/drawing/2014/main" xmlns="" id="{00000000-0008-0000-1000-00007D0D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029832" cy="238125"/>
    <xdr:sp macro="" textlink="">
      <xdr:nvSpPr>
        <xdr:cNvPr id="3454" name="Text Box 8">
          <a:extLst>
            <a:ext uri="{FF2B5EF4-FFF2-40B4-BE49-F238E27FC236}">
              <a16:creationId xmlns:a16="http://schemas.microsoft.com/office/drawing/2014/main" xmlns="" id="{00000000-0008-0000-1000-00007E0D0000}"/>
            </a:ext>
          </a:extLst>
        </xdr:cNvPr>
        <xdr:cNvSpPr txBox="1">
          <a:spLocks noChangeArrowheads="1"/>
        </xdr:cNvSpPr>
      </xdr:nvSpPr>
      <xdr:spPr bwMode="auto">
        <a:xfrm>
          <a:off x="495300" y="2057400"/>
          <a:ext cx="102983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455" name="Text Box 9">
          <a:extLst>
            <a:ext uri="{FF2B5EF4-FFF2-40B4-BE49-F238E27FC236}">
              <a16:creationId xmlns:a16="http://schemas.microsoft.com/office/drawing/2014/main" xmlns="" id="{00000000-0008-0000-1000-00007F0D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029832" cy="238125"/>
    <xdr:sp macro="" textlink="">
      <xdr:nvSpPr>
        <xdr:cNvPr id="3456" name="Text Box 8">
          <a:extLst>
            <a:ext uri="{FF2B5EF4-FFF2-40B4-BE49-F238E27FC236}">
              <a16:creationId xmlns:a16="http://schemas.microsoft.com/office/drawing/2014/main" xmlns="" id="{00000000-0008-0000-1000-0000800D0000}"/>
            </a:ext>
          </a:extLst>
        </xdr:cNvPr>
        <xdr:cNvSpPr txBox="1">
          <a:spLocks noChangeArrowheads="1"/>
        </xdr:cNvSpPr>
      </xdr:nvSpPr>
      <xdr:spPr bwMode="auto">
        <a:xfrm>
          <a:off x="495300" y="2057400"/>
          <a:ext cx="102983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457" name="Text Box 9">
          <a:extLst>
            <a:ext uri="{FF2B5EF4-FFF2-40B4-BE49-F238E27FC236}">
              <a16:creationId xmlns:a16="http://schemas.microsoft.com/office/drawing/2014/main" xmlns="" id="{00000000-0008-0000-1000-0000810D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029832" cy="238125"/>
    <xdr:sp macro="" textlink="">
      <xdr:nvSpPr>
        <xdr:cNvPr id="3458" name="Text Box 8">
          <a:extLst>
            <a:ext uri="{FF2B5EF4-FFF2-40B4-BE49-F238E27FC236}">
              <a16:creationId xmlns:a16="http://schemas.microsoft.com/office/drawing/2014/main" xmlns="" id="{00000000-0008-0000-1000-0000820D0000}"/>
            </a:ext>
          </a:extLst>
        </xdr:cNvPr>
        <xdr:cNvSpPr txBox="1">
          <a:spLocks noChangeArrowheads="1"/>
        </xdr:cNvSpPr>
      </xdr:nvSpPr>
      <xdr:spPr bwMode="auto">
        <a:xfrm>
          <a:off x="495300" y="2057400"/>
          <a:ext cx="102983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459" name="Text Box 9">
          <a:extLst>
            <a:ext uri="{FF2B5EF4-FFF2-40B4-BE49-F238E27FC236}">
              <a16:creationId xmlns:a16="http://schemas.microsoft.com/office/drawing/2014/main" xmlns="" id="{00000000-0008-0000-1000-0000830D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029832" cy="238125"/>
    <xdr:sp macro="" textlink="">
      <xdr:nvSpPr>
        <xdr:cNvPr id="3460" name="Text Box 8">
          <a:extLst>
            <a:ext uri="{FF2B5EF4-FFF2-40B4-BE49-F238E27FC236}">
              <a16:creationId xmlns:a16="http://schemas.microsoft.com/office/drawing/2014/main" xmlns="" id="{00000000-0008-0000-1000-0000840D0000}"/>
            </a:ext>
          </a:extLst>
        </xdr:cNvPr>
        <xdr:cNvSpPr txBox="1">
          <a:spLocks noChangeArrowheads="1"/>
        </xdr:cNvSpPr>
      </xdr:nvSpPr>
      <xdr:spPr bwMode="auto">
        <a:xfrm>
          <a:off x="495300" y="2057400"/>
          <a:ext cx="102983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461" name="Text Box 9">
          <a:extLst>
            <a:ext uri="{FF2B5EF4-FFF2-40B4-BE49-F238E27FC236}">
              <a16:creationId xmlns:a16="http://schemas.microsoft.com/office/drawing/2014/main" xmlns="" id="{00000000-0008-0000-1000-0000850D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029832" cy="238125"/>
    <xdr:sp macro="" textlink="">
      <xdr:nvSpPr>
        <xdr:cNvPr id="3462" name="Text Box 8">
          <a:extLst>
            <a:ext uri="{FF2B5EF4-FFF2-40B4-BE49-F238E27FC236}">
              <a16:creationId xmlns:a16="http://schemas.microsoft.com/office/drawing/2014/main" xmlns="" id="{00000000-0008-0000-1000-0000860D0000}"/>
            </a:ext>
          </a:extLst>
        </xdr:cNvPr>
        <xdr:cNvSpPr txBox="1">
          <a:spLocks noChangeArrowheads="1"/>
        </xdr:cNvSpPr>
      </xdr:nvSpPr>
      <xdr:spPr bwMode="auto">
        <a:xfrm>
          <a:off x="495300" y="2057400"/>
          <a:ext cx="102983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463" name="Text Box 9">
          <a:extLst>
            <a:ext uri="{FF2B5EF4-FFF2-40B4-BE49-F238E27FC236}">
              <a16:creationId xmlns:a16="http://schemas.microsoft.com/office/drawing/2014/main" xmlns="" id="{00000000-0008-0000-1000-0000870D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029832" cy="238125"/>
    <xdr:sp macro="" textlink="">
      <xdr:nvSpPr>
        <xdr:cNvPr id="3464" name="Text Box 8">
          <a:extLst>
            <a:ext uri="{FF2B5EF4-FFF2-40B4-BE49-F238E27FC236}">
              <a16:creationId xmlns:a16="http://schemas.microsoft.com/office/drawing/2014/main" xmlns="" id="{00000000-0008-0000-1000-0000880D0000}"/>
            </a:ext>
          </a:extLst>
        </xdr:cNvPr>
        <xdr:cNvSpPr txBox="1">
          <a:spLocks noChangeArrowheads="1"/>
        </xdr:cNvSpPr>
      </xdr:nvSpPr>
      <xdr:spPr bwMode="auto">
        <a:xfrm>
          <a:off x="495300" y="2057400"/>
          <a:ext cx="102983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465" name="Text Box 9">
          <a:extLst>
            <a:ext uri="{FF2B5EF4-FFF2-40B4-BE49-F238E27FC236}">
              <a16:creationId xmlns:a16="http://schemas.microsoft.com/office/drawing/2014/main" xmlns="" id="{00000000-0008-0000-1000-0000890D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029832" cy="238125"/>
    <xdr:sp macro="" textlink="">
      <xdr:nvSpPr>
        <xdr:cNvPr id="3466" name="Text Box 8">
          <a:extLst>
            <a:ext uri="{FF2B5EF4-FFF2-40B4-BE49-F238E27FC236}">
              <a16:creationId xmlns:a16="http://schemas.microsoft.com/office/drawing/2014/main" xmlns="" id="{00000000-0008-0000-1000-00008A0D0000}"/>
            </a:ext>
          </a:extLst>
        </xdr:cNvPr>
        <xdr:cNvSpPr txBox="1">
          <a:spLocks noChangeArrowheads="1"/>
        </xdr:cNvSpPr>
      </xdr:nvSpPr>
      <xdr:spPr bwMode="auto">
        <a:xfrm>
          <a:off x="495300" y="2057400"/>
          <a:ext cx="102983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467" name="Text Box 9">
          <a:extLst>
            <a:ext uri="{FF2B5EF4-FFF2-40B4-BE49-F238E27FC236}">
              <a16:creationId xmlns:a16="http://schemas.microsoft.com/office/drawing/2014/main" xmlns="" id="{00000000-0008-0000-1000-00008B0D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029832" cy="238125"/>
    <xdr:sp macro="" textlink="">
      <xdr:nvSpPr>
        <xdr:cNvPr id="3468" name="Text Box 8">
          <a:extLst>
            <a:ext uri="{FF2B5EF4-FFF2-40B4-BE49-F238E27FC236}">
              <a16:creationId xmlns:a16="http://schemas.microsoft.com/office/drawing/2014/main" xmlns="" id="{00000000-0008-0000-1000-00008C0D0000}"/>
            </a:ext>
          </a:extLst>
        </xdr:cNvPr>
        <xdr:cNvSpPr txBox="1">
          <a:spLocks noChangeArrowheads="1"/>
        </xdr:cNvSpPr>
      </xdr:nvSpPr>
      <xdr:spPr bwMode="auto">
        <a:xfrm>
          <a:off x="495300" y="2057400"/>
          <a:ext cx="102983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469" name="Text Box 9">
          <a:extLst>
            <a:ext uri="{FF2B5EF4-FFF2-40B4-BE49-F238E27FC236}">
              <a16:creationId xmlns:a16="http://schemas.microsoft.com/office/drawing/2014/main" xmlns="" id="{00000000-0008-0000-1000-00008D0D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029832" cy="238125"/>
    <xdr:sp macro="" textlink="">
      <xdr:nvSpPr>
        <xdr:cNvPr id="3470" name="Text Box 8">
          <a:extLst>
            <a:ext uri="{FF2B5EF4-FFF2-40B4-BE49-F238E27FC236}">
              <a16:creationId xmlns:a16="http://schemas.microsoft.com/office/drawing/2014/main" xmlns="" id="{00000000-0008-0000-1000-00008E0D0000}"/>
            </a:ext>
          </a:extLst>
        </xdr:cNvPr>
        <xdr:cNvSpPr txBox="1">
          <a:spLocks noChangeArrowheads="1"/>
        </xdr:cNvSpPr>
      </xdr:nvSpPr>
      <xdr:spPr bwMode="auto">
        <a:xfrm>
          <a:off x="495300" y="2057400"/>
          <a:ext cx="102983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471" name="Text Box 9">
          <a:extLst>
            <a:ext uri="{FF2B5EF4-FFF2-40B4-BE49-F238E27FC236}">
              <a16:creationId xmlns:a16="http://schemas.microsoft.com/office/drawing/2014/main" xmlns="" id="{00000000-0008-0000-1000-00008F0D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029832" cy="238125"/>
    <xdr:sp macro="" textlink="">
      <xdr:nvSpPr>
        <xdr:cNvPr id="3472" name="Text Box 8">
          <a:extLst>
            <a:ext uri="{FF2B5EF4-FFF2-40B4-BE49-F238E27FC236}">
              <a16:creationId xmlns:a16="http://schemas.microsoft.com/office/drawing/2014/main" xmlns="" id="{00000000-0008-0000-1000-0000900D0000}"/>
            </a:ext>
          </a:extLst>
        </xdr:cNvPr>
        <xdr:cNvSpPr txBox="1">
          <a:spLocks noChangeArrowheads="1"/>
        </xdr:cNvSpPr>
      </xdr:nvSpPr>
      <xdr:spPr bwMode="auto">
        <a:xfrm>
          <a:off x="495300" y="2057400"/>
          <a:ext cx="102983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473" name="Text Box 9">
          <a:extLst>
            <a:ext uri="{FF2B5EF4-FFF2-40B4-BE49-F238E27FC236}">
              <a16:creationId xmlns:a16="http://schemas.microsoft.com/office/drawing/2014/main" xmlns="" id="{00000000-0008-0000-1000-0000910D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029832" cy="238125"/>
    <xdr:sp macro="" textlink="">
      <xdr:nvSpPr>
        <xdr:cNvPr id="3474" name="Text Box 8">
          <a:extLst>
            <a:ext uri="{FF2B5EF4-FFF2-40B4-BE49-F238E27FC236}">
              <a16:creationId xmlns:a16="http://schemas.microsoft.com/office/drawing/2014/main" xmlns="" id="{00000000-0008-0000-1000-0000920D0000}"/>
            </a:ext>
          </a:extLst>
        </xdr:cNvPr>
        <xdr:cNvSpPr txBox="1">
          <a:spLocks noChangeArrowheads="1"/>
        </xdr:cNvSpPr>
      </xdr:nvSpPr>
      <xdr:spPr bwMode="auto">
        <a:xfrm>
          <a:off x="495300" y="2057400"/>
          <a:ext cx="102983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475" name="Text Box 9">
          <a:extLst>
            <a:ext uri="{FF2B5EF4-FFF2-40B4-BE49-F238E27FC236}">
              <a16:creationId xmlns:a16="http://schemas.microsoft.com/office/drawing/2014/main" xmlns="" id="{00000000-0008-0000-1000-0000930D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476" name="Text Box 9">
          <a:extLst>
            <a:ext uri="{FF2B5EF4-FFF2-40B4-BE49-F238E27FC236}">
              <a16:creationId xmlns:a16="http://schemas.microsoft.com/office/drawing/2014/main" xmlns="" id="{00000000-0008-0000-1000-0000940D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029832" cy="238125"/>
    <xdr:sp macro="" textlink="">
      <xdr:nvSpPr>
        <xdr:cNvPr id="3477" name="Text Box 8">
          <a:extLst>
            <a:ext uri="{FF2B5EF4-FFF2-40B4-BE49-F238E27FC236}">
              <a16:creationId xmlns:a16="http://schemas.microsoft.com/office/drawing/2014/main" xmlns="" id="{00000000-0008-0000-1000-0000950D0000}"/>
            </a:ext>
          </a:extLst>
        </xdr:cNvPr>
        <xdr:cNvSpPr txBox="1">
          <a:spLocks noChangeArrowheads="1"/>
        </xdr:cNvSpPr>
      </xdr:nvSpPr>
      <xdr:spPr bwMode="auto">
        <a:xfrm>
          <a:off x="495300" y="2057400"/>
          <a:ext cx="102983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478" name="Text Box 9">
          <a:extLst>
            <a:ext uri="{FF2B5EF4-FFF2-40B4-BE49-F238E27FC236}">
              <a16:creationId xmlns:a16="http://schemas.microsoft.com/office/drawing/2014/main" xmlns="" id="{00000000-0008-0000-1000-0000960D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479" name="Text Box 9">
          <a:extLst>
            <a:ext uri="{FF2B5EF4-FFF2-40B4-BE49-F238E27FC236}">
              <a16:creationId xmlns:a16="http://schemas.microsoft.com/office/drawing/2014/main" xmlns="" id="{00000000-0008-0000-1000-0000970D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029832" cy="238125"/>
    <xdr:sp macro="" textlink="">
      <xdr:nvSpPr>
        <xdr:cNvPr id="3480" name="Text Box 8">
          <a:extLst>
            <a:ext uri="{FF2B5EF4-FFF2-40B4-BE49-F238E27FC236}">
              <a16:creationId xmlns:a16="http://schemas.microsoft.com/office/drawing/2014/main" xmlns="" id="{00000000-0008-0000-1000-0000980D0000}"/>
            </a:ext>
          </a:extLst>
        </xdr:cNvPr>
        <xdr:cNvSpPr txBox="1">
          <a:spLocks noChangeArrowheads="1"/>
        </xdr:cNvSpPr>
      </xdr:nvSpPr>
      <xdr:spPr bwMode="auto">
        <a:xfrm>
          <a:off x="495300" y="2057400"/>
          <a:ext cx="1029832" cy="238125"/>
        </a:xfrm>
        <a:prstGeom prst="rect">
          <a:avLst/>
        </a:prstGeom>
        <a:noFill/>
        <a:ln w="9525">
          <a:noFill/>
          <a:miter lim="800000"/>
          <a:headEnd/>
          <a:tailEnd/>
        </a:ln>
      </xdr:spPr>
    </xdr:sp>
    <xdr:clientData/>
  </xdr:oneCellAnchor>
  <xdr:oneCellAnchor>
    <xdr:from>
      <xdr:col>1</xdr:col>
      <xdr:colOff>0</xdr:colOff>
      <xdr:row>10</xdr:row>
      <xdr:rowOff>0</xdr:rowOff>
    </xdr:from>
    <xdr:ext cx="1048882" cy="19050"/>
    <xdr:sp macro="" textlink="">
      <xdr:nvSpPr>
        <xdr:cNvPr id="3481" name="Text Box 8">
          <a:extLst>
            <a:ext uri="{FF2B5EF4-FFF2-40B4-BE49-F238E27FC236}">
              <a16:creationId xmlns:a16="http://schemas.microsoft.com/office/drawing/2014/main" xmlns="" id="{00000000-0008-0000-1000-0000990D0000}"/>
            </a:ext>
          </a:extLst>
        </xdr:cNvPr>
        <xdr:cNvSpPr txBox="1">
          <a:spLocks noChangeArrowheads="1"/>
        </xdr:cNvSpPr>
      </xdr:nvSpPr>
      <xdr:spPr bwMode="auto">
        <a:xfrm>
          <a:off x="476250" y="2057400"/>
          <a:ext cx="1048882" cy="19050"/>
        </a:xfrm>
        <a:prstGeom prst="rect">
          <a:avLst/>
        </a:prstGeom>
        <a:noFill/>
        <a:ln w="9525">
          <a:noFill/>
          <a:miter lim="800000"/>
          <a:headEnd/>
          <a:tailEnd/>
        </a:ln>
      </xdr:spPr>
    </xdr:sp>
    <xdr:clientData/>
  </xdr:oneCellAnchor>
  <xdr:oneCellAnchor>
    <xdr:from>
      <xdr:col>1</xdr:col>
      <xdr:colOff>0</xdr:colOff>
      <xdr:row>10</xdr:row>
      <xdr:rowOff>0</xdr:rowOff>
    </xdr:from>
    <xdr:ext cx="1134607" cy="19050"/>
    <xdr:sp macro="" textlink="">
      <xdr:nvSpPr>
        <xdr:cNvPr id="3482" name="Text Box 8">
          <a:extLst>
            <a:ext uri="{FF2B5EF4-FFF2-40B4-BE49-F238E27FC236}">
              <a16:creationId xmlns:a16="http://schemas.microsoft.com/office/drawing/2014/main" xmlns="" id="{00000000-0008-0000-1000-00009A0D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10</xdr:row>
      <xdr:rowOff>0</xdr:rowOff>
    </xdr:from>
    <xdr:ext cx="944107" cy="238125"/>
    <xdr:sp macro="" textlink="">
      <xdr:nvSpPr>
        <xdr:cNvPr id="3483" name="Text Box 8">
          <a:extLst>
            <a:ext uri="{FF2B5EF4-FFF2-40B4-BE49-F238E27FC236}">
              <a16:creationId xmlns:a16="http://schemas.microsoft.com/office/drawing/2014/main" xmlns="" id="{00000000-0008-0000-1000-00009B0D0000}"/>
            </a:ext>
          </a:extLst>
        </xdr:cNvPr>
        <xdr:cNvSpPr txBox="1">
          <a:spLocks noChangeArrowheads="1"/>
        </xdr:cNvSpPr>
      </xdr:nvSpPr>
      <xdr:spPr bwMode="auto">
        <a:xfrm>
          <a:off x="581025" y="2057400"/>
          <a:ext cx="944107" cy="238125"/>
        </a:xfrm>
        <a:prstGeom prst="rect">
          <a:avLst/>
        </a:prstGeom>
        <a:noFill/>
        <a:ln w="9525">
          <a:noFill/>
          <a:miter lim="800000"/>
          <a:headEnd/>
          <a:tailEnd/>
        </a:ln>
      </xdr:spPr>
    </xdr:sp>
    <xdr:clientData/>
  </xdr:oneCellAnchor>
  <xdr:oneCellAnchor>
    <xdr:from>
      <xdr:col>1</xdr:col>
      <xdr:colOff>0</xdr:colOff>
      <xdr:row>10</xdr:row>
      <xdr:rowOff>0</xdr:rowOff>
    </xdr:from>
    <xdr:ext cx="1134607" cy="19050"/>
    <xdr:sp macro="" textlink="">
      <xdr:nvSpPr>
        <xdr:cNvPr id="3484" name="Text Box 8">
          <a:extLst>
            <a:ext uri="{FF2B5EF4-FFF2-40B4-BE49-F238E27FC236}">
              <a16:creationId xmlns:a16="http://schemas.microsoft.com/office/drawing/2014/main" xmlns="" id="{00000000-0008-0000-1000-00009C0D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485" name="Text Box 9">
          <a:extLst>
            <a:ext uri="{FF2B5EF4-FFF2-40B4-BE49-F238E27FC236}">
              <a16:creationId xmlns:a16="http://schemas.microsoft.com/office/drawing/2014/main" xmlns="" id="{00000000-0008-0000-1000-00009D0D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486" name="Text Box 9">
          <a:extLst>
            <a:ext uri="{FF2B5EF4-FFF2-40B4-BE49-F238E27FC236}">
              <a16:creationId xmlns:a16="http://schemas.microsoft.com/office/drawing/2014/main" xmlns="" id="{00000000-0008-0000-1000-00009E0D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077457" cy="104775"/>
    <xdr:sp macro="" textlink="">
      <xdr:nvSpPr>
        <xdr:cNvPr id="3487" name="Text Box 8">
          <a:extLst>
            <a:ext uri="{FF2B5EF4-FFF2-40B4-BE49-F238E27FC236}">
              <a16:creationId xmlns:a16="http://schemas.microsoft.com/office/drawing/2014/main" xmlns="" id="{00000000-0008-0000-1000-00009F0D0000}"/>
            </a:ext>
          </a:extLst>
        </xdr:cNvPr>
        <xdr:cNvSpPr txBox="1">
          <a:spLocks noChangeArrowheads="1"/>
        </xdr:cNvSpPr>
      </xdr:nvSpPr>
      <xdr:spPr bwMode="auto">
        <a:xfrm>
          <a:off x="390525" y="2057400"/>
          <a:ext cx="1077457" cy="104775"/>
        </a:xfrm>
        <a:prstGeom prst="rect">
          <a:avLst/>
        </a:prstGeom>
        <a:noFill/>
        <a:ln w="9525">
          <a:noFill/>
          <a:miter lim="800000"/>
          <a:headEnd/>
          <a:tailEnd/>
        </a:ln>
      </xdr:spPr>
    </xdr:sp>
    <xdr:clientData/>
  </xdr:oneCellAnchor>
  <xdr:oneCellAnchor>
    <xdr:from>
      <xdr:col>1</xdr:col>
      <xdr:colOff>0</xdr:colOff>
      <xdr:row>10</xdr:row>
      <xdr:rowOff>0</xdr:rowOff>
    </xdr:from>
    <xdr:ext cx="1134607" cy="19050"/>
    <xdr:sp macro="" textlink="">
      <xdr:nvSpPr>
        <xdr:cNvPr id="3488" name="Text Box 8">
          <a:extLst>
            <a:ext uri="{FF2B5EF4-FFF2-40B4-BE49-F238E27FC236}">
              <a16:creationId xmlns:a16="http://schemas.microsoft.com/office/drawing/2014/main" xmlns="" id="{00000000-0008-0000-1000-0000A00D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489" name="Text Box 9">
          <a:extLst>
            <a:ext uri="{FF2B5EF4-FFF2-40B4-BE49-F238E27FC236}">
              <a16:creationId xmlns:a16="http://schemas.microsoft.com/office/drawing/2014/main" xmlns="" id="{00000000-0008-0000-1000-0000A10D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490" name="Text Box 9">
          <a:extLst>
            <a:ext uri="{FF2B5EF4-FFF2-40B4-BE49-F238E27FC236}">
              <a16:creationId xmlns:a16="http://schemas.microsoft.com/office/drawing/2014/main" xmlns="" id="{00000000-0008-0000-1000-0000A20D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134607" cy="19050"/>
    <xdr:sp macro="" textlink="">
      <xdr:nvSpPr>
        <xdr:cNvPr id="3491" name="Text Box 8">
          <a:extLst>
            <a:ext uri="{FF2B5EF4-FFF2-40B4-BE49-F238E27FC236}">
              <a16:creationId xmlns:a16="http://schemas.microsoft.com/office/drawing/2014/main" xmlns="" id="{00000000-0008-0000-1000-0000A30D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492" name="Text Box 9">
          <a:extLst>
            <a:ext uri="{FF2B5EF4-FFF2-40B4-BE49-F238E27FC236}">
              <a16:creationId xmlns:a16="http://schemas.microsoft.com/office/drawing/2014/main" xmlns="" id="{00000000-0008-0000-1000-0000A40D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493" name="Text Box 9">
          <a:extLst>
            <a:ext uri="{FF2B5EF4-FFF2-40B4-BE49-F238E27FC236}">
              <a16:creationId xmlns:a16="http://schemas.microsoft.com/office/drawing/2014/main" xmlns="" id="{00000000-0008-0000-1000-0000A50D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134607" cy="19050"/>
    <xdr:sp macro="" textlink="">
      <xdr:nvSpPr>
        <xdr:cNvPr id="3494" name="Text Box 8">
          <a:extLst>
            <a:ext uri="{FF2B5EF4-FFF2-40B4-BE49-F238E27FC236}">
              <a16:creationId xmlns:a16="http://schemas.microsoft.com/office/drawing/2014/main" xmlns="" id="{00000000-0008-0000-1000-0000A60D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495" name="Text Box 9">
          <a:extLst>
            <a:ext uri="{FF2B5EF4-FFF2-40B4-BE49-F238E27FC236}">
              <a16:creationId xmlns:a16="http://schemas.microsoft.com/office/drawing/2014/main" xmlns="" id="{00000000-0008-0000-1000-0000A70D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496" name="Text Box 9">
          <a:extLst>
            <a:ext uri="{FF2B5EF4-FFF2-40B4-BE49-F238E27FC236}">
              <a16:creationId xmlns:a16="http://schemas.microsoft.com/office/drawing/2014/main" xmlns="" id="{00000000-0008-0000-1000-0000A80D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134607" cy="19050"/>
    <xdr:sp macro="" textlink="">
      <xdr:nvSpPr>
        <xdr:cNvPr id="3497" name="Text Box 8">
          <a:extLst>
            <a:ext uri="{FF2B5EF4-FFF2-40B4-BE49-F238E27FC236}">
              <a16:creationId xmlns:a16="http://schemas.microsoft.com/office/drawing/2014/main" xmlns="" id="{00000000-0008-0000-1000-0000A90D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498" name="Text Box 9">
          <a:extLst>
            <a:ext uri="{FF2B5EF4-FFF2-40B4-BE49-F238E27FC236}">
              <a16:creationId xmlns:a16="http://schemas.microsoft.com/office/drawing/2014/main" xmlns="" id="{00000000-0008-0000-1000-0000AA0D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499" name="Text Box 9">
          <a:extLst>
            <a:ext uri="{FF2B5EF4-FFF2-40B4-BE49-F238E27FC236}">
              <a16:creationId xmlns:a16="http://schemas.microsoft.com/office/drawing/2014/main" xmlns="" id="{00000000-0008-0000-1000-0000AB0D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134607" cy="19050"/>
    <xdr:sp macro="" textlink="">
      <xdr:nvSpPr>
        <xdr:cNvPr id="3500" name="Text Box 8">
          <a:extLst>
            <a:ext uri="{FF2B5EF4-FFF2-40B4-BE49-F238E27FC236}">
              <a16:creationId xmlns:a16="http://schemas.microsoft.com/office/drawing/2014/main" xmlns="" id="{00000000-0008-0000-1000-0000AC0D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501" name="Text Box 9">
          <a:extLst>
            <a:ext uri="{FF2B5EF4-FFF2-40B4-BE49-F238E27FC236}">
              <a16:creationId xmlns:a16="http://schemas.microsoft.com/office/drawing/2014/main" xmlns="" id="{00000000-0008-0000-1000-0000AD0D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134607" cy="19050"/>
    <xdr:sp macro="" textlink="">
      <xdr:nvSpPr>
        <xdr:cNvPr id="3502" name="Text Box 8">
          <a:extLst>
            <a:ext uri="{FF2B5EF4-FFF2-40B4-BE49-F238E27FC236}">
              <a16:creationId xmlns:a16="http://schemas.microsoft.com/office/drawing/2014/main" xmlns="" id="{00000000-0008-0000-1000-0000AE0D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503" name="Text Box 9">
          <a:extLst>
            <a:ext uri="{FF2B5EF4-FFF2-40B4-BE49-F238E27FC236}">
              <a16:creationId xmlns:a16="http://schemas.microsoft.com/office/drawing/2014/main" xmlns="" id="{00000000-0008-0000-1000-0000AF0D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504" name="Text Box 9">
          <a:extLst>
            <a:ext uri="{FF2B5EF4-FFF2-40B4-BE49-F238E27FC236}">
              <a16:creationId xmlns:a16="http://schemas.microsoft.com/office/drawing/2014/main" xmlns="" id="{00000000-0008-0000-1000-0000B00D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134607" cy="19050"/>
    <xdr:sp macro="" textlink="">
      <xdr:nvSpPr>
        <xdr:cNvPr id="3505" name="Text Box 8">
          <a:extLst>
            <a:ext uri="{FF2B5EF4-FFF2-40B4-BE49-F238E27FC236}">
              <a16:creationId xmlns:a16="http://schemas.microsoft.com/office/drawing/2014/main" xmlns="" id="{00000000-0008-0000-1000-0000B10D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506" name="Text Box 9">
          <a:extLst>
            <a:ext uri="{FF2B5EF4-FFF2-40B4-BE49-F238E27FC236}">
              <a16:creationId xmlns:a16="http://schemas.microsoft.com/office/drawing/2014/main" xmlns="" id="{00000000-0008-0000-1000-0000B20D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134607" cy="19050"/>
    <xdr:sp macro="" textlink="">
      <xdr:nvSpPr>
        <xdr:cNvPr id="3507" name="Text Box 8">
          <a:extLst>
            <a:ext uri="{FF2B5EF4-FFF2-40B4-BE49-F238E27FC236}">
              <a16:creationId xmlns:a16="http://schemas.microsoft.com/office/drawing/2014/main" xmlns="" id="{00000000-0008-0000-1000-0000B30D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508" name="Text Box 9">
          <a:extLst>
            <a:ext uri="{FF2B5EF4-FFF2-40B4-BE49-F238E27FC236}">
              <a16:creationId xmlns:a16="http://schemas.microsoft.com/office/drawing/2014/main" xmlns="" id="{00000000-0008-0000-1000-0000B40D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509" name="Text Box 9">
          <a:extLst>
            <a:ext uri="{FF2B5EF4-FFF2-40B4-BE49-F238E27FC236}">
              <a16:creationId xmlns:a16="http://schemas.microsoft.com/office/drawing/2014/main" xmlns="" id="{00000000-0008-0000-1000-0000B50D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134607" cy="19050"/>
    <xdr:sp macro="" textlink="">
      <xdr:nvSpPr>
        <xdr:cNvPr id="3510" name="Text Box 8">
          <a:extLst>
            <a:ext uri="{FF2B5EF4-FFF2-40B4-BE49-F238E27FC236}">
              <a16:creationId xmlns:a16="http://schemas.microsoft.com/office/drawing/2014/main" xmlns="" id="{00000000-0008-0000-1000-0000B60D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511" name="Text Box 9">
          <a:extLst>
            <a:ext uri="{FF2B5EF4-FFF2-40B4-BE49-F238E27FC236}">
              <a16:creationId xmlns:a16="http://schemas.microsoft.com/office/drawing/2014/main" xmlns="" id="{00000000-0008-0000-1000-0000B70D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512" name="Text Box 9">
          <a:extLst>
            <a:ext uri="{FF2B5EF4-FFF2-40B4-BE49-F238E27FC236}">
              <a16:creationId xmlns:a16="http://schemas.microsoft.com/office/drawing/2014/main" xmlns="" id="{00000000-0008-0000-1000-0000B80D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134607" cy="19050"/>
    <xdr:sp macro="" textlink="">
      <xdr:nvSpPr>
        <xdr:cNvPr id="3513" name="Text Box 8">
          <a:extLst>
            <a:ext uri="{FF2B5EF4-FFF2-40B4-BE49-F238E27FC236}">
              <a16:creationId xmlns:a16="http://schemas.microsoft.com/office/drawing/2014/main" xmlns="" id="{00000000-0008-0000-1000-0000B90D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514" name="Text Box 9">
          <a:extLst>
            <a:ext uri="{FF2B5EF4-FFF2-40B4-BE49-F238E27FC236}">
              <a16:creationId xmlns:a16="http://schemas.microsoft.com/office/drawing/2014/main" xmlns="" id="{00000000-0008-0000-1000-0000BA0D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515" name="Text Box 9">
          <a:extLst>
            <a:ext uri="{FF2B5EF4-FFF2-40B4-BE49-F238E27FC236}">
              <a16:creationId xmlns:a16="http://schemas.microsoft.com/office/drawing/2014/main" xmlns="" id="{00000000-0008-0000-1000-0000BB0D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134607" cy="19050"/>
    <xdr:sp macro="" textlink="">
      <xdr:nvSpPr>
        <xdr:cNvPr id="3516" name="Text Box 8">
          <a:extLst>
            <a:ext uri="{FF2B5EF4-FFF2-40B4-BE49-F238E27FC236}">
              <a16:creationId xmlns:a16="http://schemas.microsoft.com/office/drawing/2014/main" xmlns="" id="{00000000-0008-0000-1000-0000BC0D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517" name="Text Box 9">
          <a:extLst>
            <a:ext uri="{FF2B5EF4-FFF2-40B4-BE49-F238E27FC236}">
              <a16:creationId xmlns:a16="http://schemas.microsoft.com/office/drawing/2014/main" xmlns="" id="{00000000-0008-0000-1000-0000BD0D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518" name="Text Box 9">
          <a:extLst>
            <a:ext uri="{FF2B5EF4-FFF2-40B4-BE49-F238E27FC236}">
              <a16:creationId xmlns:a16="http://schemas.microsoft.com/office/drawing/2014/main" xmlns="" id="{00000000-0008-0000-1000-0000BE0D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134607" cy="19050"/>
    <xdr:sp macro="" textlink="">
      <xdr:nvSpPr>
        <xdr:cNvPr id="3519" name="Text Box 8">
          <a:extLst>
            <a:ext uri="{FF2B5EF4-FFF2-40B4-BE49-F238E27FC236}">
              <a16:creationId xmlns:a16="http://schemas.microsoft.com/office/drawing/2014/main" xmlns="" id="{00000000-0008-0000-1000-0000BF0D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520" name="Text Box 9">
          <a:extLst>
            <a:ext uri="{FF2B5EF4-FFF2-40B4-BE49-F238E27FC236}">
              <a16:creationId xmlns:a16="http://schemas.microsoft.com/office/drawing/2014/main" xmlns="" id="{00000000-0008-0000-1000-0000C00D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521" name="Text Box 9">
          <a:extLst>
            <a:ext uri="{FF2B5EF4-FFF2-40B4-BE49-F238E27FC236}">
              <a16:creationId xmlns:a16="http://schemas.microsoft.com/office/drawing/2014/main" xmlns="" id="{00000000-0008-0000-1000-0000C10D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134607" cy="19050"/>
    <xdr:sp macro="" textlink="">
      <xdr:nvSpPr>
        <xdr:cNvPr id="3522" name="Text Box 8">
          <a:extLst>
            <a:ext uri="{FF2B5EF4-FFF2-40B4-BE49-F238E27FC236}">
              <a16:creationId xmlns:a16="http://schemas.microsoft.com/office/drawing/2014/main" xmlns="" id="{00000000-0008-0000-1000-0000C20D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523" name="Text Box 9">
          <a:extLst>
            <a:ext uri="{FF2B5EF4-FFF2-40B4-BE49-F238E27FC236}">
              <a16:creationId xmlns:a16="http://schemas.microsoft.com/office/drawing/2014/main" xmlns="" id="{00000000-0008-0000-1000-0000C30D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524" name="Text Box 9">
          <a:extLst>
            <a:ext uri="{FF2B5EF4-FFF2-40B4-BE49-F238E27FC236}">
              <a16:creationId xmlns:a16="http://schemas.microsoft.com/office/drawing/2014/main" xmlns="" id="{00000000-0008-0000-1000-0000C40D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134607" cy="19050"/>
    <xdr:sp macro="" textlink="">
      <xdr:nvSpPr>
        <xdr:cNvPr id="3525" name="Text Box 8">
          <a:extLst>
            <a:ext uri="{FF2B5EF4-FFF2-40B4-BE49-F238E27FC236}">
              <a16:creationId xmlns:a16="http://schemas.microsoft.com/office/drawing/2014/main" xmlns="" id="{00000000-0008-0000-1000-0000C50D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526" name="Text Box 9">
          <a:extLst>
            <a:ext uri="{FF2B5EF4-FFF2-40B4-BE49-F238E27FC236}">
              <a16:creationId xmlns:a16="http://schemas.microsoft.com/office/drawing/2014/main" xmlns="" id="{00000000-0008-0000-1000-0000C60D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527" name="Text Box 9">
          <a:extLst>
            <a:ext uri="{FF2B5EF4-FFF2-40B4-BE49-F238E27FC236}">
              <a16:creationId xmlns:a16="http://schemas.microsoft.com/office/drawing/2014/main" xmlns="" id="{00000000-0008-0000-1000-0000C70D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134607" cy="19050"/>
    <xdr:sp macro="" textlink="">
      <xdr:nvSpPr>
        <xdr:cNvPr id="3528" name="Text Box 8">
          <a:extLst>
            <a:ext uri="{FF2B5EF4-FFF2-40B4-BE49-F238E27FC236}">
              <a16:creationId xmlns:a16="http://schemas.microsoft.com/office/drawing/2014/main" xmlns="" id="{00000000-0008-0000-1000-0000C80D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529" name="Text Box 9">
          <a:extLst>
            <a:ext uri="{FF2B5EF4-FFF2-40B4-BE49-F238E27FC236}">
              <a16:creationId xmlns:a16="http://schemas.microsoft.com/office/drawing/2014/main" xmlns="" id="{00000000-0008-0000-1000-0000C90D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530" name="Text Box 9">
          <a:extLst>
            <a:ext uri="{FF2B5EF4-FFF2-40B4-BE49-F238E27FC236}">
              <a16:creationId xmlns:a16="http://schemas.microsoft.com/office/drawing/2014/main" xmlns="" id="{00000000-0008-0000-1000-0000CA0D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134607" cy="19050"/>
    <xdr:sp macro="" textlink="">
      <xdr:nvSpPr>
        <xdr:cNvPr id="3531" name="Text Box 8">
          <a:extLst>
            <a:ext uri="{FF2B5EF4-FFF2-40B4-BE49-F238E27FC236}">
              <a16:creationId xmlns:a16="http://schemas.microsoft.com/office/drawing/2014/main" xmlns="" id="{00000000-0008-0000-1000-0000CB0D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532" name="Text Box 9">
          <a:extLst>
            <a:ext uri="{FF2B5EF4-FFF2-40B4-BE49-F238E27FC236}">
              <a16:creationId xmlns:a16="http://schemas.microsoft.com/office/drawing/2014/main" xmlns="" id="{00000000-0008-0000-1000-0000CC0D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533" name="Text Box 9">
          <a:extLst>
            <a:ext uri="{FF2B5EF4-FFF2-40B4-BE49-F238E27FC236}">
              <a16:creationId xmlns:a16="http://schemas.microsoft.com/office/drawing/2014/main" xmlns="" id="{00000000-0008-0000-1000-0000CD0D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134607" cy="19050"/>
    <xdr:sp macro="" textlink="">
      <xdr:nvSpPr>
        <xdr:cNvPr id="3534" name="Text Box 8">
          <a:extLst>
            <a:ext uri="{FF2B5EF4-FFF2-40B4-BE49-F238E27FC236}">
              <a16:creationId xmlns:a16="http://schemas.microsoft.com/office/drawing/2014/main" xmlns="" id="{00000000-0008-0000-1000-0000CE0D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535" name="Text Box 9">
          <a:extLst>
            <a:ext uri="{FF2B5EF4-FFF2-40B4-BE49-F238E27FC236}">
              <a16:creationId xmlns:a16="http://schemas.microsoft.com/office/drawing/2014/main" xmlns="" id="{00000000-0008-0000-1000-0000CF0D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536" name="Text Box 9">
          <a:extLst>
            <a:ext uri="{FF2B5EF4-FFF2-40B4-BE49-F238E27FC236}">
              <a16:creationId xmlns:a16="http://schemas.microsoft.com/office/drawing/2014/main" xmlns="" id="{00000000-0008-0000-1000-0000D00D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285750"/>
    <xdr:sp macro="" textlink="">
      <xdr:nvSpPr>
        <xdr:cNvPr id="3537" name="Text Box 9">
          <a:extLst>
            <a:ext uri="{FF2B5EF4-FFF2-40B4-BE49-F238E27FC236}">
              <a16:creationId xmlns:a16="http://schemas.microsoft.com/office/drawing/2014/main" xmlns="" id="{00000000-0008-0000-1000-0000D10D0000}"/>
            </a:ext>
          </a:extLst>
        </xdr:cNvPr>
        <xdr:cNvSpPr txBox="1">
          <a:spLocks noChangeArrowheads="1"/>
        </xdr:cNvSpPr>
      </xdr:nvSpPr>
      <xdr:spPr bwMode="auto">
        <a:xfrm>
          <a:off x="285750" y="2057400"/>
          <a:ext cx="1239382" cy="285750"/>
        </a:xfrm>
        <a:prstGeom prst="rect">
          <a:avLst/>
        </a:prstGeom>
        <a:noFill/>
        <a:ln w="9525">
          <a:noFill/>
          <a:miter lim="800000"/>
          <a:headEnd/>
          <a:tailEnd/>
        </a:ln>
      </xdr:spPr>
    </xdr:sp>
    <xdr:clientData/>
  </xdr:oneCellAnchor>
  <xdr:oneCellAnchor>
    <xdr:from>
      <xdr:col>1</xdr:col>
      <xdr:colOff>0</xdr:colOff>
      <xdr:row>10</xdr:row>
      <xdr:rowOff>0</xdr:rowOff>
    </xdr:from>
    <xdr:ext cx="1239382" cy="285750"/>
    <xdr:sp macro="" textlink="">
      <xdr:nvSpPr>
        <xdr:cNvPr id="3538" name="Text Box 9">
          <a:extLst>
            <a:ext uri="{FF2B5EF4-FFF2-40B4-BE49-F238E27FC236}">
              <a16:creationId xmlns:a16="http://schemas.microsoft.com/office/drawing/2014/main" xmlns="" id="{00000000-0008-0000-1000-0000D20D0000}"/>
            </a:ext>
          </a:extLst>
        </xdr:cNvPr>
        <xdr:cNvSpPr txBox="1">
          <a:spLocks noChangeArrowheads="1"/>
        </xdr:cNvSpPr>
      </xdr:nvSpPr>
      <xdr:spPr bwMode="auto">
        <a:xfrm>
          <a:off x="285750" y="2057400"/>
          <a:ext cx="1239382" cy="285750"/>
        </a:xfrm>
        <a:prstGeom prst="rect">
          <a:avLst/>
        </a:prstGeom>
        <a:noFill/>
        <a:ln w="9525">
          <a:noFill/>
          <a:miter lim="800000"/>
          <a:headEnd/>
          <a:tailEnd/>
        </a:ln>
      </xdr:spPr>
    </xdr:sp>
    <xdr:clientData/>
  </xdr:oneCellAnchor>
  <xdr:oneCellAnchor>
    <xdr:from>
      <xdr:col>1</xdr:col>
      <xdr:colOff>0</xdr:colOff>
      <xdr:row>10</xdr:row>
      <xdr:rowOff>0</xdr:rowOff>
    </xdr:from>
    <xdr:ext cx="1239382" cy="295275"/>
    <xdr:sp macro="" textlink="">
      <xdr:nvSpPr>
        <xdr:cNvPr id="3539" name="Text Box 9">
          <a:extLst>
            <a:ext uri="{FF2B5EF4-FFF2-40B4-BE49-F238E27FC236}">
              <a16:creationId xmlns:a16="http://schemas.microsoft.com/office/drawing/2014/main" xmlns="" id="{00000000-0008-0000-1000-0000D30D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10</xdr:row>
      <xdr:rowOff>0</xdr:rowOff>
    </xdr:from>
    <xdr:ext cx="1239382" cy="295275"/>
    <xdr:sp macro="" textlink="">
      <xdr:nvSpPr>
        <xdr:cNvPr id="3540" name="Text Box 9">
          <a:extLst>
            <a:ext uri="{FF2B5EF4-FFF2-40B4-BE49-F238E27FC236}">
              <a16:creationId xmlns:a16="http://schemas.microsoft.com/office/drawing/2014/main" xmlns="" id="{00000000-0008-0000-1000-0000D40D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10</xdr:row>
      <xdr:rowOff>0</xdr:rowOff>
    </xdr:from>
    <xdr:ext cx="1239382" cy="276225"/>
    <xdr:sp macro="" textlink="">
      <xdr:nvSpPr>
        <xdr:cNvPr id="3541" name="Text Box 9">
          <a:extLst>
            <a:ext uri="{FF2B5EF4-FFF2-40B4-BE49-F238E27FC236}">
              <a16:creationId xmlns:a16="http://schemas.microsoft.com/office/drawing/2014/main" xmlns="" id="{00000000-0008-0000-1000-0000D50D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10</xdr:row>
      <xdr:rowOff>0</xdr:rowOff>
    </xdr:from>
    <xdr:ext cx="1239382" cy="276225"/>
    <xdr:sp macro="" textlink="">
      <xdr:nvSpPr>
        <xdr:cNvPr id="3542" name="Text Box 9">
          <a:extLst>
            <a:ext uri="{FF2B5EF4-FFF2-40B4-BE49-F238E27FC236}">
              <a16:creationId xmlns:a16="http://schemas.microsoft.com/office/drawing/2014/main" xmlns="" id="{00000000-0008-0000-1000-0000D60D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10</xdr:row>
      <xdr:rowOff>0</xdr:rowOff>
    </xdr:from>
    <xdr:ext cx="1239382" cy="276225"/>
    <xdr:sp macro="" textlink="">
      <xdr:nvSpPr>
        <xdr:cNvPr id="3543" name="Text Box 9">
          <a:extLst>
            <a:ext uri="{FF2B5EF4-FFF2-40B4-BE49-F238E27FC236}">
              <a16:creationId xmlns:a16="http://schemas.microsoft.com/office/drawing/2014/main" xmlns="" id="{00000000-0008-0000-1000-0000D70D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10</xdr:row>
      <xdr:rowOff>0</xdr:rowOff>
    </xdr:from>
    <xdr:ext cx="1239382" cy="276225"/>
    <xdr:sp macro="" textlink="">
      <xdr:nvSpPr>
        <xdr:cNvPr id="3544" name="Text Box 9">
          <a:extLst>
            <a:ext uri="{FF2B5EF4-FFF2-40B4-BE49-F238E27FC236}">
              <a16:creationId xmlns:a16="http://schemas.microsoft.com/office/drawing/2014/main" xmlns="" id="{00000000-0008-0000-1000-0000D80D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10</xdr:row>
      <xdr:rowOff>0</xdr:rowOff>
    </xdr:from>
    <xdr:ext cx="1239382" cy="276225"/>
    <xdr:sp macro="" textlink="">
      <xdr:nvSpPr>
        <xdr:cNvPr id="3545" name="Text Box 9">
          <a:extLst>
            <a:ext uri="{FF2B5EF4-FFF2-40B4-BE49-F238E27FC236}">
              <a16:creationId xmlns:a16="http://schemas.microsoft.com/office/drawing/2014/main" xmlns="" id="{00000000-0008-0000-1000-0000D90D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10</xdr:row>
      <xdr:rowOff>0</xdr:rowOff>
    </xdr:from>
    <xdr:ext cx="1239382" cy="276225"/>
    <xdr:sp macro="" textlink="">
      <xdr:nvSpPr>
        <xdr:cNvPr id="3546" name="Text Box 9">
          <a:extLst>
            <a:ext uri="{FF2B5EF4-FFF2-40B4-BE49-F238E27FC236}">
              <a16:creationId xmlns:a16="http://schemas.microsoft.com/office/drawing/2014/main" xmlns="" id="{00000000-0008-0000-1000-0000DA0D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10</xdr:row>
      <xdr:rowOff>0</xdr:rowOff>
    </xdr:from>
    <xdr:ext cx="1239382" cy="276225"/>
    <xdr:sp macro="" textlink="">
      <xdr:nvSpPr>
        <xdr:cNvPr id="3547" name="Text Box 9">
          <a:extLst>
            <a:ext uri="{FF2B5EF4-FFF2-40B4-BE49-F238E27FC236}">
              <a16:creationId xmlns:a16="http://schemas.microsoft.com/office/drawing/2014/main" xmlns="" id="{00000000-0008-0000-1000-0000DB0D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10</xdr:row>
      <xdr:rowOff>0</xdr:rowOff>
    </xdr:from>
    <xdr:ext cx="1239382" cy="276225"/>
    <xdr:sp macro="" textlink="">
      <xdr:nvSpPr>
        <xdr:cNvPr id="3548" name="Text Box 9">
          <a:extLst>
            <a:ext uri="{FF2B5EF4-FFF2-40B4-BE49-F238E27FC236}">
              <a16:creationId xmlns:a16="http://schemas.microsoft.com/office/drawing/2014/main" xmlns="" id="{00000000-0008-0000-1000-0000DC0D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10</xdr:row>
      <xdr:rowOff>0</xdr:rowOff>
    </xdr:from>
    <xdr:ext cx="1239382" cy="276225"/>
    <xdr:sp macro="" textlink="">
      <xdr:nvSpPr>
        <xdr:cNvPr id="3549" name="Text Box 9">
          <a:extLst>
            <a:ext uri="{FF2B5EF4-FFF2-40B4-BE49-F238E27FC236}">
              <a16:creationId xmlns:a16="http://schemas.microsoft.com/office/drawing/2014/main" xmlns="" id="{00000000-0008-0000-1000-0000DD0D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10</xdr:row>
      <xdr:rowOff>0</xdr:rowOff>
    </xdr:from>
    <xdr:ext cx="1239382" cy="276225"/>
    <xdr:sp macro="" textlink="">
      <xdr:nvSpPr>
        <xdr:cNvPr id="3550" name="Text Box 9">
          <a:extLst>
            <a:ext uri="{FF2B5EF4-FFF2-40B4-BE49-F238E27FC236}">
              <a16:creationId xmlns:a16="http://schemas.microsoft.com/office/drawing/2014/main" xmlns="" id="{00000000-0008-0000-1000-0000DE0D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10</xdr:row>
      <xdr:rowOff>0</xdr:rowOff>
    </xdr:from>
    <xdr:ext cx="1239382" cy="295275"/>
    <xdr:sp macro="" textlink="">
      <xdr:nvSpPr>
        <xdr:cNvPr id="3551" name="Text Box 9">
          <a:extLst>
            <a:ext uri="{FF2B5EF4-FFF2-40B4-BE49-F238E27FC236}">
              <a16:creationId xmlns:a16="http://schemas.microsoft.com/office/drawing/2014/main" xmlns="" id="{00000000-0008-0000-1000-0000DF0D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10</xdr:row>
      <xdr:rowOff>0</xdr:rowOff>
    </xdr:from>
    <xdr:ext cx="1239382" cy="295275"/>
    <xdr:sp macro="" textlink="">
      <xdr:nvSpPr>
        <xdr:cNvPr id="3552" name="Text Box 9">
          <a:extLst>
            <a:ext uri="{FF2B5EF4-FFF2-40B4-BE49-F238E27FC236}">
              <a16:creationId xmlns:a16="http://schemas.microsoft.com/office/drawing/2014/main" xmlns="" id="{00000000-0008-0000-1000-0000E00D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10</xdr:row>
      <xdr:rowOff>0</xdr:rowOff>
    </xdr:from>
    <xdr:ext cx="1239382" cy="295275"/>
    <xdr:sp macro="" textlink="">
      <xdr:nvSpPr>
        <xdr:cNvPr id="3553" name="Text Box 9">
          <a:extLst>
            <a:ext uri="{FF2B5EF4-FFF2-40B4-BE49-F238E27FC236}">
              <a16:creationId xmlns:a16="http://schemas.microsoft.com/office/drawing/2014/main" xmlns="" id="{00000000-0008-0000-1000-0000E10D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10</xdr:row>
      <xdr:rowOff>0</xdr:rowOff>
    </xdr:from>
    <xdr:ext cx="1239382" cy="295275"/>
    <xdr:sp macro="" textlink="">
      <xdr:nvSpPr>
        <xdr:cNvPr id="3554" name="Text Box 9">
          <a:extLst>
            <a:ext uri="{FF2B5EF4-FFF2-40B4-BE49-F238E27FC236}">
              <a16:creationId xmlns:a16="http://schemas.microsoft.com/office/drawing/2014/main" xmlns="" id="{00000000-0008-0000-1000-0000E20D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10</xdr:row>
      <xdr:rowOff>0</xdr:rowOff>
    </xdr:from>
    <xdr:ext cx="1239382" cy="295275"/>
    <xdr:sp macro="" textlink="">
      <xdr:nvSpPr>
        <xdr:cNvPr id="3555" name="Text Box 9">
          <a:extLst>
            <a:ext uri="{FF2B5EF4-FFF2-40B4-BE49-F238E27FC236}">
              <a16:creationId xmlns:a16="http://schemas.microsoft.com/office/drawing/2014/main" xmlns="" id="{00000000-0008-0000-1000-0000E30D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10</xdr:row>
      <xdr:rowOff>0</xdr:rowOff>
    </xdr:from>
    <xdr:ext cx="1239382" cy="295275"/>
    <xdr:sp macro="" textlink="">
      <xdr:nvSpPr>
        <xdr:cNvPr id="3556" name="Text Box 9">
          <a:extLst>
            <a:ext uri="{FF2B5EF4-FFF2-40B4-BE49-F238E27FC236}">
              <a16:creationId xmlns:a16="http://schemas.microsoft.com/office/drawing/2014/main" xmlns="" id="{00000000-0008-0000-1000-0000E40D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10</xdr:row>
      <xdr:rowOff>0</xdr:rowOff>
    </xdr:from>
    <xdr:ext cx="1239382" cy="295275"/>
    <xdr:sp macro="" textlink="">
      <xdr:nvSpPr>
        <xdr:cNvPr id="3557" name="Text Box 9">
          <a:extLst>
            <a:ext uri="{FF2B5EF4-FFF2-40B4-BE49-F238E27FC236}">
              <a16:creationId xmlns:a16="http://schemas.microsoft.com/office/drawing/2014/main" xmlns="" id="{00000000-0008-0000-1000-0000E50D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10</xdr:row>
      <xdr:rowOff>0</xdr:rowOff>
    </xdr:from>
    <xdr:ext cx="1239382" cy="295275"/>
    <xdr:sp macro="" textlink="">
      <xdr:nvSpPr>
        <xdr:cNvPr id="3558" name="Text Box 9">
          <a:extLst>
            <a:ext uri="{FF2B5EF4-FFF2-40B4-BE49-F238E27FC236}">
              <a16:creationId xmlns:a16="http://schemas.microsoft.com/office/drawing/2014/main" xmlns="" id="{00000000-0008-0000-1000-0000E60D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10</xdr:row>
      <xdr:rowOff>0</xdr:rowOff>
    </xdr:from>
    <xdr:ext cx="1077457" cy="19050"/>
    <xdr:sp macro="" textlink="">
      <xdr:nvSpPr>
        <xdr:cNvPr id="3559" name="Text Box 8">
          <a:extLst>
            <a:ext uri="{FF2B5EF4-FFF2-40B4-BE49-F238E27FC236}">
              <a16:creationId xmlns:a16="http://schemas.microsoft.com/office/drawing/2014/main" xmlns="" id="{00000000-0008-0000-1000-0000E70D0000}"/>
            </a:ext>
          </a:extLst>
        </xdr:cNvPr>
        <xdr:cNvSpPr txBox="1">
          <a:spLocks noChangeArrowheads="1"/>
        </xdr:cNvSpPr>
      </xdr:nvSpPr>
      <xdr:spPr bwMode="auto">
        <a:xfrm>
          <a:off x="390525" y="2057400"/>
          <a:ext cx="1077457" cy="19050"/>
        </a:xfrm>
        <a:prstGeom prst="rect">
          <a:avLst/>
        </a:prstGeom>
        <a:noFill/>
        <a:ln w="9525">
          <a:noFill/>
          <a:miter lim="800000"/>
          <a:headEnd/>
          <a:tailEnd/>
        </a:ln>
      </xdr:spPr>
    </xdr:sp>
    <xdr:clientData/>
  </xdr:oneCellAnchor>
  <xdr:oneCellAnchor>
    <xdr:from>
      <xdr:col>1</xdr:col>
      <xdr:colOff>0</xdr:colOff>
      <xdr:row>10</xdr:row>
      <xdr:rowOff>0</xdr:rowOff>
    </xdr:from>
    <xdr:ext cx="1134607" cy="19050"/>
    <xdr:sp macro="" textlink="">
      <xdr:nvSpPr>
        <xdr:cNvPr id="3560" name="Text Box 8">
          <a:extLst>
            <a:ext uri="{FF2B5EF4-FFF2-40B4-BE49-F238E27FC236}">
              <a16:creationId xmlns:a16="http://schemas.microsoft.com/office/drawing/2014/main" xmlns="" id="{00000000-0008-0000-1000-0000E80D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561" name="Text Box 9">
          <a:extLst>
            <a:ext uri="{FF2B5EF4-FFF2-40B4-BE49-F238E27FC236}">
              <a16:creationId xmlns:a16="http://schemas.microsoft.com/office/drawing/2014/main" xmlns="" id="{00000000-0008-0000-1000-0000E90D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562" name="Text Box 9">
          <a:extLst>
            <a:ext uri="{FF2B5EF4-FFF2-40B4-BE49-F238E27FC236}">
              <a16:creationId xmlns:a16="http://schemas.microsoft.com/office/drawing/2014/main" xmlns="" id="{00000000-0008-0000-1000-0000EA0D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077457" cy="104775"/>
    <xdr:sp macro="" textlink="">
      <xdr:nvSpPr>
        <xdr:cNvPr id="3563" name="Text Box 8">
          <a:extLst>
            <a:ext uri="{FF2B5EF4-FFF2-40B4-BE49-F238E27FC236}">
              <a16:creationId xmlns:a16="http://schemas.microsoft.com/office/drawing/2014/main" xmlns="" id="{00000000-0008-0000-1000-0000EB0D0000}"/>
            </a:ext>
          </a:extLst>
        </xdr:cNvPr>
        <xdr:cNvSpPr txBox="1">
          <a:spLocks noChangeArrowheads="1"/>
        </xdr:cNvSpPr>
      </xdr:nvSpPr>
      <xdr:spPr bwMode="auto">
        <a:xfrm>
          <a:off x="390525" y="2057400"/>
          <a:ext cx="1077457" cy="104775"/>
        </a:xfrm>
        <a:prstGeom prst="rect">
          <a:avLst/>
        </a:prstGeom>
        <a:noFill/>
        <a:ln w="9525">
          <a:noFill/>
          <a:miter lim="800000"/>
          <a:headEnd/>
          <a:tailEnd/>
        </a:ln>
      </xdr:spPr>
    </xdr:sp>
    <xdr:clientData/>
  </xdr:oneCellAnchor>
  <xdr:oneCellAnchor>
    <xdr:from>
      <xdr:col>1</xdr:col>
      <xdr:colOff>0</xdr:colOff>
      <xdr:row>10</xdr:row>
      <xdr:rowOff>0</xdr:rowOff>
    </xdr:from>
    <xdr:ext cx="1134607" cy="19050"/>
    <xdr:sp macro="" textlink="">
      <xdr:nvSpPr>
        <xdr:cNvPr id="3564" name="Text Box 8">
          <a:extLst>
            <a:ext uri="{FF2B5EF4-FFF2-40B4-BE49-F238E27FC236}">
              <a16:creationId xmlns:a16="http://schemas.microsoft.com/office/drawing/2014/main" xmlns="" id="{00000000-0008-0000-1000-0000EC0D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565" name="Text Box 9">
          <a:extLst>
            <a:ext uri="{FF2B5EF4-FFF2-40B4-BE49-F238E27FC236}">
              <a16:creationId xmlns:a16="http://schemas.microsoft.com/office/drawing/2014/main" xmlns="" id="{00000000-0008-0000-1000-0000ED0D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566" name="Text Box 9">
          <a:extLst>
            <a:ext uri="{FF2B5EF4-FFF2-40B4-BE49-F238E27FC236}">
              <a16:creationId xmlns:a16="http://schemas.microsoft.com/office/drawing/2014/main" xmlns="" id="{00000000-0008-0000-1000-0000EE0D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134607" cy="19050"/>
    <xdr:sp macro="" textlink="">
      <xdr:nvSpPr>
        <xdr:cNvPr id="3567" name="Text Box 8">
          <a:extLst>
            <a:ext uri="{FF2B5EF4-FFF2-40B4-BE49-F238E27FC236}">
              <a16:creationId xmlns:a16="http://schemas.microsoft.com/office/drawing/2014/main" xmlns="" id="{00000000-0008-0000-1000-0000EF0D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568" name="Text Box 9">
          <a:extLst>
            <a:ext uri="{FF2B5EF4-FFF2-40B4-BE49-F238E27FC236}">
              <a16:creationId xmlns:a16="http://schemas.microsoft.com/office/drawing/2014/main" xmlns="" id="{00000000-0008-0000-1000-0000F00D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569" name="Text Box 9">
          <a:extLst>
            <a:ext uri="{FF2B5EF4-FFF2-40B4-BE49-F238E27FC236}">
              <a16:creationId xmlns:a16="http://schemas.microsoft.com/office/drawing/2014/main" xmlns="" id="{00000000-0008-0000-1000-0000F10D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134607" cy="19050"/>
    <xdr:sp macro="" textlink="">
      <xdr:nvSpPr>
        <xdr:cNvPr id="3570" name="Text Box 8">
          <a:extLst>
            <a:ext uri="{FF2B5EF4-FFF2-40B4-BE49-F238E27FC236}">
              <a16:creationId xmlns:a16="http://schemas.microsoft.com/office/drawing/2014/main" xmlns="" id="{00000000-0008-0000-1000-0000F20D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571" name="Text Box 9">
          <a:extLst>
            <a:ext uri="{FF2B5EF4-FFF2-40B4-BE49-F238E27FC236}">
              <a16:creationId xmlns:a16="http://schemas.microsoft.com/office/drawing/2014/main" xmlns="" id="{00000000-0008-0000-1000-0000F30D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572" name="Text Box 9">
          <a:extLst>
            <a:ext uri="{FF2B5EF4-FFF2-40B4-BE49-F238E27FC236}">
              <a16:creationId xmlns:a16="http://schemas.microsoft.com/office/drawing/2014/main" xmlns="" id="{00000000-0008-0000-1000-0000F40D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134607" cy="19050"/>
    <xdr:sp macro="" textlink="">
      <xdr:nvSpPr>
        <xdr:cNvPr id="3573" name="Text Box 8">
          <a:extLst>
            <a:ext uri="{FF2B5EF4-FFF2-40B4-BE49-F238E27FC236}">
              <a16:creationId xmlns:a16="http://schemas.microsoft.com/office/drawing/2014/main" xmlns="" id="{00000000-0008-0000-1000-0000F50D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574" name="Text Box 9">
          <a:extLst>
            <a:ext uri="{FF2B5EF4-FFF2-40B4-BE49-F238E27FC236}">
              <a16:creationId xmlns:a16="http://schemas.microsoft.com/office/drawing/2014/main" xmlns="" id="{00000000-0008-0000-1000-0000F60D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575" name="Text Box 9">
          <a:extLst>
            <a:ext uri="{FF2B5EF4-FFF2-40B4-BE49-F238E27FC236}">
              <a16:creationId xmlns:a16="http://schemas.microsoft.com/office/drawing/2014/main" xmlns="" id="{00000000-0008-0000-1000-0000F70D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134607" cy="19050"/>
    <xdr:sp macro="" textlink="">
      <xdr:nvSpPr>
        <xdr:cNvPr id="3576" name="Text Box 8">
          <a:extLst>
            <a:ext uri="{FF2B5EF4-FFF2-40B4-BE49-F238E27FC236}">
              <a16:creationId xmlns:a16="http://schemas.microsoft.com/office/drawing/2014/main" xmlns="" id="{00000000-0008-0000-1000-0000F80D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577" name="Text Box 9">
          <a:extLst>
            <a:ext uri="{FF2B5EF4-FFF2-40B4-BE49-F238E27FC236}">
              <a16:creationId xmlns:a16="http://schemas.microsoft.com/office/drawing/2014/main" xmlns="" id="{00000000-0008-0000-1000-0000F90D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134607" cy="19050"/>
    <xdr:sp macro="" textlink="">
      <xdr:nvSpPr>
        <xdr:cNvPr id="3578" name="Text Box 8">
          <a:extLst>
            <a:ext uri="{FF2B5EF4-FFF2-40B4-BE49-F238E27FC236}">
              <a16:creationId xmlns:a16="http://schemas.microsoft.com/office/drawing/2014/main" xmlns="" id="{00000000-0008-0000-1000-0000FA0D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579" name="Text Box 9">
          <a:extLst>
            <a:ext uri="{FF2B5EF4-FFF2-40B4-BE49-F238E27FC236}">
              <a16:creationId xmlns:a16="http://schemas.microsoft.com/office/drawing/2014/main" xmlns="" id="{00000000-0008-0000-1000-0000FB0D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580" name="Text Box 9">
          <a:extLst>
            <a:ext uri="{FF2B5EF4-FFF2-40B4-BE49-F238E27FC236}">
              <a16:creationId xmlns:a16="http://schemas.microsoft.com/office/drawing/2014/main" xmlns="" id="{00000000-0008-0000-1000-0000FC0D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134607" cy="19050"/>
    <xdr:sp macro="" textlink="">
      <xdr:nvSpPr>
        <xdr:cNvPr id="3581" name="Text Box 8">
          <a:extLst>
            <a:ext uri="{FF2B5EF4-FFF2-40B4-BE49-F238E27FC236}">
              <a16:creationId xmlns:a16="http://schemas.microsoft.com/office/drawing/2014/main" xmlns="" id="{00000000-0008-0000-1000-0000FD0D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582" name="Text Box 9">
          <a:extLst>
            <a:ext uri="{FF2B5EF4-FFF2-40B4-BE49-F238E27FC236}">
              <a16:creationId xmlns:a16="http://schemas.microsoft.com/office/drawing/2014/main" xmlns="" id="{00000000-0008-0000-1000-0000FE0D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134607" cy="19050"/>
    <xdr:sp macro="" textlink="">
      <xdr:nvSpPr>
        <xdr:cNvPr id="3583" name="Text Box 8">
          <a:extLst>
            <a:ext uri="{FF2B5EF4-FFF2-40B4-BE49-F238E27FC236}">
              <a16:creationId xmlns:a16="http://schemas.microsoft.com/office/drawing/2014/main" xmlns="" id="{00000000-0008-0000-1000-0000FF0D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584" name="Text Box 9">
          <a:extLst>
            <a:ext uri="{FF2B5EF4-FFF2-40B4-BE49-F238E27FC236}">
              <a16:creationId xmlns:a16="http://schemas.microsoft.com/office/drawing/2014/main" xmlns="" id="{00000000-0008-0000-1000-0000000E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585" name="Text Box 9">
          <a:extLst>
            <a:ext uri="{FF2B5EF4-FFF2-40B4-BE49-F238E27FC236}">
              <a16:creationId xmlns:a16="http://schemas.microsoft.com/office/drawing/2014/main" xmlns="" id="{00000000-0008-0000-1000-0000010E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134607" cy="19050"/>
    <xdr:sp macro="" textlink="">
      <xdr:nvSpPr>
        <xdr:cNvPr id="3586" name="Text Box 8">
          <a:extLst>
            <a:ext uri="{FF2B5EF4-FFF2-40B4-BE49-F238E27FC236}">
              <a16:creationId xmlns:a16="http://schemas.microsoft.com/office/drawing/2014/main" xmlns="" id="{00000000-0008-0000-1000-0000020E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587" name="Text Box 9">
          <a:extLst>
            <a:ext uri="{FF2B5EF4-FFF2-40B4-BE49-F238E27FC236}">
              <a16:creationId xmlns:a16="http://schemas.microsoft.com/office/drawing/2014/main" xmlns="" id="{00000000-0008-0000-1000-0000030E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588" name="Text Box 9">
          <a:extLst>
            <a:ext uri="{FF2B5EF4-FFF2-40B4-BE49-F238E27FC236}">
              <a16:creationId xmlns:a16="http://schemas.microsoft.com/office/drawing/2014/main" xmlns="" id="{00000000-0008-0000-1000-0000040E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134607" cy="19050"/>
    <xdr:sp macro="" textlink="">
      <xdr:nvSpPr>
        <xdr:cNvPr id="3589" name="Text Box 8">
          <a:extLst>
            <a:ext uri="{FF2B5EF4-FFF2-40B4-BE49-F238E27FC236}">
              <a16:creationId xmlns:a16="http://schemas.microsoft.com/office/drawing/2014/main" xmlns="" id="{00000000-0008-0000-1000-0000050E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590" name="Text Box 9">
          <a:extLst>
            <a:ext uri="{FF2B5EF4-FFF2-40B4-BE49-F238E27FC236}">
              <a16:creationId xmlns:a16="http://schemas.microsoft.com/office/drawing/2014/main" xmlns="" id="{00000000-0008-0000-1000-0000060E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591" name="Text Box 9">
          <a:extLst>
            <a:ext uri="{FF2B5EF4-FFF2-40B4-BE49-F238E27FC236}">
              <a16:creationId xmlns:a16="http://schemas.microsoft.com/office/drawing/2014/main" xmlns="" id="{00000000-0008-0000-1000-0000070E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134607" cy="19050"/>
    <xdr:sp macro="" textlink="">
      <xdr:nvSpPr>
        <xdr:cNvPr id="3592" name="Text Box 8">
          <a:extLst>
            <a:ext uri="{FF2B5EF4-FFF2-40B4-BE49-F238E27FC236}">
              <a16:creationId xmlns:a16="http://schemas.microsoft.com/office/drawing/2014/main" xmlns="" id="{00000000-0008-0000-1000-0000080E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593" name="Text Box 9">
          <a:extLst>
            <a:ext uri="{FF2B5EF4-FFF2-40B4-BE49-F238E27FC236}">
              <a16:creationId xmlns:a16="http://schemas.microsoft.com/office/drawing/2014/main" xmlns="" id="{00000000-0008-0000-1000-0000090E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594" name="Text Box 9">
          <a:extLst>
            <a:ext uri="{FF2B5EF4-FFF2-40B4-BE49-F238E27FC236}">
              <a16:creationId xmlns:a16="http://schemas.microsoft.com/office/drawing/2014/main" xmlns="" id="{00000000-0008-0000-1000-00000A0E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134607" cy="19050"/>
    <xdr:sp macro="" textlink="">
      <xdr:nvSpPr>
        <xdr:cNvPr id="3595" name="Text Box 8">
          <a:extLst>
            <a:ext uri="{FF2B5EF4-FFF2-40B4-BE49-F238E27FC236}">
              <a16:creationId xmlns:a16="http://schemas.microsoft.com/office/drawing/2014/main" xmlns="" id="{00000000-0008-0000-1000-00000B0E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596" name="Text Box 9">
          <a:extLst>
            <a:ext uri="{FF2B5EF4-FFF2-40B4-BE49-F238E27FC236}">
              <a16:creationId xmlns:a16="http://schemas.microsoft.com/office/drawing/2014/main" xmlns="" id="{00000000-0008-0000-1000-00000C0E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597" name="Text Box 9">
          <a:extLst>
            <a:ext uri="{FF2B5EF4-FFF2-40B4-BE49-F238E27FC236}">
              <a16:creationId xmlns:a16="http://schemas.microsoft.com/office/drawing/2014/main" xmlns="" id="{00000000-0008-0000-1000-00000D0E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134607" cy="19050"/>
    <xdr:sp macro="" textlink="">
      <xdr:nvSpPr>
        <xdr:cNvPr id="3598" name="Text Box 8">
          <a:extLst>
            <a:ext uri="{FF2B5EF4-FFF2-40B4-BE49-F238E27FC236}">
              <a16:creationId xmlns:a16="http://schemas.microsoft.com/office/drawing/2014/main" xmlns="" id="{00000000-0008-0000-1000-00000E0E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599" name="Text Box 9">
          <a:extLst>
            <a:ext uri="{FF2B5EF4-FFF2-40B4-BE49-F238E27FC236}">
              <a16:creationId xmlns:a16="http://schemas.microsoft.com/office/drawing/2014/main" xmlns="" id="{00000000-0008-0000-1000-00000F0E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600" name="Text Box 9">
          <a:extLst>
            <a:ext uri="{FF2B5EF4-FFF2-40B4-BE49-F238E27FC236}">
              <a16:creationId xmlns:a16="http://schemas.microsoft.com/office/drawing/2014/main" xmlns="" id="{00000000-0008-0000-1000-0000100E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134607" cy="19050"/>
    <xdr:sp macro="" textlink="">
      <xdr:nvSpPr>
        <xdr:cNvPr id="3601" name="Text Box 8">
          <a:extLst>
            <a:ext uri="{FF2B5EF4-FFF2-40B4-BE49-F238E27FC236}">
              <a16:creationId xmlns:a16="http://schemas.microsoft.com/office/drawing/2014/main" xmlns="" id="{00000000-0008-0000-1000-0000110E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602" name="Text Box 9">
          <a:extLst>
            <a:ext uri="{FF2B5EF4-FFF2-40B4-BE49-F238E27FC236}">
              <a16:creationId xmlns:a16="http://schemas.microsoft.com/office/drawing/2014/main" xmlns="" id="{00000000-0008-0000-1000-0000120E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603" name="Text Box 9">
          <a:extLst>
            <a:ext uri="{FF2B5EF4-FFF2-40B4-BE49-F238E27FC236}">
              <a16:creationId xmlns:a16="http://schemas.microsoft.com/office/drawing/2014/main" xmlns="" id="{00000000-0008-0000-1000-0000130E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134607" cy="19050"/>
    <xdr:sp macro="" textlink="">
      <xdr:nvSpPr>
        <xdr:cNvPr id="3604" name="Text Box 8">
          <a:extLst>
            <a:ext uri="{FF2B5EF4-FFF2-40B4-BE49-F238E27FC236}">
              <a16:creationId xmlns:a16="http://schemas.microsoft.com/office/drawing/2014/main" xmlns="" id="{00000000-0008-0000-1000-0000140E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605" name="Text Box 9">
          <a:extLst>
            <a:ext uri="{FF2B5EF4-FFF2-40B4-BE49-F238E27FC236}">
              <a16:creationId xmlns:a16="http://schemas.microsoft.com/office/drawing/2014/main" xmlns="" id="{00000000-0008-0000-1000-0000150E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606" name="Text Box 9">
          <a:extLst>
            <a:ext uri="{FF2B5EF4-FFF2-40B4-BE49-F238E27FC236}">
              <a16:creationId xmlns:a16="http://schemas.microsoft.com/office/drawing/2014/main" xmlns="" id="{00000000-0008-0000-1000-0000160E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134607" cy="19050"/>
    <xdr:sp macro="" textlink="">
      <xdr:nvSpPr>
        <xdr:cNvPr id="3607" name="Text Box 8">
          <a:extLst>
            <a:ext uri="{FF2B5EF4-FFF2-40B4-BE49-F238E27FC236}">
              <a16:creationId xmlns:a16="http://schemas.microsoft.com/office/drawing/2014/main" xmlns="" id="{00000000-0008-0000-1000-0000170E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608" name="Text Box 9">
          <a:extLst>
            <a:ext uri="{FF2B5EF4-FFF2-40B4-BE49-F238E27FC236}">
              <a16:creationId xmlns:a16="http://schemas.microsoft.com/office/drawing/2014/main" xmlns="" id="{00000000-0008-0000-1000-0000180E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609" name="Text Box 9">
          <a:extLst>
            <a:ext uri="{FF2B5EF4-FFF2-40B4-BE49-F238E27FC236}">
              <a16:creationId xmlns:a16="http://schemas.microsoft.com/office/drawing/2014/main" xmlns="" id="{00000000-0008-0000-1000-0000190E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134607" cy="19050"/>
    <xdr:sp macro="" textlink="">
      <xdr:nvSpPr>
        <xdr:cNvPr id="3610" name="Text Box 8">
          <a:extLst>
            <a:ext uri="{FF2B5EF4-FFF2-40B4-BE49-F238E27FC236}">
              <a16:creationId xmlns:a16="http://schemas.microsoft.com/office/drawing/2014/main" xmlns="" id="{00000000-0008-0000-1000-00001A0E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611" name="Text Box 9">
          <a:extLst>
            <a:ext uri="{FF2B5EF4-FFF2-40B4-BE49-F238E27FC236}">
              <a16:creationId xmlns:a16="http://schemas.microsoft.com/office/drawing/2014/main" xmlns="" id="{00000000-0008-0000-1000-00001B0E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612" name="Text Box 9">
          <a:extLst>
            <a:ext uri="{FF2B5EF4-FFF2-40B4-BE49-F238E27FC236}">
              <a16:creationId xmlns:a16="http://schemas.microsoft.com/office/drawing/2014/main" xmlns="" id="{00000000-0008-0000-1000-00001C0E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285750"/>
    <xdr:sp macro="" textlink="">
      <xdr:nvSpPr>
        <xdr:cNvPr id="3613" name="Text Box 9">
          <a:extLst>
            <a:ext uri="{FF2B5EF4-FFF2-40B4-BE49-F238E27FC236}">
              <a16:creationId xmlns:a16="http://schemas.microsoft.com/office/drawing/2014/main" xmlns="" id="{00000000-0008-0000-1000-00001D0E0000}"/>
            </a:ext>
          </a:extLst>
        </xdr:cNvPr>
        <xdr:cNvSpPr txBox="1">
          <a:spLocks noChangeArrowheads="1"/>
        </xdr:cNvSpPr>
      </xdr:nvSpPr>
      <xdr:spPr bwMode="auto">
        <a:xfrm>
          <a:off x="285750" y="2057400"/>
          <a:ext cx="1239382" cy="285750"/>
        </a:xfrm>
        <a:prstGeom prst="rect">
          <a:avLst/>
        </a:prstGeom>
        <a:noFill/>
        <a:ln w="9525">
          <a:noFill/>
          <a:miter lim="800000"/>
          <a:headEnd/>
          <a:tailEnd/>
        </a:ln>
      </xdr:spPr>
    </xdr:sp>
    <xdr:clientData/>
  </xdr:oneCellAnchor>
  <xdr:oneCellAnchor>
    <xdr:from>
      <xdr:col>1</xdr:col>
      <xdr:colOff>0</xdr:colOff>
      <xdr:row>10</xdr:row>
      <xdr:rowOff>0</xdr:rowOff>
    </xdr:from>
    <xdr:ext cx="1239382" cy="285750"/>
    <xdr:sp macro="" textlink="">
      <xdr:nvSpPr>
        <xdr:cNvPr id="3614" name="Text Box 9">
          <a:extLst>
            <a:ext uri="{FF2B5EF4-FFF2-40B4-BE49-F238E27FC236}">
              <a16:creationId xmlns:a16="http://schemas.microsoft.com/office/drawing/2014/main" xmlns="" id="{00000000-0008-0000-1000-00001E0E0000}"/>
            </a:ext>
          </a:extLst>
        </xdr:cNvPr>
        <xdr:cNvSpPr txBox="1">
          <a:spLocks noChangeArrowheads="1"/>
        </xdr:cNvSpPr>
      </xdr:nvSpPr>
      <xdr:spPr bwMode="auto">
        <a:xfrm>
          <a:off x="285750" y="2057400"/>
          <a:ext cx="1239382" cy="285750"/>
        </a:xfrm>
        <a:prstGeom prst="rect">
          <a:avLst/>
        </a:prstGeom>
        <a:noFill/>
        <a:ln w="9525">
          <a:noFill/>
          <a:miter lim="800000"/>
          <a:headEnd/>
          <a:tailEnd/>
        </a:ln>
      </xdr:spPr>
    </xdr:sp>
    <xdr:clientData/>
  </xdr:oneCellAnchor>
  <xdr:oneCellAnchor>
    <xdr:from>
      <xdr:col>1</xdr:col>
      <xdr:colOff>0</xdr:colOff>
      <xdr:row>10</xdr:row>
      <xdr:rowOff>0</xdr:rowOff>
    </xdr:from>
    <xdr:ext cx="1239382" cy="295275"/>
    <xdr:sp macro="" textlink="">
      <xdr:nvSpPr>
        <xdr:cNvPr id="3615" name="Text Box 9">
          <a:extLst>
            <a:ext uri="{FF2B5EF4-FFF2-40B4-BE49-F238E27FC236}">
              <a16:creationId xmlns:a16="http://schemas.microsoft.com/office/drawing/2014/main" xmlns="" id="{00000000-0008-0000-1000-00001F0E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10</xdr:row>
      <xdr:rowOff>0</xdr:rowOff>
    </xdr:from>
    <xdr:ext cx="1239382" cy="295275"/>
    <xdr:sp macro="" textlink="">
      <xdr:nvSpPr>
        <xdr:cNvPr id="3616" name="Text Box 9">
          <a:extLst>
            <a:ext uri="{FF2B5EF4-FFF2-40B4-BE49-F238E27FC236}">
              <a16:creationId xmlns:a16="http://schemas.microsoft.com/office/drawing/2014/main" xmlns="" id="{00000000-0008-0000-1000-0000200E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10</xdr:row>
      <xdr:rowOff>0</xdr:rowOff>
    </xdr:from>
    <xdr:ext cx="1239382" cy="276225"/>
    <xdr:sp macro="" textlink="">
      <xdr:nvSpPr>
        <xdr:cNvPr id="3617" name="Text Box 9">
          <a:extLst>
            <a:ext uri="{FF2B5EF4-FFF2-40B4-BE49-F238E27FC236}">
              <a16:creationId xmlns:a16="http://schemas.microsoft.com/office/drawing/2014/main" xmlns="" id="{00000000-0008-0000-1000-0000210E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10</xdr:row>
      <xdr:rowOff>0</xdr:rowOff>
    </xdr:from>
    <xdr:ext cx="1239382" cy="276225"/>
    <xdr:sp macro="" textlink="">
      <xdr:nvSpPr>
        <xdr:cNvPr id="3618" name="Text Box 9">
          <a:extLst>
            <a:ext uri="{FF2B5EF4-FFF2-40B4-BE49-F238E27FC236}">
              <a16:creationId xmlns:a16="http://schemas.microsoft.com/office/drawing/2014/main" xmlns="" id="{00000000-0008-0000-1000-0000220E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10</xdr:row>
      <xdr:rowOff>0</xdr:rowOff>
    </xdr:from>
    <xdr:ext cx="1239382" cy="276225"/>
    <xdr:sp macro="" textlink="">
      <xdr:nvSpPr>
        <xdr:cNvPr id="3619" name="Text Box 9">
          <a:extLst>
            <a:ext uri="{FF2B5EF4-FFF2-40B4-BE49-F238E27FC236}">
              <a16:creationId xmlns:a16="http://schemas.microsoft.com/office/drawing/2014/main" xmlns="" id="{00000000-0008-0000-1000-0000230E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10</xdr:row>
      <xdr:rowOff>0</xdr:rowOff>
    </xdr:from>
    <xdr:ext cx="1239382" cy="276225"/>
    <xdr:sp macro="" textlink="">
      <xdr:nvSpPr>
        <xdr:cNvPr id="3620" name="Text Box 9">
          <a:extLst>
            <a:ext uri="{FF2B5EF4-FFF2-40B4-BE49-F238E27FC236}">
              <a16:creationId xmlns:a16="http://schemas.microsoft.com/office/drawing/2014/main" xmlns="" id="{00000000-0008-0000-1000-0000240E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10</xdr:row>
      <xdr:rowOff>0</xdr:rowOff>
    </xdr:from>
    <xdr:ext cx="1239382" cy="276225"/>
    <xdr:sp macro="" textlink="">
      <xdr:nvSpPr>
        <xdr:cNvPr id="3621" name="Text Box 9">
          <a:extLst>
            <a:ext uri="{FF2B5EF4-FFF2-40B4-BE49-F238E27FC236}">
              <a16:creationId xmlns:a16="http://schemas.microsoft.com/office/drawing/2014/main" xmlns="" id="{00000000-0008-0000-1000-0000250E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10</xdr:row>
      <xdr:rowOff>0</xdr:rowOff>
    </xdr:from>
    <xdr:ext cx="1239382" cy="276225"/>
    <xdr:sp macro="" textlink="">
      <xdr:nvSpPr>
        <xdr:cNvPr id="3622" name="Text Box 9">
          <a:extLst>
            <a:ext uri="{FF2B5EF4-FFF2-40B4-BE49-F238E27FC236}">
              <a16:creationId xmlns:a16="http://schemas.microsoft.com/office/drawing/2014/main" xmlns="" id="{00000000-0008-0000-1000-0000260E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10</xdr:row>
      <xdr:rowOff>0</xdr:rowOff>
    </xdr:from>
    <xdr:ext cx="1239382" cy="276225"/>
    <xdr:sp macro="" textlink="">
      <xdr:nvSpPr>
        <xdr:cNvPr id="3623" name="Text Box 9">
          <a:extLst>
            <a:ext uri="{FF2B5EF4-FFF2-40B4-BE49-F238E27FC236}">
              <a16:creationId xmlns:a16="http://schemas.microsoft.com/office/drawing/2014/main" xmlns="" id="{00000000-0008-0000-1000-0000270E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10</xdr:row>
      <xdr:rowOff>0</xdr:rowOff>
    </xdr:from>
    <xdr:ext cx="1239382" cy="276225"/>
    <xdr:sp macro="" textlink="">
      <xdr:nvSpPr>
        <xdr:cNvPr id="3624" name="Text Box 9">
          <a:extLst>
            <a:ext uri="{FF2B5EF4-FFF2-40B4-BE49-F238E27FC236}">
              <a16:creationId xmlns:a16="http://schemas.microsoft.com/office/drawing/2014/main" xmlns="" id="{00000000-0008-0000-1000-0000280E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10</xdr:row>
      <xdr:rowOff>0</xdr:rowOff>
    </xdr:from>
    <xdr:ext cx="1239382" cy="276225"/>
    <xdr:sp macro="" textlink="">
      <xdr:nvSpPr>
        <xdr:cNvPr id="3625" name="Text Box 9">
          <a:extLst>
            <a:ext uri="{FF2B5EF4-FFF2-40B4-BE49-F238E27FC236}">
              <a16:creationId xmlns:a16="http://schemas.microsoft.com/office/drawing/2014/main" xmlns="" id="{00000000-0008-0000-1000-0000290E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10</xdr:row>
      <xdr:rowOff>0</xdr:rowOff>
    </xdr:from>
    <xdr:ext cx="1239382" cy="276225"/>
    <xdr:sp macro="" textlink="">
      <xdr:nvSpPr>
        <xdr:cNvPr id="3626" name="Text Box 9">
          <a:extLst>
            <a:ext uri="{FF2B5EF4-FFF2-40B4-BE49-F238E27FC236}">
              <a16:creationId xmlns:a16="http://schemas.microsoft.com/office/drawing/2014/main" xmlns="" id="{00000000-0008-0000-1000-00002A0E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10</xdr:row>
      <xdr:rowOff>0</xdr:rowOff>
    </xdr:from>
    <xdr:ext cx="1239382" cy="295275"/>
    <xdr:sp macro="" textlink="">
      <xdr:nvSpPr>
        <xdr:cNvPr id="3627" name="Text Box 9">
          <a:extLst>
            <a:ext uri="{FF2B5EF4-FFF2-40B4-BE49-F238E27FC236}">
              <a16:creationId xmlns:a16="http://schemas.microsoft.com/office/drawing/2014/main" xmlns="" id="{00000000-0008-0000-1000-00002B0E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10</xdr:row>
      <xdr:rowOff>0</xdr:rowOff>
    </xdr:from>
    <xdr:ext cx="1239382" cy="295275"/>
    <xdr:sp macro="" textlink="">
      <xdr:nvSpPr>
        <xdr:cNvPr id="3628" name="Text Box 9">
          <a:extLst>
            <a:ext uri="{FF2B5EF4-FFF2-40B4-BE49-F238E27FC236}">
              <a16:creationId xmlns:a16="http://schemas.microsoft.com/office/drawing/2014/main" xmlns="" id="{00000000-0008-0000-1000-00002C0E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10</xdr:row>
      <xdr:rowOff>0</xdr:rowOff>
    </xdr:from>
    <xdr:ext cx="1239382" cy="295275"/>
    <xdr:sp macro="" textlink="">
      <xdr:nvSpPr>
        <xdr:cNvPr id="3629" name="Text Box 9">
          <a:extLst>
            <a:ext uri="{FF2B5EF4-FFF2-40B4-BE49-F238E27FC236}">
              <a16:creationId xmlns:a16="http://schemas.microsoft.com/office/drawing/2014/main" xmlns="" id="{00000000-0008-0000-1000-00002D0E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10</xdr:row>
      <xdr:rowOff>0</xdr:rowOff>
    </xdr:from>
    <xdr:ext cx="1239382" cy="295275"/>
    <xdr:sp macro="" textlink="">
      <xdr:nvSpPr>
        <xdr:cNvPr id="3630" name="Text Box 9">
          <a:extLst>
            <a:ext uri="{FF2B5EF4-FFF2-40B4-BE49-F238E27FC236}">
              <a16:creationId xmlns:a16="http://schemas.microsoft.com/office/drawing/2014/main" xmlns="" id="{00000000-0008-0000-1000-00002E0E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10</xdr:row>
      <xdr:rowOff>0</xdr:rowOff>
    </xdr:from>
    <xdr:ext cx="1239382" cy="295275"/>
    <xdr:sp macro="" textlink="">
      <xdr:nvSpPr>
        <xdr:cNvPr id="3631" name="Text Box 9">
          <a:extLst>
            <a:ext uri="{FF2B5EF4-FFF2-40B4-BE49-F238E27FC236}">
              <a16:creationId xmlns:a16="http://schemas.microsoft.com/office/drawing/2014/main" xmlns="" id="{00000000-0008-0000-1000-00002F0E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10</xdr:row>
      <xdr:rowOff>0</xdr:rowOff>
    </xdr:from>
    <xdr:ext cx="1239382" cy="295275"/>
    <xdr:sp macro="" textlink="">
      <xdr:nvSpPr>
        <xdr:cNvPr id="3632" name="Text Box 9">
          <a:extLst>
            <a:ext uri="{FF2B5EF4-FFF2-40B4-BE49-F238E27FC236}">
              <a16:creationId xmlns:a16="http://schemas.microsoft.com/office/drawing/2014/main" xmlns="" id="{00000000-0008-0000-1000-0000300E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10</xdr:row>
      <xdr:rowOff>0</xdr:rowOff>
    </xdr:from>
    <xdr:ext cx="1239382" cy="295275"/>
    <xdr:sp macro="" textlink="">
      <xdr:nvSpPr>
        <xdr:cNvPr id="3633" name="Text Box 9">
          <a:extLst>
            <a:ext uri="{FF2B5EF4-FFF2-40B4-BE49-F238E27FC236}">
              <a16:creationId xmlns:a16="http://schemas.microsoft.com/office/drawing/2014/main" xmlns="" id="{00000000-0008-0000-1000-0000310E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10</xdr:row>
      <xdr:rowOff>0</xdr:rowOff>
    </xdr:from>
    <xdr:ext cx="1239382" cy="295275"/>
    <xdr:sp macro="" textlink="">
      <xdr:nvSpPr>
        <xdr:cNvPr id="3634" name="Text Box 9">
          <a:extLst>
            <a:ext uri="{FF2B5EF4-FFF2-40B4-BE49-F238E27FC236}">
              <a16:creationId xmlns:a16="http://schemas.microsoft.com/office/drawing/2014/main" xmlns="" id="{00000000-0008-0000-1000-0000320E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10</xdr:row>
      <xdr:rowOff>0</xdr:rowOff>
    </xdr:from>
    <xdr:ext cx="1077457" cy="19050"/>
    <xdr:sp macro="" textlink="">
      <xdr:nvSpPr>
        <xdr:cNvPr id="3635" name="Text Box 8">
          <a:extLst>
            <a:ext uri="{FF2B5EF4-FFF2-40B4-BE49-F238E27FC236}">
              <a16:creationId xmlns:a16="http://schemas.microsoft.com/office/drawing/2014/main" xmlns="" id="{00000000-0008-0000-1000-0000330E0000}"/>
            </a:ext>
          </a:extLst>
        </xdr:cNvPr>
        <xdr:cNvSpPr txBox="1">
          <a:spLocks noChangeArrowheads="1"/>
        </xdr:cNvSpPr>
      </xdr:nvSpPr>
      <xdr:spPr bwMode="auto">
        <a:xfrm>
          <a:off x="390525" y="2057400"/>
          <a:ext cx="1077457"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636" name="Text Box 9">
          <a:extLst>
            <a:ext uri="{FF2B5EF4-FFF2-40B4-BE49-F238E27FC236}">
              <a16:creationId xmlns:a16="http://schemas.microsoft.com/office/drawing/2014/main" xmlns="" id="{00000000-0008-0000-1000-0000340E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637" name="Text Box 9">
          <a:extLst>
            <a:ext uri="{FF2B5EF4-FFF2-40B4-BE49-F238E27FC236}">
              <a16:creationId xmlns:a16="http://schemas.microsoft.com/office/drawing/2014/main" xmlns="" id="{00000000-0008-0000-1000-0000350E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638" name="Text Box 9">
          <a:extLst>
            <a:ext uri="{FF2B5EF4-FFF2-40B4-BE49-F238E27FC236}">
              <a16:creationId xmlns:a16="http://schemas.microsoft.com/office/drawing/2014/main" xmlns="" id="{00000000-0008-0000-1000-0000360E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639" name="Text Box 9">
          <a:extLst>
            <a:ext uri="{FF2B5EF4-FFF2-40B4-BE49-F238E27FC236}">
              <a16:creationId xmlns:a16="http://schemas.microsoft.com/office/drawing/2014/main" xmlns="" id="{00000000-0008-0000-1000-0000370E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640" name="Text Box 9">
          <a:extLst>
            <a:ext uri="{FF2B5EF4-FFF2-40B4-BE49-F238E27FC236}">
              <a16:creationId xmlns:a16="http://schemas.microsoft.com/office/drawing/2014/main" xmlns="" id="{00000000-0008-0000-1000-0000380E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641" name="Text Box 9">
          <a:extLst>
            <a:ext uri="{FF2B5EF4-FFF2-40B4-BE49-F238E27FC236}">
              <a16:creationId xmlns:a16="http://schemas.microsoft.com/office/drawing/2014/main" xmlns="" id="{00000000-0008-0000-1000-0000390E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642" name="Text Box 9">
          <a:extLst>
            <a:ext uri="{FF2B5EF4-FFF2-40B4-BE49-F238E27FC236}">
              <a16:creationId xmlns:a16="http://schemas.microsoft.com/office/drawing/2014/main" xmlns="" id="{00000000-0008-0000-1000-00003A0E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643" name="Text Box 9">
          <a:extLst>
            <a:ext uri="{FF2B5EF4-FFF2-40B4-BE49-F238E27FC236}">
              <a16:creationId xmlns:a16="http://schemas.microsoft.com/office/drawing/2014/main" xmlns="" id="{00000000-0008-0000-1000-00003B0E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644" name="Text Box 9">
          <a:extLst>
            <a:ext uri="{FF2B5EF4-FFF2-40B4-BE49-F238E27FC236}">
              <a16:creationId xmlns:a16="http://schemas.microsoft.com/office/drawing/2014/main" xmlns="" id="{00000000-0008-0000-1000-00003C0E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645" name="Text Box 9">
          <a:extLst>
            <a:ext uri="{FF2B5EF4-FFF2-40B4-BE49-F238E27FC236}">
              <a16:creationId xmlns:a16="http://schemas.microsoft.com/office/drawing/2014/main" xmlns="" id="{00000000-0008-0000-1000-00003D0E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646" name="Text Box 9">
          <a:extLst>
            <a:ext uri="{FF2B5EF4-FFF2-40B4-BE49-F238E27FC236}">
              <a16:creationId xmlns:a16="http://schemas.microsoft.com/office/drawing/2014/main" xmlns="" id="{00000000-0008-0000-1000-00003E0E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647" name="Text Box 9">
          <a:extLst>
            <a:ext uri="{FF2B5EF4-FFF2-40B4-BE49-F238E27FC236}">
              <a16:creationId xmlns:a16="http://schemas.microsoft.com/office/drawing/2014/main" xmlns="" id="{00000000-0008-0000-1000-00003F0E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648" name="Text Box 9">
          <a:extLst>
            <a:ext uri="{FF2B5EF4-FFF2-40B4-BE49-F238E27FC236}">
              <a16:creationId xmlns:a16="http://schemas.microsoft.com/office/drawing/2014/main" xmlns="" id="{00000000-0008-0000-1000-0000400E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649" name="Text Box 9">
          <a:extLst>
            <a:ext uri="{FF2B5EF4-FFF2-40B4-BE49-F238E27FC236}">
              <a16:creationId xmlns:a16="http://schemas.microsoft.com/office/drawing/2014/main" xmlns="" id="{00000000-0008-0000-1000-0000410E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650" name="Text Box 9">
          <a:extLst>
            <a:ext uri="{FF2B5EF4-FFF2-40B4-BE49-F238E27FC236}">
              <a16:creationId xmlns:a16="http://schemas.microsoft.com/office/drawing/2014/main" xmlns="" id="{00000000-0008-0000-1000-0000420E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651" name="Text Box 9">
          <a:extLst>
            <a:ext uri="{FF2B5EF4-FFF2-40B4-BE49-F238E27FC236}">
              <a16:creationId xmlns:a16="http://schemas.microsoft.com/office/drawing/2014/main" xmlns="" id="{00000000-0008-0000-1000-0000430E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652" name="Text Box 9">
          <a:extLst>
            <a:ext uri="{FF2B5EF4-FFF2-40B4-BE49-F238E27FC236}">
              <a16:creationId xmlns:a16="http://schemas.microsoft.com/office/drawing/2014/main" xmlns="" id="{00000000-0008-0000-1000-0000440E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653" name="Text Box 9">
          <a:extLst>
            <a:ext uri="{FF2B5EF4-FFF2-40B4-BE49-F238E27FC236}">
              <a16:creationId xmlns:a16="http://schemas.microsoft.com/office/drawing/2014/main" xmlns="" id="{00000000-0008-0000-1000-0000450E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654" name="Text Box 9">
          <a:extLst>
            <a:ext uri="{FF2B5EF4-FFF2-40B4-BE49-F238E27FC236}">
              <a16:creationId xmlns:a16="http://schemas.microsoft.com/office/drawing/2014/main" xmlns="" id="{00000000-0008-0000-1000-0000460E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655" name="Text Box 9">
          <a:extLst>
            <a:ext uri="{FF2B5EF4-FFF2-40B4-BE49-F238E27FC236}">
              <a16:creationId xmlns:a16="http://schemas.microsoft.com/office/drawing/2014/main" xmlns="" id="{00000000-0008-0000-1000-0000470E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656" name="Text Box 9">
          <a:extLst>
            <a:ext uri="{FF2B5EF4-FFF2-40B4-BE49-F238E27FC236}">
              <a16:creationId xmlns:a16="http://schemas.microsoft.com/office/drawing/2014/main" xmlns="" id="{00000000-0008-0000-1000-0000480E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657" name="Text Box 9">
          <a:extLst>
            <a:ext uri="{FF2B5EF4-FFF2-40B4-BE49-F238E27FC236}">
              <a16:creationId xmlns:a16="http://schemas.microsoft.com/office/drawing/2014/main" xmlns="" id="{00000000-0008-0000-1000-0000490E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134607" cy="19050"/>
    <xdr:sp macro="" textlink="">
      <xdr:nvSpPr>
        <xdr:cNvPr id="3658" name="Text Box 8">
          <a:extLst>
            <a:ext uri="{FF2B5EF4-FFF2-40B4-BE49-F238E27FC236}">
              <a16:creationId xmlns:a16="http://schemas.microsoft.com/office/drawing/2014/main" xmlns="" id="{00000000-0008-0000-1000-00004A0E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659" name="Text Box 9">
          <a:extLst>
            <a:ext uri="{FF2B5EF4-FFF2-40B4-BE49-F238E27FC236}">
              <a16:creationId xmlns:a16="http://schemas.microsoft.com/office/drawing/2014/main" xmlns="" id="{00000000-0008-0000-1000-00004B0E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660" name="Text Box 9">
          <a:extLst>
            <a:ext uri="{FF2B5EF4-FFF2-40B4-BE49-F238E27FC236}">
              <a16:creationId xmlns:a16="http://schemas.microsoft.com/office/drawing/2014/main" xmlns="" id="{00000000-0008-0000-1000-00004C0E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134607" cy="104775"/>
    <xdr:sp macro="" textlink="">
      <xdr:nvSpPr>
        <xdr:cNvPr id="3661" name="Text Box 8">
          <a:extLst>
            <a:ext uri="{FF2B5EF4-FFF2-40B4-BE49-F238E27FC236}">
              <a16:creationId xmlns:a16="http://schemas.microsoft.com/office/drawing/2014/main" xmlns="" id="{00000000-0008-0000-1000-00004D0E0000}"/>
            </a:ext>
          </a:extLst>
        </xdr:cNvPr>
        <xdr:cNvSpPr txBox="1">
          <a:spLocks noChangeArrowheads="1"/>
        </xdr:cNvSpPr>
      </xdr:nvSpPr>
      <xdr:spPr bwMode="auto">
        <a:xfrm>
          <a:off x="390525" y="2057400"/>
          <a:ext cx="1134607" cy="104775"/>
        </a:xfrm>
        <a:prstGeom prst="rect">
          <a:avLst/>
        </a:prstGeom>
        <a:noFill/>
        <a:ln w="9525">
          <a:noFill/>
          <a:miter lim="800000"/>
          <a:headEnd/>
          <a:tailEnd/>
        </a:ln>
      </xdr:spPr>
    </xdr:sp>
    <xdr:clientData/>
  </xdr:oneCellAnchor>
  <xdr:oneCellAnchor>
    <xdr:from>
      <xdr:col>1</xdr:col>
      <xdr:colOff>0</xdr:colOff>
      <xdr:row>10</xdr:row>
      <xdr:rowOff>0</xdr:rowOff>
    </xdr:from>
    <xdr:ext cx="1134607" cy="19050"/>
    <xdr:sp macro="" textlink="">
      <xdr:nvSpPr>
        <xdr:cNvPr id="3662" name="Text Box 8">
          <a:extLst>
            <a:ext uri="{FF2B5EF4-FFF2-40B4-BE49-F238E27FC236}">
              <a16:creationId xmlns:a16="http://schemas.microsoft.com/office/drawing/2014/main" xmlns="" id="{00000000-0008-0000-1000-00004E0E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663" name="Text Box 9">
          <a:extLst>
            <a:ext uri="{FF2B5EF4-FFF2-40B4-BE49-F238E27FC236}">
              <a16:creationId xmlns:a16="http://schemas.microsoft.com/office/drawing/2014/main" xmlns="" id="{00000000-0008-0000-1000-00004F0E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664" name="Text Box 9">
          <a:extLst>
            <a:ext uri="{FF2B5EF4-FFF2-40B4-BE49-F238E27FC236}">
              <a16:creationId xmlns:a16="http://schemas.microsoft.com/office/drawing/2014/main" xmlns="" id="{00000000-0008-0000-1000-0000500E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134607" cy="19050"/>
    <xdr:sp macro="" textlink="">
      <xdr:nvSpPr>
        <xdr:cNvPr id="3665" name="Text Box 8">
          <a:extLst>
            <a:ext uri="{FF2B5EF4-FFF2-40B4-BE49-F238E27FC236}">
              <a16:creationId xmlns:a16="http://schemas.microsoft.com/office/drawing/2014/main" xmlns="" id="{00000000-0008-0000-1000-0000510E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666" name="Text Box 9">
          <a:extLst>
            <a:ext uri="{FF2B5EF4-FFF2-40B4-BE49-F238E27FC236}">
              <a16:creationId xmlns:a16="http://schemas.microsoft.com/office/drawing/2014/main" xmlns="" id="{00000000-0008-0000-1000-0000520E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667" name="Text Box 9">
          <a:extLst>
            <a:ext uri="{FF2B5EF4-FFF2-40B4-BE49-F238E27FC236}">
              <a16:creationId xmlns:a16="http://schemas.microsoft.com/office/drawing/2014/main" xmlns="" id="{00000000-0008-0000-1000-0000530E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134607" cy="19050"/>
    <xdr:sp macro="" textlink="">
      <xdr:nvSpPr>
        <xdr:cNvPr id="3668" name="Text Box 8">
          <a:extLst>
            <a:ext uri="{FF2B5EF4-FFF2-40B4-BE49-F238E27FC236}">
              <a16:creationId xmlns:a16="http://schemas.microsoft.com/office/drawing/2014/main" xmlns="" id="{00000000-0008-0000-1000-0000540E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669" name="Text Box 9">
          <a:extLst>
            <a:ext uri="{FF2B5EF4-FFF2-40B4-BE49-F238E27FC236}">
              <a16:creationId xmlns:a16="http://schemas.microsoft.com/office/drawing/2014/main" xmlns="" id="{00000000-0008-0000-1000-0000550E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670" name="Text Box 9">
          <a:extLst>
            <a:ext uri="{FF2B5EF4-FFF2-40B4-BE49-F238E27FC236}">
              <a16:creationId xmlns:a16="http://schemas.microsoft.com/office/drawing/2014/main" xmlns="" id="{00000000-0008-0000-1000-0000560E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134607" cy="19050"/>
    <xdr:sp macro="" textlink="">
      <xdr:nvSpPr>
        <xdr:cNvPr id="3671" name="Text Box 8">
          <a:extLst>
            <a:ext uri="{FF2B5EF4-FFF2-40B4-BE49-F238E27FC236}">
              <a16:creationId xmlns:a16="http://schemas.microsoft.com/office/drawing/2014/main" xmlns="" id="{00000000-0008-0000-1000-0000570E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672" name="Text Box 9">
          <a:extLst>
            <a:ext uri="{FF2B5EF4-FFF2-40B4-BE49-F238E27FC236}">
              <a16:creationId xmlns:a16="http://schemas.microsoft.com/office/drawing/2014/main" xmlns="" id="{00000000-0008-0000-1000-0000580E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673" name="Text Box 9">
          <a:extLst>
            <a:ext uri="{FF2B5EF4-FFF2-40B4-BE49-F238E27FC236}">
              <a16:creationId xmlns:a16="http://schemas.microsoft.com/office/drawing/2014/main" xmlns="" id="{00000000-0008-0000-1000-0000590E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134607" cy="19050"/>
    <xdr:sp macro="" textlink="">
      <xdr:nvSpPr>
        <xdr:cNvPr id="3674" name="Text Box 8">
          <a:extLst>
            <a:ext uri="{FF2B5EF4-FFF2-40B4-BE49-F238E27FC236}">
              <a16:creationId xmlns:a16="http://schemas.microsoft.com/office/drawing/2014/main" xmlns="" id="{00000000-0008-0000-1000-00005A0E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675" name="Text Box 9">
          <a:extLst>
            <a:ext uri="{FF2B5EF4-FFF2-40B4-BE49-F238E27FC236}">
              <a16:creationId xmlns:a16="http://schemas.microsoft.com/office/drawing/2014/main" xmlns="" id="{00000000-0008-0000-1000-00005B0E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134607" cy="19050"/>
    <xdr:sp macro="" textlink="">
      <xdr:nvSpPr>
        <xdr:cNvPr id="3676" name="Text Box 8">
          <a:extLst>
            <a:ext uri="{FF2B5EF4-FFF2-40B4-BE49-F238E27FC236}">
              <a16:creationId xmlns:a16="http://schemas.microsoft.com/office/drawing/2014/main" xmlns="" id="{00000000-0008-0000-1000-00005C0E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677" name="Text Box 9">
          <a:extLst>
            <a:ext uri="{FF2B5EF4-FFF2-40B4-BE49-F238E27FC236}">
              <a16:creationId xmlns:a16="http://schemas.microsoft.com/office/drawing/2014/main" xmlns="" id="{00000000-0008-0000-1000-00005D0E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678" name="Text Box 9">
          <a:extLst>
            <a:ext uri="{FF2B5EF4-FFF2-40B4-BE49-F238E27FC236}">
              <a16:creationId xmlns:a16="http://schemas.microsoft.com/office/drawing/2014/main" xmlns="" id="{00000000-0008-0000-1000-00005E0E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134607" cy="19050"/>
    <xdr:sp macro="" textlink="">
      <xdr:nvSpPr>
        <xdr:cNvPr id="3679" name="Text Box 8">
          <a:extLst>
            <a:ext uri="{FF2B5EF4-FFF2-40B4-BE49-F238E27FC236}">
              <a16:creationId xmlns:a16="http://schemas.microsoft.com/office/drawing/2014/main" xmlns="" id="{00000000-0008-0000-1000-00005F0E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680" name="Text Box 9">
          <a:extLst>
            <a:ext uri="{FF2B5EF4-FFF2-40B4-BE49-F238E27FC236}">
              <a16:creationId xmlns:a16="http://schemas.microsoft.com/office/drawing/2014/main" xmlns="" id="{00000000-0008-0000-1000-0000600E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134607" cy="19050"/>
    <xdr:sp macro="" textlink="">
      <xdr:nvSpPr>
        <xdr:cNvPr id="3681" name="Text Box 8">
          <a:extLst>
            <a:ext uri="{FF2B5EF4-FFF2-40B4-BE49-F238E27FC236}">
              <a16:creationId xmlns:a16="http://schemas.microsoft.com/office/drawing/2014/main" xmlns="" id="{00000000-0008-0000-1000-0000610E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682" name="Text Box 9">
          <a:extLst>
            <a:ext uri="{FF2B5EF4-FFF2-40B4-BE49-F238E27FC236}">
              <a16:creationId xmlns:a16="http://schemas.microsoft.com/office/drawing/2014/main" xmlns="" id="{00000000-0008-0000-1000-0000620E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683" name="Text Box 9">
          <a:extLst>
            <a:ext uri="{FF2B5EF4-FFF2-40B4-BE49-F238E27FC236}">
              <a16:creationId xmlns:a16="http://schemas.microsoft.com/office/drawing/2014/main" xmlns="" id="{00000000-0008-0000-1000-0000630E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134607" cy="19050"/>
    <xdr:sp macro="" textlink="">
      <xdr:nvSpPr>
        <xdr:cNvPr id="3684" name="Text Box 8">
          <a:extLst>
            <a:ext uri="{FF2B5EF4-FFF2-40B4-BE49-F238E27FC236}">
              <a16:creationId xmlns:a16="http://schemas.microsoft.com/office/drawing/2014/main" xmlns="" id="{00000000-0008-0000-1000-0000640E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685" name="Text Box 9">
          <a:extLst>
            <a:ext uri="{FF2B5EF4-FFF2-40B4-BE49-F238E27FC236}">
              <a16:creationId xmlns:a16="http://schemas.microsoft.com/office/drawing/2014/main" xmlns="" id="{00000000-0008-0000-1000-0000650E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686" name="Text Box 9">
          <a:extLst>
            <a:ext uri="{FF2B5EF4-FFF2-40B4-BE49-F238E27FC236}">
              <a16:creationId xmlns:a16="http://schemas.microsoft.com/office/drawing/2014/main" xmlns="" id="{00000000-0008-0000-1000-0000660E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134607" cy="19050"/>
    <xdr:sp macro="" textlink="">
      <xdr:nvSpPr>
        <xdr:cNvPr id="3687" name="Text Box 8">
          <a:extLst>
            <a:ext uri="{FF2B5EF4-FFF2-40B4-BE49-F238E27FC236}">
              <a16:creationId xmlns:a16="http://schemas.microsoft.com/office/drawing/2014/main" xmlns="" id="{00000000-0008-0000-1000-0000670E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688" name="Text Box 9">
          <a:extLst>
            <a:ext uri="{FF2B5EF4-FFF2-40B4-BE49-F238E27FC236}">
              <a16:creationId xmlns:a16="http://schemas.microsoft.com/office/drawing/2014/main" xmlns="" id="{00000000-0008-0000-1000-0000680E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689" name="Text Box 9">
          <a:extLst>
            <a:ext uri="{FF2B5EF4-FFF2-40B4-BE49-F238E27FC236}">
              <a16:creationId xmlns:a16="http://schemas.microsoft.com/office/drawing/2014/main" xmlns="" id="{00000000-0008-0000-1000-0000690E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134607" cy="19050"/>
    <xdr:sp macro="" textlink="">
      <xdr:nvSpPr>
        <xdr:cNvPr id="3690" name="Text Box 8">
          <a:extLst>
            <a:ext uri="{FF2B5EF4-FFF2-40B4-BE49-F238E27FC236}">
              <a16:creationId xmlns:a16="http://schemas.microsoft.com/office/drawing/2014/main" xmlns="" id="{00000000-0008-0000-1000-00006A0E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691" name="Text Box 9">
          <a:extLst>
            <a:ext uri="{FF2B5EF4-FFF2-40B4-BE49-F238E27FC236}">
              <a16:creationId xmlns:a16="http://schemas.microsoft.com/office/drawing/2014/main" xmlns="" id="{00000000-0008-0000-1000-00006B0E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692" name="Text Box 9">
          <a:extLst>
            <a:ext uri="{FF2B5EF4-FFF2-40B4-BE49-F238E27FC236}">
              <a16:creationId xmlns:a16="http://schemas.microsoft.com/office/drawing/2014/main" xmlns="" id="{00000000-0008-0000-1000-00006C0E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134607" cy="19050"/>
    <xdr:sp macro="" textlink="">
      <xdr:nvSpPr>
        <xdr:cNvPr id="3693" name="Text Box 8">
          <a:extLst>
            <a:ext uri="{FF2B5EF4-FFF2-40B4-BE49-F238E27FC236}">
              <a16:creationId xmlns:a16="http://schemas.microsoft.com/office/drawing/2014/main" xmlns="" id="{00000000-0008-0000-1000-00006D0E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694" name="Text Box 9">
          <a:extLst>
            <a:ext uri="{FF2B5EF4-FFF2-40B4-BE49-F238E27FC236}">
              <a16:creationId xmlns:a16="http://schemas.microsoft.com/office/drawing/2014/main" xmlns="" id="{00000000-0008-0000-1000-00006E0E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695" name="Text Box 9">
          <a:extLst>
            <a:ext uri="{FF2B5EF4-FFF2-40B4-BE49-F238E27FC236}">
              <a16:creationId xmlns:a16="http://schemas.microsoft.com/office/drawing/2014/main" xmlns="" id="{00000000-0008-0000-1000-00006F0E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134607" cy="19050"/>
    <xdr:sp macro="" textlink="">
      <xdr:nvSpPr>
        <xdr:cNvPr id="3696" name="Text Box 8">
          <a:extLst>
            <a:ext uri="{FF2B5EF4-FFF2-40B4-BE49-F238E27FC236}">
              <a16:creationId xmlns:a16="http://schemas.microsoft.com/office/drawing/2014/main" xmlns="" id="{00000000-0008-0000-1000-0000700E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697" name="Text Box 9">
          <a:extLst>
            <a:ext uri="{FF2B5EF4-FFF2-40B4-BE49-F238E27FC236}">
              <a16:creationId xmlns:a16="http://schemas.microsoft.com/office/drawing/2014/main" xmlns="" id="{00000000-0008-0000-1000-0000710E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698" name="Text Box 9">
          <a:extLst>
            <a:ext uri="{FF2B5EF4-FFF2-40B4-BE49-F238E27FC236}">
              <a16:creationId xmlns:a16="http://schemas.microsoft.com/office/drawing/2014/main" xmlns="" id="{00000000-0008-0000-1000-0000720E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134607" cy="19050"/>
    <xdr:sp macro="" textlink="">
      <xdr:nvSpPr>
        <xdr:cNvPr id="3699" name="Text Box 8">
          <a:extLst>
            <a:ext uri="{FF2B5EF4-FFF2-40B4-BE49-F238E27FC236}">
              <a16:creationId xmlns:a16="http://schemas.microsoft.com/office/drawing/2014/main" xmlns="" id="{00000000-0008-0000-1000-0000730E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700" name="Text Box 9">
          <a:extLst>
            <a:ext uri="{FF2B5EF4-FFF2-40B4-BE49-F238E27FC236}">
              <a16:creationId xmlns:a16="http://schemas.microsoft.com/office/drawing/2014/main" xmlns="" id="{00000000-0008-0000-1000-0000740E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701" name="Text Box 9">
          <a:extLst>
            <a:ext uri="{FF2B5EF4-FFF2-40B4-BE49-F238E27FC236}">
              <a16:creationId xmlns:a16="http://schemas.microsoft.com/office/drawing/2014/main" xmlns="" id="{00000000-0008-0000-1000-0000750E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134607" cy="19050"/>
    <xdr:sp macro="" textlink="">
      <xdr:nvSpPr>
        <xdr:cNvPr id="3702" name="Text Box 8">
          <a:extLst>
            <a:ext uri="{FF2B5EF4-FFF2-40B4-BE49-F238E27FC236}">
              <a16:creationId xmlns:a16="http://schemas.microsoft.com/office/drawing/2014/main" xmlns="" id="{00000000-0008-0000-1000-0000760E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703" name="Text Box 9">
          <a:extLst>
            <a:ext uri="{FF2B5EF4-FFF2-40B4-BE49-F238E27FC236}">
              <a16:creationId xmlns:a16="http://schemas.microsoft.com/office/drawing/2014/main" xmlns="" id="{00000000-0008-0000-1000-0000770E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704" name="Text Box 9">
          <a:extLst>
            <a:ext uri="{FF2B5EF4-FFF2-40B4-BE49-F238E27FC236}">
              <a16:creationId xmlns:a16="http://schemas.microsoft.com/office/drawing/2014/main" xmlns="" id="{00000000-0008-0000-1000-0000780E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134607" cy="19050"/>
    <xdr:sp macro="" textlink="">
      <xdr:nvSpPr>
        <xdr:cNvPr id="3705" name="Text Box 8">
          <a:extLst>
            <a:ext uri="{FF2B5EF4-FFF2-40B4-BE49-F238E27FC236}">
              <a16:creationId xmlns:a16="http://schemas.microsoft.com/office/drawing/2014/main" xmlns="" id="{00000000-0008-0000-1000-0000790E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706" name="Text Box 9">
          <a:extLst>
            <a:ext uri="{FF2B5EF4-FFF2-40B4-BE49-F238E27FC236}">
              <a16:creationId xmlns:a16="http://schemas.microsoft.com/office/drawing/2014/main" xmlns="" id="{00000000-0008-0000-1000-00007A0E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707" name="Text Box 9">
          <a:extLst>
            <a:ext uri="{FF2B5EF4-FFF2-40B4-BE49-F238E27FC236}">
              <a16:creationId xmlns:a16="http://schemas.microsoft.com/office/drawing/2014/main" xmlns="" id="{00000000-0008-0000-1000-00007B0E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134607" cy="19050"/>
    <xdr:sp macro="" textlink="">
      <xdr:nvSpPr>
        <xdr:cNvPr id="3708" name="Text Box 8">
          <a:extLst>
            <a:ext uri="{FF2B5EF4-FFF2-40B4-BE49-F238E27FC236}">
              <a16:creationId xmlns:a16="http://schemas.microsoft.com/office/drawing/2014/main" xmlns="" id="{00000000-0008-0000-1000-00007C0E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709" name="Text Box 9">
          <a:extLst>
            <a:ext uri="{FF2B5EF4-FFF2-40B4-BE49-F238E27FC236}">
              <a16:creationId xmlns:a16="http://schemas.microsoft.com/office/drawing/2014/main" xmlns="" id="{00000000-0008-0000-1000-00007D0E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710" name="Text Box 9">
          <a:extLst>
            <a:ext uri="{FF2B5EF4-FFF2-40B4-BE49-F238E27FC236}">
              <a16:creationId xmlns:a16="http://schemas.microsoft.com/office/drawing/2014/main" xmlns="" id="{00000000-0008-0000-1000-00007E0E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711" name="Text Box 9">
          <a:extLst>
            <a:ext uri="{FF2B5EF4-FFF2-40B4-BE49-F238E27FC236}">
              <a16:creationId xmlns:a16="http://schemas.microsoft.com/office/drawing/2014/main" xmlns="" id="{00000000-0008-0000-1000-00007F0E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712" name="Text Box 9">
          <a:extLst>
            <a:ext uri="{FF2B5EF4-FFF2-40B4-BE49-F238E27FC236}">
              <a16:creationId xmlns:a16="http://schemas.microsoft.com/office/drawing/2014/main" xmlns="" id="{00000000-0008-0000-1000-0000800E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713" name="Text Box 9">
          <a:extLst>
            <a:ext uri="{FF2B5EF4-FFF2-40B4-BE49-F238E27FC236}">
              <a16:creationId xmlns:a16="http://schemas.microsoft.com/office/drawing/2014/main" xmlns="" id="{00000000-0008-0000-1000-0000810E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714" name="Text Box 9">
          <a:extLst>
            <a:ext uri="{FF2B5EF4-FFF2-40B4-BE49-F238E27FC236}">
              <a16:creationId xmlns:a16="http://schemas.microsoft.com/office/drawing/2014/main" xmlns="" id="{00000000-0008-0000-1000-0000820E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715" name="Text Box 9">
          <a:extLst>
            <a:ext uri="{FF2B5EF4-FFF2-40B4-BE49-F238E27FC236}">
              <a16:creationId xmlns:a16="http://schemas.microsoft.com/office/drawing/2014/main" xmlns="" id="{00000000-0008-0000-1000-0000830E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716" name="Text Box 9">
          <a:extLst>
            <a:ext uri="{FF2B5EF4-FFF2-40B4-BE49-F238E27FC236}">
              <a16:creationId xmlns:a16="http://schemas.microsoft.com/office/drawing/2014/main" xmlns="" id="{00000000-0008-0000-1000-0000840E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717" name="Text Box 9">
          <a:extLst>
            <a:ext uri="{FF2B5EF4-FFF2-40B4-BE49-F238E27FC236}">
              <a16:creationId xmlns:a16="http://schemas.microsoft.com/office/drawing/2014/main" xmlns="" id="{00000000-0008-0000-1000-0000850E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718" name="Text Box 9">
          <a:extLst>
            <a:ext uri="{FF2B5EF4-FFF2-40B4-BE49-F238E27FC236}">
              <a16:creationId xmlns:a16="http://schemas.microsoft.com/office/drawing/2014/main" xmlns="" id="{00000000-0008-0000-1000-0000860E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719" name="Text Box 9">
          <a:extLst>
            <a:ext uri="{FF2B5EF4-FFF2-40B4-BE49-F238E27FC236}">
              <a16:creationId xmlns:a16="http://schemas.microsoft.com/office/drawing/2014/main" xmlns="" id="{00000000-0008-0000-1000-0000870E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720" name="Text Box 9">
          <a:extLst>
            <a:ext uri="{FF2B5EF4-FFF2-40B4-BE49-F238E27FC236}">
              <a16:creationId xmlns:a16="http://schemas.microsoft.com/office/drawing/2014/main" xmlns="" id="{00000000-0008-0000-1000-0000880E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721" name="Text Box 9">
          <a:extLst>
            <a:ext uri="{FF2B5EF4-FFF2-40B4-BE49-F238E27FC236}">
              <a16:creationId xmlns:a16="http://schemas.microsoft.com/office/drawing/2014/main" xmlns="" id="{00000000-0008-0000-1000-0000890E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722" name="Text Box 9">
          <a:extLst>
            <a:ext uri="{FF2B5EF4-FFF2-40B4-BE49-F238E27FC236}">
              <a16:creationId xmlns:a16="http://schemas.microsoft.com/office/drawing/2014/main" xmlns="" id="{00000000-0008-0000-1000-00008A0E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723" name="Text Box 9">
          <a:extLst>
            <a:ext uri="{FF2B5EF4-FFF2-40B4-BE49-F238E27FC236}">
              <a16:creationId xmlns:a16="http://schemas.microsoft.com/office/drawing/2014/main" xmlns="" id="{00000000-0008-0000-1000-00008B0E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724" name="Text Box 9">
          <a:extLst>
            <a:ext uri="{FF2B5EF4-FFF2-40B4-BE49-F238E27FC236}">
              <a16:creationId xmlns:a16="http://schemas.microsoft.com/office/drawing/2014/main" xmlns="" id="{00000000-0008-0000-1000-00008C0E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725" name="Text Box 9">
          <a:extLst>
            <a:ext uri="{FF2B5EF4-FFF2-40B4-BE49-F238E27FC236}">
              <a16:creationId xmlns:a16="http://schemas.microsoft.com/office/drawing/2014/main" xmlns="" id="{00000000-0008-0000-1000-00008D0E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726" name="Text Box 9">
          <a:extLst>
            <a:ext uri="{FF2B5EF4-FFF2-40B4-BE49-F238E27FC236}">
              <a16:creationId xmlns:a16="http://schemas.microsoft.com/office/drawing/2014/main" xmlns="" id="{00000000-0008-0000-1000-00008E0E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727" name="Text Box 9">
          <a:extLst>
            <a:ext uri="{FF2B5EF4-FFF2-40B4-BE49-F238E27FC236}">
              <a16:creationId xmlns:a16="http://schemas.microsoft.com/office/drawing/2014/main" xmlns="" id="{00000000-0008-0000-1000-00008F0E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728" name="Text Box 9">
          <a:extLst>
            <a:ext uri="{FF2B5EF4-FFF2-40B4-BE49-F238E27FC236}">
              <a16:creationId xmlns:a16="http://schemas.microsoft.com/office/drawing/2014/main" xmlns="" id="{00000000-0008-0000-1000-0000900E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729" name="Text Box 9">
          <a:extLst>
            <a:ext uri="{FF2B5EF4-FFF2-40B4-BE49-F238E27FC236}">
              <a16:creationId xmlns:a16="http://schemas.microsoft.com/office/drawing/2014/main" xmlns="" id="{00000000-0008-0000-1000-0000910E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730" name="Text Box 9">
          <a:extLst>
            <a:ext uri="{FF2B5EF4-FFF2-40B4-BE49-F238E27FC236}">
              <a16:creationId xmlns:a16="http://schemas.microsoft.com/office/drawing/2014/main" xmlns="" id="{00000000-0008-0000-1000-0000920E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731" name="Text Box 9">
          <a:extLst>
            <a:ext uri="{FF2B5EF4-FFF2-40B4-BE49-F238E27FC236}">
              <a16:creationId xmlns:a16="http://schemas.microsoft.com/office/drawing/2014/main" xmlns="" id="{00000000-0008-0000-1000-0000930E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732" name="Text Box 9">
          <a:extLst>
            <a:ext uri="{FF2B5EF4-FFF2-40B4-BE49-F238E27FC236}">
              <a16:creationId xmlns:a16="http://schemas.microsoft.com/office/drawing/2014/main" xmlns="" id="{00000000-0008-0000-1000-0000940E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134607" cy="19050"/>
    <xdr:sp macro="" textlink="">
      <xdr:nvSpPr>
        <xdr:cNvPr id="3733" name="Text Box 8">
          <a:extLst>
            <a:ext uri="{FF2B5EF4-FFF2-40B4-BE49-F238E27FC236}">
              <a16:creationId xmlns:a16="http://schemas.microsoft.com/office/drawing/2014/main" xmlns="" id="{00000000-0008-0000-1000-0000950E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10</xdr:row>
      <xdr:rowOff>0</xdr:rowOff>
    </xdr:from>
    <xdr:ext cx="1134607" cy="19050"/>
    <xdr:sp macro="" textlink="">
      <xdr:nvSpPr>
        <xdr:cNvPr id="3734" name="Text Box 8">
          <a:extLst>
            <a:ext uri="{FF2B5EF4-FFF2-40B4-BE49-F238E27FC236}">
              <a16:creationId xmlns:a16="http://schemas.microsoft.com/office/drawing/2014/main" xmlns="" id="{00000000-0008-0000-1000-0000960E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735" name="Text Box 9">
          <a:extLst>
            <a:ext uri="{FF2B5EF4-FFF2-40B4-BE49-F238E27FC236}">
              <a16:creationId xmlns:a16="http://schemas.microsoft.com/office/drawing/2014/main" xmlns="" id="{00000000-0008-0000-1000-0000970E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736" name="Text Box 9">
          <a:extLst>
            <a:ext uri="{FF2B5EF4-FFF2-40B4-BE49-F238E27FC236}">
              <a16:creationId xmlns:a16="http://schemas.microsoft.com/office/drawing/2014/main" xmlns="" id="{00000000-0008-0000-1000-0000980E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077457" cy="104775"/>
    <xdr:sp macro="" textlink="">
      <xdr:nvSpPr>
        <xdr:cNvPr id="3737" name="Text Box 8">
          <a:extLst>
            <a:ext uri="{FF2B5EF4-FFF2-40B4-BE49-F238E27FC236}">
              <a16:creationId xmlns:a16="http://schemas.microsoft.com/office/drawing/2014/main" xmlns="" id="{00000000-0008-0000-1000-0000990E0000}"/>
            </a:ext>
          </a:extLst>
        </xdr:cNvPr>
        <xdr:cNvSpPr txBox="1">
          <a:spLocks noChangeArrowheads="1"/>
        </xdr:cNvSpPr>
      </xdr:nvSpPr>
      <xdr:spPr bwMode="auto">
        <a:xfrm>
          <a:off x="390525" y="2057400"/>
          <a:ext cx="1077457" cy="104775"/>
        </a:xfrm>
        <a:prstGeom prst="rect">
          <a:avLst/>
        </a:prstGeom>
        <a:noFill/>
        <a:ln w="9525">
          <a:noFill/>
          <a:miter lim="800000"/>
          <a:headEnd/>
          <a:tailEnd/>
        </a:ln>
      </xdr:spPr>
    </xdr:sp>
    <xdr:clientData/>
  </xdr:oneCellAnchor>
  <xdr:oneCellAnchor>
    <xdr:from>
      <xdr:col>1</xdr:col>
      <xdr:colOff>0</xdr:colOff>
      <xdr:row>10</xdr:row>
      <xdr:rowOff>0</xdr:rowOff>
    </xdr:from>
    <xdr:ext cx="1134607" cy="19050"/>
    <xdr:sp macro="" textlink="">
      <xdr:nvSpPr>
        <xdr:cNvPr id="3738" name="Text Box 8">
          <a:extLst>
            <a:ext uri="{FF2B5EF4-FFF2-40B4-BE49-F238E27FC236}">
              <a16:creationId xmlns:a16="http://schemas.microsoft.com/office/drawing/2014/main" xmlns="" id="{00000000-0008-0000-1000-00009A0E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739" name="Text Box 9">
          <a:extLst>
            <a:ext uri="{FF2B5EF4-FFF2-40B4-BE49-F238E27FC236}">
              <a16:creationId xmlns:a16="http://schemas.microsoft.com/office/drawing/2014/main" xmlns="" id="{00000000-0008-0000-1000-00009B0E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740" name="Text Box 9">
          <a:extLst>
            <a:ext uri="{FF2B5EF4-FFF2-40B4-BE49-F238E27FC236}">
              <a16:creationId xmlns:a16="http://schemas.microsoft.com/office/drawing/2014/main" xmlns="" id="{00000000-0008-0000-1000-00009C0E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134607" cy="19050"/>
    <xdr:sp macro="" textlink="">
      <xdr:nvSpPr>
        <xdr:cNvPr id="3741" name="Text Box 8">
          <a:extLst>
            <a:ext uri="{FF2B5EF4-FFF2-40B4-BE49-F238E27FC236}">
              <a16:creationId xmlns:a16="http://schemas.microsoft.com/office/drawing/2014/main" xmlns="" id="{00000000-0008-0000-1000-00009D0E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742" name="Text Box 9">
          <a:extLst>
            <a:ext uri="{FF2B5EF4-FFF2-40B4-BE49-F238E27FC236}">
              <a16:creationId xmlns:a16="http://schemas.microsoft.com/office/drawing/2014/main" xmlns="" id="{00000000-0008-0000-1000-00009E0E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743" name="Text Box 9">
          <a:extLst>
            <a:ext uri="{FF2B5EF4-FFF2-40B4-BE49-F238E27FC236}">
              <a16:creationId xmlns:a16="http://schemas.microsoft.com/office/drawing/2014/main" xmlns="" id="{00000000-0008-0000-1000-00009F0E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134607" cy="19050"/>
    <xdr:sp macro="" textlink="">
      <xdr:nvSpPr>
        <xdr:cNvPr id="3744" name="Text Box 8">
          <a:extLst>
            <a:ext uri="{FF2B5EF4-FFF2-40B4-BE49-F238E27FC236}">
              <a16:creationId xmlns:a16="http://schemas.microsoft.com/office/drawing/2014/main" xmlns="" id="{00000000-0008-0000-1000-0000A00E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745" name="Text Box 9">
          <a:extLst>
            <a:ext uri="{FF2B5EF4-FFF2-40B4-BE49-F238E27FC236}">
              <a16:creationId xmlns:a16="http://schemas.microsoft.com/office/drawing/2014/main" xmlns="" id="{00000000-0008-0000-1000-0000A10E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746" name="Text Box 9">
          <a:extLst>
            <a:ext uri="{FF2B5EF4-FFF2-40B4-BE49-F238E27FC236}">
              <a16:creationId xmlns:a16="http://schemas.microsoft.com/office/drawing/2014/main" xmlns="" id="{00000000-0008-0000-1000-0000A20E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134607" cy="19050"/>
    <xdr:sp macro="" textlink="">
      <xdr:nvSpPr>
        <xdr:cNvPr id="3747" name="Text Box 8">
          <a:extLst>
            <a:ext uri="{FF2B5EF4-FFF2-40B4-BE49-F238E27FC236}">
              <a16:creationId xmlns:a16="http://schemas.microsoft.com/office/drawing/2014/main" xmlns="" id="{00000000-0008-0000-1000-0000A30E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748" name="Text Box 9">
          <a:extLst>
            <a:ext uri="{FF2B5EF4-FFF2-40B4-BE49-F238E27FC236}">
              <a16:creationId xmlns:a16="http://schemas.microsoft.com/office/drawing/2014/main" xmlns="" id="{00000000-0008-0000-1000-0000A40E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749" name="Text Box 9">
          <a:extLst>
            <a:ext uri="{FF2B5EF4-FFF2-40B4-BE49-F238E27FC236}">
              <a16:creationId xmlns:a16="http://schemas.microsoft.com/office/drawing/2014/main" xmlns="" id="{00000000-0008-0000-1000-0000A50E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134607" cy="19050"/>
    <xdr:sp macro="" textlink="">
      <xdr:nvSpPr>
        <xdr:cNvPr id="3750" name="Text Box 8">
          <a:extLst>
            <a:ext uri="{FF2B5EF4-FFF2-40B4-BE49-F238E27FC236}">
              <a16:creationId xmlns:a16="http://schemas.microsoft.com/office/drawing/2014/main" xmlns="" id="{00000000-0008-0000-1000-0000A60E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751" name="Text Box 9">
          <a:extLst>
            <a:ext uri="{FF2B5EF4-FFF2-40B4-BE49-F238E27FC236}">
              <a16:creationId xmlns:a16="http://schemas.microsoft.com/office/drawing/2014/main" xmlns="" id="{00000000-0008-0000-1000-0000A70E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134607" cy="19050"/>
    <xdr:sp macro="" textlink="">
      <xdr:nvSpPr>
        <xdr:cNvPr id="3752" name="Text Box 8">
          <a:extLst>
            <a:ext uri="{FF2B5EF4-FFF2-40B4-BE49-F238E27FC236}">
              <a16:creationId xmlns:a16="http://schemas.microsoft.com/office/drawing/2014/main" xmlns="" id="{00000000-0008-0000-1000-0000A80E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753" name="Text Box 9">
          <a:extLst>
            <a:ext uri="{FF2B5EF4-FFF2-40B4-BE49-F238E27FC236}">
              <a16:creationId xmlns:a16="http://schemas.microsoft.com/office/drawing/2014/main" xmlns="" id="{00000000-0008-0000-1000-0000A90E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754" name="Text Box 9">
          <a:extLst>
            <a:ext uri="{FF2B5EF4-FFF2-40B4-BE49-F238E27FC236}">
              <a16:creationId xmlns:a16="http://schemas.microsoft.com/office/drawing/2014/main" xmlns="" id="{00000000-0008-0000-1000-0000AA0E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134607" cy="19050"/>
    <xdr:sp macro="" textlink="">
      <xdr:nvSpPr>
        <xdr:cNvPr id="3755" name="Text Box 8">
          <a:extLst>
            <a:ext uri="{FF2B5EF4-FFF2-40B4-BE49-F238E27FC236}">
              <a16:creationId xmlns:a16="http://schemas.microsoft.com/office/drawing/2014/main" xmlns="" id="{00000000-0008-0000-1000-0000AB0E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756" name="Text Box 9">
          <a:extLst>
            <a:ext uri="{FF2B5EF4-FFF2-40B4-BE49-F238E27FC236}">
              <a16:creationId xmlns:a16="http://schemas.microsoft.com/office/drawing/2014/main" xmlns="" id="{00000000-0008-0000-1000-0000AC0E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134607" cy="19050"/>
    <xdr:sp macro="" textlink="">
      <xdr:nvSpPr>
        <xdr:cNvPr id="3757" name="Text Box 8">
          <a:extLst>
            <a:ext uri="{FF2B5EF4-FFF2-40B4-BE49-F238E27FC236}">
              <a16:creationId xmlns:a16="http://schemas.microsoft.com/office/drawing/2014/main" xmlns="" id="{00000000-0008-0000-1000-0000AD0E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758" name="Text Box 9">
          <a:extLst>
            <a:ext uri="{FF2B5EF4-FFF2-40B4-BE49-F238E27FC236}">
              <a16:creationId xmlns:a16="http://schemas.microsoft.com/office/drawing/2014/main" xmlns="" id="{00000000-0008-0000-1000-0000AE0E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759" name="Text Box 9">
          <a:extLst>
            <a:ext uri="{FF2B5EF4-FFF2-40B4-BE49-F238E27FC236}">
              <a16:creationId xmlns:a16="http://schemas.microsoft.com/office/drawing/2014/main" xmlns="" id="{00000000-0008-0000-1000-0000AF0E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134607" cy="19050"/>
    <xdr:sp macro="" textlink="">
      <xdr:nvSpPr>
        <xdr:cNvPr id="3760" name="Text Box 8">
          <a:extLst>
            <a:ext uri="{FF2B5EF4-FFF2-40B4-BE49-F238E27FC236}">
              <a16:creationId xmlns:a16="http://schemas.microsoft.com/office/drawing/2014/main" xmlns="" id="{00000000-0008-0000-1000-0000B00E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761" name="Text Box 9">
          <a:extLst>
            <a:ext uri="{FF2B5EF4-FFF2-40B4-BE49-F238E27FC236}">
              <a16:creationId xmlns:a16="http://schemas.microsoft.com/office/drawing/2014/main" xmlns="" id="{00000000-0008-0000-1000-0000B10E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762" name="Text Box 9">
          <a:extLst>
            <a:ext uri="{FF2B5EF4-FFF2-40B4-BE49-F238E27FC236}">
              <a16:creationId xmlns:a16="http://schemas.microsoft.com/office/drawing/2014/main" xmlns="" id="{00000000-0008-0000-1000-0000B20E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134607" cy="19050"/>
    <xdr:sp macro="" textlink="">
      <xdr:nvSpPr>
        <xdr:cNvPr id="3763" name="Text Box 8">
          <a:extLst>
            <a:ext uri="{FF2B5EF4-FFF2-40B4-BE49-F238E27FC236}">
              <a16:creationId xmlns:a16="http://schemas.microsoft.com/office/drawing/2014/main" xmlns="" id="{00000000-0008-0000-1000-0000B30E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764" name="Text Box 9">
          <a:extLst>
            <a:ext uri="{FF2B5EF4-FFF2-40B4-BE49-F238E27FC236}">
              <a16:creationId xmlns:a16="http://schemas.microsoft.com/office/drawing/2014/main" xmlns="" id="{00000000-0008-0000-1000-0000B40E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765" name="Text Box 9">
          <a:extLst>
            <a:ext uri="{FF2B5EF4-FFF2-40B4-BE49-F238E27FC236}">
              <a16:creationId xmlns:a16="http://schemas.microsoft.com/office/drawing/2014/main" xmlns="" id="{00000000-0008-0000-1000-0000B50E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134607" cy="19050"/>
    <xdr:sp macro="" textlink="">
      <xdr:nvSpPr>
        <xdr:cNvPr id="3766" name="Text Box 8">
          <a:extLst>
            <a:ext uri="{FF2B5EF4-FFF2-40B4-BE49-F238E27FC236}">
              <a16:creationId xmlns:a16="http://schemas.microsoft.com/office/drawing/2014/main" xmlns="" id="{00000000-0008-0000-1000-0000B60E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767" name="Text Box 9">
          <a:extLst>
            <a:ext uri="{FF2B5EF4-FFF2-40B4-BE49-F238E27FC236}">
              <a16:creationId xmlns:a16="http://schemas.microsoft.com/office/drawing/2014/main" xmlns="" id="{00000000-0008-0000-1000-0000B70E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768" name="Text Box 9">
          <a:extLst>
            <a:ext uri="{FF2B5EF4-FFF2-40B4-BE49-F238E27FC236}">
              <a16:creationId xmlns:a16="http://schemas.microsoft.com/office/drawing/2014/main" xmlns="" id="{00000000-0008-0000-1000-0000B80E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134607" cy="19050"/>
    <xdr:sp macro="" textlink="">
      <xdr:nvSpPr>
        <xdr:cNvPr id="3769" name="Text Box 8">
          <a:extLst>
            <a:ext uri="{FF2B5EF4-FFF2-40B4-BE49-F238E27FC236}">
              <a16:creationId xmlns:a16="http://schemas.microsoft.com/office/drawing/2014/main" xmlns="" id="{00000000-0008-0000-1000-0000B90E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770" name="Text Box 9">
          <a:extLst>
            <a:ext uri="{FF2B5EF4-FFF2-40B4-BE49-F238E27FC236}">
              <a16:creationId xmlns:a16="http://schemas.microsoft.com/office/drawing/2014/main" xmlns="" id="{00000000-0008-0000-1000-0000BA0E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771" name="Text Box 9">
          <a:extLst>
            <a:ext uri="{FF2B5EF4-FFF2-40B4-BE49-F238E27FC236}">
              <a16:creationId xmlns:a16="http://schemas.microsoft.com/office/drawing/2014/main" xmlns="" id="{00000000-0008-0000-1000-0000BB0E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134607" cy="19050"/>
    <xdr:sp macro="" textlink="">
      <xdr:nvSpPr>
        <xdr:cNvPr id="3772" name="Text Box 8">
          <a:extLst>
            <a:ext uri="{FF2B5EF4-FFF2-40B4-BE49-F238E27FC236}">
              <a16:creationId xmlns:a16="http://schemas.microsoft.com/office/drawing/2014/main" xmlns="" id="{00000000-0008-0000-1000-0000BC0E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773" name="Text Box 9">
          <a:extLst>
            <a:ext uri="{FF2B5EF4-FFF2-40B4-BE49-F238E27FC236}">
              <a16:creationId xmlns:a16="http://schemas.microsoft.com/office/drawing/2014/main" xmlns="" id="{00000000-0008-0000-1000-0000BD0E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774" name="Text Box 9">
          <a:extLst>
            <a:ext uri="{FF2B5EF4-FFF2-40B4-BE49-F238E27FC236}">
              <a16:creationId xmlns:a16="http://schemas.microsoft.com/office/drawing/2014/main" xmlns="" id="{00000000-0008-0000-1000-0000BE0E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134607" cy="19050"/>
    <xdr:sp macro="" textlink="">
      <xdr:nvSpPr>
        <xdr:cNvPr id="3775" name="Text Box 8">
          <a:extLst>
            <a:ext uri="{FF2B5EF4-FFF2-40B4-BE49-F238E27FC236}">
              <a16:creationId xmlns:a16="http://schemas.microsoft.com/office/drawing/2014/main" xmlns="" id="{00000000-0008-0000-1000-0000BF0E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776" name="Text Box 9">
          <a:extLst>
            <a:ext uri="{FF2B5EF4-FFF2-40B4-BE49-F238E27FC236}">
              <a16:creationId xmlns:a16="http://schemas.microsoft.com/office/drawing/2014/main" xmlns="" id="{00000000-0008-0000-1000-0000C00E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777" name="Text Box 9">
          <a:extLst>
            <a:ext uri="{FF2B5EF4-FFF2-40B4-BE49-F238E27FC236}">
              <a16:creationId xmlns:a16="http://schemas.microsoft.com/office/drawing/2014/main" xmlns="" id="{00000000-0008-0000-1000-0000C10E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134607" cy="19050"/>
    <xdr:sp macro="" textlink="">
      <xdr:nvSpPr>
        <xdr:cNvPr id="3778" name="Text Box 8">
          <a:extLst>
            <a:ext uri="{FF2B5EF4-FFF2-40B4-BE49-F238E27FC236}">
              <a16:creationId xmlns:a16="http://schemas.microsoft.com/office/drawing/2014/main" xmlns="" id="{00000000-0008-0000-1000-0000C20E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779" name="Text Box 9">
          <a:extLst>
            <a:ext uri="{FF2B5EF4-FFF2-40B4-BE49-F238E27FC236}">
              <a16:creationId xmlns:a16="http://schemas.microsoft.com/office/drawing/2014/main" xmlns="" id="{00000000-0008-0000-1000-0000C30E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780" name="Text Box 9">
          <a:extLst>
            <a:ext uri="{FF2B5EF4-FFF2-40B4-BE49-F238E27FC236}">
              <a16:creationId xmlns:a16="http://schemas.microsoft.com/office/drawing/2014/main" xmlns="" id="{00000000-0008-0000-1000-0000C40E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134607" cy="19050"/>
    <xdr:sp macro="" textlink="">
      <xdr:nvSpPr>
        <xdr:cNvPr id="3781" name="Text Box 8">
          <a:extLst>
            <a:ext uri="{FF2B5EF4-FFF2-40B4-BE49-F238E27FC236}">
              <a16:creationId xmlns:a16="http://schemas.microsoft.com/office/drawing/2014/main" xmlns="" id="{00000000-0008-0000-1000-0000C50E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782" name="Text Box 9">
          <a:extLst>
            <a:ext uri="{FF2B5EF4-FFF2-40B4-BE49-F238E27FC236}">
              <a16:creationId xmlns:a16="http://schemas.microsoft.com/office/drawing/2014/main" xmlns="" id="{00000000-0008-0000-1000-0000C60E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783" name="Text Box 9">
          <a:extLst>
            <a:ext uri="{FF2B5EF4-FFF2-40B4-BE49-F238E27FC236}">
              <a16:creationId xmlns:a16="http://schemas.microsoft.com/office/drawing/2014/main" xmlns="" id="{00000000-0008-0000-1000-0000C70E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134607" cy="19050"/>
    <xdr:sp macro="" textlink="">
      <xdr:nvSpPr>
        <xdr:cNvPr id="3784" name="Text Box 8">
          <a:extLst>
            <a:ext uri="{FF2B5EF4-FFF2-40B4-BE49-F238E27FC236}">
              <a16:creationId xmlns:a16="http://schemas.microsoft.com/office/drawing/2014/main" xmlns="" id="{00000000-0008-0000-1000-0000C80E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785" name="Text Box 9">
          <a:extLst>
            <a:ext uri="{FF2B5EF4-FFF2-40B4-BE49-F238E27FC236}">
              <a16:creationId xmlns:a16="http://schemas.microsoft.com/office/drawing/2014/main" xmlns="" id="{00000000-0008-0000-1000-0000C90E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786" name="Text Box 9">
          <a:extLst>
            <a:ext uri="{FF2B5EF4-FFF2-40B4-BE49-F238E27FC236}">
              <a16:creationId xmlns:a16="http://schemas.microsoft.com/office/drawing/2014/main" xmlns="" id="{00000000-0008-0000-1000-0000CA0E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285750"/>
    <xdr:sp macro="" textlink="">
      <xdr:nvSpPr>
        <xdr:cNvPr id="3787" name="Text Box 9">
          <a:extLst>
            <a:ext uri="{FF2B5EF4-FFF2-40B4-BE49-F238E27FC236}">
              <a16:creationId xmlns:a16="http://schemas.microsoft.com/office/drawing/2014/main" xmlns="" id="{00000000-0008-0000-1000-0000CB0E0000}"/>
            </a:ext>
          </a:extLst>
        </xdr:cNvPr>
        <xdr:cNvSpPr txBox="1">
          <a:spLocks noChangeArrowheads="1"/>
        </xdr:cNvSpPr>
      </xdr:nvSpPr>
      <xdr:spPr bwMode="auto">
        <a:xfrm>
          <a:off x="285750" y="2057400"/>
          <a:ext cx="1239382" cy="285750"/>
        </a:xfrm>
        <a:prstGeom prst="rect">
          <a:avLst/>
        </a:prstGeom>
        <a:noFill/>
        <a:ln w="9525">
          <a:noFill/>
          <a:miter lim="800000"/>
          <a:headEnd/>
          <a:tailEnd/>
        </a:ln>
      </xdr:spPr>
    </xdr:sp>
    <xdr:clientData/>
  </xdr:oneCellAnchor>
  <xdr:oneCellAnchor>
    <xdr:from>
      <xdr:col>1</xdr:col>
      <xdr:colOff>0</xdr:colOff>
      <xdr:row>10</xdr:row>
      <xdr:rowOff>0</xdr:rowOff>
    </xdr:from>
    <xdr:ext cx="1239382" cy="285750"/>
    <xdr:sp macro="" textlink="">
      <xdr:nvSpPr>
        <xdr:cNvPr id="3788" name="Text Box 9">
          <a:extLst>
            <a:ext uri="{FF2B5EF4-FFF2-40B4-BE49-F238E27FC236}">
              <a16:creationId xmlns:a16="http://schemas.microsoft.com/office/drawing/2014/main" xmlns="" id="{00000000-0008-0000-1000-0000CC0E0000}"/>
            </a:ext>
          </a:extLst>
        </xdr:cNvPr>
        <xdr:cNvSpPr txBox="1">
          <a:spLocks noChangeArrowheads="1"/>
        </xdr:cNvSpPr>
      </xdr:nvSpPr>
      <xdr:spPr bwMode="auto">
        <a:xfrm>
          <a:off x="285750" y="2057400"/>
          <a:ext cx="1239382" cy="285750"/>
        </a:xfrm>
        <a:prstGeom prst="rect">
          <a:avLst/>
        </a:prstGeom>
        <a:noFill/>
        <a:ln w="9525">
          <a:noFill/>
          <a:miter lim="800000"/>
          <a:headEnd/>
          <a:tailEnd/>
        </a:ln>
      </xdr:spPr>
    </xdr:sp>
    <xdr:clientData/>
  </xdr:oneCellAnchor>
  <xdr:oneCellAnchor>
    <xdr:from>
      <xdr:col>1</xdr:col>
      <xdr:colOff>0</xdr:colOff>
      <xdr:row>10</xdr:row>
      <xdr:rowOff>0</xdr:rowOff>
    </xdr:from>
    <xdr:ext cx="1239382" cy="295275"/>
    <xdr:sp macro="" textlink="">
      <xdr:nvSpPr>
        <xdr:cNvPr id="3789" name="Text Box 9">
          <a:extLst>
            <a:ext uri="{FF2B5EF4-FFF2-40B4-BE49-F238E27FC236}">
              <a16:creationId xmlns:a16="http://schemas.microsoft.com/office/drawing/2014/main" xmlns="" id="{00000000-0008-0000-1000-0000CD0E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10</xdr:row>
      <xdr:rowOff>0</xdr:rowOff>
    </xdr:from>
    <xdr:ext cx="1239382" cy="295275"/>
    <xdr:sp macro="" textlink="">
      <xdr:nvSpPr>
        <xdr:cNvPr id="3790" name="Text Box 9">
          <a:extLst>
            <a:ext uri="{FF2B5EF4-FFF2-40B4-BE49-F238E27FC236}">
              <a16:creationId xmlns:a16="http://schemas.microsoft.com/office/drawing/2014/main" xmlns="" id="{00000000-0008-0000-1000-0000CE0E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10</xdr:row>
      <xdr:rowOff>0</xdr:rowOff>
    </xdr:from>
    <xdr:ext cx="1239382" cy="276225"/>
    <xdr:sp macro="" textlink="">
      <xdr:nvSpPr>
        <xdr:cNvPr id="3791" name="Text Box 9">
          <a:extLst>
            <a:ext uri="{FF2B5EF4-FFF2-40B4-BE49-F238E27FC236}">
              <a16:creationId xmlns:a16="http://schemas.microsoft.com/office/drawing/2014/main" xmlns="" id="{00000000-0008-0000-1000-0000CF0E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10</xdr:row>
      <xdr:rowOff>0</xdr:rowOff>
    </xdr:from>
    <xdr:ext cx="1239382" cy="276225"/>
    <xdr:sp macro="" textlink="">
      <xdr:nvSpPr>
        <xdr:cNvPr id="3792" name="Text Box 9">
          <a:extLst>
            <a:ext uri="{FF2B5EF4-FFF2-40B4-BE49-F238E27FC236}">
              <a16:creationId xmlns:a16="http://schemas.microsoft.com/office/drawing/2014/main" xmlns="" id="{00000000-0008-0000-1000-0000D00E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10</xdr:row>
      <xdr:rowOff>0</xdr:rowOff>
    </xdr:from>
    <xdr:ext cx="1239382" cy="276225"/>
    <xdr:sp macro="" textlink="">
      <xdr:nvSpPr>
        <xdr:cNvPr id="3793" name="Text Box 9">
          <a:extLst>
            <a:ext uri="{FF2B5EF4-FFF2-40B4-BE49-F238E27FC236}">
              <a16:creationId xmlns:a16="http://schemas.microsoft.com/office/drawing/2014/main" xmlns="" id="{00000000-0008-0000-1000-0000D10E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10</xdr:row>
      <xdr:rowOff>0</xdr:rowOff>
    </xdr:from>
    <xdr:ext cx="1239382" cy="276225"/>
    <xdr:sp macro="" textlink="">
      <xdr:nvSpPr>
        <xdr:cNvPr id="3794" name="Text Box 9">
          <a:extLst>
            <a:ext uri="{FF2B5EF4-FFF2-40B4-BE49-F238E27FC236}">
              <a16:creationId xmlns:a16="http://schemas.microsoft.com/office/drawing/2014/main" xmlns="" id="{00000000-0008-0000-1000-0000D20E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10</xdr:row>
      <xdr:rowOff>0</xdr:rowOff>
    </xdr:from>
    <xdr:ext cx="1239382" cy="276225"/>
    <xdr:sp macro="" textlink="">
      <xdr:nvSpPr>
        <xdr:cNvPr id="3795" name="Text Box 9">
          <a:extLst>
            <a:ext uri="{FF2B5EF4-FFF2-40B4-BE49-F238E27FC236}">
              <a16:creationId xmlns:a16="http://schemas.microsoft.com/office/drawing/2014/main" xmlns="" id="{00000000-0008-0000-1000-0000D30E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10</xdr:row>
      <xdr:rowOff>0</xdr:rowOff>
    </xdr:from>
    <xdr:ext cx="1239382" cy="276225"/>
    <xdr:sp macro="" textlink="">
      <xdr:nvSpPr>
        <xdr:cNvPr id="3796" name="Text Box 9">
          <a:extLst>
            <a:ext uri="{FF2B5EF4-FFF2-40B4-BE49-F238E27FC236}">
              <a16:creationId xmlns:a16="http://schemas.microsoft.com/office/drawing/2014/main" xmlns="" id="{00000000-0008-0000-1000-0000D40E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10</xdr:row>
      <xdr:rowOff>0</xdr:rowOff>
    </xdr:from>
    <xdr:ext cx="1239382" cy="276225"/>
    <xdr:sp macro="" textlink="">
      <xdr:nvSpPr>
        <xdr:cNvPr id="3797" name="Text Box 9">
          <a:extLst>
            <a:ext uri="{FF2B5EF4-FFF2-40B4-BE49-F238E27FC236}">
              <a16:creationId xmlns:a16="http://schemas.microsoft.com/office/drawing/2014/main" xmlns="" id="{00000000-0008-0000-1000-0000D50E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10</xdr:row>
      <xdr:rowOff>0</xdr:rowOff>
    </xdr:from>
    <xdr:ext cx="1239382" cy="276225"/>
    <xdr:sp macro="" textlink="">
      <xdr:nvSpPr>
        <xdr:cNvPr id="3798" name="Text Box 9">
          <a:extLst>
            <a:ext uri="{FF2B5EF4-FFF2-40B4-BE49-F238E27FC236}">
              <a16:creationId xmlns:a16="http://schemas.microsoft.com/office/drawing/2014/main" xmlns="" id="{00000000-0008-0000-1000-0000D60E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10</xdr:row>
      <xdr:rowOff>0</xdr:rowOff>
    </xdr:from>
    <xdr:ext cx="1239382" cy="276225"/>
    <xdr:sp macro="" textlink="">
      <xdr:nvSpPr>
        <xdr:cNvPr id="3799" name="Text Box 9">
          <a:extLst>
            <a:ext uri="{FF2B5EF4-FFF2-40B4-BE49-F238E27FC236}">
              <a16:creationId xmlns:a16="http://schemas.microsoft.com/office/drawing/2014/main" xmlns="" id="{00000000-0008-0000-1000-0000D70E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10</xdr:row>
      <xdr:rowOff>0</xdr:rowOff>
    </xdr:from>
    <xdr:ext cx="1239382" cy="276225"/>
    <xdr:sp macro="" textlink="">
      <xdr:nvSpPr>
        <xdr:cNvPr id="3800" name="Text Box 9">
          <a:extLst>
            <a:ext uri="{FF2B5EF4-FFF2-40B4-BE49-F238E27FC236}">
              <a16:creationId xmlns:a16="http://schemas.microsoft.com/office/drawing/2014/main" xmlns="" id="{00000000-0008-0000-1000-0000D80E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10</xdr:row>
      <xdr:rowOff>0</xdr:rowOff>
    </xdr:from>
    <xdr:ext cx="1239382" cy="295275"/>
    <xdr:sp macro="" textlink="">
      <xdr:nvSpPr>
        <xdr:cNvPr id="3801" name="Text Box 9">
          <a:extLst>
            <a:ext uri="{FF2B5EF4-FFF2-40B4-BE49-F238E27FC236}">
              <a16:creationId xmlns:a16="http://schemas.microsoft.com/office/drawing/2014/main" xmlns="" id="{00000000-0008-0000-1000-0000D90E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10</xdr:row>
      <xdr:rowOff>0</xdr:rowOff>
    </xdr:from>
    <xdr:ext cx="1239382" cy="295275"/>
    <xdr:sp macro="" textlink="">
      <xdr:nvSpPr>
        <xdr:cNvPr id="3802" name="Text Box 9">
          <a:extLst>
            <a:ext uri="{FF2B5EF4-FFF2-40B4-BE49-F238E27FC236}">
              <a16:creationId xmlns:a16="http://schemas.microsoft.com/office/drawing/2014/main" xmlns="" id="{00000000-0008-0000-1000-0000DA0E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10</xdr:row>
      <xdr:rowOff>0</xdr:rowOff>
    </xdr:from>
    <xdr:ext cx="1239382" cy="295275"/>
    <xdr:sp macro="" textlink="">
      <xdr:nvSpPr>
        <xdr:cNvPr id="3803" name="Text Box 9">
          <a:extLst>
            <a:ext uri="{FF2B5EF4-FFF2-40B4-BE49-F238E27FC236}">
              <a16:creationId xmlns:a16="http://schemas.microsoft.com/office/drawing/2014/main" xmlns="" id="{00000000-0008-0000-1000-0000DB0E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10</xdr:row>
      <xdr:rowOff>0</xdr:rowOff>
    </xdr:from>
    <xdr:ext cx="1239382" cy="295275"/>
    <xdr:sp macro="" textlink="">
      <xdr:nvSpPr>
        <xdr:cNvPr id="3804" name="Text Box 9">
          <a:extLst>
            <a:ext uri="{FF2B5EF4-FFF2-40B4-BE49-F238E27FC236}">
              <a16:creationId xmlns:a16="http://schemas.microsoft.com/office/drawing/2014/main" xmlns="" id="{00000000-0008-0000-1000-0000DC0E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10</xdr:row>
      <xdr:rowOff>0</xdr:rowOff>
    </xdr:from>
    <xdr:ext cx="1239382" cy="295275"/>
    <xdr:sp macro="" textlink="">
      <xdr:nvSpPr>
        <xdr:cNvPr id="3805" name="Text Box 9">
          <a:extLst>
            <a:ext uri="{FF2B5EF4-FFF2-40B4-BE49-F238E27FC236}">
              <a16:creationId xmlns:a16="http://schemas.microsoft.com/office/drawing/2014/main" xmlns="" id="{00000000-0008-0000-1000-0000DD0E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10</xdr:row>
      <xdr:rowOff>0</xdr:rowOff>
    </xdr:from>
    <xdr:ext cx="1239382" cy="295275"/>
    <xdr:sp macro="" textlink="">
      <xdr:nvSpPr>
        <xdr:cNvPr id="3806" name="Text Box 9">
          <a:extLst>
            <a:ext uri="{FF2B5EF4-FFF2-40B4-BE49-F238E27FC236}">
              <a16:creationId xmlns:a16="http://schemas.microsoft.com/office/drawing/2014/main" xmlns="" id="{00000000-0008-0000-1000-0000DE0E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10</xdr:row>
      <xdr:rowOff>0</xdr:rowOff>
    </xdr:from>
    <xdr:ext cx="1239382" cy="295275"/>
    <xdr:sp macro="" textlink="">
      <xdr:nvSpPr>
        <xdr:cNvPr id="3807" name="Text Box 9">
          <a:extLst>
            <a:ext uri="{FF2B5EF4-FFF2-40B4-BE49-F238E27FC236}">
              <a16:creationId xmlns:a16="http://schemas.microsoft.com/office/drawing/2014/main" xmlns="" id="{00000000-0008-0000-1000-0000DF0E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10</xdr:row>
      <xdr:rowOff>0</xdr:rowOff>
    </xdr:from>
    <xdr:ext cx="1239382" cy="295275"/>
    <xdr:sp macro="" textlink="">
      <xdr:nvSpPr>
        <xdr:cNvPr id="3808" name="Text Box 9">
          <a:extLst>
            <a:ext uri="{FF2B5EF4-FFF2-40B4-BE49-F238E27FC236}">
              <a16:creationId xmlns:a16="http://schemas.microsoft.com/office/drawing/2014/main" xmlns="" id="{00000000-0008-0000-1000-0000E00E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10</xdr:row>
      <xdr:rowOff>0</xdr:rowOff>
    </xdr:from>
    <xdr:ext cx="1077457" cy="19050"/>
    <xdr:sp macro="" textlink="">
      <xdr:nvSpPr>
        <xdr:cNvPr id="3809" name="Text Box 8">
          <a:extLst>
            <a:ext uri="{FF2B5EF4-FFF2-40B4-BE49-F238E27FC236}">
              <a16:creationId xmlns:a16="http://schemas.microsoft.com/office/drawing/2014/main" xmlns="" id="{00000000-0008-0000-1000-0000E10E0000}"/>
            </a:ext>
          </a:extLst>
        </xdr:cNvPr>
        <xdr:cNvSpPr txBox="1">
          <a:spLocks noChangeArrowheads="1"/>
        </xdr:cNvSpPr>
      </xdr:nvSpPr>
      <xdr:spPr bwMode="auto">
        <a:xfrm>
          <a:off x="390525" y="2057400"/>
          <a:ext cx="1077457" cy="19050"/>
        </a:xfrm>
        <a:prstGeom prst="rect">
          <a:avLst/>
        </a:prstGeom>
        <a:noFill/>
        <a:ln w="9525">
          <a:noFill/>
          <a:miter lim="800000"/>
          <a:headEnd/>
          <a:tailEnd/>
        </a:ln>
      </xdr:spPr>
    </xdr:sp>
    <xdr:clientData/>
  </xdr:oneCellAnchor>
  <xdr:oneCellAnchor>
    <xdr:from>
      <xdr:col>1</xdr:col>
      <xdr:colOff>0</xdr:colOff>
      <xdr:row>10</xdr:row>
      <xdr:rowOff>0</xdr:rowOff>
    </xdr:from>
    <xdr:ext cx="1134607" cy="19050"/>
    <xdr:sp macro="" textlink="">
      <xdr:nvSpPr>
        <xdr:cNvPr id="3810" name="Text Box 8">
          <a:extLst>
            <a:ext uri="{FF2B5EF4-FFF2-40B4-BE49-F238E27FC236}">
              <a16:creationId xmlns:a16="http://schemas.microsoft.com/office/drawing/2014/main" xmlns="" id="{00000000-0008-0000-1000-0000E20E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811" name="Text Box 9">
          <a:extLst>
            <a:ext uri="{FF2B5EF4-FFF2-40B4-BE49-F238E27FC236}">
              <a16:creationId xmlns:a16="http://schemas.microsoft.com/office/drawing/2014/main" xmlns="" id="{00000000-0008-0000-1000-0000E30E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812" name="Text Box 9">
          <a:extLst>
            <a:ext uri="{FF2B5EF4-FFF2-40B4-BE49-F238E27FC236}">
              <a16:creationId xmlns:a16="http://schemas.microsoft.com/office/drawing/2014/main" xmlns="" id="{00000000-0008-0000-1000-0000E40E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077457" cy="104775"/>
    <xdr:sp macro="" textlink="">
      <xdr:nvSpPr>
        <xdr:cNvPr id="3813" name="Text Box 8">
          <a:extLst>
            <a:ext uri="{FF2B5EF4-FFF2-40B4-BE49-F238E27FC236}">
              <a16:creationId xmlns:a16="http://schemas.microsoft.com/office/drawing/2014/main" xmlns="" id="{00000000-0008-0000-1000-0000E50E0000}"/>
            </a:ext>
          </a:extLst>
        </xdr:cNvPr>
        <xdr:cNvSpPr txBox="1">
          <a:spLocks noChangeArrowheads="1"/>
        </xdr:cNvSpPr>
      </xdr:nvSpPr>
      <xdr:spPr bwMode="auto">
        <a:xfrm>
          <a:off x="390525" y="2057400"/>
          <a:ext cx="1077457" cy="104775"/>
        </a:xfrm>
        <a:prstGeom prst="rect">
          <a:avLst/>
        </a:prstGeom>
        <a:noFill/>
        <a:ln w="9525">
          <a:noFill/>
          <a:miter lim="800000"/>
          <a:headEnd/>
          <a:tailEnd/>
        </a:ln>
      </xdr:spPr>
    </xdr:sp>
    <xdr:clientData/>
  </xdr:oneCellAnchor>
  <xdr:oneCellAnchor>
    <xdr:from>
      <xdr:col>1</xdr:col>
      <xdr:colOff>0</xdr:colOff>
      <xdr:row>10</xdr:row>
      <xdr:rowOff>0</xdr:rowOff>
    </xdr:from>
    <xdr:ext cx="1134607" cy="19050"/>
    <xdr:sp macro="" textlink="">
      <xdr:nvSpPr>
        <xdr:cNvPr id="3814" name="Text Box 8">
          <a:extLst>
            <a:ext uri="{FF2B5EF4-FFF2-40B4-BE49-F238E27FC236}">
              <a16:creationId xmlns:a16="http://schemas.microsoft.com/office/drawing/2014/main" xmlns="" id="{00000000-0008-0000-1000-0000E60E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815" name="Text Box 9">
          <a:extLst>
            <a:ext uri="{FF2B5EF4-FFF2-40B4-BE49-F238E27FC236}">
              <a16:creationId xmlns:a16="http://schemas.microsoft.com/office/drawing/2014/main" xmlns="" id="{00000000-0008-0000-1000-0000E70E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816" name="Text Box 9">
          <a:extLst>
            <a:ext uri="{FF2B5EF4-FFF2-40B4-BE49-F238E27FC236}">
              <a16:creationId xmlns:a16="http://schemas.microsoft.com/office/drawing/2014/main" xmlns="" id="{00000000-0008-0000-1000-0000E80E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134607" cy="19050"/>
    <xdr:sp macro="" textlink="">
      <xdr:nvSpPr>
        <xdr:cNvPr id="3817" name="Text Box 8">
          <a:extLst>
            <a:ext uri="{FF2B5EF4-FFF2-40B4-BE49-F238E27FC236}">
              <a16:creationId xmlns:a16="http://schemas.microsoft.com/office/drawing/2014/main" xmlns="" id="{00000000-0008-0000-1000-0000E90E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818" name="Text Box 9">
          <a:extLst>
            <a:ext uri="{FF2B5EF4-FFF2-40B4-BE49-F238E27FC236}">
              <a16:creationId xmlns:a16="http://schemas.microsoft.com/office/drawing/2014/main" xmlns="" id="{00000000-0008-0000-1000-0000EA0E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819" name="Text Box 9">
          <a:extLst>
            <a:ext uri="{FF2B5EF4-FFF2-40B4-BE49-F238E27FC236}">
              <a16:creationId xmlns:a16="http://schemas.microsoft.com/office/drawing/2014/main" xmlns="" id="{00000000-0008-0000-1000-0000EB0E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134607" cy="19050"/>
    <xdr:sp macro="" textlink="">
      <xdr:nvSpPr>
        <xdr:cNvPr id="3820" name="Text Box 8">
          <a:extLst>
            <a:ext uri="{FF2B5EF4-FFF2-40B4-BE49-F238E27FC236}">
              <a16:creationId xmlns:a16="http://schemas.microsoft.com/office/drawing/2014/main" xmlns="" id="{00000000-0008-0000-1000-0000EC0E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821" name="Text Box 9">
          <a:extLst>
            <a:ext uri="{FF2B5EF4-FFF2-40B4-BE49-F238E27FC236}">
              <a16:creationId xmlns:a16="http://schemas.microsoft.com/office/drawing/2014/main" xmlns="" id="{00000000-0008-0000-1000-0000ED0E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822" name="Text Box 9">
          <a:extLst>
            <a:ext uri="{FF2B5EF4-FFF2-40B4-BE49-F238E27FC236}">
              <a16:creationId xmlns:a16="http://schemas.microsoft.com/office/drawing/2014/main" xmlns="" id="{00000000-0008-0000-1000-0000EE0E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134607" cy="19050"/>
    <xdr:sp macro="" textlink="">
      <xdr:nvSpPr>
        <xdr:cNvPr id="3823" name="Text Box 8">
          <a:extLst>
            <a:ext uri="{FF2B5EF4-FFF2-40B4-BE49-F238E27FC236}">
              <a16:creationId xmlns:a16="http://schemas.microsoft.com/office/drawing/2014/main" xmlns="" id="{00000000-0008-0000-1000-0000EF0E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824" name="Text Box 9">
          <a:extLst>
            <a:ext uri="{FF2B5EF4-FFF2-40B4-BE49-F238E27FC236}">
              <a16:creationId xmlns:a16="http://schemas.microsoft.com/office/drawing/2014/main" xmlns="" id="{00000000-0008-0000-1000-0000F00E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825" name="Text Box 9">
          <a:extLst>
            <a:ext uri="{FF2B5EF4-FFF2-40B4-BE49-F238E27FC236}">
              <a16:creationId xmlns:a16="http://schemas.microsoft.com/office/drawing/2014/main" xmlns="" id="{00000000-0008-0000-1000-0000F10E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134607" cy="19050"/>
    <xdr:sp macro="" textlink="">
      <xdr:nvSpPr>
        <xdr:cNvPr id="3826" name="Text Box 8">
          <a:extLst>
            <a:ext uri="{FF2B5EF4-FFF2-40B4-BE49-F238E27FC236}">
              <a16:creationId xmlns:a16="http://schemas.microsoft.com/office/drawing/2014/main" xmlns="" id="{00000000-0008-0000-1000-0000F20E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827" name="Text Box 9">
          <a:extLst>
            <a:ext uri="{FF2B5EF4-FFF2-40B4-BE49-F238E27FC236}">
              <a16:creationId xmlns:a16="http://schemas.microsoft.com/office/drawing/2014/main" xmlns="" id="{00000000-0008-0000-1000-0000F30E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134607" cy="19050"/>
    <xdr:sp macro="" textlink="">
      <xdr:nvSpPr>
        <xdr:cNvPr id="3828" name="Text Box 8">
          <a:extLst>
            <a:ext uri="{FF2B5EF4-FFF2-40B4-BE49-F238E27FC236}">
              <a16:creationId xmlns:a16="http://schemas.microsoft.com/office/drawing/2014/main" xmlns="" id="{00000000-0008-0000-1000-0000F40E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829" name="Text Box 9">
          <a:extLst>
            <a:ext uri="{FF2B5EF4-FFF2-40B4-BE49-F238E27FC236}">
              <a16:creationId xmlns:a16="http://schemas.microsoft.com/office/drawing/2014/main" xmlns="" id="{00000000-0008-0000-1000-0000F50E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830" name="Text Box 9">
          <a:extLst>
            <a:ext uri="{FF2B5EF4-FFF2-40B4-BE49-F238E27FC236}">
              <a16:creationId xmlns:a16="http://schemas.microsoft.com/office/drawing/2014/main" xmlns="" id="{00000000-0008-0000-1000-0000F60E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134607" cy="19050"/>
    <xdr:sp macro="" textlink="">
      <xdr:nvSpPr>
        <xdr:cNvPr id="3831" name="Text Box 8">
          <a:extLst>
            <a:ext uri="{FF2B5EF4-FFF2-40B4-BE49-F238E27FC236}">
              <a16:creationId xmlns:a16="http://schemas.microsoft.com/office/drawing/2014/main" xmlns="" id="{00000000-0008-0000-1000-0000F70E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832" name="Text Box 9">
          <a:extLst>
            <a:ext uri="{FF2B5EF4-FFF2-40B4-BE49-F238E27FC236}">
              <a16:creationId xmlns:a16="http://schemas.microsoft.com/office/drawing/2014/main" xmlns="" id="{00000000-0008-0000-1000-0000F80E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134607" cy="19050"/>
    <xdr:sp macro="" textlink="">
      <xdr:nvSpPr>
        <xdr:cNvPr id="3833" name="Text Box 8">
          <a:extLst>
            <a:ext uri="{FF2B5EF4-FFF2-40B4-BE49-F238E27FC236}">
              <a16:creationId xmlns:a16="http://schemas.microsoft.com/office/drawing/2014/main" xmlns="" id="{00000000-0008-0000-1000-0000F90E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834" name="Text Box 9">
          <a:extLst>
            <a:ext uri="{FF2B5EF4-FFF2-40B4-BE49-F238E27FC236}">
              <a16:creationId xmlns:a16="http://schemas.microsoft.com/office/drawing/2014/main" xmlns="" id="{00000000-0008-0000-1000-0000FA0E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835" name="Text Box 9">
          <a:extLst>
            <a:ext uri="{FF2B5EF4-FFF2-40B4-BE49-F238E27FC236}">
              <a16:creationId xmlns:a16="http://schemas.microsoft.com/office/drawing/2014/main" xmlns="" id="{00000000-0008-0000-1000-0000FB0E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134607" cy="19050"/>
    <xdr:sp macro="" textlink="">
      <xdr:nvSpPr>
        <xdr:cNvPr id="3836" name="Text Box 8">
          <a:extLst>
            <a:ext uri="{FF2B5EF4-FFF2-40B4-BE49-F238E27FC236}">
              <a16:creationId xmlns:a16="http://schemas.microsoft.com/office/drawing/2014/main" xmlns="" id="{00000000-0008-0000-1000-0000FC0E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837" name="Text Box 9">
          <a:extLst>
            <a:ext uri="{FF2B5EF4-FFF2-40B4-BE49-F238E27FC236}">
              <a16:creationId xmlns:a16="http://schemas.microsoft.com/office/drawing/2014/main" xmlns="" id="{00000000-0008-0000-1000-0000FD0E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838" name="Text Box 9">
          <a:extLst>
            <a:ext uri="{FF2B5EF4-FFF2-40B4-BE49-F238E27FC236}">
              <a16:creationId xmlns:a16="http://schemas.microsoft.com/office/drawing/2014/main" xmlns="" id="{00000000-0008-0000-1000-0000FE0E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134607" cy="19050"/>
    <xdr:sp macro="" textlink="">
      <xdr:nvSpPr>
        <xdr:cNvPr id="3839" name="Text Box 8">
          <a:extLst>
            <a:ext uri="{FF2B5EF4-FFF2-40B4-BE49-F238E27FC236}">
              <a16:creationId xmlns:a16="http://schemas.microsoft.com/office/drawing/2014/main" xmlns="" id="{00000000-0008-0000-1000-0000FF0E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840" name="Text Box 9">
          <a:extLst>
            <a:ext uri="{FF2B5EF4-FFF2-40B4-BE49-F238E27FC236}">
              <a16:creationId xmlns:a16="http://schemas.microsoft.com/office/drawing/2014/main" xmlns="" id="{00000000-0008-0000-1000-0000000F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841" name="Text Box 9">
          <a:extLst>
            <a:ext uri="{FF2B5EF4-FFF2-40B4-BE49-F238E27FC236}">
              <a16:creationId xmlns:a16="http://schemas.microsoft.com/office/drawing/2014/main" xmlns="" id="{00000000-0008-0000-1000-0000010F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134607" cy="19050"/>
    <xdr:sp macro="" textlink="">
      <xdr:nvSpPr>
        <xdr:cNvPr id="3842" name="Text Box 8">
          <a:extLst>
            <a:ext uri="{FF2B5EF4-FFF2-40B4-BE49-F238E27FC236}">
              <a16:creationId xmlns:a16="http://schemas.microsoft.com/office/drawing/2014/main" xmlns="" id="{00000000-0008-0000-1000-0000020F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843" name="Text Box 9">
          <a:extLst>
            <a:ext uri="{FF2B5EF4-FFF2-40B4-BE49-F238E27FC236}">
              <a16:creationId xmlns:a16="http://schemas.microsoft.com/office/drawing/2014/main" xmlns="" id="{00000000-0008-0000-1000-0000030F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844" name="Text Box 9">
          <a:extLst>
            <a:ext uri="{FF2B5EF4-FFF2-40B4-BE49-F238E27FC236}">
              <a16:creationId xmlns:a16="http://schemas.microsoft.com/office/drawing/2014/main" xmlns="" id="{00000000-0008-0000-1000-0000040F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134607" cy="19050"/>
    <xdr:sp macro="" textlink="">
      <xdr:nvSpPr>
        <xdr:cNvPr id="3845" name="Text Box 8">
          <a:extLst>
            <a:ext uri="{FF2B5EF4-FFF2-40B4-BE49-F238E27FC236}">
              <a16:creationId xmlns:a16="http://schemas.microsoft.com/office/drawing/2014/main" xmlns="" id="{00000000-0008-0000-1000-0000050F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846" name="Text Box 9">
          <a:extLst>
            <a:ext uri="{FF2B5EF4-FFF2-40B4-BE49-F238E27FC236}">
              <a16:creationId xmlns:a16="http://schemas.microsoft.com/office/drawing/2014/main" xmlns="" id="{00000000-0008-0000-1000-0000060F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847" name="Text Box 9">
          <a:extLst>
            <a:ext uri="{FF2B5EF4-FFF2-40B4-BE49-F238E27FC236}">
              <a16:creationId xmlns:a16="http://schemas.microsoft.com/office/drawing/2014/main" xmlns="" id="{00000000-0008-0000-1000-0000070F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134607" cy="19050"/>
    <xdr:sp macro="" textlink="">
      <xdr:nvSpPr>
        <xdr:cNvPr id="3848" name="Text Box 8">
          <a:extLst>
            <a:ext uri="{FF2B5EF4-FFF2-40B4-BE49-F238E27FC236}">
              <a16:creationId xmlns:a16="http://schemas.microsoft.com/office/drawing/2014/main" xmlns="" id="{00000000-0008-0000-1000-0000080F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849" name="Text Box 9">
          <a:extLst>
            <a:ext uri="{FF2B5EF4-FFF2-40B4-BE49-F238E27FC236}">
              <a16:creationId xmlns:a16="http://schemas.microsoft.com/office/drawing/2014/main" xmlns="" id="{00000000-0008-0000-1000-0000090F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850" name="Text Box 9">
          <a:extLst>
            <a:ext uri="{FF2B5EF4-FFF2-40B4-BE49-F238E27FC236}">
              <a16:creationId xmlns:a16="http://schemas.microsoft.com/office/drawing/2014/main" xmlns="" id="{00000000-0008-0000-1000-00000A0F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134607" cy="19050"/>
    <xdr:sp macro="" textlink="">
      <xdr:nvSpPr>
        <xdr:cNvPr id="3851" name="Text Box 8">
          <a:extLst>
            <a:ext uri="{FF2B5EF4-FFF2-40B4-BE49-F238E27FC236}">
              <a16:creationId xmlns:a16="http://schemas.microsoft.com/office/drawing/2014/main" xmlns="" id="{00000000-0008-0000-1000-00000B0F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852" name="Text Box 9">
          <a:extLst>
            <a:ext uri="{FF2B5EF4-FFF2-40B4-BE49-F238E27FC236}">
              <a16:creationId xmlns:a16="http://schemas.microsoft.com/office/drawing/2014/main" xmlns="" id="{00000000-0008-0000-1000-00000C0F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853" name="Text Box 9">
          <a:extLst>
            <a:ext uri="{FF2B5EF4-FFF2-40B4-BE49-F238E27FC236}">
              <a16:creationId xmlns:a16="http://schemas.microsoft.com/office/drawing/2014/main" xmlns="" id="{00000000-0008-0000-1000-00000D0F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134607" cy="19050"/>
    <xdr:sp macro="" textlink="">
      <xdr:nvSpPr>
        <xdr:cNvPr id="3854" name="Text Box 8">
          <a:extLst>
            <a:ext uri="{FF2B5EF4-FFF2-40B4-BE49-F238E27FC236}">
              <a16:creationId xmlns:a16="http://schemas.microsoft.com/office/drawing/2014/main" xmlns="" id="{00000000-0008-0000-1000-00000E0F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855" name="Text Box 9">
          <a:extLst>
            <a:ext uri="{FF2B5EF4-FFF2-40B4-BE49-F238E27FC236}">
              <a16:creationId xmlns:a16="http://schemas.microsoft.com/office/drawing/2014/main" xmlns="" id="{00000000-0008-0000-1000-00000F0F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856" name="Text Box 9">
          <a:extLst>
            <a:ext uri="{FF2B5EF4-FFF2-40B4-BE49-F238E27FC236}">
              <a16:creationId xmlns:a16="http://schemas.microsoft.com/office/drawing/2014/main" xmlns="" id="{00000000-0008-0000-1000-0000100F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134607" cy="19050"/>
    <xdr:sp macro="" textlink="">
      <xdr:nvSpPr>
        <xdr:cNvPr id="3857" name="Text Box 8">
          <a:extLst>
            <a:ext uri="{FF2B5EF4-FFF2-40B4-BE49-F238E27FC236}">
              <a16:creationId xmlns:a16="http://schemas.microsoft.com/office/drawing/2014/main" xmlns="" id="{00000000-0008-0000-1000-0000110F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858" name="Text Box 9">
          <a:extLst>
            <a:ext uri="{FF2B5EF4-FFF2-40B4-BE49-F238E27FC236}">
              <a16:creationId xmlns:a16="http://schemas.microsoft.com/office/drawing/2014/main" xmlns="" id="{00000000-0008-0000-1000-0000120F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859" name="Text Box 9">
          <a:extLst>
            <a:ext uri="{FF2B5EF4-FFF2-40B4-BE49-F238E27FC236}">
              <a16:creationId xmlns:a16="http://schemas.microsoft.com/office/drawing/2014/main" xmlns="" id="{00000000-0008-0000-1000-0000130F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134607" cy="19050"/>
    <xdr:sp macro="" textlink="">
      <xdr:nvSpPr>
        <xdr:cNvPr id="3860" name="Text Box 8">
          <a:extLst>
            <a:ext uri="{FF2B5EF4-FFF2-40B4-BE49-F238E27FC236}">
              <a16:creationId xmlns:a16="http://schemas.microsoft.com/office/drawing/2014/main" xmlns="" id="{00000000-0008-0000-1000-0000140F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861" name="Text Box 9">
          <a:extLst>
            <a:ext uri="{FF2B5EF4-FFF2-40B4-BE49-F238E27FC236}">
              <a16:creationId xmlns:a16="http://schemas.microsoft.com/office/drawing/2014/main" xmlns="" id="{00000000-0008-0000-1000-0000150F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19050"/>
    <xdr:sp macro="" textlink="">
      <xdr:nvSpPr>
        <xdr:cNvPr id="3862" name="Text Box 9">
          <a:extLst>
            <a:ext uri="{FF2B5EF4-FFF2-40B4-BE49-F238E27FC236}">
              <a16:creationId xmlns:a16="http://schemas.microsoft.com/office/drawing/2014/main" xmlns="" id="{00000000-0008-0000-1000-0000160F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285750"/>
    <xdr:sp macro="" textlink="">
      <xdr:nvSpPr>
        <xdr:cNvPr id="3863" name="Text Box 9">
          <a:extLst>
            <a:ext uri="{FF2B5EF4-FFF2-40B4-BE49-F238E27FC236}">
              <a16:creationId xmlns:a16="http://schemas.microsoft.com/office/drawing/2014/main" xmlns="" id="{00000000-0008-0000-1000-0000170F0000}"/>
            </a:ext>
          </a:extLst>
        </xdr:cNvPr>
        <xdr:cNvSpPr txBox="1">
          <a:spLocks noChangeArrowheads="1"/>
        </xdr:cNvSpPr>
      </xdr:nvSpPr>
      <xdr:spPr bwMode="auto">
        <a:xfrm>
          <a:off x="285750" y="2057400"/>
          <a:ext cx="1239382" cy="285750"/>
        </a:xfrm>
        <a:prstGeom prst="rect">
          <a:avLst/>
        </a:prstGeom>
        <a:noFill/>
        <a:ln w="9525">
          <a:noFill/>
          <a:miter lim="800000"/>
          <a:headEnd/>
          <a:tailEnd/>
        </a:ln>
      </xdr:spPr>
    </xdr:sp>
    <xdr:clientData/>
  </xdr:oneCellAnchor>
  <xdr:oneCellAnchor>
    <xdr:from>
      <xdr:col>1</xdr:col>
      <xdr:colOff>0</xdr:colOff>
      <xdr:row>10</xdr:row>
      <xdr:rowOff>0</xdr:rowOff>
    </xdr:from>
    <xdr:ext cx="1239382" cy="285750"/>
    <xdr:sp macro="" textlink="">
      <xdr:nvSpPr>
        <xdr:cNvPr id="3864" name="Text Box 9">
          <a:extLst>
            <a:ext uri="{FF2B5EF4-FFF2-40B4-BE49-F238E27FC236}">
              <a16:creationId xmlns:a16="http://schemas.microsoft.com/office/drawing/2014/main" xmlns="" id="{00000000-0008-0000-1000-0000180F0000}"/>
            </a:ext>
          </a:extLst>
        </xdr:cNvPr>
        <xdr:cNvSpPr txBox="1">
          <a:spLocks noChangeArrowheads="1"/>
        </xdr:cNvSpPr>
      </xdr:nvSpPr>
      <xdr:spPr bwMode="auto">
        <a:xfrm>
          <a:off x="285750" y="2057400"/>
          <a:ext cx="1239382" cy="285750"/>
        </a:xfrm>
        <a:prstGeom prst="rect">
          <a:avLst/>
        </a:prstGeom>
        <a:noFill/>
        <a:ln w="9525">
          <a:noFill/>
          <a:miter lim="800000"/>
          <a:headEnd/>
          <a:tailEnd/>
        </a:ln>
      </xdr:spPr>
    </xdr:sp>
    <xdr:clientData/>
  </xdr:oneCellAnchor>
  <xdr:oneCellAnchor>
    <xdr:from>
      <xdr:col>1</xdr:col>
      <xdr:colOff>0</xdr:colOff>
      <xdr:row>10</xdr:row>
      <xdr:rowOff>0</xdr:rowOff>
    </xdr:from>
    <xdr:ext cx="1239382" cy="295275"/>
    <xdr:sp macro="" textlink="">
      <xdr:nvSpPr>
        <xdr:cNvPr id="3865" name="Text Box 9">
          <a:extLst>
            <a:ext uri="{FF2B5EF4-FFF2-40B4-BE49-F238E27FC236}">
              <a16:creationId xmlns:a16="http://schemas.microsoft.com/office/drawing/2014/main" xmlns="" id="{00000000-0008-0000-1000-0000190F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10</xdr:row>
      <xdr:rowOff>0</xdr:rowOff>
    </xdr:from>
    <xdr:ext cx="1239382" cy="295275"/>
    <xdr:sp macro="" textlink="">
      <xdr:nvSpPr>
        <xdr:cNvPr id="3866" name="Text Box 9">
          <a:extLst>
            <a:ext uri="{FF2B5EF4-FFF2-40B4-BE49-F238E27FC236}">
              <a16:creationId xmlns:a16="http://schemas.microsoft.com/office/drawing/2014/main" xmlns="" id="{00000000-0008-0000-1000-00001A0F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10</xdr:row>
      <xdr:rowOff>0</xdr:rowOff>
    </xdr:from>
    <xdr:ext cx="1239382" cy="276225"/>
    <xdr:sp macro="" textlink="">
      <xdr:nvSpPr>
        <xdr:cNvPr id="3867" name="Text Box 9">
          <a:extLst>
            <a:ext uri="{FF2B5EF4-FFF2-40B4-BE49-F238E27FC236}">
              <a16:creationId xmlns:a16="http://schemas.microsoft.com/office/drawing/2014/main" xmlns="" id="{00000000-0008-0000-1000-00001B0F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10</xdr:row>
      <xdr:rowOff>0</xdr:rowOff>
    </xdr:from>
    <xdr:ext cx="1239382" cy="276225"/>
    <xdr:sp macro="" textlink="">
      <xdr:nvSpPr>
        <xdr:cNvPr id="3868" name="Text Box 9">
          <a:extLst>
            <a:ext uri="{FF2B5EF4-FFF2-40B4-BE49-F238E27FC236}">
              <a16:creationId xmlns:a16="http://schemas.microsoft.com/office/drawing/2014/main" xmlns="" id="{00000000-0008-0000-1000-00001C0F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10</xdr:row>
      <xdr:rowOff>0</xdr:rowOff>
    </xdr:from>
    <xdr:ext cx="1239382" cy="276225"/>
    <xdr:sp macro="" textlink="">
      <xdr:nvSpPr>
        <xdr:cNvPr id="3869" name="Text Box 9">
          <a:extLst>
            <a:ext uri="{FF2B5EF4-FFF2-40B4-BE49-F238E27FC236}">
              <a16:creationId xmlns:a16="http://schemas.microsoft.com/office/drawing/2014/main" xmlns="" id="{00000000-0008-0000-1000-00001D0F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10</xdr:row>
      <xdr:rowOff>0</xdr:rowOff>
    </xdr:from>
    <xdr:ext cx="1239382" cy="276225"/>
    <xdr:sp macro="" textlink="">
      <xdr:nvSpPr>
        <xdr:cNvPr id="3870" name="Text Box 9">
          <a:extLst>
            <a:ext uri="{FF2B5EF4-FFF2-40B4-BE49-F238E27FC236}">
              <a16:creationId xmlns:a16="http://schemas.microsoft.com/office/drawing/2014/main" xmlns="" id="{00000000-0008-0000-1000-00001E0F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10</xdr:row>
      <xdr:rowOff>0</xdr:rowOff>
    </xdr:from>
    <xdr:ext cx="1239382" cy="276225"/>
    <xdr:sp macro="" textlink="">
      <xdr:nvSpPr>
        <xdr:cNvPr id="3871" name="Text Box 9">
          <a:extLst>
            <a:ext uri="{FF2B5EF4-FFF2-40B4-BE49-F238E27FC236}">
              <a16:creationId xmlns:a16="http://schemas.microsoft.com/office/drawing/2014/main" xmlns="" id="{00000000-0008-0000-1000-00001F0F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10</xdr:row>
      <xdr:rowOff>0</xdr:rowOff>
    </xdr:from>
    <xdr:ext cx="1077457" cy="19050"/>
    <xdr:sp macro="" textlink="">
      <xdr:nvSpPr>
        <xdr:cNvPr id="3885" name="Text Box 8">
          <a:extLst>
            <a:ext uri="{FF2B5EF4-FFF2-40B4-BE49-F238E27FC236}">
              <a16:creationId xmlns:a16="http://schemas.microsoft.com/office/drawing/2014/main" xmlns="" id="{00000000-0008-0000-1000-00002D0F0000}"/>
            </a:ext>
          </a:extLst>
        </xdr:cNvPr>
        <xdr:cNvSpPr txBox="1">
          <a:spLocks noChangeArrowheads="1"/>
        </xdr:cNvSpPr>
      </xdr:nvSpPr>
      <xdr:spPr bwMode="auto">
        <a:xfrm>
          <a:off x="390525" y="2057400"/>
          <a:ext cx="1077457" cy="19050"/>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886" name="Text Box 9">
          <a:extLst>
            <a:ext uri="{FF2B5EF4-FFF2-40B4-BE49-F238E27FC236}">
              <a16:creationId xmlns:a16="http://schemas.microsoft.com/office/drawing/2014/main" xmlns="" id="{00000000-0008-0000-1000-00002E0F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887" name="Text Box 9">
          <a:extLst>
            <a:ext uri="{FF2B5EF4-FFF2-40B4-BE49-F238E27FC236}">
              <a16:creationId xmlns:a16="http://schemas.microsoft.com/office/drawing/2014/main" xmlns="" id="{00000000-0008-0000-1000-00002F0F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888" name="Text Box 9">
          <a:extLst>
            <a:ext uri="{FF2B5EF4-FFF2-40B4-BE49-F238E27FC236}">
              <a16:creationId xmlns:a16="http://schemas.microsoft.com/office/drawing/2014/main" xmlns="" id="{00000000-0008-0000-1000-0000300F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889" name="Text Box 9">
          <a:extLst>
            <a:ext uri="{FF2B5EF4-FFF2-40B4-BE49-F238E27FC236}">
              <a16:creationId xmlns:a16="http://schemas.microsoft.com/office/drawing/2014/main" xmlns="" id="{00000000-0008-0000-1000-0000310F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890" name="Text Box 9">
          <a:extLst>
            <a:ext uri="{FF2B5EF4-FFF2-40B4-BE49-F238E27FC236}">
              <a16:creationId xmlns:a16="http://schemas.microsoft.com/office/drawing/2014/main" xmlns="" id="{00000000-0008-0000-1000-0000320F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891" name="Text Box 9">
          <a:extLst>
            <a:ext uri="{FF2B5EF4-FFF2-40B4-BE49-F238E27FC236}">
              <a16:creationId xmlns:a16="http://schemas.microsoft.com/office/drawing/2014/main" xmlns="" id="{00000000-0008-0000-1000-0000330F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892" name="Text Box 9">
          <a:extLst>
            <a:ext uri="{FF2B5EF4-FFF2-40B4-BE49-F238E27FC236}">
              <a16:creationId xmlns:a16="http://schemas.microsoft.com/office/drawing/2014/main" xmlns="" id="{00000000-0008-0000-1000-0000340F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893" name="Text Box 9">
          <a:extLst>
            <a:ext uri="{FF2B5EF4-FFF2-40B4-BE49-F238E27FC236}">
              <a16:creationId xmlns:a16="http://schemas.microsoft.com/office/drawing/2014/main" xmlns="" id="{00000000-0008-0000-1000-0000350F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894" name="Text Box 9">
          <a:extLst>
            <a:ext uri="{FF2B5EF4-FFF2-40B4-BE49-F238E27FC236}">
              <a16:creationId xmlns:a16="http://schemas.microsoft.com/office/drawing/2014/main" xmlns="" id="{00000000-0008-0000-1000-0000360F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895" name="Text Box 9">
          <a:extLst>
            <a:ext uri="{FF2B5EF4-FFF2-40B4-BE49-F238E27FC236}">
              <a16:creationId xmlns:a16="http://schemas.microsoft.com/office/drawing/2014/main" xmlns="" id="{00000000-0008-0000-1000-0000370F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896" name="Text Box 9">
          <a:extLst>
            <a:ext uri="{FF2B5EF4-FFF2-40B4-BE49-F238E27FC236}">
              <a16:creationId xmlns:a16="http://schemas.microsoft.com/office/drawing/2014/main" xmlns="" id="{00000000-0008-0000-1000-0000380F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897" name="Text Box 9">
          <a:extLst>
            <a:ext uri="{FF2B5EF4-FFF2-40B4-BE49-F238E27FC236}">
              <a16:creationId xmlns:a16="http://schemas.microsoft.com/office/drawing/2014/main" xmlns="" id="{00000000-0008-0000-1000-0000390F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898" name="Text Box 9">
          <a:extLst>
            <a:ext uri="{FF2B5EF4-FFF2-40B4-BE49-F238E27FC236}">
              <a16:creationId xmlns:a16="http://schemas.microsoft.com/office/drawing/2014/main" xmlns="" id="{00000000-0008-0000-1000-00003A0F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899" name="Text Box 9">
          <a:extLst>
            <a:ext uri="{FF2B5EF4-FFF2-40B4-BE49-F238E27FC236}">
              <a16:creationId xmlns:a16="http://schemas.microsoft.com/office/drawing/2014/main" xmlns="" id="{00000000-0008-0000-1000-00003B0F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900" name="Text Box 9">
          <a:extLst>
            <a:ext uri="{FF2B5EF4-FFF2-40B4-BE49-F238E27FC236}">
              <a16:creationId xmlns:a16="http://schemas.microsoft.com/office/drawing/2014/main" xmlns="" id="{00000000-0008-0000-1000-00003C0F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901" name="Text Box 9">
          <a:extLst>
            <a:ext uri="{FF2B5EF4-FFF2-40B4-BE49-F238E27FC236}">
              <a16:creationId xmlns:a16="http://schemas.microsoft.com/office/drawing/2014/main" xmlns="" id="{00000000-0008-0000-1000-00003D0F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902" name="Text Box 9">
          <a:extLst>
            <a:ext uri="{FF2B5EF4-FFF2-40B4-BE49-F238E27FC236}">
              <a16:creationId xmlns:a16="http://schemas.microsoft.com/office/drawing/2014/main" xmlns="" id="{00000000-0008-0000-1000-00003E0F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903" name="Text Box 9">
          <a:extLst>
            <a:ext uri="{FF2B5EF4-FFF2-40B4-BE49-F238E27FC236}">
              <a16:creationId xmlns:a16="http://schemas.microsoft.com/office/drawing/2014/main" xmlns="" id="{00000000-0008-0000-1000-00003F0F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904" name="Text Box 9">
          <a:extLst>
            <a:ext uri="{FF2B5EF4-FFF2-40B4-BE49-F238E27FC236}">
              <a16:creationId xmlns:a16="http://schemas.microsoft.com/office/drawing/2014/main" xmlns="" id="{00000000-0008-0000-1000-0000400F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905" name="Text Box 9">
          <a:extLst>
            <a:ext uri="{FF2B5EF4-FFF2-40B4-BE49-F238E27FC236}">
              <a16:creationId xmlns:a16="http://schemas.microsoft.com/office/drawing/2014/main" xmlns="" id="{00000000-0008-0000-1000-0000410F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906" name="Text Box 9">
          <a:extLst>
            <a:ext uri="{FF2B5EF4-FFF2-40B4-BE49-F238E27FC236}">
              <a16:creationId xmlns:a16="http://schemas.microsoft.com/office/drawing/2014/main" xmlns="" id="{00000000-0008-0000-1000-0000420F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907" name="Text Box 9">
          <a:extLst>
            <a:ext uri="{FF2B5EF4-FFF2-40B4-BE49-F238E27FC236}">
              <a16:creationId xmlns:a16="http://schemas.microsoft.com/office/drawing/2014/main" xmlns="" id="{00000000-0008-0000-1000-0000430F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908" name="Text Box 9">
          <a:extLst>
            <a:ext uri="{FF2B5EF4-FFF2-40B4-BE49-F238E27FC236}">
              <a16:creationId xmlns:a16="http://schemas.microsoft.com/office/drawing/2014/main" xmlns="" id="{00000000-0008-0000-1000-0000440F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909" name="Text Box 9">
          <a:extLst>
            <a:ext uri="{FF2B5EF4-FFF2-40B4-BE49-F238E27FC236}">
              <a16:creationId xmlns:a16="http://schemas.microsoft.com/office/drawing/2014/main" xmlns="" id="{00000000-0008-0000-1000-0000450F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910" name="Text Box 9">
          <a:extLst>
            <a:ext uri="{FF2B5EF4-FFF2-40B4-BE49-F238E27FC236}">
              <a16:creationId xmlns:a16="http://schemas.microsoft.com/office/drawing/2014/main" xmlns="" id="{00000000-0008-0000-1000-0000460F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911" name="Text Box 9">
          <a:extLst>
            <a:ext uri="{FF2B5EF4-FFF2-40B4-BE49-F238E27FC236}">
              <a16:creationId xmlns:a16="http://schemas.microsoft.com/office/drawing/2014/main" xmlns="" id="{00000000-0008-0000-1000-0000470F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912" name="Text Box 9">
          <a:extLst>
            <a:ext uri="{FF2B5EF4-FFF2-40B4-BE49-F238E27FC236}">
              <a16:creationId xmlns:a16="http://schemas.microsoft.com/office/drawing/2014/main" xmlns="" id="{00000000-0008-0000-1000-0000480F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913" name="Text Box 9">
          <a:extLst>
            <a:ext uri="{FF2B5EF4-FFF2-40B4-BE49-F238E27FC236}">
              <a16:creationId xmlns:a16="http://schemas.microsoft.com/office/drawing/2014/main" xmlns="" id="{00000000-0008-0000-1000-0000490F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914" name="Text Box 9">
          <a:extLst>
            <a:ext uri="{FF2B5EF4-FFF2-40B4-BE49-F238E27FC236}">
              <a16:creationId xmlns:a16="http://schemas.microsoft.com/office/drawing/2014/main" xmlns="" id="{00000000-0008-0000-1000-00004A0F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915" name="Text Box 9">
          <a:extLst>
            <a:ext uri="{FF2B5EF4-FFF2-40B4-BE49-F238E27FC236}">
              <a16:creationId xmlns:a16="http://schemas.microsoft.com/office/drawing/2014/main" xmlns="" id="{00000000-0008-0000-1000-00004B0F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916" name="Text Box 9">
          <a:extLst>
            <a:ext uri="{FF2B5EF4-FFF2-40B4-BE49-F238E27FC236}">
              <a16:creationId xmlns:a16="http://schemas.microsoft.com/office/drawing/2014/main" xmlns="" id="{00000000-0008-0000-1000-00004C0F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917" name="Text Box 9">
          <a:extLst>
            <a:ext uri="{FF2B5EF4-FFF2-40B4-BE49-F238E27FC236}">
              <a16:creationId xmlns:a16="http://schemas.microsoft.com/office/drawing/2014/main" xmlns="" id="{00000000-0008-0000-1000-00004D0F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918" name="Text Box 9">
          <a:extLst>
            <a:ext uri="{FF2B5EF4-FFF2-40B4-BE49-F238E27FC236}">
              <a16:creationId xmlns:a16="http://schemas.microsoft.com/office/drawing/2014/main" xmlns="" id="{00000000-0008-0000-1000-00004E0F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919" name="Text Box 9">
          <a:extLst>
            <a:ext uri="{FF2B5EF4-FFF2-40B4-BE49-F238E27FC236}">
              <a16:creationId xmlns:a16="http://schemas.microsoft.com/office/drawing/2014/main" xmlns="" id="{00000000-0008-0000-1000-00004F0F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920" name="Text Box 9">
          <a:extLst>
            <a:ext uri="{FF2B5EF4-FFF2-40B4-BE49-F238E27FC236}">
              <a16:creationId xmlns:a16="http://schemas.microsoft.com/office/drawing/2014/main" xmlns="" id="{00000000-0008-0000-1000-0000500F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921" name="Text Box 9">
          <a:extLst>
            <a:ext uri="{FF2B5EF4-FFF2-40B4-BE49-F238E27FC236}">
              <a16:creationId xmlns:a16="http://schemas.microsoft.com/office/drawing/2014/main" xmlns="" id="{00000000-0008-0000-1000-0000510F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922" name="Text Box 9">
          <a:extLst>
            <a:ext uri="{FF2B5EF4-FFF2-40B4-BE49-F238E27FC236}">
              <a16:creationId xmlns:a16="http://schemas.microsoft.com/office/drawing/2014/main" xmlns="" id="{00000000-0008-0000-1000-0000520F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923" name="Text Box 9">
          <a:extLst>
            <a:ext uri="{FF2B5EF4-FFF2-40B4-BE49-F238E27FC236}">
              <a16:creationId xmlns:a16="http://schemas.microsoft.com/office/drawing/2014/main" xmlns="" id="{00000000-0008-0000-1000-0000530F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924" name="Text Box 9">
          <a:extLst>
            <a:ext uri="{FF2B5EF4-FFF2-40B4-BE49-F238E27FC236}">
              <a16:creationId xmlns:a16="http://schemas.microsoft.com/office/drawing/2014/main" xmlns="" id="{00000000-0008-0000-1000-0000540F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925" name="Text Box 9">
          <a:extLst>
            <a:ext uri="{FF2B5EF4-FFF2-40B4-BE49-F238E27FC236}">
              <a16:creationId xmlns:a16="http://schemas.microsoft.com/office/drawing/2014/main" xmlns="" id="{00000000-0008-0000-1000-0000550F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926" name="Text Box 9">
          <a:extLst>
            <a:ext uri="{FF2B5EF4-FFF2-40B4-BE49-F238E27FC236}">
              <a16:creationId xmlns:a16="http://schemas.microsoft.com/office/drawing/2014/main" xmlns="" id="{00000000-0008-0000-1000-0000560F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927" name="Text Box 9">
          <a:extLst>
            <a:ext uri="{FF2B5EF4-FFF2-40B4-BE49-F238E27FC236}">
              <a16:creationId xmlns:a16="http://schemas.microsoft.com/office/drawing/2014/main" xmlns="" id="{00000000-0008-0000-1000-0000570F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928" name="Text Box 9">
          <a:extLst>
            <a:ext uri="{FF2B5EF4-FFF2-40B4-BE49-F238E27FC236}">
              <a16:creationId xmlns:a16="http://schemas.microsoft.com/office/drawing/2014/main" xmlns="" id="{00000000-0008-0000-1000-0000580F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929" name="Text Box 9">
          <a:extLst>
            <a:ext uri="{FF2B5EF4-FFF2-40B4-BE49-F238E27FC236}">
              <a16:creationId xmlns:a16="http://schemas.microsoft.com/office/drawing/2014/main" xmlns="" id="{00000000-0008-0000-1000-0000590F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930" name="Text Box 9">
          <a:extLst>
            <a:ext uri="{FF2B5EF4-FFF2-40B4-BE49-F238E27FC236}">
              <a16:creationId xmlns:a16="http://schemas.microsoft.com/office/drawing/2014/main" xmlns="" id="{00000000-0008-0000-1000-00005A0F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931" name="Text Box 9">
          <a:extLst>
            <a:ext uri="{FF2B5EF4-FFF2-40B4-BE49-F238E27FC236}">
              <a16:creationId xmlns:a16="http://schemas.microsoft.com/office/drawing/2014/main" xmlns="" id="{00000000-0008-0000-1000-00005B0F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932" name="Text Box 9">
          <a:extLst>
            <a:ext uri="{FF2B5EF4-FFF2-40B4-BE49-F238E27FC236}">
              <a16:creationId xmlns:a16="http://schemas.microsoft.com/office/drawing/2014/main" xmlns="" id="{00000000-0008-0000-1000-00005C0F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933" name="Text Box 9">
          <a:extLst>
            <a:ext uri="{FF2B5EF4-FFF2-40B4-BE49-F238E27FC236}">
              <a16:creationId xmlns:a16="http://schemas.microsoft.com/office/drawing/2014/main" xmlns="" id="{00000000-0008-0000-1000-00005D0F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934" name="Text Box 9">
          <a:extLst>
            <a:ext uri="{FF2B5EF4-FFF2-40B4-BE49-F238E27FC236}">
              <a16:creationId xmlns:a16="http://schemas.microsoft.com/office/drawing/2014/main" xmlns="" id="{00000000-0008-0000-1000-00005E0F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935" name="Text Box 9">
          <a:extLst>
            <a:ext uri="{FF2B5EF4-FFF2-40B4-BE49-F238E27FC236}">
              <a16:creationId xmlns:a16="http://schemas.microsoft.com/office/drawing/2014/main" xmlns="" id="{00000000-0008-0000-1000-00005F0F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936" name="Text Box 9">
          <a:extLst>
            <a:ext uri="{FF2B5EF4-FFF2-40B4-BE49-F238E27FC236}">
              <a16:creationId xmlns:a16="http://schemas.microsoft.com/office/drawing/2014/main" xmlns="" id="{00000000-0008-0000-1000-0000600F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937" name="Text Box 9">
          <a:extLst>
            <a:ext uri="{FF2B5EF4-FFF2-40B4-BE49-F238E27FC236}">
              <a16:creationId xmlns:a16="http://schemas.microsoft.com/office/drawing/2014/main" xmlns="" id="{00000000-0008-0000-1000-0000610F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938" name="Text Box 9">
          <a:extLst>
            <a:ext uri="{FF2B5EF4-FFF2-40B4-BE49-F238E27FC236}">
              <a16:creationId xmlns:a16="http://schemas.microsoft.com/office/drawing/2014/main" xmlns="" id="{00000000-0008-0000-1000-0000620F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939" name="Text Box 9">
          <a:extLst>
            <a:ext uri="{FF2B5EF4-FFF2-40B4-BE49-F238E27FC236}">
              <a16:creationId xmlns:a16="http://schemas.microsoft.com/office/drawing/2014/main" xmlns="" id="{00000000-0008-0000-1000-0000630F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940" name="Text Box 9">
          <a:extLst>
            <a:ext uri="{FF2B5EF4-FFF2-40B4-BE49-F238E27FC236}">
              <a16:creationId xmlns:a16="http://schemas.microsoft.com/office/drawing/2014/main" xmlns="" id="{00000000-0008-0000-1000-0000640F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941" name="Text Box 9">
          <a:extLst>
            <a:ext uri="{FF2B5EF4-FFF2-40B4-BE49-F238E27FC236}">
              <a16:creationId xmlns:a16="http://schemas.microsoft.com/office/drawing/2014/main" xmlns="" id="{00000000-0008-0000-1000-0000650F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942" name="Text Box 9">
          <a:extLst>
            <a:ext uri="{FF2B5EF4-FFF2-40B4-BE49-F238E27FC236}">
              <a16:creationId xmlns:a16="http://schemas.microsoft.com/office/drawing/2014/main" xmlns="" id="{00000000-0008-0000-1000-0000660F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943" name="Text Box 9">
          <a:extLst>
            <a:ext uri="{FF2B5EF4-FFF2-40B4-BE49-F238E27FC236}">
              <a16:creationId xmlns:a16="http://schemas.microsoft.com/office/drawing/2014/main" xmlns="" id="{00000000-0008-0000-1000-0000670F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944" name="Text Box 9">
          <a:extLst>
            <a:ext uri="{FF2B5EF4-FFF2-40B4-BE49-F238E27FC236}">
              <a16:creationId xmlns:a16="http://schemas.microsoft.com/office/drawing/2014/main" xmlns="" id="{00000000-0008-0000-1000-0000680F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945" name="Text Box 9">
          <a:extLst>
            <a:ext uri="{FF2B5EF4-FFF2-40B4-BE49-F238E27FC236}">
              <a16:creationId xmlns:a16="http://schemas.microsoft.com/office/drawing/2014/main" xmlns="" id="{00000000-0008-0000-1000-0000690F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946" name="Text Box 9">
          <a:extLst>
            <a:ext uri="{FF2B5EF4-FFF2-40B4-BE49-F238E27FC236}">
              <a16:creationId xmlns:a16="http://schemas.microsoft.com/office/drawing/2014/main" xmlns="" id="{00000000-0008-0000-1000-00006A0F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947" name="Text Box 9">
          <a:extLst>
            <a:ext uri="{FF2B5EF4-FFF2-40B4-BE49-F238E27FC236}">
              <a16:creationId xmlns:a16="http://schemas.microsoft.com/office/drawing/2014/main" xmlns="" id="{00000000-0008-0000-1000-00006B0F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948" name="Text Box 9">
          <a:extLst>
            <a:ext uri="{FF2B5EF4-FFF2-40B4-BE49-F238E27FC236}">
              <a16:creationId xmlns:a16="http://schemas.microsoft.com/office/drawing/2014/main" xmlns="" id="{00000000-0008-0000-1000-00006C0F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949" name="Text Box 9">
          <a:extLst>
            <a:ext uri="{FF2B5EF4-FFF2-40B4-BE49-F238E27FC236}">
              <a16:creationId xmlns:a16="http://schemas.microsoft.com/office/drawing/2014/main" xmlns="" id="{00000000-0008-0000-1000-00006D0F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950" name="Text Box 9">
          <a:extLst>
            <a:ext uri="{FF2B5EF4-FFF2-40B4-BE49-F238E27FC236}">
              <a16:creationId xmlns:a16="http://schemas.microsoft.com/office/drawing/2014/main" xmlns="" id="{00000000-0008-0000-1000-00006E0F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951" name="Text Box 9">
          <a:extLst>
            <a:ext uri="{FF2B5EF4-FFF2-40B4-BE49-F238E27FC236}">
              <a16:creationId xmlns:a16="http://schemas.microsoft.com/office/drawing/2014/main" xmlns="" id="{00000000-0008-0000-1000-00006F0F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952" name="Text Box 9">
          <a:extLst>
            <a:ext uri="{FF2B5EF4-FFF2-40B4-BE49-F238E27FC236}">
              <a16:creationId xmlns:a16="http://schemas.microsoft.com/office/drawing/2014/main" xmlns="" id="{00000000-0008-0000-1000-0000700F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953" name="Text Box 9">
          <a:extLst>
            <a:ext uri="{FF2B5EF4-FFF2-40B4-BE49-F238E27FC236}">
              <a16:creationId xmlns:a16="http://schemas.microsoft.com/office/drawing/2014/main" xmlns="" id="{00000000-0008-0000-1000-0000710F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954" name="Text Box 9">
          <a:extLst>
            <a:ext uri="{FF2B5EF4-FFF2-40B4-BE49-F238E27FC236}">
              <a16:creationId xmlns:a16="http://schemas.microsoft.com/office/drawing/2014/main" xmlns="" id="{00000000-0008-0000-1000-0000720F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955" name="Text Box 9">
          <a:extLst>
            <a:ext uri="{FF2B5EF4-FFF2-40B4-BE49-F238E27FC236}">
              <a16:creationId xmlns:a16="http://schemas.microsoft.com/office/drawing/2014/main" xmlns="" id="{00000000-0008-0000-1000-0000730F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956" name="Text Box 9">
          <a:extLst>
            <a:ext uri="{FF2B5EF4-FFF2-40B4-BE49-F238E27FC236}">
              <a16:creationId xmlns:a16="http://schemas.microsoft.com/office/drawing/2014/main" xmlns="" id="{00000000-0008-0000-1000-0000740F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957" name="Text Box 9">
          <a:extLst>
            <a:ext uri="{FF2B5EF4-FFF2-40B4-BE49-F238E27FC236}">
              <a16:creationId xmlns:a16="http://schemas.microsoft.com/office/drawing/2014/main" xmlns="" id="{00000000-0008-0000-1000-0000750F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958" name="Text Box 9">
          <a:extLst>
            <a:ext uri="{FF2B5EF4-FFF2-40B4-BE49-F238E27FC236}">
              <a16:creationId xmlns:a16="http://schemas.microsoft.com/office/drawing/2014/main" xmlns="" id="{00000000-0008-0000-1000-0000760F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959" name="Text Box 9">
          <a:extLst>
            <a:ext uri="{FF2B5EF4-FFF2-40B4-BE49-F238E27FC236}">
              <a16:creationId xmlns:a16="http://schemas.microsoft.com/office/drawing/2014/main" xmlns="" id="{00000000-0008-0000-1000-0000770F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960" name="Text Box 9">
          <a:extLst>
            <a:ext uri="{FF2B5EF4-FFF2-40B4-BE49-F238E27FC236}">
              <a16:creationId xmlns:a16="http://schemas.microsoft.com/office/drawing/2014/main" xmlns="" id="{00000000-0008-0000-1000-0000780F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961" name="Text Box 9">
          <a:extLst>
            <a:ext uri="{FF2B5EF4-FFF2-40B4-BE49-F238E27FC236}">
              <a16:creationId xmlns:a16="http://schemas.microsoft.com/office/drawing/2014/main" xmlns="" id="{00000000-0008-0000-1000-0000790F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962" name="Text Box 9">
          <a:extLst>
            <a:ext uri="{FF2B5EF4-FFF2-40B4-BE49-F238E27FC236}">
              <a16:creationId xmlns:a16="http://schemas.microsoft.com/office/drawing/2014/main" xmlns="" id="{00000000-0008-0000-1000-00007A0F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963" name="Text Box 9">
          <a:extLst>
            <a:ext uri="{FF2B5EF4-FFF2-40B4-BE49-F238E27FC236}">
              <a16:creationId xmlns:a16="http://schemas.microsoft.com/office/drawing/2014/main" xmlns="" id="{00000000-0008-0000-1000-00007B0F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964" name="Text Box 9">
          <a:extLst>
            <a:ext uri="{FF2B5EF4-FFF2-40B4-BE49-F238E27FC236}">
              <a16:creationId xmlns:a16="http://schemas.microsoft.com/office/drawing/2014/main" xmlns="" id="{00000000-0008-0000-1000-00007C0F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965" name="Text Box 9">
          <a:extLst>
            <a:ext uri="{FF2B5EF4-FFF2-40B4-BE49-F238E27FC236}">
              <a16:creationId xmlns:a16="http://schemas.microsoft.com/office/drawing/2014/main" xmlns="" id="{00000000-0008-0000-1000-00007D0F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966" name="Text Box 9">
          <a:extLst>
            <a:ext uri="{FF2B5EF4-FFF2-40B4-BE49-F238E27FC236}">
              <a16:creationId xmlns:a16="http://schemas.microsoft.com/office/drawing/2014/main" xmlns="" id="{00000000-0008-0000-1000-00007E0F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967" name="Text Box 9">
          <a:extLst>
            <a:ext uri="{FF2B5EF4-FFF2-40B4-BE49-F238E27FC236}">
              <a16:creationId xmlns:a16="http://schemas.microsoft.com/office/drawing/2014/main" xmlns="" id="{00000000-0008-0000-1000-00007F0F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968" name="Text Box 9">
          <a:extLst>
            <a:ext uri="{FF2B5EF4-FFF2-40B4-BE49-F238E27FC236}">
              <a16:creationId xmlns:a16="http://schemas.microsoft.com/office/drawing/2014/main" xmlns="" id="{00000000-0008-0000-1000-0000800F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969" name="Text Box 9">
          <a:extLst>
            <a:ext uri="{FF2B5EF4-FFF2-40B4-BE49-F238E27FC236}">
              <a16:creationId xmlns:a16="http://schemas.microsoft.com/office/drawing/2014/main" xmlns="" id="{00000000-0008-0000-1000-0000810F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970" name="Text Box 9">
          <a:extLst>
            <a:ext uri="{FF2B5EF4-FFF2-40B4-BE49-F238E27FC236}">
              <a16:creationId xmlns:a16="http://schemas.microsoft.com/office/drawing/2014/main" xmlns="" id="{00000000-0008-0000-1000-0000820F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971" name="Text Box 9">
          <a:extLst>
            <a:ext uri="{FF2B5EF4-FFF2-40B4-BE49-F238E27FC236}">
              <a16:creationId xmlns:a16="http://schemas.microsoft.com/office/drawing/2014/main" xmlns="" id="{00000000-0008-0000-1000-0000830F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972" name="Text Box 9">
          <a:extLst>
            <a:ext uri="{FF2B5EF4-FFF2-40B4-BE49-F238E27FC236}">
              <a16:creationId xmlns:a16="http://schemas.microsoft.com/office/drawing/2014/main" xmlns="" id="{00000000-0008-0000-1000-0000840F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973" name="Text Box 9">
          <a:extLst>
            <a:ext uri="{FF2B5EF4-FFF2-40B4-BE49-F238E27FC236}">
              <a16:creationId xmlns:a16="http://schemas.microsoft.com/office/drawing/2014/main" xmlns="" id="{00000000-0008-0000-1000-0000850F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974" name="Text Box 9">
          <a:extLst>
            <a:ext uri="{FF2B5EF4-FFF2-40B4-BE49-F238E27FC236}">
              <a16:creationId xmlns:a16="http://schemas.microsoft.com/office/drawing/2014/main" xmlns="" id="{00000000-0008-0000-1000-0000860F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975" name="Text Box 9">
          <a:extLst>
            <a:ext uri="{FF2B5EF4-FFF2-40B4-BE49-F238E27FC236}">
              <a16:creationId xmlns:a16="http://schemas.microsoft.com/office/drawing/2014/main" xmlns="" id="{00000000-0008-0000-1000-0000870F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976" name="Text Box 9">
          <a:extLst>
            <a:ext uri="{FF2B5EF4-FFF2-40B4-BE49-F238E27FC236}">
              <a16:creationId xmlns:a16="http://schemas.microsoft.com/office/drawing/2014/main" xmlns="" id="{00000000-0008-0000-1000-0000880F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977" name="Text Box 9">
          <a:extLst>
            <a:ext uri="{FF2B5EF4-FFF2-40B4-BE49-F238E27FC236}">
              <a16:creationId xmlns:a16="http://schemas.microsoft.com/office/drawing/2014/main" xmlns="" id="{00000000-0008-0000-1000-0000890F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978" name="Text Box 9">
          <a:extLst>
            <a:ext uri="{FF2B5EF4-FFF2-40B4-BE49-F238E27FC236}">
              <a16:creationId xmlns:a16="http://schemas.microsoft.com/office/drawing/2014/main" xmlns="" id="{00000000-0008-0000-1000-00008A0F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979" name="Text Box 9">
          <a:extLst>
            <a:ext uri="{FF2B5EF4-FFF2-40B4-BE49-F238E27FC236}">
              <a16:creationId xmlns:a16="http://schemas.microsoft.com/office/drawing/2014/main" xmlns="" id="{00000000-0008-0000-1000-00008B0F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980" name="Text Box 9">
          <a:extLst>
            <a:ext uri="{FF2B5EF4-FFF2-40B4-BE49-F238E27FC236}">
              <a16:creationId xmlns:a16="http://schemas.microsoft.com/office/drawing/2014/main" xmlns="" id="{00000000-0008-0000-1000-00008C0F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981" name="Text Box 9">
          <a:extLst>
            <a:ext uri="{FF2B5EF4-FFF2-40B4-BE49-F238E27FC236}">
              <a16:creationId xmlns:a16="http://schemas.microsoft.com/office/drawing/2014/main" xmlns="" id="{00000000-0008-0000-1000-00008D0F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982" name="Text Box 9">
          <a:extLst>
            <a:ext uri="{FF2B5EF4-FFF2-40B4-BE49-F238E27FC236}">
              <a16:creationId xmlns:a16="http://schemas.microsoft.com/office/drawing/2014/main" xmlns="" id="{00000000-0008-0000-1000-00008E0F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983" name="Text Box 9">
          <a:extLst>
            <a:ext uri="{FF2B5EF4-FFF2-40B4-BE49-F238E27FC236}">
              <a16:creationId xmlns:a16="http://schemas.microsoft.com/office/drawing/2014/main" xmlns="" id="{00000000-0008-0000-1000-00008F0F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984" name="Text Box 9">
          <a:extLst>
            <a:ext uri="{FF2B5EF4-FFF2-40B4-BE49-F238E27FC236}">
              <a16:creationId xmlns:a16="http://schemas.microsoft.com/office/drawing/2014/main" xmlns="" id="{00000000-0008-0000-1000-0000900F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985" name="Text Box 9">
          <a:extLst>
            <a:ext uri="{FF2B5EF4-FFF2-40B4-BE49-F238E27FC236}">
              <a16:creationId xmlns:a16="http://schemas.microsoft.com/office/drawing/2014/main" xmlns="" id="{00000000-0008-0000-1000-0000910F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986" name="Text Box 9">
          <a:extLst>
            <a:ext uri="{FF2B5EF4-FFF2-40B4-BE49-F238E27FC236}">
              <a16:creationId xmlns:a16="http://schemas.microsoft.com/office/drawing/2014/main" xmlns="" id="{00000000-0008-0000-1000-0000920F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987" name="Text Box 9">
          <a:extLst>
            <a:ext uri="{FF2B5EF4-FFF2-40B4-BE49-F238E27FC236}">
              <a16:creationId xmlns:a16="http://schemas.microsoft.com/office/drawing/2014/main" xmlns="" id="{00000000-0008-0000-1000-0000930F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988" name="Text Box 9">
          <a:extLst>
            <a:ext uri="{FF2B5EF4-FFF2-40B4-BE49-F238E27FC236}">
              <a16:creationId xmlns:a16="http://schemas.microsoft.com/office/drawing/2014/main" xmlns="" id="{00000000-0008-0000-1000-0000940F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989" name="Text Box 9">
          <a:extLst>
            <a:ext uri="{FF2B5EF4-FFF2-40B4-BE49-F238E27FC236}">
              <a16:creationId xmlns:a16="http://schemas.microsoft.com/office/drawing/2014/main" xmlns="" id="{00000000-0008-0000-1000-0000950F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990" name="Text Box 9">
          <a:extLst>
            <a:ext uri="{FF2B5EF4-FFF2-40B4-BE49-F238E27FC236}">
              <a16:creationId xmlns:a16="http://schemas.microsoft.com/office/drawing/2014/main" xmlns="" id="{00000000-0008-0000-1000-0000960F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991" name="Text Box 9">
          <a:extLst>
            <a:ext uri="{FF2B5EF4-FFF2-40B4-BE49-F238E27FC236}">
              <a16:creationId xmlns:a16="http://schemas.microsoft.com/office/drawing/2014/main" xmlns="" id="{00000000-0008-0000-1000-0000970F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992" name="Text Box 9">
          <a:extLst>
            <a:ext uri="{FF2B5EF4-FFF2-40B4-BE49-F238E27FC236}">
              <a16:creationId xmlns:a16="http://schemas.microsoft.com/office/drawing/2014/main" xmlns="" id="{00000000-0008-0000-1000-0000980F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993" name="Text Box 9">
          <a:extLst>
            <a:ext uri="{FF2B5EF4-FFF2-40B4-BE49-F238E27FC236}">
              <a16:creationId xmlns:a16="http://schemas.microsoft.com/office/drawing/2014/main" xmlns="" id="{00000000-0008-0000-1000-0000990F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994" name="Text Box 9">
          <a:extLst>
            <a:ext uri="{FF2B5EF4-FFF2-40B4-BE49-F238E27FC236}">
              <a16:creationId xmlns:a16="http://schemas.microsoft.com/office/drawing/2014/main" xmlns="" id="{00000000-0008-0000-1000-00009A0F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995" name="Text Box 9">
          <a:extLst>
            <a:ext uri="{FF2B5EF4-FFF2-40B4-BE49-F238E27FC236}">
              <a16:creationId xmlns:a16="http://schemas.microsoft.com/office/drawing/2014/main" xmlns="" id="{00000000-0008-0000-1000-00009B0F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996" name="Text Box 9">
          <a:extLst>
            <a:ext uri="{FF2B5EF4-FFF2-40B4-BE49-F238E27FC236}">
              <a16:creationId xmlns:a16="http://schemas.microsoft.com/office/drawing/2014/main" xmlns="" id="{00000000-0008-0000-1000-00009C0F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997" name="Text Box 9">
          <a:extLst>
            <a:ext uri="{FF2B5EF4-FFF2-40B4-BE49-F238E27FC236}">
              <a16:creationId xmlns:a16="http://schemas.microsoft.com/office/drawing/2014/main" xmlns="" id="{00000000-0008-0000-1000-00009D0F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998" name="Text Box 9">
          <a:extLst>
            <a:ext uri="{FF2B5EF4-FFF2-40B4-BE49-F238E27FC236}">
              <a16:creationId xmlns:a16="http://schemas.microsoft.com/office/drawing/2014/main" xmlns="" id="{00000000-0008-0000-1000-00009E0F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3999" name="Text Box 9">
          <a:extLst>
            <a:ext uri="{FF2B5EF4-FFF2-40B4-BE49-F238E27FC236}">
              <a16:creationId xmlns:a16="http://schemas.microsoft.com/office/drawing/2014/main" xmlns="" id="{00000000-0008-0000-1000-00009F0F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4000" name="Text Box 9">
          <a:extLst>
            <a:ext uri="{FF2B5EF4-FFF2-40B4-BE49-F238E27FC236}">
              <a16:creationId xmlns:a16="http://schemas.microsoft.com/office/drawing/2014/main" xmlns="" id="{00000000-0008-0000-1000-0000A00F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4001" name="Text Box 9">
          <a:extLst>
            <a:ext uri="{FF2B5EF4-FFF2-40B4-BE49-F238E27FC236}">
              <a16:creationId xmlns:a16="http://schemas.microsoft.com/office/drawing/2014/main" xmlns="" id="{00000000-0008-0000-1000-0000A10F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4002" name="Text Box 9">
          <a:extLst>
            <a:ext uri="{FF2B5EF4-FFF2-40B4-BE49-F238E27FC236}">
              <a16:creationId xmlns:a16="http://schemas.microsoft.com/office/drawing/2014/main" xmlns="" id="{00000000-0008-0000-1000-0000A20F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4003" name="Text Box 9">
          <a:extLst>
            <a:ext uri="{FF2B5EF4-FFF2-40B4-BE49-F238E27FC236}">
              <a16:creationId xmlns:a16="http://schemas.microsoft.com/office/drawing/2014/main" xmlns="" id="{00000000-0008-0000-1000-0000A30F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4004" name="Text Box 9">
          <a:extLst>
            <a:ext uri="{FF2B5EF4-FFF2-40B4-BE49-F238E27FC236}">
              <a16:creationId xmlns:a16="http://schemas.microsoft.com/office/drawing/2014/main" xmlns="" id="{00000000-0008-0000-1000-0000A40F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4005" name="Text Box 9">
          <a:extLst>
            <a:ext uri="{FF2B5EF4-FFF2-40B4-BE49-F238E27FC236}">
              <a16:creationId xmlns:a16="http://schemas.microsoft.com/office/drawing/2014/main" xmlns="" id="{00000000-0008-0000-1000-0000A50F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4006" name="Text Box 9">
          <a:extLst>
            <a:ext uri="{FF2B5EF4-FFF2-40B4-BE49-F238E27FC236}">
              <a16:creationId xmlns:a16="http://schemas.microsoft.com/office/drawing/2014/main" xmlns="" id="{00000000-0008-0000-1000-0000A60F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4007" name="Text Box 9">
          <a:extLst>
            <a:ext uri="{FF2B5EF4-FFF2-40B4-BE49-F238E27FC236}">
              <a16:creationId xmlns:a16="http://schemas.microsoft.com/office/drawing/2014/main" xmlns="" id="{00000000-0008-0000-1000-0000A70F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4008" name="Text Box 9">
          <a:extLst>
            <a:ext uri="{FF2B5EF4-FFF2-40B4-BE49-F238E27FC236}">
              <a16:creationId xmlns:a16="http://schemas.microsoft.com/office/drawing/2014/main" xmlns="" id="{00000000-0008-0000-1000-0000A80F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4009" name="Text Box 9">
          <a:extLst>
            <a:ext uri="{FF2B5EF4-FFF2-40B4-BE49-F238E27FC236}">
              <a16:creationId xmlns:a16="http://schemas.microsoft.com/office/drawing/2014/main" xmlns="" id="{00000000-0008-0000-1000-0000A90F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4010" name="Text Box 9">
          <a:extLst>
            <a:ext uri="{FF2B5EF4-FFF2-40B4-BE49-F238E27FC236}">
              <a16:creationId xmlns:a16="http://schemas.microsoft.com/office/drawing/2014/main" xmlns="" id="{00000000-0008-0000-1000-0000AA0F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4011" name="Text Box 9">
          <a:extLst>
            <a:ext uri="{FF2B5EF4-FFF2-40B4-BE49-F238E27FC236}">
              <a16:creationId xmlns:a16="http://schemas.microsoft.com/office/drawing/2014/main" xmlns="" id="{00000000-0008-0000-1000-0000AB0F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4012" name="Text Box 9">
          <a:extLst>
            <a:ext uri="{FF2B5EF4-FFF2-40B4-BE49-F238E27FC236}">
              <a16:creationId xmlns:a16="http://schemas.microsoft.com/office/drawing/2014/main" xmlns="" id="{00000000-0008-0000-1000-0000AC0F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4013" name="Text Box 9">
          <a:extLst>
            <a:ext uri="{FF2B5EF4-FFF2-40B4-BE49-F238E27FC236}">
              <a16:creationId xmlns:a16="http://schemas.microsoft.com/office/drawing/2014/main" xmlns="" id="{00000000-0008-0000-1000-0000AD0F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4014" name="Text Box 9">
          <a:extLst>
            <a:ext uri="{FF2B5EF4-FFF2-40B4-BE49-F238E27FC236}">
              <a16:creationId xmlns:a16="http://schemas.microsoft.com/office/drawing/2014/main" xmlns="" id="{00000000-0008-0000-1000-0000AE0F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4015" name="Text Box 9">
          <a:extLst>
            <a:ext uri="{FF2B5EF4-FFF2-40B4-BE49-F238E27FC236}">
              <a16:creationId xmlns:a16="http://schemas.microsoft.com/office/drawing/2014/main" xmlns="" id="{00000000-0008-0000-1000-0000AF0F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4016" name="Text Box 9">
          <a:extLst>
            <a:ext uri="{FF2B5EF4-FFF2-40B4-BE49-F238E27FC236}">
              <a16:creationId xmlns:a16="http://schemas.microsoft.com/office/drawing/2014/main" xmlns="" id="{00000000-0008-0000-1000-0000B00F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4017" name="Text Box 9">
          <a:extLst>
            <a:ext uri="{FF2B5EF4-FFF2-40B4-BE49-F238E27FC236}">
              <a16:creationId xmlns:a16="http://schemas.microsoft.com/office/drawing/2014/main" xmlns="" id="{00000000-0008-0000-1000-0000B10F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4018" name="Text Box 9">
          <a:extLst>
            <a:ext uri="{FF2B5EF4-FFF2-40B4-BE49-F238E27FC236}">
              <a16:creationId xmlns:a16="http://schemas.microsoft.com/office/drawing/2014/main" xmlns="" id="{00000000-0008-0000-1000-0000B20F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4019" name="Text Box 9">
          <a:extLst>
            <a:ext uri="{FF2B5EF4-FFF2-40B4-BE49-F238E27FC236}">
              <a16:creationId xmlns:a16="http://schemas.microsoft.com/office/drawing/2014/main" xmlns="" id="{00000000-0008-0000-1000-0000B30F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4020" name="Text Box 9">
          <a:extLst>
            <a:ext uri="{FF2B5EF4-FFF2-40B4-BE49-F238E27FC236}">
              <a16:creationId xmlns:a16="http://schemas.microsoft.com/office/drawing/2014/main" xmlns="" id="{00000000-0008-0000-1000-0000B40F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4021" name="Text Box 9">
          <a:extLst>
            <a:ext uri="{FF2B5EF4-FFF2-40B4-BE49-F238E27FC236}">
              <a16:creationId xmlns:a16="http://schemas.microsoft.com/office/drawing/2014/main" xmlns="" id="{00000000-0008-0000-1000-0000B50F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4022" name="Text Box 9">
          <a:extLst>
            <a:ext uri="{FF2B5EF4-FFF2-40B4-BE49-F238E27FC236}">
              <a16:creationId xmlns:a16="http://schemas.microsoft.com/office/drawing/2014/main" xmlns="" id="{00000000-0008-0000-1000-0000B60F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4023" name="Text Box 9">
          <a:extLst>
            <a:ext uri="{FF2B5EF4-FFF2-40B4-BE49-F238E27FC236}">
              <a16:creationId xmlns:a16="http://schemas.microsoft.com/office/drawing/2014/main" xmlns="" id="{00000000-0008-0000-1000-0000B70F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4024" name="Text Box 9">
          <a:extLst>
            <a:ext uri="{FF2B5EF4-FFF2-40B4-BE49-F238E27FC236}">
              <a16:creationId xmlns:a16="http://schemas.microsoft.com/office/drawing/2014/main" xmlns="" id="{00000000-0008-0000-1000-0000B80F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4025" name="Text Box 9">
          <a:extLst>
            <a:ext uri="{FF2B5EF4-FFF2-40B4-BE49-F238E27FC236}">
              <a16:creationId xmlns:a16="http://schemas.microsoft.com/office/drawing/2014/main" xmlns="" id="{00000000-0008-0000-1000-0000B90F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4026" name="Text Box 9">
          <a:extLst>
            <a:ext uri="{FF2B5EF4-FFF2-40B4-BE49-F238E27FC236}">
              <a16:creationId xmlns:a16="http://schemas.microsoft.com/office/drawing/2014/main" xmlns="" id="{00000000-0008-0000-1000-0000BA0F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4027" name="Text Box 9">
          <a:extLst>
            <a:ext uri="{FF2B5EF4-FFF2-40B4-BE49-F238E27FC236}">
              <a16:creationId xmlns:a16="http://schemas.microsoft.com/office/drawing/2014/main" xmlns="" id="{00000000-0008-0000-1000-0000BB0F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4028" name="Text Box 9">
          <a:extLst>
            <a:ext uri="{FF2B5EF4-FFF2-40B4-BE49-F238E27FC236}">
              <a16:creationId xmlns:a16="http://schemas.microsoft.com/office/drawing/2014/main" xmlns="" id="{00000000-0008-0000-1000-0000BC0F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4029" name="Text Box 9">
          <a:extLst>
            <a:ext uri="{FF2B5EF4-FFF2-40B4-BE49-F238E27FC236}">
              <a16:creationId xmlns:a16="http://schemas.microsoft.com/office/drawing/2014/main" xmlns="" id="{00000000-0008-0000-1000-0000BD0F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4030" name="Text Box 9">
          <a:extLst>
            <a:ext uri="{FF2B5EF4-FFF2-40B4-BE49-F238E27FC236}">
              <a16:creationId xmlns:a16="http://schemas.microsoft.com/office/drawing/2014/main" xmlns="" id="{00000000-0008-0000-1000-0000BE0F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4031" name="Text Box 9">
          <a:extLst>
            <a:ext uri="{FF2B5EF4-FFF2-40B4-BE49-F238E27FC236}">
              <a16:creationId xmlns:a16="http://schemas.microsoft.com/office/drawing/2014/main" xmlns="" id="{00000000-0008-0000-1000-0000BF0F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4032" name="Text Box 9">
          <a:extLst>
            <a:ext uri="{FF2B5EF4-FFF2-40B4-BE49-F238E27FC236}">
              <a16:creationId xmlns:a16="http://schemas.microsoft.com/office/drawing/2014/main" xmlns="" id="{00000000-0008-0000-1000-0000C00F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4033" name="Text Box 9">
          <a:extLst>
            <a:ext uri="{FF2B5EF4-FFF2-40B4-BE49-F238E27FC236}">
              <a16:creationId xmlns:a16="http://schemas.microsoft.com/office/drawing/2014/main" xmlns="" id="{00000000-0008-0000-1000-0000C10F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4034" name="Text Box 9">
          <a:extLst>
            <a:ext uri="{FF2B5EF4-FFF2-40B4-BE49-F238E27FC236}">
              <a16:creationId xmlns:a16="http://schemas.microsoft.com/office/drawing/2014/main" xmlns="" id="{00000000-0008-0000-1000-0000C20F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4035" name="Text Box 9">
          <a:extLst>
            <a:ext uri="{FF2B5EF4-FFF2-40B4-BE49-F238E27FC236}">
              <a16:creationId xmlns:a16="http://schemas.microsoft.com/office/drawing/2014/main" xmlns="" id="{00000000-0008-0000-1000-0000C30F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4036" name="Text Box 9">
          <a:extLst>
            <a:ext uri="{FF2B5EF4-FFF2-40B4-BE49-F238E27FC236}">
              <a16:creationId xmlns:a16="http://schemas.microsoft.com/office/drawing/2014/main" xmlns="" id="{00000000-0008-0000-1000-0000C40F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4037" name="Text Box 9">
          <a:extLst>
            <a:ext uri="{FF2B5EF4-FFF2-40B4-BE49-F238E27FC236}">
              <a16:creationId xmlns:a16="http://schemas.microsoft.com/office/drawing/2014/main" xmlns="" id="{00000000-0008-0000-1000-0000C50F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4038" name="Text Box 9">
          <a:extLst>
            <a:ext uri="{FF2B5EF4-FFF2-40B4-BE49-F238E27FC236}">
              <a16:creationId xmlns:a16="http://schemas.microsoft.com/office/drawing/2014/main" xmlns="" id="{00000000-0008-0000-1000-0000C60F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10</xdr:row>
      <xdr:rowOff>0</xdr:rowOff>
    </xdr:from>
    <xdr:ext cx="1239382" cy="238125"/>
    <xdr:sp macro="" textlink="">
      <xdr:nvSpPr>
        <xdr:cNvPr id="4039" name="Text Box 9">
          <a:extLst>
            <a:ext uri="{FF2B5EF4-FFF2-40B4-BE49-F238E27FC236}">
              <a16:creationId xmlns:a16="http://schemas.microsoft.com/office/drawing/2014/main" xmlns="" id="{00000000-0008-0000-1000-0000C70F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048882" cy="38100"/>
    <xdr:sp macro="" textlink="">
      <xdr:nvSpPr>
        <xdr:cNvPr id="4040" name="Text Box 8">
          <a:extLst>
            <a:ext uri="{FF2B5EF4-FFF2-40B4-BE49-F238E27FC236}">
              <a16:creationId xmlns:a16="http://schemas.microsoft.com/office/drawing/2014/main" xmlns="" id="{00000000-0008-0000-1000-0000C80F0000}"/>
            </a:ext>
          </a:extLst>
        </xdr:cNvPr>
        <xdr:cNvSpPr txBox="1">
          <a:spLocks noChangeArrowheads="1"/>
        </xdr:cNvSpPr>
      </xdr:nvSpPr>
      <xdr:spPr bwMode="auto">
        <a:xfrm>
          <a:off x="476250" y="2057400"/>
          <a:ext cx="1048882" cy="38100"/>
        </a:xfrm>
        <a:prstGeom prst="rect">
          <a:avLst/>
        </a:prstGeom>
        <a:noFill/>
        <a:ln w="9525">
          <a:noFill/>
          <a:miter lim="800000"/>
          <a:headEnd/>
          <a:tailEnd/>
        </a:ln>
      </xdr:spPr>
    </xdr:sp>
    <xdr:clientData/>
  </xdr:oneCellAnchor>
  <xdr:oneCellAnchor>
    <xdr:from>
      <xdr:col>1</xdr:col>
      <xdr:colOff>0</xdr:colOff>
      <xdr:row>11</xdr:row>
      <xdr:rowOff>0</xdr:rowOff>
    </xdr:from>
    <xdr:ext cx="1134607" cy="19050"/>
    <xdr:sp macro="" textlink="">
      <xdr:nvSpPr>
        <xdr:cNvPr id="4041" name="Text Box 8">
          <a:extLst>
            <a:ext uri="{FF2B5EF4-FFF2-40B4-BE49-F238E27FC236}">
              <a16:creationId xmlns:a16="http://schemas.microsoft.com/office/drawing/2014/main" xmlns="" id="{00000000-0008-0000-1000-0000C90F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042" name="Text Box 9">
          <a:extLst>
            <a:ext uri="{FF2B5EF4-FFF2-40B4-BE49-F238E27FC236}">
              <a16:creationId xmlns:a16="http://schemas.microsoft.com/office/drawing/2014/main" xmlns="" id="{00000000-0008-0000-1000-0000CA0F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043" name="Text Box 9">
          <a:extLst>
            <a:ext uri="{FF2B5EF4-FFF2-40B4-BE49-F238E27FC236}">
              <a16:creationId xmlns:a16="http://schemas.microsoft.com/office/drawing/2014/main" xmlns="" id="{00000000-0008-0000-1000-0000CB0F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048882" cy="114300"/>
    <xdr:sp macro="" textlink="">
      <xdr:nvSpPr>
        <xdr:cNvPr id="4044" name="Text Box 8">
          <a:extLst>
            <a:ext uri="{FF2B5EF4-FFF2-40B4-BE49-F238E27FC236}">
              <a16:creationId xmlns:a16="http://schemas.microsoft.com/office/drawing/2014/main" xmlns="" id="{00000000-0008-0000-1000-0000CC0F0000}"/>
            </a:ext>
          </a:extLst>
        </xdr:cNvPr>
        <xdr:cNvSpPr txBox="1">
          <a:spLocks noChangeArrowheads="1"/>
        </xdr:cNvSpPr>
      </xdr:nvSpPr>
      <xdr:spPr bwMode="auto">
        <a:xfrm>
          <a:off x="476250" y="2057400"/>
          <a:ext cx="1048882" cy="114300"/>
        </a:xfrm>
        <a:prstGeom prst="rect">
          <a:avLst/>
        </a:prstGeom>
        <a:noFill/>
        <a:ln w="9525">
          <a:noFill/>
          <a:miter lim="800000"/>
          <a:headEnd/>
          <a:tailEnd/>
        </a:ln>
      </xdr:spPr>
    </xdr:sp>
    <xdr:clientData/>
  </xdr:oneCellAnchor>
  <xdr:oneCellAnchor>
    <xdr:from>
      <xdr:col>1</xdr:col>
      <xdr:colOff>0</xdr:colOff>
      <xdr:row>11</xdr:row>
      <xdr:rowOff>0</xdr:rowOff>
    </xdr:from>
    <xdr:ext cx="1134607" cy="104775"/>
    <xdr:sp macro="" textlink="">
      <xdr:nvSpPr>
        <xdr:cNvPr id="4045" name="Text Box 8">
          <a:extLst>
            <a:ext uri="{FF2B5EF4-FFF2-40B4-BE49-F238E27FC236}">
              <a16:creationId xmlns:a16="http://schemas.microsoft.com/office/drawing/2014/main" xmlns="" id="{00000000-0008-0000-1000-0000CD0F0000}"/>
            </a:ext>
          </a:extLst>
        </xdr:cNvPr>
        <xdr:cNvSpPr txBox="1">
          <a:spLocks noChangeArrowheads="1"/>
        </xdr:cNvSpPr>
      </xdr:nvSpPr>
      <xdr:spPr bwMode="auto">
        <a:xfrm>
          <a:off x="390525" y="2057400"/>
          <a:ext cx="1134607" cy="104775"/>
        </a:xfrm>
        <a:prstGeom prst="rect">
          <a:avLst/>
        </a:prstGeom>
        <a:noFill/>
        <a:ln w="9525">
          <a:noFill/>
          <a:miter lim="800000"/>
          <a:headEnd/>
          <a:tailEnd/>
        </a:ln>
      </xdr:spPr>
    </xdr:sp>
    <xdr:clientData/>
  </xdr:oneCellAnchor>
  <xdr:oneCellAnchor>
    <xdr:from>
      <xdr:col>1</xdr:col>
      <xdr:colOff>0</xdr:colOff>
      <xdr:row>11</xdr:row>
      <xdr:rowOff>0</xdr:rowOff>
    </xdr:from>
    <xdr:ext cx="1048882" cy="38100"/>
    <xdr:sp macro="" textlink="">
      <xdr:nvSpPr>
        <xdr:cNvPr id="4046" name="Text Box 8">
          <a:extLst>
            <a:ext uri="{FF2B5EF4-FFF2-40B4-BE49-F238E27FC236}">
              <a16:creationId xmlns:a16="http://schemas.microsoft.com/office/drawing/2014/main" xmlns="" id="{00000000-0008-0000-1000-0000CE0F0000}"/>
            </a:ext>
          </a:extLst>
        </xdr:cNvPr>
        <xdr:cNvSpPr txBox="1">
          <a:spLocks noChangeArrowheads="1"/>
        </xdr:cNvSpPr>
      </xdr:nvSpPr>
      <xdr:spPr bwMode="auto">
        <a:xfrm>
          <a:off x="476250" y="2057400"/>
          <a:ext cx="1048882" cy="38100"/>
        </a:xfrm>
        <a:prstGeom prst="rect">
          <a:avLst/>
        </a:prstGeom>
        <a:noFill/>
        <a:ln w="9525">
          <a:noFill/>
          <a:miter lim="800000"/>
          <a:headEnd/>
          <a:tailEnd/>
        </a:ln>
      </xdr:spPr>
    </xdr:sp>
    <xdr:clientData/>
  </xdr:oneCellAnchor>
  <xdr:oneCellAnchor>
    <xdr:from>
      <xdr:col>1</xdr:col>
      <xdr:colOff>0</xdr:colOff>
      <xdr:row>11</xdr:row>
      <xdr:rowOff>0</xdr:rowOff>
    </xdr:from>
    <xdr:ext cx="1134607" cy="19050"/>
    <xdr:sp macro="" textlink="">
      <xdr:nvSpPr>
        <xdr:cNvPr id="4047" name="Text Box 8">
          <a:extLst>
            <a:ext uri="{FF2B5EF4-FFF2-40B4-BE49-F238E27FC236}">
              <a16:creationId xmlns:a16="http://schemas.microsoft.com/office/drawing/2014/main" xmlns="" id="{00000000-0008-0000-1000-0000CF0F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048" name="Text Box 9">
          <a:extLst>
            <a:ext uri="{FF2B5EF4-FFF2-40B4-BE49-F238E27FC236}">
              <a16:creationId xmlns:a16="http://schemas.microsoft.com/office/drawing/2014/main" xmlns="" id="{00000000-0008-0000-1000-0000D00F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049" name="Text Box 9">
          <a:extLst>
            <a:ext uri="{FF2B5EF4-FFF2-40B4-BE49-F238E27FC236}">
              <a16:creationId xmlns:a16="http://schemas.microsoft.com/office/drawing/2014/main" xmlns="" id="{00000000-0008-0000-1000-0000D10F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048882" cy="38100"/>
    <xdr:sp macro="" textlink="">
      <xdr:nvSpPr>
        <xdr:cNvPr id="4050" name="Text Box 8">
          <a:extLst>
            <a:ext uri="{FF2B5EF4-FFF2-40B4-BE49-F238E27FC236}">
              <a16:creationId xmlns:a16="http://schemas.microsoft.com/office/drawing/2014/main" xmlns="" id="{00000000-0008-0000-1000-0000D20F0000}"/>
            </a:ext>
          </a:extLst>
        </xdr:cNvPr>
        <xdr:cNvSpPr txBox="1">
          <a:spLocks noChangeArrowheads="1"/>
        </xdr:cNvSpPr>
      </xdr:nvSpPr>
      <xdr:spPr bwMode="auto">
        <a:xfrm>
          <a:off x="476250" y="2057400"/>
          <a:ext cx="1048882" cy="38100"/>
        </a:xfrm>
        <a:prstGeom prst="rect">
          <a:avLst/>
        </a:prstGeom>
        <a:noFill/>
        <a:ln w="9525">
          <a:noFill/>
          <a:miter lim="800000"/>
          <a:headEnd/>
          <a:tailEnd/>
        </a:ln>
      </xdr:spPr>
    </xdr:sp>
    <xdr:clientData/>
  </xdr:oneCellAnchor>
  <xdr:oneCellAnchor>
    <xdr:from>
      <xdr:col>1</xdr:col>
      <xdr:colOff>0</xdr:colOff>
      <xdr:row>11</xdr:row>
      <xdr:rowOff>0</xdr:rowOff>
    </xdr:from>
    <xdr:ext cx="1134607" cy="19050"/>
    <xdr:sp macro="" textlink="">
      <xdr:nvSpPr>
        <xdr:cNvPr id="4051" name="Text Box 8">
          <a:extLst>
            <a:ext uri="{FF2B5EF4-FFF2-40B4-BE49-F238E27FC236}">
              <a16:creationId xmlns:a16="http://schemas.microsoft.com/office/drawing/2014/main" xmlns="" id="{00000000-0008-0000-1000-0000D30F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052" name="Text Box 9">
          <a:extLst>
            <a:ext uri="{FF2B5EF4-FFF2-40B4-BE49-F238E27FC236}">
              <a16:creationId xmlns:a16="http://schemas.microsoft.com/office/drawing/2014/main" xmlns="" id="{00000000-0008-0000-1000-0000D40F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053" name="Text Box 9">
          <a:extLst>
            <a:ext uri="{FF2B5EF4-FFF2-40B4-BE49-F238E27FC236}">
              <a16:creationId xmlns:a16="http://schemas.microsoft.com/office/drawing/2014/main" xmlns="" id="{00000000-0008-0000-1000-0000D50F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048882" cy="38100"/>
    <xdr:sp macro="" textlink="">
      <xdr:nvSpPr>
        <xdr:cNvPr id="4054" name="Text Box 8">
          <a:extLst>
            <a:ext uri="{FF2B5EF4-FFF2-40B4-BE49-F238E27FC236}">
              <a16:creationId xmlns:a16="http://schemas.microsoft.com/office/drawing/2014/main" xmlns="" id="{00000000-0008-0000-1000-0000D60F0000}"/>
            </a:ext>
          </a:extLst>
        </xdr:cNvPr>
        <xdr:cNvSpPr txBox="1">
          <a:spLocks noChangeArrowheads="1"/>
        </xdr:cNvSpPr>
      </xdr:nvSpPr>
      <xdr:spPr bwMode="auto">
        <a:xfrm>
          <a:off x="476250" y="2057400"/>
          <a:ext cx="1048882" cy="38100"/>
        </a:xfrm>
        <a:prstGeom prst="rect">
          <a:avLst/>
        </a:prstGeom>
        <a:noFill/>
        <a:ln w="9525">
          <a:noFill/>
          <a:miter lim="800000"/>
          <a:headEnd/>
          <a:tailEnd/>
        </a:ln>
      </xdr:spPr>
    </xdr:sp>
    <xdr:clientData/>
  </xdr:oneCellAnchor>
  <xdr:oneCellAnchor>
    <xdr:from>
      <xdr:col>1</xdr:col>
      <xdr:colOff>0</xdr:colOff>
      <xdr:row>11</xdr:row>
      <xdr:rowOff>0</xdr:rowOff>
    </xdr:from>
    <xdr:ext cx="1134607" cy="19050"/>
    <xdr:sp macro="" textlink="">
      <xdr:nvSpPr>
        <xdr:cNvPr id="4055" name="Text Box 8">
          <a:extLst>
            <a:ext uri="{FF2B5EF4-FFF2-40B4-BE49-F238E27FC236}">
              <a16:creationId xmlns:a16="http://schemas.microsoft.com/office/drawing/2014/main" xmlns="" id="{00000000-0008-0000-1000-0000D70F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056" name="Text Box 9">
          <a:extLst>
            <a:ext uri="{FF2B5EF4-FFF2-40B4-BE49-F238E27FC236}">
              <a16:creationId xmlns:a16="http://schemas.microsoft.com/office/drawing/2014/main" xmlns="" id="{00000000-0008-0000-1000-0000D80F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057" name="Text Box 9">
          <a:extLst>
            <a:ext uri="{FF2B5EF4-FFF2-40B4-BE49-F238E27FC236}">
              <a16:creationId xmlns:a16="http://schemas.microsoft.com/office/drawing/2014/main" xmlns="" id="{00000000-0008-0000-1000-0000D90F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048882" cy="38100"/>
    <xdr:sp macro="" textlink="">
      <xdr:nvSpPr>
        <xdr:cNvPr id="4058" name="Text Box 8">
          <a:extLst>
            <a:ext uri="{FF2B5EF4-FFF2-40B4-BE49-F238E27FC236}">
              <a16:creationId xmlns:a16="http://schemas.microsoft.com/office/drawing/2014/main" xmlns="" id="{00000000-0008-0000-1000-0000DA0F0000}"/>
            </a:ext>
          </a:extLst>
        </xdr:cNvPr>
        <xdr:cNvSpPr txBox="1">
          <a:spLocks noChangeArrowheads="1"/>
        </xdr:cNvSpPr>
      </xdr:nvSpPr>
      <xdr:spPr bwMode="auto">
        <a:xfrm>
          <a:off x="476250" y="2057400"/>
          <a:ext cx="1048882" cy="38100"/>
        </a:xfrm>
        <a:prstGeom prst="rect">
          <a:avLst/>
        </a:prstGeom>
        <a:noFill/>
        <a:ln w="9525">
          <a:noFill/>
          <a:miter lim="800000"/>
          <a:headEnd/>
          <a:tailEnd/>
        </a:ln>
      </xdr:spPr>
    </xdr:sp>
    <xdr:clientData/>
  </xdr:oneCellAnchor>
  <xdr:oneCellAnchor>
    <xdr:from>
      <xdr:col>1</xdr:col>
      <xdr:colOff>0</xdr:colOff>
      <xdr:row>11</xdr:row>
      <xdr:rowOff>0</xdr:rowOff>
    </xdr:from>
    <xdr:ext cx="1134607" cy="19050"/>
    <xdr:sp macro="" textlink="">
      <xdr:nvSpPr>
        <xdr:cNvPr id="4059" name="Text Box 8">
          <a:extLst>
            <a:ext uri="{FF2B5EF4-FFF2-40B4-BE49-F238E27FC236}">
              <a16:creationId xmlns:a16="http://schemas.microsoft.com/office/drawing/2014/main" xmlns="" id="{00000000-0008-0000-1000-0000DB0F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060" name="Text Box 9">
          <a:extLst>
            <a:ext uri="{FF2B5EF4-FFF2-40B4-BE49-F238E27FC236}">
              <a16:creationId xmlns:a16="http://schemas.microsoft.com/office/drawing/2014/main" xmlns="" id="{00000000-0008-0000-1000-0000DC0F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061" name="Text Box 9">
          <a:extLst>
            <a:ext uri="{FF2B5EF4-FFF2-40B4-BE49-F238E27FC236}">
              <a16:creationId xmlns:a16="http://schemas.microsoft.com/office/drawing/2014/main" xmlns="" id="{00000000-0008-0000-1000-0000DD0F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048882" cy="38100"/>
    <xdr:sp macro="" textlink="">
      <xdr:nvSpPr>
        <xdr:cNvPr id="4062" name="Text Box 8">
          <a:extLst>
            <a:ext uri="{FF2B5EF4-FFF2-40B4-BE49-F238E27FC236}">
              <a16:creationId xmlns:a16="http://schemas.microsoft.com/office/drawing/2014/main" xmlns="" id="{00000000-0008-0000-1000-0000DE0F0000}"/>
            </a:ext>
          </a:extLst>
        </xdr:cNvPr>
        <xdr:cNvSpPr txBox="1">
          <a:spLocks noChangeArrowheads="1"/>
        </xdr:cNvSpPr>
      </xdr:nvSpPr>
      <xdr:spPr bwMode="auto">
        <a:xfrm>
          <a:off x="476250" y="2057400"/>
          <a:ext cx="1048882" cy="38100"/>
        </a:xfrm>
        <a:prstGeom prst="rect">
          <a:avLst/>
        </a:prstGeom>
        <a:noFill/>
        <a:ln w="9525">
          <a:noFill/>
          <a:miter lim="800000"/>
          <a:headEnd/>
          <a:tailEnd/>
        </a:ln>
      </xdr:spPr>
    </xdr:sp>
    <xdr:clientData/>
  </xdr:oneCellAnchor>
  <xdr:oneCellAnchor>
    <xdr:from>
      <xdr:col>1</xdr:col>
      <xdr:colOff>0</xdr:colOff>
      <xdr:row>11</xdr:row>
      <xdr:rowOff>0</xdr:rowOff>
    </xdr:from>
    <xdr:ext cx="1134607" cy="19050"/>
    <xdr:sp macro="" textlink="">
      <xdr:nvSpPr>
        <xdr:cNvPr id="4063" name="Text Box 8">
          <a:extLst>
            <a:ext uri="{FF2B5EF4-FFF2-40B4-BE49-F238E27FC236}">
              <a16:creationId xmlns:a16="http://schemas.microsoft.com/office/drawing/2014/main" xmlns="" id="{00000000-0008-0000-1000-0000DF0F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064" name="Text Box 9">
          <a:extLst>
            <a:ext uri="{FF2B5EF4-FFF2-40B4-BE49-F238E27FC236}">
              <a16:creationId xmlns:a16="http://schemas.microsoft.com/office/drawing/2014/main" xmlns="" id="{00000000-0008-0000-1000-0000E00F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048882" cy="38100"/>
    <xdr:sp macro="" textlink="">
      <xdr:nvSpPr>
        <xdr:cNvPr id="4065" name="Text Box 8">
          <a:extLst>
            <a:ext uri="{FF2B5EF4-FFF2-40B4-BE49-F238E27FC236}">
              <a16:creationId xmlns:a16="http://schemas.microsoft.com/office/drawing/2014/main" xmlns="" id="{00000000-0008-0000-1000-0000E10F0000}"/>
            </a:ext>
          </a:extLst>
        </xdr:cNvPr>
        <xdr:cNvSpPr txBox="1">
          <a:spLocks noChangeArrowheads="1"/>
        </xdr:cNvSpPr>
      </xdr:nvSpPr>
      <xdr:spPr bwMode="auto">
        <a:xfrm>
          <a:off x="476250" y="2057400"/>
          <a:ext cx="1048882" cy="38100"/>
        </a:xfrm>
        <a:prstGeom prst="rect">
          <a:avLst/>
        </a:prstGeom>
        <a:noFill/>
        <a:ln w="9525">
          <a:noFill/>
          <a:miter lim="800000"/>
          <a:headEnd/>
          <a:tailEnd/>
        </a:ln>
      </xdr:spPr>
    </xdr:sp>
    <xdr:clientData/>
  </xdr:oneCellAnchor>
  <xdr:oneCellAnchor>
    <xdr:from>
      <xdr:col>1</xdr:col>
      <xdr:colOff>0</xdr:colOff>
      <xdr:row>11</xdr:row>
      <xdr:rowOff>0</xdr:rowOff>
    </xdr:from>
    <xdr:ext cx="1134607" cy="19050"/>
    <xdr:sp macro="" textlink="">
      <xdr:nvSpPr>
        <xdr:cNvPr id="4066" name="Text Box 8">
          <a:extLst>
            <a:ext uri="{FF2B5EF4-FFF2-40B4-BE49-F238E27FC236}">
              <a16:creationId xmlns:a16="http://schemas.microsoft.com/office/drawing/2014/main" xmlns="" id="{00000000-0008-0000-1000-0000E20F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067" name="Text Box 9">
          <a:extLst>
            <a:ext uri="{FF2B5EF4-FFF2-40B4-BE49-F238E27FC236}">
              <a16:creationId xmlns:a16="http://schemas.microsoft.com/office/drawing/2014/main" xmlns="" id="{00000000-0008-0000-1000-0000E30F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068" name="Text Box 9">
          <a:extLst>
            <a:ext uri="{FF2B5EF4-FFF2-40B4-BE49-F238E27FC236}">
              <a16:creationId xmlns:a16="http://schemas.microsoft.com/office/drawing/2014/main" xmlns="" id="{00000000-0008-0000-1000-0000E40F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048882" cy="38100"/>
    <xdr:sp macro="" textlink="">
      <xdr:nvSpPr>
        <xdr:cNvPr id="4069" name="Text Box 8">
          <a:extLst>
            <a:ext uri="{FF2B5EF4-FFF2-40B4-BE49-F238E27FC236}">
              <a16:creationId xmlns:a16="http://schemas.microsoft.com/office/drawing/2014/main" xmlns="" id="{00000000-0008-0000-1000-0000E50F0000}"/>
            </a:ext>
          </a:extLst>
        </xdr:cNvPr>
        <xdr:cNvSpPr txBox="1">
          <a:spLocks noChangeArrowheads="1"/>
        </xdr:cNvSpPr>
      </xdr:nvSpPr>
      <xdr:spPr bwMode="auto">
        <a:xfrm>
          <a:off x="476250" y="2057400"/>
          <a:ext cx="1048882" cy="38100"/>
        </a:xfrm>
        <a:prstGeom prst="rect">
          <a:avLst/>
        </a:prstGeom>
        <a:noFill/>
        <a:ln w="9525">
          <a:noFill/>
          <a:miter lim="800000"/>
          <a:headEnd/>
          <a:tailEnd/>
        </a:ln>
      </xdr:spPr>
    </xdr:sp>
    <xdr:clientData/>
  </xdr:oneCellAnchor>
  <xdr:oneCellAnchor>
    <xdr:from>
      <xdr:col>1</xdr:col>
      <xdr:colOff>0</xdr:colOff>
      <xdr:row>11</xdr:row>
      <xdr:rowOff>0</xdr:rowOff>
    </xdr:from>
    <xdr:ext cx="1134607" cy="19050"/>
    <xdr:sp macro="" textlink="">
      <xdr:nvSpPr>
        <xdr:cNvPr id="4070" name="Text Box 8">
          <a:extLst>
            <a:ext uri="{FF2B5EF4-FFF2-40B4-BE49-F238E27FC236}">
              <a16:creationId xmlns:a16="http://schemas.microsoft.com/office/drawing/2014/main" xmlns="" id="{00000000-0008-0000-1000-0000E60F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071" name="Text Box 9">
          <a:extLst>
            <a:ext uri="{FF2B5EF4-FFF2-40B4-BE49-F238E27FC236}">
              <a16:creationId xmlns:a16="http://schemas.microsoft.com/office/drawing/2014/main" xmlns="" id="{00000000-0008-0000-1000-0000E70F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048882" cy="38100"/>
    <xdr:sp macro="" textlink="">
      <xdr:nvSpPr>
        <xdr:cNvPr id="4072" name="Text Box 8">
          <a:extLst>
            <a:ext uri="{FF2B5EF4-FFF2-40B4-BE49-F238E27FC236}">
              <a16:creationId xmlns:a16="http://schemas.microsoft.com/office/drawing/2014/main" xmlns="" id="{00000000-0008-0000-1000-0000E80F0000}"/>
            </a:ext>
          </a:extLst>
        </xdr:cNvPr>
        <xdr:cNvSpPr txBox="1">
          <a:spLocks noChangeArrowheads="1"/>
        </xdr:cNvSpPr>
      </xdr:nvSpPr>
      <xdr:spPr bwMode="auto">
        <a:xfrm>
          <a:off x="476250" y="2057400"/>
          <a:ext cx="1048882" cy="38100"/>
        </a:xfrm>
        <a:prstGeom prst="rect">
          <a:avLst/>
        </a:prstGeom>
        <a:noFill/>
        <a:ln w="9525">
          <a:noFill/>
          <a:miter lim="800000"/>
          <a:headEnd/>
          <a:tailEnd/>
        </a:ln>
      </xdr:spPr>
    </xdr:sp>
    <xdr:clientData/>
  </xdr:oneCellAnchor>
  <xdr:oneCellAnchor>
    <xdr:from>
      <xdr:col>1</xdr:col>
      <xdr:colOff>0</xdr:colOff>
      <xdr:row>11</xdr:row>
      <xdr:rowOff>0</xdr:rowOff>
    </xdr:from>
    <xdr:ext cx="1134607" cy="19050"/>
    <xdr:sp macro="" textlink="">
      <xdr:nvSpPr>
        <xdr:cNvPr id="4073" name="Text Box 8">
          <a:extLst>
            <a:ext uri="{FF2B5EF4-FFF2-40B4-BE49-F238E27FC236}">
              <a16:creationId xmlns:a16="http://schemas.microsoft.com/office/drawing/2014/main" xmlns="" id="{00000000-0008-0000-1000-0000E90F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074" name="Text Box 9">
          <a:extLst>
            <a:ext uri="{FF2B5EF4-FFF2-40B4-BE49-F238E27FC236}">
              <a16:creationId xmlns:a16="http://schemas.microsoft.com/office/drawing/2014/main" xmlns="" id="{00000000-0008-0000-1000-0000EA0F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075" name="Text Box 9">
          <a:extLst>
            <a:ext uri="{FF2B5EF4-FFF2-40B4-BE49-F238E27FC236}">
              <a16:creationId xmlns:a16="http://schemas.microsoft.com/office/drawing/2014/main" xmlns="" id="{00000000-0008-0000-1000-0000EB0F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048882" cy="38100"/>
    <xdr:sp macro="" textlink="">
      <xdr:nvSpPr>
        <xdr:cNvPr id="4076" name="Text Box 8">
          <a:extLst>
            <a:ext uri="{FF2B5EF4-FFF2-40B4-BE49-F238E27FC236}">
              <a16:creationId xmlns:a16="http://schemas.microsoft.com/office/drawing/2014/main" xmlns="" id="{00000000-0008-0000-1000-0000EC0F0000}"/>
            </a:ext>
          </a:extLst>
        </xdr:cNvPr>
        <xdr:cNvSpPr txBox="1">
          <a:spLocks noChangeArrowheads="1"/>
        </xdr:cNvSpPr>
      </xdr:nvSpPr>
      <xdr:spPr bwMode="auto">
        <a:xfrm>
          <a:off x="476250" y="2057400"/>
          <a:ext cx="1048882" cy="38100"/>
        </a:xfrm>
        <a:prstGeom prst="rect">
          <a:avLst/>
        </a:prstGeom>
        <a:noFill/>
        <a:ln w="9525">
          <a:noFill/>
          <a:miter lim="800000"/>
          <a:headEnd/>
          <a:tailEnd/>
        </a:ln>
      </xdr:spPr>
    </xdr:sp>
    <xdr:clientData/>
  </xdr:oneCellAnchor>
  <xdr:oneCellAnchor>
    <xdr:from>
      <xdr:col>1</xdr:col>
      <xdr:colOff>0</xdr:colOff>
      <xdr:row>11</xdr:row>
      <xdr:rowOff>0</xdr:rowOff>
    </xdr:from>
    <xdr:ext cx="1134607" cy="19050"/>
    <xdr:sp macro="" textlink="">
      <xdr:nvSpPr>
        <xdr:cNvPr id="4077" name="Text Box 8">
          <a:extLst>
            <a:ext uri="{FF2B5EF4-FFF2-40B4-BE49-F238E27FC236}">
              <a16:creationId xmlns:a16="http://schemas.microsoft.com/office/drawing/2014/main" xmlns="" id="{00000000-0008-0000-1000-0000ED0F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078" name="Text Box 9">
          <a:extLst>
            <a:ext uri="{FF2B5EF4-FFF2-40B4-BE49-F238E27FC236}">
              <a16:creationId xmlns:a16="http://schemas.microsoft.com/office/drawing/2014/main" xmlns="" id="{00000000-0008-0000-1000-0000EE0F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079" name="Text Box 9">
          <a:extLst>
            <a:ext uri="{FF2B5EF4-FFF2-40B4-BE49-F238E27FC236}">
              <a16:creationId xmlns:a16="http://schemas.microsoft.com/office/drawing/2014/main" xmlns="" id="{00000000-0008-0000-1000-0000EF0F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048882" cy="38100"/>
    <xdr:sp macro="" textlink="">
      <xdr:nvSpPr>
        <xdr:cNvPr id="4080" name="Text Box 8">
          <a:extLst>
            <a:ext uri="{FF2B5EF4-FFF2-40B4-BE49-F238E27FC236}">
              <a16:creationId xmlns:a16="http://schemas.microsoft.com/office/drawing/2014/main" xmlns="" id="{00000000-0008-0000-1000-0000F00F0000}"/>
            </a:ext>
          </a:extLst>
        </xdr:cNvPr>
        <xdr:cNvSpPr txBox="1">
          <a:spLocks noChangeArrowheads="1"/>
        </xdr:cNvSpPr>
      </xdr:nvSpPr>
      <xdr:spPr bwMode="auto">
        <a:xfrm>
          <a:off x="476250" y="2057400"/>
          <a:ext cx="1048882" cy="38100"/>
        </a:xfrm>
        <a:prstGeom prst="rect">
          <a:avLst/>
        </a:prstGeom>
        <a:noFill/>
        <a:ln w="9525">
          <a:noFill/>
          <a:miter lim="800000"/>
          <a:headEnd/>
          <a:tailEnd/>
        </a:ln>
      </xdr:spPr>
    </xdr:sp>
    <xdr:clientData/>
  </xdr:oneCellAnchor>
  <xdr:oneCellAnchor>
    <xdr:from>
      <xdr:col>1</xdr:col>
      <xdr:colOff>0</xdr:colOff>
      <xdr:row>11</xdr:row>
      <xdr:rowOff>0</xdr:rowOff>
    </xdr:from>
    <xdr:ext cx="1134607" cy="19050"/>
    <xdr:sp macro="" textlink="">
      <xdr:nvSpPr>
        <xdr:cNvPr id="4081" name="Text Box 8">
          <a:extLst>
            <a:ext uri="{FF2B5EF4-FFF2-40B4-BE49-F238E27FC236}">
              <a16:creationId xmlns:a16="http://schemas.microsoft.com/office/drawing/2014/main" xmlns="" id="{00000000-0008-0000-1000-0000F10F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082" name="Text Box 9">
          <a:extLst>
            <a:ext uri="{FF2B5EF4-FFF2-40B4-BE49-F238E27FC236}">
              <a16:creationId xmlns:a16="http://schemas.microsoft.com/office/drawing/2014/main" xmlns="" id="{00000000-0008-0000-1000-0000F20F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083" name="Text Box 9">
          <a:extLst>
            <a:ext uri="{FF2B5EF4-FFF2-40B4-BE49-F238E27FC236}">
              <a16:creationId xmlns:a16="http://schemas.microsoft.com/office/drawing/2014/main" xmlns="" id="{00000000-0008-0000-1000-0000F30F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048882" cy="38100"/>
    <xdr:sp macro="" textlink="">
      <xdr:nvSpPr>
        <xdr:cNvPr id="4084" name="Text Box 8">
          <a:extLst>
            <a:ext uri="{FF2B5EF4-FFF2-40B4-BE49-F238E27FC236}">
              <a16:creationId xmlns:a16="http://schemas.microsoft.com/office/drawing/2014/main" xmlns="" id="{00000000-0008-0000-1000-0000F40F0000}"/>
            </a:ext>
          </a:extLst>
        </xdr:cNvPr>
        <xdr:cNvSpPr txBox="1">
          <a:spLocks noChangeArrowheads="1"/>
        </xdr:cNvSpPr>
      </xdr:nvSpPr>
      <xdr:spPr bwMode="auto">
        <a:xfrm>
          <a:off x="476250" y="2057400"/>
          <a:ext cx="1048882" cy="38100"/>
        </a:xfrm>
        <a:prstGeom prst="rect">
          <a:avLst/>
        </a:prstGeom>
        <a:noFill/>
        <a:ln w="9525">
          <a:noFill/>
          <a:miter lim="800000"/>
          <a:headEnd/>
          <a:tailEnd/>
        </a:ln>
      </xdr:spPr>
    </xdr:sp>
    <xdr:clientData/>
  </xdr:oneCellAnchor>
  <xdr:oneCellAnchor>
    <xdr:from>
      <xdr:col>1</xdr:col>
      <xdr:colOff>0</xdr:colOff>
      <xdr:row>11</xdr:row>
      <xdr:rowOff>0</xdr:rowOff>
    </xdr:from>
    <xdr:ext cx="1134607" cy="19050"/>
    <xdr:sp macro="" textlink="">
      <xdr:nvSpPr>
        <xdr:cNvPr id="4085" name="Text Box 8">
          <a:extLst>
            <a:ext uri="{FF2B5EF4-FFF2-40B4-BE49-F238E27FC236}">
              <a16:creationId xmlns:a16="http://schemas.microsoft.com/office/drawing/2014/main" xmlns="" id="{00000000-0008-0000-1000-0000F50F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086" name="Text Box 9">
          <a:extLst>
            <a:ext uri="{FF2B5EF4-FFF2-40B4-BE49-F238E27FC236}">
              <a16:creationId xmlns:a16="http://schemas.microsoft.com/office/drawing/2014/main" xmlns="" id="{00000000-0008-0000-1000-0000F60F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087" name="Text Box 9">
          <a:extLst>
            <a:ext uri="{FF2B5EF4-FFF2-40B4-BE49-F238E27FC236}">
              <a16:creationId xmlns:a16="http://schemas.microsoft.com/office/drawing/2014/main" xmlns="" id="{00000000-0008-0000-1000-0000F70F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048882" cy="38100"/>
    <xdr:sp macro="" textlink="">
      <xdr:nvSpPr>
        <xdr:cNvPr id="4088" name="Text Box 8">
          <a:extLst>
            <a:ext uri="{FF2B5EF4-FFF2-40B4-BE49-F238E27FC236}">
              <a16:creationId xmlns:a16="http://schemas.microsoft.com/office/drawing/2014/main" xmlns="" id="{00000000-0008-0000-1000-0000F80F0000}"/>
            </a:ext>
          </a:extLst>
        </xdr:cNvPr>
        <xdr:cNvSpPr txBox="1">
          <a:spLocks noChangeArrowheads="1"/>
        </xdr:cNvSpPr>
      </xdr:nvSpPr>
      <xdr:spPr bwMode="auto">
        <a:xfrm>
          <a:off x="476250" y="2057400"/>
          <a:ext cx="1048882" cy="38100"/>
        </a:xfrm>
        <a:prstGeom prst="rect">
          <a:avLst/>
        </a:prstGeom>
        <a:noFill/>
        <a:ln w="9525">
          <a:noFill/>
          <a:miter lim="800000"/>
          <a:headEnd/>
          <a:tailEnd/>
        </a:ln>
      </xdr:spPr>
    </xdr:sp>
    <xdr:clientData/>
  </xdr:oneCellAnchor>
  <xdr:oneCellAnchor>
    <xdr:from>
      <xdr:col>1</xdr:col>
      <xdr:colOff>0</xdr:colOff>
      <xdr:row>11</xdr:row>
      <xdr:rowOff>0</xdr:rowOff>
    </xdr:from>
    <xdr:ext cx="1134607" cy="19050"/>
    <xdr:sp macro="" textlink="">
      <xdr:nvSpPr>
        <xdr:cNvPr id="4089" name="Text Box 8">
          <a:extLst>
            <a:ext uri="{FF2B5EF4-FFF2-40B4-BE49-F238E27FC236}">
              <a16:creationId xmlns:a16="http://schemas.microsoft.com/office/drawing/2014/main" xmlns="" id="{00000000-0008-0000-1000-0000F90F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090" name="Text Box 9">
          <a:extLst>
            <a:ext uri="{FF2B5EF4-FFF2-40B4-BE49-F238E27FC236}">
              <a16:creationId xmlns:a16="http://schemas.microsoft.com/office/drawing/2014/main" xmlns="" id="{00000000-0008-0000-1000-0000FA0F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091" name="Text Box 9">
          <a:extLst>
            <a:ext uri="{FF2B5EF4-FFF2-40B4-BE49-F238E27FC236}">
              <a16:creationId xmlns:a16="http://schemas.microsoft.com/office/drawing/2014/main" xmlns="" id="{00000000-0008-0000-1000-0000FB0F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048882" cy="38100"/>
    <xdr:sp macro="" textlink="">
      <xdr:nvSpPr>
        <xdr:cNvPr id="4092" name="Text Box 8">
          <a:extLst>
            <a:ext uri="{FF2B5EF4-FFF2-40B4-BE49-F238E27FC236}">
              <a16:creationId xmlns:a16="http://schemas.microsoft.com/office/drawing/2014/main" xmlns="" id="{00000000-0008-0000-1000-0000FC0F0000}"/>
            </a:ext>
          </a:extLst>
        </xdr:cNvPr>
        <xdr:cNvSpPr txBox="1">
          <a:spLocks noChangeArrowheads="1"/>
        </xdr:cNvSpPr>
      </xdr:nvSpPr>
      <xdr:spPr bwMode="auto">
        <a:xfrm>
          <a:off x="476250" y="2057400"/>
          <a:ext cx="1048882" cy="38100"/>
        </a:xfrm>
        <a:prstGeom prst="rect">
          <a:avLst/>
        </a:prstGeom>
        <a:noFill/>
        <a:ln w="9525">
          <a:noFill/>
          <a:miter lim="800000"/>
          <a:headEnd/>
          <a:tailEnd/>
        </a:ln>
      </xdr:spPr>
    </xdr:sp>
    <xdr:clientData/>
  </xdr:oneCellAnchor>
  <xdr:oneCellAnchor>
    <xdr:from>
      <xdr:col>1</xdr:col>
      <xdr:colOff>0</xdr:colOff>
      <xdr:row>11</xdr:row>
      <xdr:rowOff>0</xdr:rowOff>
    </xdr:from>
    <xdr:ext cx="1134607" cy="19050"/>
    <xdr:sp macro="" textlink="">
      <xdr:nvSpPr>
        <xdr:cNvPr id="4093" name="Text Box 8">
          <a:extLst>
            <a:ext uri="{FF2B5EF4-FFF2-40B4-BE49-F238E27FC236}">
              <a16:creationId xmlns:a16="http://schemas.microsoft.com/office/drawing/2014/main" xmlns="" id="{00000000-0008-0000-1000-0000FD0F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094" name="Text Box 9">
          <a:extLst>
            <a:ext uri="{FF2B5EF4-FFF2-40B4-BE49-F238E27FC236}">
              <a16:creationId xmlns:a16="http://schemas.microsoft.com/office/drawing/2014/main" xmlns="" id="{00000000-0008-0000-1000-0000FE0F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095" name="Text Box 9">
          <a:extLst>
            <a:ext uri="{FF2B5EF4-FFF2-40B4-BE49-F238E27FC236}">
              <a16:creationId xmlns:a16="http://schemas.microsoft.com/office/drawing/2014/main" xmlns="" id="{00000000-0008-0000-1000-0000FF0F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048882" cy="38100"/>
    <xdr:sp macro="" textlink="">
      <xdr:nvSpPr>
        <xdr:cNvPr id="4096" name="Text Box 8">
          <a:extLst>
            <a:ext uri="{FF2B5EF4-FFF2-40B4-BE49-F238E27FC236}">
              <a16:creationId xmlns:a16="http://schemas.microsoft.com/office/drawing/2014/main" xmlns="" id="{00000000-0008-0000-1000-000000100000}"/>
            </a:ext>
          </a:extLst>
        </xdr:cNvPr>
        <xdr:cNvSpPr txBox="1">
          <a:spLocks noChangeArrowheads="1"/>
        </xdr:cNvSpPr>
      </xdr:nvSpPr>
      <xdr:spPr bwMode="auto">
        <a:xfrm>
          <a:off x="476250" y="2057400"/>
          <a:ext cx="1048882" cy="38100"/>
        </a:xfrm>
        <a:prstGeom prst="rect">
          <a:avLst/>
        </a:prstGeom>
        <a:noFill/>
        <a:ln w="9525">
          <a:noFill/>
          <a:miter lim="800000"/>
          <a:headEnd/>
          <a:tailEnd/>
        </a:ln>
      </xdr:spPr>
    </xdr:sp>
    <xdr:clientData/>
  </xdr:oneCellAnchor>
  <xdr:oneCellAnchor>
    <xdr:from>
      <xdr:col>1</xdr:col>
      <xdr:colOff>0</xdr:colOff>
      <xdr:row>11</xdr:row>
      <xdr:rowOff>0</xdr:rowOff>
    </xdr:from>
    <xdr:ext cx="1134607" cy="19050"/>
    <xdr:sp macro="" textlink="">
      <xdr:nvSpPr>
        <xdr:cNvPr id="4097" name="Text Box 8">
          <a:extLst>
            <a:ext uri="{FF2B5EF4-FFF2-40B4-BE49-F238E27FC236}">
              <a16:creationId xmlns:a16="http://schemas.microsoft.com/office/drawing/2014/main" xmlns="" id="{00000000-0008-0000-1000-00000110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098" name="Text Box 9">
          <a:extLst>
            <a:ext uri="{FF2B5EF4-FFF2-40B4-BE49-F238E27FC236}">
              <a16:creationId xmlns:a16="http://schemas.microsoft.com/office/drawing/2014/main" xmlns="" id="{00000000-0008-0000-1000-00000210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099" name="Text Box 9">
          <a:extLst>
            <a:ext uri="{FF2B5EF4-FFF2-40B4-BE49-F238E27FC236}">
              <a16:creationId xmlns:a16="http://schemas.microsoft.com/office/drawing/2014/main" xmlns="" id="{00000000-0008-0000-1000-00000310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048882" cy="38100"/>
    <xdr:sp macro="" textlink="">
      <xdr:nvSpPr>
        <xdr:cNvPr id="4100" name="Text Box 8">
          <a:extLst>
            <a:ext uri="{FF2B5EF4-FFF2-40B4-BE49-F238E27FC236}">
              <a16:creationId xmlns:a16="http://schemas.microsoft.com/office/drawing/2014/main" xmlns="" id="{00000000-0008-0000-1000-000004100000}"/>
            </a:ext>
          </a:extLst>
        </xdr:cNvPr>
        <xdr:cNvSpPr txBox="1">
          <a:spLocks noChangeArrowheads="1"/>
        </xdr:cNvSpPr>
      </xdr:nvSpPr>
      <xdr:spPr bwMode="auto">
        <a:xfrm>
          <a:off x="476250" y="2057400"/>
          <a:ext cx="1048882" cy="38100"/>
        </a:xfrm>
        <a:prstGeom prst="rect">
          <a:avLst/>
        </a:prstGeom>
        <a:noFill/>
        <a:ln w="9525">
          <a:noFill/>
          <a:miter lim="800000"/>
          <a:headEnd/>
          <a:tailEnd/>
        </a:ln>
      </xdr:spPr>
    </xdr:sp>
    <xdr:clientData/>
  </xdr:oneCellAnchor>
  <xdr:oneCellAnchor>
    <xdr:from>
      <xdr:col>1</xdr:col>
      <xdr:colOff>0</xdr:colOff>
      <xdr:row>11</xdr:row>
      <xdr:rowOff>0</xdr:rowOff>
    </xdr:from>
    <xdr:ext cx="1134607" cy="19050"/>
    <xdr:sp macro="" textlink="">
      <xdr:nvSpPr>
        <xdr:cNvPr id="4101" name="Text Box 8">
          <a:extLst>
            <a:ext uri="{FF2B5EF4-FFF2-40B4-BE49-F238E27FC236}">
              <a16:creationId xmlns:a16="http://schemas.microsoft.com/office/drawing/2014/main" xmlns="" id="{00000000-0008-0000-1000-00000510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102" name="Text Box 9">
          <a:extLst>
            <a:ext uri="{FF2B5EF4-FFF2-40B4-BE49-F238E27FC236}">
              <a16:creationId xmlns:a16="http://schemas.microsoft.com/office/drawing/2014/main" xmlns="" id="{00000000-0008-0000-1000-00000610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103" name="Text Box 9">
          <a:extLst>
            <a:ext uri="{FF2B5EF4-FFF2-40B4-BE49-F238E27FC236}">
              <a16:creationId xmlns:a16="http://schemas.microsoft.com/office/drawing/2014/main" xmlns="" id="{00000000-0008-0000-1000-00000710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048882" cy="38100"/>
    <xdr:sp macro="" textlink="">
      <xdr:nvSpPr>
        <xdr:cNvPr id="4104" name="Text Box 8">
          <a:extLst>
            <a:ext uri="{FF2B5EF4-FFF2-40B4-BE49-F238E27FC236}">
              <a16:creationId xmlns:a16="http://schemas.microsoft.com/office/drawing/2014/main" xmlns="" id="{00000000-0008-0000-1000-000008100000}"/>
            </a:ext>
          </a:extLst>
        </xdr:cNvPr>
        <xdr:cNvSpPr txBox="1">
          <a:spLocks noChangeArrowheads="1"/>
        </xdr:cNvSpPr>
      </xdr:nvSpPr>
      <xdr:spPr bwMode="auto">
        <a:xfrm>
          <a:off x="476250" y="2057400"/>
          <a:ext cx="1048882" cy="38100"/>
        </a:xfrm>
        <a:prstGeom prst="rect">
          <a:avLst/>
        </a:prstGeom>
        <a:noFill/>
        <a:ln w="9525">
          <a:noFill/>
          <a:miter lim="800000"/>
          <a:headEnd/>
          <a:tailEnd/>
        </a:ln>
      </xdr:spPr>
    </xdr:sp>
    <xdr:clientData/>
  </xdr:oneCellAnchor>
  <xdr:oneCellAnchor>
    <xdr:from>
      <xdr:col>1</xdr:col>
      <xdr:colOff>0</xdr:colOff>
      <xdr:row>11</xdr:row>
      <xdr:rowOff>0</xdr:rowOff>
    </xdr:from>
    <xdr:ext cx="1134607" cy="19050"/>
    <xdr:sp macro="" textlink="">
      <xdr:nvSpPr>
        <xdr:cNvPr id="4105" name="Text Box 8">
          <a:extLst>
            <a:ext uri="{FF2B5EF4-FFF2-40B4-BE49-F238E27FC236}">
              <a16:creationId xmlns:a16="http://schemas.microsoft.com/office/drawing/2014/main" xmlns="" id="{00000000-0008-0000-1000-00000910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106" name="Text Box 9">
          <a:extLst>
            <a:ext uri="{FF2B5EF4-FFF2-40B4-BE49-F238E27FC236}">
              <a16:creationId xmlns:a16="http://schemas.microsoft.com/office/drawing/2014/main" xmlns="" id="{00000000-0008-0000-1000-00000A10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107" name="Text Box 9">
          <a:extLst>
            <a:ext uri="{FF2B5EF4-FFF2-40B4-BE49-F238E27FC236}">
              <a16:creationId xmlns:a16="http://schemas.microsoft.com/office/drawing/2014/main" xmlns="" id="{00000000-0008-0000-1000-00000B10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048882" cy="38100"/>
    <xdr:sp macro="" textlink="">
      <xdr:nvSpPr>
        <xdr:cNvPr id="4108" name="Text Box 8">
          <a:extLst>
            <a:ext uri="{FF2B5EF4-FFF2-40B4-BE49-F238E27FC236}">
              <a16:creationId xmlns:a16="http://schemas.microsoft.com/office/drawing/2014/main" xmlns="" id="{00000000-0008-0000-1000-00000C100000}"/>
            </a:ext>
          </a:extLst>
        </xdr:cNvPr>
        <xdr:cNvSpPr txBox="1">
          <a:spLocks noChangeArrowheads="1"/>
        </xdr:cNvSpPr>
      </xdr:nvSpPr>
      <xdr:spPr bwMode="auto">
        <a:xfrm>
          <a:off x="476250" y="2057400"/>
          <a:ext cx="1048882" cy="38100"/>
        </a:xfrm>
        <a:prstGeom prst="rect">
          <a:avLst/>
        </a:prstGeom>
        <a:noFill/>
        <a:ln w="9525">
          <a:noFill/>
          <a:miter lim="800000"/>
          <a:headEnd/>
          <a:tailEnd/>
        </a:ln>
      </xdr:spPr>
    </xdr:sp>
    <xdr:clientData/>
  </xdr:oneCellAnchor>
  <xdr:oneCellAnchor>
    <xdr:from>
      <xdr:col>1</xdr:col>
      <xdr:colOff>0</xdr:colOff>
      <xdr:row>11</xdr:row>
      <xdr:rowOff>0</xdr:rowOff>
    </xdr:from>
    <xdr:ext cx="1134607" cy="19050"/>
    <xdr:sp macro="" textlink="">
      <xdr:nvSpPr>
        <xdr:cNvPr id="4109" name="Text Box 8">
          <a:extLst>
            <a:ext uri="{FF2B5EF4-FFF2-40B4-BE49-F238E27FC236}">
              <a16:creationId xmlns:a16="http://schemas.microsoft.com/office/drawing/2014/main" xmlns="" id="{00000000-0008-0000-1000-00000D10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110" name="Text Box 9">
          <a:extLst>
            <a:ext uri="{FF2B5EF4-FFF2-40B4-BE49-F238E27FC236}">
              <a16:creationId xmlns:a16="http://schemas.microsoft.com/office/drawing/2014/main" xmlns="" id="{00000000-0008-0000-1000-00000E10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111" name="Text Box 9">
          <a:extLst>
            <a:ext uri="{FF2B5EF4-FFF2-40B4-BE49-F238E27FC236}">
              <a16:creationId xmlns:a16="http://schemas.microsoft.com/office/drawing/2014/main" xmlns="" id="{00000000-0008-0000-1000-00000F10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112" name="Text Box 9">
          <a:extLst>
            <a:ext uri="{FF2B5EF4-FFF2-40B4-BE49-F238E27FC236}">
              <a16:creationId xmlns:a16="http://schemas.microsoft.com/office/drawing/2014/main" xmlns="" id="{00000000-0008-0000-1000-00001010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029832" cy="238125"/>
    <xdr:sp macro="" textlink="">
      <xdr:nvSpPr>
        <xdr:cNvPr id="4113" name="Text Box 8">
          <a:extLst>
            <a:ext uri="{FF2B5EF4-FFF2-40B4-BE49-F238E27FC236}">
              <a16:creationId xmlns:a16="http://schemas.microsoft.com/office/drawing/2014/main" xmlns="" id="{00000000-0008-0000-1000-000011100000}"/>
            </a:ext>
          </a:extLst>
        </xdr:cNvPr>
        <xdr:cNvSpPr txBox="1">
          <a:spLocks noChangeArrowheads="1"/>
        </xdr:cNvSpPr>
      </xdr:nvSpPr>
      <xdr:spPr bwMode="auto">
        <a:xfrm>
          <a:off x="495300" y="2057400"/>
          <a:ext cx="102983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114" name="Text Box 9">
          <a:extLst>
            <a:ext uri="{FF2B5EF4-FFF2-40B4-BE49-F238E27FC236}">
              <a16:creationId xmlns:a16="http://schemas.microsoft.com/office/drawing/2014/main" xmlns="" id="{00000000-0008-0000-1000-00001210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029832" cy="238125"/>
    <xdr:sp macro="" textlink="">
      <xdr:nvSpPr>
        <xdr:cNvPr id="4115" name="Text Box 8">
          <a:extLst>
            <a:ext uri="{FF2B5EF4-FFF2-40B4-BE49-F238E27FC236}">
              <a16:creationId xmlns:a16="http://schemas.microsoft.com/office/drawing/2014/main" xmlns="" id="{00000000-0008-0000-1000-000013100000}"/>
            </a:ext>
          </a:extLst>
        </xdr:cNvPr>
        <xdr:cNvSpPr txBox="1">
          <a:spLocks noChangeArrowheads="1"/>
        </xdr:cNvSpPr>
      </xdr:nvSpPr>
      <xdr:spPr bwMode="auto">
        <a:xfrm>
          <a:off x="495300" y="2057400"/>
          <a:ext cx="102983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116" name="Text Box 9">
          <a:extLst>
            <a:ext uri="{FF2B5EF4-FFF2-40B4-BE49-F238E27FC236}">
              <a16:creationId xmlns:a16="http://schemas.microsoft.com/office/drawing/2014/main" xmlns="" id="{00000000-0008-0000-1000-00001410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029832" cy="238125"/>
    <xdr:sp macro="" textlink="">
      <xdr:nvSpPr>
        <xdr:cNvPr id="4117" name="Text Box 8">
          <a:extLst>
            <a:ext uri="{FF2B5EF4-FFF2-40B4-BE49-F238E27FC236}">
              <a16:creationId xmlns:a16="http://schemas.microsoft.com/office/drawing/2014/main" xmlns="" id="{00000000-0008-0000-1000-000015100000}"/>
            </a:ext>
          </a:extLst>
        </xdr:cNvPr>
        <xdr:cNvSpPr txBox="1">
          <a:spLocks noChangeArrowheads="1"/>
        </xdr:cNvSpPr>
      </xdr:nvSpPr>
      <xdr:spPr bwMode="auto">
        <a:xfrm>
          <a:off x="495300" y="2057400"/>
          <a:ext cx="102983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118" name="Text Box 9">
          <a:extLst>
            <a:ext uri="{FF2B5EF4-FFF2-40B4-BE49-F238E27FC236}">
              <a16:creationId xmlns:a16="http://schemas.microsoft.com/office/drawing/2014/main" xmlns="" id="{00000000-0008-0000-1000-00001610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029832" cy="238125"/>
    <xdr:sp macro="" textlink="">
      <xdr:nvSpPr>
        <xdr:cNvPr id="4119" name="Text Box 8">
          <a:extLst>
            <a:ext uri="{FF2B5EF4-FFF2-40B4-BE49-F238E27FC236}">
              <a16:creationId xmlns:a16="http://schemas.microsoft.com/office/drawing/2014/main" xmlns="" id="{00000000-0008-0000-1000-000017100000}"/>
            </a:ext>
          </a:extLst>
        </xdr:cNvPr>
        <xdr:cNvSpPr txBox="1">
          <a:spLocks noChangeArrowheads="1"/>
        </xdr:cNvSpPr>
      </xdr:nvSpPr>
      <xdr:spPr bwMode="auto">
        <a:xfrm>
          <a:off x="495300" y="2057400"/>
          <a:ext cx="102983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120" name="Text Box 9">
          <a:extLst>
            <a:ext uri="{FF2B5EF4-FFF2-40B4-BE49-F238E27FC236}">
              <a16:creationId xmlns:a16="http://schemas.microsoft.com/office/drawing/2014/main" xmlns="" id="{00000000-0008-0000-1000-00001810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029832" cy="238125"/>
    <xdr:sp macro="" textlink="">
      <xdr:nvSpPr>
        <xdr:cNvPr id="4121" name="Text Box 8">
          <a:extLst>
            <a:ext uri="{FF2B5EF4-FFF2-40B4-BE49-F238E27FC236}">
              <a16:creationId xmlns:a16="http://schemas.microsoft.com/office/drawing/2014/main" xmlns="" id="{00000000-0008-0000-1000-000019100000}"/>
            </a:ext>
          </a:extLst>
        </xdr:cNvPr>
        <xdr:cNvSpPr txBox="1">
          <a:spLocks noChangeArrowheads="1"/>
        </xdr:cNvSpPr>
      </xdr:nvSpPr>
      <xdr:spPr bwMode="auto">
        <a:xfrm>
          <a:off x="495300" y="2057400"/>
          <a:ext cx="102983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122" name="Text Box 9">
          <a:extLst>
            <a:ext uri="{FF2B5EF4-FFF2-40B4-BE49-F238E27FC236}">
              <a16:creationId xmlns:a16="http://schemas.microsoft.com/office/drawing/2014/main" xmlns="" id="{00000000-0008-0000-1000-00001A10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029832" cy="238125"/>
    <xdr:sp macro="" textlink="">
      <xdr:nvSpPr>
        <xdr:cNvPr id="4123" name="Text Box 8">
          <a:extLst>
            <a:ext uri="{FF2B5EF4-FFF2-40B4-BE49-F238E27FC236}">
              <a16:creationId xmlns:a16="http://schemas.microsoft.com/office/drawing/2014/main" xmlns="" id="{00000000-0008-0000-1000-00001B100000}"/>
            </a:ext>
          </a:extLst>
        </xdr:cNvPr>
        <xdr:cNvSpPr txBox="1">
          <a:spLocks noChangeArrowheads="1"/>
        </xdr:cNvSpPr>
      </xdr:nvSpPr>
      <xdr:spPr bwMode="auto">
        <a:xfrm>
          <a:off x="495300" y="2057400"/>
          <a:ext cx="102983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124" name="Text Box 9">
          <a:extLst>
            <a:ext uri="{FF2B5EF4-FFF2-40B4-BE49-F238E27FC236}">
              <a16:creationId xmlns:a16="http://schemas.microsoft.com/office/drawing/2014/main" xmlns="" id="{00000000-0008-0000-1000-00001C10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029832" cy="238125"/>
    <xdr:sp macro="" textlink="">
      <xdr:nvSpPr>
        <xdr:cNvPr id="4125" name="Text Box 8">
          <a:extLst>
            <a:ext uri="{FF2B5EF4-FFF2-40B4-BE49-F238E27FC236}">
              <a16:creationId xmlns:a16="http://schemas.microsoft.com/office/drawing/2014/main" xmlns="" id="{00000000-0008-0000-1000-00001D100000}"/>
            </a:ext>
          </a:extLst>
        </xdr:cNvPr>
        <xdr:cNvSpPr txBox="1">
          <a:spLocks noChangeArrowheads="1"/>
        </xdr:cNvSpPr>
      </xdr:nvSpPr>
      <xdr:spPr bwMode="auto">
        <a:xfrm>
          <a:off x="495300" y="2057400"/>
          <a:ext cx="102983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126" name="Text Box 9">
          <a:extLst>
            <a:ext uri="{FF2B5EF4-FFF2-40B4-BE49-F238E27FC236}">
              <a16:creationId xmlns:a16="http://schemas.microsoft.com/office/drawing/2014/main" xmlns="" id="{00000000-0008-0000-1000-00001E10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029832" cy="238125"/>
    <xdr:sp macro="" textlink="">
      <xdr:nvSpPr>
        <xdr:cNvPr id="4127" name="Text Box 8">
          <a:extLst>
            <a:ext uri="{FF2B5EF4-FFF2-40B4-BE49-F238E27FC236}">
              <a16:creationId xmlns:a16="http://schemas.microsoft.com/office/drawing/2014/main" xmlns="" id="{00000000-0008-0000-1000-00001F100000}"/>
            </a:ext>
          </a:extLst>
        </xdr:cNvPr>
        <xdr:cNvSpPr txBox="1">
          <a:spLocks noChangeArrowheads="1"/>
        </xdr:cNvSpPr>
      </xdr:nvSpPr>
      <xdr:spPr bwMode="auto">
        <a:xfrm>
          <a:off x="495300" y="2057400"/>
          <a:ext cx="102983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128" name="Text Box 9">
          <a:extLst>
            <a:ext uri="{FF2B5EF4-FFF2-40B4-BE49-F238E27FC236}">
              <a16:creationId xmlns:a16="http://schemas.microsoft.com/office/drawing/2014/main" xmlns="" id="{00000000-0008-0000-1000-00002010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029832" cy="238125"/>
    <xdr:sp macro="" textlink="">
      <xdr:nvSpPr>
        <xdr:cNvPr id="4129" name="Text Box 8">
          <a:extLst>
            <a:ext uri="{FF2B5EF4-FFF2-40B4-BE49-F238E27FC236}">
              <a16:creationId xmlns:a16="http://schemas.microsoft.com/office/drawing/2014/main" xmlns="" id="{00000000-0008-0000-1000-000021100000}"/>
            </a:ext>
          </a:extLst>
        </xdr:cNvPr>
        <xdr:cNvSpPr txBox="1">
          <a:spLocks noChangeArrowheads="1"/>
        </xdr:cNvSpPr>
      </xdr:nvSpPr>
      <xdr:spPr bwMode="auto">
        <a:xfrm>
          <a:off x="495300" y="2057400"/>
          <a:ext cx="102983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130" name="Text Box 9">
          <a:extLst>
            <a:ext uri="{FF2B5EF4-FFF2-40B4-BE49-F238E27FC236}">
              <a16:creationId xmlns:a16="http://schemas.microsoft.com/office/drawing/2014/main" xmlns="" id="{00000000-0008-0000-1000-00002210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029832" cy="238125"/>
    <xdr:sp macro="" textlink="">
      <xdr:nvSpPr>
        <xdr:cNvPr id="4131" name="Text Box 8">
          <a:extLst>
            <a:ext uri="{FF2B5EF4-FFF2-40B4-BE49-F238E27FC236}">
              <a16:creationId xmlns:a16="http://schemas.microsoft.com/office/drawing/2014/main" xmlns="" id="{00000000-0008-0000-1000-000023100000}"/>
            </a:ext>
          </a:extLst>
        </xdr:cNvPr>
        <xdr:cNvSpPr txBox="1">
          <a:spLocks noChangeArrowheads="1"/>
        </xdr:cNvSpPr>
      </xdr:nvSpPr>
      <xdr:spPr bwMode="auto">
        <a:xfrm>
          <a:off x="495300" y="2057400"/>
          <a:ext cx="102983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132" name="Text Box 9">
          <a:extLst>
            <a:ext uri="{FF2B5EF4-FFF2-40B4-BE49-F238E27FC236}">
              <a16:creationId xmlns:a16="http://schemas.microsoft.com/office/drawing/2014/main" xmlns="" id="{00000000-0008-0000-1000-00002410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029832" cy="238125"/>
    <xdr:sp macro="" textlink="">
      <xdr:nvSpPr>
        <xdr:cNvPr id="4133" name="Text Box 8">
          <a:extLst>
            <a:ext uri="{FF2B5EF4-FFF2-40B4-BE49-F238E27FC236}">
              <a16:creationId xmlns:a16="http://schemas.microsoft.com/office/drawing/2014/main" xmlns="" id="{00000000-0008-0000-1000-000025100000}"/>
            </a:ext>
          </a:extLst>
        </xdr:cNvPr>
        <xdr:cNvSpPr txBox="1">
          <a:spLocks noChangeArrowheads="1"/>
        </xdr:cNvSpPr>
      </xdr:nvSpPr>
      <xdr:spPr bwMode="auto">
        <a:xfrm>
          <a:off x="495300" y="2057400"/>
          <a:ext cx="102983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134" name="Text Box 9">
          <a:extLst>
            <a:ext uri="{FF2B5EF4-FFF2-40B4-BE49-F238E27FC236}">
              <a16:creationId xmlns:a16="http://schemas.microsoft.com/office/drawing/2014/main" xmlns="" id="{00000000-0008-0000-1000-00002610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029832" cy="238125"/>
    <xdr:sp macro="" textlink="">
      <xdr:nvSpPr>
        <xdr:cNvPr id="4135" name="Text Box 8">
          <a:extLst>
            <a:ext uri="{FF2B5EF4-FFF2-40B4-BE49-F238E27FC236}">
              <a16:creationId xmlns:a16="http://schemas.microsoft.com/office/drawing/2014/main" xmlns="" id="{00000000-0008-0000-1000-000027100000}"/>
            </a:ext>
          </a:extLst>
        </xdr:cNvPr>
        <xdr:cNvSpPr txBox="1">
          <a:spLocks noChangeArrowheads="1"/>
        </xdr:cNvSpPr>
      </xdr:nvSpPr>
      <xdr:spPr bwMode="auto">
        <a:xfrm>
          <a:off x="495300" y="2057400"/>
          <a:ext cx="102983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136" name="Text Box 9">
          <a:extLst>
            <a:ext uri="{FF2B5EF4-FFF2-40B4-BE49-F238E27FC236}">
              <a16:creationId xmlns:a16="http://schemas.microsoft.com/office/drawing/2014/main" xmlns="" id="{00000000-0008-0000-1000-00002810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029832" cy="238125"/>
    <xdr:sp macro="" textlink="">
      <xdr:nvSpPr>
        <xdr:cNvPr id="4137" name="Text Box 8">
          <a:extLst>
            <a:ext uri="{FF2B5EF4-FFF2-40B4-BE49-F238E27FC236}">
              <a16:creationId xmlns:a16="http://schemas.microsoft.com/office/drawing/2014/main" xmlns="" id="{00000000-0008-0000-1000-000029100000}"/>
            </a:ext>
          </a:extLst>
        </xdr:cNvPr>
        <xdr:cNvSpPr txBox="1">
          <a:spLocks noChangeArrowheads="1"/>
        </xdr:cNvSpPr>
      </xdr:nvSpPr>
      <xdr:spPr bwMode="auto">
        <a:xfrm>
          <a:off x="495300" y="2057400"/>
          <a:ext cx="102983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138" name="Text Box 9">
          <a:extLst>
            <a:ext uri="{FF2B5EF4-FFF2-40B4-BE49-F238E27FC236}">
              <a16:creationId xmlns:a16="http://schemas.microsoft.com/office/drawing/2014/main" xmlns="" id="{00000000-0008-0000-1000-00002A10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029832" cy="238125"/>
    <xdr:sp macro="" textlink="">
      <xdr:nvSpPr>
        <xdr:cNvPr id="4139" name="Text Box 8">
          <a:extLst>
            <a:ext uri="{FF2B5EF4-FFF2-40B4-BE49-F238E27FC236}">
              <a16:creationId xmlns:a16="http://schemas.microsoft.com/office/drawing/2014/main" xmlns="" id="{00000000-0008-0000-1000-00002B100000}"/>
            </a:ext>
          </a:extLst>
        </xdr:cNvPr>
        <xdr:cNvSpPr txBox="1">
          <a:spLocks noChangeArrowheads="1"/>
        </xdr:cNvSpPr>
      </xdr:nvSpPr>
      <xdr:spPr bwMode="auto">
        <a:xfrm>
          <a:off x="495300" y="2057400"/>
          <a:ext cx="102983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140" name="Text Box 9">
          <a:extLst>
            <a:ext uri="{FF2B5EF4-FFF2-40B4-BE49-F238E27FC236}">
              <a16:creationId xmlns:a16="http://schemas.microsoft.com/office/drawing/2014/main" xmlns="" id="{00000000-0008-0000-1000-00002C10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029832" cy="238125"/>
    <xdr:sp macro="" textlink="">
      <xdr:nvSpPr>
        <xdr:cNvPr id="4141" name="Text Box 8">
          <a:extLst>
            <a:ext uri="{FF2B5EF4-FFF2-40B4-BE49-F238E27FC236}">
              <a16:creationId xmlns:a16="http://schemas.microsoft.com/office/drawing/2014/main" xmlns="" id="{00000000-0008-0000-1000-00002D100000}"/>
            </a:ext>
          </a:extLst>
        </xdr:cNvPr>
        <xdr:cNvSpPr txBox="1">
          <a:spLocks noChangeArrowheads="1"/>
        </xdr:cNvSpPr>
      </xdr:nvSpPr>
      <xdr:spPr bwMode="auto">
        <a:xfrm>
          <a:off x="495300" y="2057400"/>
          <a:ext cx="102983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142" name="Text Box 9">
          <a:extLst>
            <a:ext uri="{FF2B5EF4-FFF2-40B4-BE49-F238E27FC236}">
              <a16:creationId xmlns:a16="http://schemas.microsoft.com/office/drawing/2014/main" xmlns="" id="{00000000-0008-0000-1000-00002E10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029832" cy="238125"/>
    <xdr:sp macro="" textlink="">
      <xdr:nvSpPr>
        <xdr:cNvPr id="4143" name="Text Box 8">
          <a:extLst>
            <a:ext uri="{FF2B5EF4-FFF2-40B4-BE49-F238E27FC236}">
              <a16:creationId xmlns:a16="http://schemas.microsoft.com/office/drawing/2014/main" xmlns="" id="{00000000-0008-0000-1000-00002F100000}"/>
            </a:ext>
          </a:extLst>
        </xdr:cNvPr>
        <xdr:cNvSpPr txBox="1">
          <a:spLocks noChangeArrowheads="1"/>
        </xdr:cNvSpPr>
      </xdr:nvSpPr>
      <xdr:spPr bwMode="auto">
        <a:xfrm>
          <a:off x="495300" y="2057400"/>
          <a:ext cx="102983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144" name="Text Box 9">
          <a:extLst>
            <a:ext uri="{FF2B5EF4-FFF2-40B4-BE49-F238E27FC236}">
              <a16:creationId xmlns:a16="http://schemas.microsoft.com/office/drawing/2014/main" xmlns="" id="{00000000-0008-0000-1000-00003010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029832" cy="238125"/>
    <xdr:sp macro="" textlink="">
      <xdr:nvSpPr>
        <xdr:cNvPr id="4145" name="Text Box 8">
          <a:extLst>
            <a:ext uri="{FF2B5EF4-FFF2-40B4-BE49-F238E27FC236}">
              <a16:creationId xmlns:a16="http://schemas.microsoft.com/office/drawing/2014/main" xmlns="" id="{00000000-0008-0000-1000-000031100000}"/>
            </a:ext>
          </a:extLst>
        </xdr:cNvPr>
        <xdr:cNvSpPr txBox="1">
          <a:spLocks noChangeArrowheads="1"/>
        </xdr:cNvSpPr>
      </xdr:nvSpPr>
      <xdr:spPr bwMode="auto">
        <a:xfrm>
          <a:off x="495300" y="2057400"/>
          <a:ext cx="102983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146" name="Text Box 9">
          <a:extLst>
            <a:ext uri="{FF2B5EF4-FFF2-40B4-BE49-F238E27FC236}">
              <a16:creationId xmlns:a16="http://schemas.microsoft.com/office/drawing/2014/main" xmlns="" id="{00000000-0008-0000-1000-00003210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029832" cy="238125"/>
    <xdr:sp macro="" textlink="">
      <xdr:nvSpPr>
        <xdr:cNvPr id="4147" name="Text Box 8">
          <a:extLst>
            <a:ext uri="{FF2B5EF4-FFF2-40B4-BE49-F238E27FC236}">
              <a16:creationId xmlns:a16="http://schemas.microsoft.com/office/drawing/2014/main" xmlns="" id="{00000000-0008-0000-1000-000033100000}"/>
            </a:ext>
          </a:extLst>
        </xdr:cNvPr>
        <xdr:cNvSpPr txBox="1">
          <a:spLocks noChangeArrowheads="1"/>
        </xdr:cNvSpPr>
      </xdr:nvSpPr>
      <xdr:spPr bwMode="auto">
        <a:xfrm>
          <a:off x="495300" y="2057400"/>
          <a:ext cx="102983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148" name="Text Box 9">
          <a:extLst>
            <a:ext uri="{FF2B5EF4-FFF2-40B4-BE49-F238E27FC236}">
              <a16:creationId xmlns:a16="http://schemas.microsoft.com/office/drawing/2014/main" xmlns="" id="{00000000-0008-0000-1000-00003410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149" name="Text Box 9">
          <a:extLst>
            <a:ext uri="{FF2B5EF4-FFF2-40B4-BE49-F238E27FC236}">
              <a16:creationId xmlns:a16="http://schemas.microsoft.com/office/drawing/2014/main" xmlns="" id="{00000000-0008-0000-1000-00003510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029832" cy="238125"/>
    <xdr:sp macro="" textlink="">
      <xdr:nvSpPr>
        <xdr:cNvPr id="4150" name="Text Box 8">
          <a:extLst>
            <a:ext uri="{FF2B5EF4-FFF2-40B4-BE49-F238E27FC236}">
              <a16:creationId xmlns:a16="http://schemas.microsoft.com/office/drawing/2014/main" xmlns="" id="{00000000-0008-0000-1000-000036100000}"/>
            </a:ext>
          </a:extLst>
        </xdr:cNvPr>
        <xdr:cNvSpPr txBox="1">
          <a:spLocks noChangeArrowheads="1"/>
        </xdr:cNvSpPr>
      </xdr:nvSpPr>
      <xdr:spPr bwMode="auto">
        <a:xfrm>
          <a:off x="495300" y="2057400"/>
          <a:ext cx="102983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151" name="Text Box 9">
          <a:extLst>
            <a:ext uri="{FF2B5EF4-FFF2-40B4-BE49-F238E27FC236}">
              <a16:creationId xmlns:a16="http://schemas.microsoft.com/office/drawing/2014/main" xmlns="" id="{00000000-0008-0000-1000-00003710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152" name="Text Box 9">
          <a:extLst>
            <a:ext uri="{FF2B5EF4-FFF2-40B4-BE49-F238E27FC236}">
              <a16:creationId xmlns:a16="http://schemas.microsoft.com/office/drawing/2014/main" xmlns="" id="{00000000-0008-0000-1000-00003810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029832" cy="238125"/>
    <xdr:sp macro="" textlink="">
      <xdr:nvSpPr>
        <xdr:cNvPr id="4153" name="Text Box 8">
          <a:extLst>
            <a:ext uri="{FF2B5EF4-FFF2-40B4-BE49-F238E27FC236}">
              <a16:creationId xmlns:a16="http://schemas.microsoft.com/office/drawing/2014/main" xmlns="" id="{00000000-0008-0000-1000-000039100000}"/>
            </a:ext>
          </a:extLst>
        </xdr:cNvPr>
        <xdr:cNvSpPr txBox="1">
          <a:spLocks noChangeArrowheads="1"/>
        </xdr:cNvSpPr>
      </xdr:nvSpPr>
      <xdr:spPr bwMode="auto">
        <a:xfrm>
          <a:off x="495300" y="2057400"/>
          <a:ext cx="1029832" cy="238125"/>
        </a:xfrm>
        <a:prstGeom prst="rect">
          <a:avLst/>
        </a:prstGeom>
        <a:noFill/>
        <a:ln w="9525">
          <a:noFill/>
          <a:miter lim="800000"/>
          <a:headEnd/>
          <a:tailEnd/>
        </a:ln>
      </xdr:spPr>
    </xdr:sp>
    <xdr:clientData/>
  </xdr:oneCellAnchor>
  <xdr:oneCellAnchor>
    <xdr:from>
      <xdr:col>1</xdr:col>
      <xdr:colOff>0</xdr:colOff>
      <xdr:row>11</xdr:row>
      <xdr:rowOff>0</xdr:rowOff>
    </xdr:from>
    <xdr:ext cx="1048882" cy="19050"/>
    <xdr:sp macro="" textlink="">
      <xdr:nvSpPr>
        <xdr:cNvPr id="4154" name="Text Box 8">
          <a:extLst>
            <a:ext uri="{FF2B5EF4-FFF2-40B4-BE49-F238E27FC236}">
              <a16:creationId xmlns:a16="http://schemas.microsoft.com/office/drawing/2014/main" xmlns="" id="{00000000-0008-0000-1000-00003A100000}"/>
            </a:ext>
          </a:extLst>
        </xdr:cNvPr>
        <xdr:cNvSpPr txBox="1">
          <a:spLocks noChangeArrowheads="1"/>
        </xdr:cNvSpPr>
      </xdr:nvSpPr>
      <xdr:spPr bwMode="auto">
        <a:xfrm>
          <a:off x="476250" y="2057400"/>
          <a:ext cx="1048882" cy="19050"/>
        </a:xfrm>
        <a:prstGeom prst="rect">
          <a:avLst/>
        </a:prstGeom>
        <a:noFill/>
        <a:ln w="9525">
          <a:noFill/>
          <a:miter lim="800000"/>
          <a:headEnd/>
          <a:tailEnd/>
        </a:ln>
      </xdr:spPr>
    </xdr:sp>
    <xdr:clientData/>
  </xdr:oneCellAnchor>
  <xdr:oneCellAnchor>
    <xdr:from>
      <xdr:col>1</xdr:col>
      <xdr:colOff>0</xdr:colOff>
      <xdr:row>11</xdr:row>
      <xdr:rowOff>0</xdr:rowOff>
    </xdr:from>
    <xdr:ext cx="1134607" cy="19050"/>
    <xdr:sp macro="" textlink="">
      <xdr:nvSpPr>
        <xdr:cNvPr id="4155" name="Text Box 8">
          <a:extLst>
            <a:ext uri="{FF2B5EF4-FFF2-40B4-BE49-F238E27FC236}">
              <a16:creationId xmlns:a16="http://schemas.microsoft.com/office/drawing/2014/main" xmlns="" id="{00000000-0008-0000-1000-00003B10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11</xdr:row>
      <xdr:rowOff>0</xdr:rowOff>
    </xdr:from>
    <xdr:ext cx="944107" cy="238125"/>
    <xdr:sp macro="" textlink="">
      <xdr:nvSpPr>
        <xdr:cNvPr id="4156" name="Text Box 8">
          <a:extLst>
            <a:ext uri="{FF2B5EF4-FFF2-40B4-BE49-F238E27FC236}">
              <a16:creationId xmlns:a16="http://schemas.microsoft.com/office/drawing/2014/main" xmlns="" id="{00000000-0008-0000-1000-00003C100000}"/>
            </a:ext>
          </a:extLst>
        </xdr:cNvPr>
        <xdr:cNvSpPr txBox="1">
          <a:spLocks noChangeArrowheads="1"/>
        </xdr:cNvSpPr>
      </xdr:nvSpPr>
      <xdr:spPr bwMode="auto">
        <a:xfrm>
          <a:off x="581025" y="2057400"/>
          <a:ext cx="944107" cy="238125"/>
        </a:xfrm>
        <a:prstGeom prst="rect">
          <a:avLst/>
        </a:prstGeom>
        <a:noFill/>
        <a:ln w="9525">
          <a:noFill/>
          <a:miter lim="800000"/>
          <a:headEnd/>
          <a:tailEnd/>
        </a:ln>
      </xdr:spPr>
    </xdr:sp>
    <xdr:clientData/>
  </xdr:oneCellAnchor>
  <xdr:oneCellAnchor>
    <xdr:from>
      <xdr:col>1</xdr:col>
      <xdr:colOff>0</xdr:colOff>
      <xdr:row>11</xdr:row>
      <xdr:rowOff>0</xdr:rowOff>
    </xdr:from>
    <xdr:ext cx="1134607" cy="19050"/>
    <xdr:sp macro="" textlink="">
      <xdr:nvSpPr>
        <xdr:cNvPr id="4157" name="Text Box 8">
          <a:extLst>
            <a:ext uri="{FF2B5EF4-FFF2-40B4-BE49-F238E27FC236}">
              <a16:creationId xmlns:a16="http://schemas.microsoft.com/office/drawing/2014/main" xmlns="" id="{00000000-0008-0000-1000-00003D10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158" name="Text Box 9">
          <a:extLst>
            <a:ext uri="{FF2B5EF4-FFF2-40B4-BE49-F238E27FC236}">
              <a16:creationId xmlns:a16="http://schemas.microsoft.com/office/drawing/2014/main" xmlns="" id="{00000000-0008-0000-1000-00003E10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159" name="Text Box 9">
          <a:extLst>
            <a:ext uri="{FF2B5EF4-FFF2-40B4-BE49-F238E27FC236}">
              <a16:creationId xmlns:a16="http://schemas.microsoft.com/office/drawing/2014/main" xmlns="" id="{00000000-0008-0000-1000-00003F10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077457" cy="104775"/>
    <xdr:sp macro="" textlink="">
      <xdr:nvSpPr>
        <xdr:cNvPr id="4160" name="Text Box 8">
          <a:extLst>
            <a:ext uri="{FF2B5EF4-FFF2-40B4-BE49-F238E27FC236}">
              <a16:creationId xmlns:a16="http://schemas.microsoft.com/office/drawing/2014/main" xmlns="" id="{00000000-0008-0000-1000-000040100000}"/>
            </a:ext>
          </a:extLst>
        </xdr:cNvPr>
        <xdr:cNvSpPr txBox="1">
          <a:spLocks noChangeArrowheads="1"/>
        </xdr:cNvSpPr>
      </xdr:nvSpPr>
      <xdr:spPr bwMode="auto">
        <a:xfrm>
          <a:off x="390525" y="2057400"/>
          <a:ext cx="1077457" cy="104775"/>
        </a:xfrm>
        <a:prstGeom prst="rect">
          <a:avLst/>
        </a:prstGeom>
        <a:noFill/>
        <a:ln w="9525">
          <a:noFill/>
          <a:miter lim="800000"/>
          <a:headEnd/>
          <a:tailEnd/>
        </a:ln>
      </xdr:spPr>
    </xdr:sp>
    <xdr:clientData/>
  </xdr:oneCellAnchor>
  <xdr:oneCellAnchor>
    <xdr:from>
      <xdr:col>1</xdr:col>
      <xdr:colOff>0</xdr:colOff>
      <xdr:row>11</xdr:row>
      <xdr:rowOff>0</xdr:rowOff>
    </xdr:from>
    <xdr:ext cx="1134607" cy="19050"/>
    <xdr:sp macro="" textlink="">
      <xdr:nvSpPr>
        <xdr:cNvPr id="4161" name="Text Box 8">
          <a:extLst>
            <a:ext uri="{FF2B5EF4-FFF2-40B4-BE49-F238E27FC236}">
              <a16:creationId xmlns:a16="http://schemas.microsoft.com/office/drawing/2014/main" xmlns="" id="{00000000-0008-0000-1000-00004110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162" name="Text Box 9">
          <a:extLst>
            <a:ext uri="{FF2B5EF4-FFF2-40B4-BE49-F238E27FC236}">
              <a16:creationId xmlns:a16="http://schemas.microsoft.com/office/drawing/2014/main" xmlns="" id="{00000000-0008-0000-1000-00004210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163" name="Text Box 9">
          <a:extLst>
            <a:ext uri="{FF2B5EF4-FFF2-40B4-BE49-F238E27FC236}">
              <a16:creationId xmlns:a16="http://schemas.microsoft.com/office/drawing/2014/main" xmlns="" id="{00000000-0008-0000-1000-00004310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134607" cy="19050"/>
    <xdr:sp macro="" textlink="">
      <xdr:nvSpPr>
        <xdr:cNvPr id="4164" name="Text Box 8">
          <a:extLst>
            <a:ext uri="{FF2B5EF4-FFF2-40B4-BE49-F238E27FC236}">
              <a16:creationId xmlns:a16="http://schemas.microsoft.com/office/drawing/2014/main" xmlns="" id="{00000000-0008-0000-1000-00004410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165" name="Text Box 9">
          <a:extLst>
            <a:ext uri="{FF2B5EF4-FFF2-40B4-BE49-F238E27FC236}">
              <a16:creationId xmlns:a16="http://schemas.microsoft.com/office/drawing/2014/main" xmlns="" id="{00000000-0008-0000-1000-00004510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166" name="Text Box 9">
          <a:extLst>
            <a:ext uri="{FF2B5EF4-FFF2-40B4-BE49-F238E27FC236}">
              <a16:creationId xmlns:a16="http://schemas.microsoft.com/office/drawing/2014/main" xmlns="" id="{00000000-0008-0000-1000-00004610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134607" cy="19050"/>
    <xdr:sp macro="" textlink="">
      <xdr:nvSpPr>
        <xdr:cNvPr id="4167" name="Text Box 8">
          <a:extLst>
            <a:ext uri="{FF2B5EF4-FFF2-40B4-BE49-F238E27FC236}">
              <a16:creationId xmlns:a16="http://schemas.microsoft.com/office/drawing/2014/main" xmlns="" id="{00000000-0008-0000-1000-00004710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168" name="Text Box 9">
          <a:extLst>
            <a:ext uri="{FF2B5EF4-FFF2-40B4-BE49-F238E27FC236}">
              <a16:creationId xmlns:a16="http://schemas.microsoft.com/office/drawing/2014/main" xmlns="" id="{00000000-0008-0000-1000-00004810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169" name="Text Box 9">
          <a:extLst>
            <a:ext uri="{FF2B5EF4-FFF2-40B4-BE49-F238E27FC236}">
              <a16:creationId xmlns:a16="http://schemas.microsoft.com/office/drawing/2014/main" xmlns="" id="{00000000-0008-0000-1000-00004910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134607" cy="19050"/>
    <xdr:sp macro="" textlink="">
      <xdr:nvSpPr>
        <xdr:cNvPr id="4170" name="Text Box 8">
          <a:extLst>
            <a:ext uri="{FF2B5EF4-FFF2-40B4-BE49-F238E27FC236}">
              <a16:creationId xmlns:a16="http://schemas.microsoft.com/office/drawing/2014/main" xmlns="" id="{00000000-0008-0000-1000-00004A10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171" name="Text Box 9">
          <a:extLst>
            <a:ext uri="{FF2B5EF4-FFF2-40B4-BE49-F238E27FC236}">
              <a16:creationId xmlns:a16="http://schemas.microsoft.com/office/drawing/2014/main" xmlns="" id="{00000000-0008-0000-1000-00004B10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172" name="Text Box 9">
          <a:extLst>
            <a:ext uri="{FF2B5EF4-FFF2-40B4-BE49-F238E27FC236}">
              <a16:creationId xmlns:a16="http://schemas.microsoft.com/office/drawing/2014/main" xmlns="" id="{00000000-0008-0000-1000-00004C10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134607" cy="19050"/>
    <xdr:sp macro="" textlink="">
      <xdr:nvSpPr>
        <xdr:cNvPr id="4173" name="Text Box 8">
          <a:extLst>
            <a:ext uri="{FF2B5EF4-FFF2-40B4-BE49-F238E27FC236}">
              <a16:creationId xmlns:a16="http://schemas.microsoft.com/office/drawing/2014/main" xmlns="" id="{00000000-0008-0000-1000-00004D10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174" name="Text Box 9">
          <a:extLst>
            <a:ext uri="{FF2B5EF4-FFF2-40B4-BE49-F238E27FC236}">
              <a16:creationId xmlns:a16="http://schemas.microsoft.com/office/drawing/2014/main" xmlns="" id="{00000000-0008-0000-1000-00004E10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134607" cy="19050"/>
    <xdr:sp macro="" textlink="">
      <xdr:nvSpPr>
        <xdr:cNvPr id="4175" name="Text Box 8">
          <a:extLst>
            <a:ext uri="{FF2B5EF4-FFF2-40B4-BE49-F238E27FC236}">
              <a16:creationId xmlns:a16="http://schemas.microsoft.com/office/drawing/2014/main" xmlns="" id="{00000000-0008-0000-1000-00004F10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176" name="Text Box 9">
          <a:extLst>
            <a:ext uri="{FF2B5EF4-FFF2-40B4-BE49-F238E27FC236}">
              <a16:creationId xmlns:a16="http://schemas.microsoft.com/office/drawing/2014/main" xmlns="" id="{00000000-0008-0000-1000-00005010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177" name="Text Box 9">
          <a:extLst>
            <a:ext uri="{FF2B5EF4-FFF2-40B4-BE49-F238E27FC236}">
              <a16:creationId xmlns:a16="http://schemas.microsoft.com/office/drawing/2014/main" xmlns="" id="{00000000-0008-0000-1000-00005110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134607" cy="19050"/>
    <xdr:sp macro="" textlink="">
      <xdr:nvSpPr>
        <xdr:cNvPr id="4178" name="Text Box 8">
          <a:extLst>
            <a:ext uri="{FF2B5EF4-FFF2-40B4-BE49-F238E27FC236}">
              <a16:creationId xmlns:a16="http://schemas.microsoft.com/office/drawing/2014/main" xmlns="" id="{00000000-0008-0000-1000-00005210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179" name="Text Box 9">
          <a:extLst>
            <a:ext uri="{FF2B5EF4-FFF2-40B4-BE49-F238E27FC236}">
              <a16:creationId xmlns:a16="http://schemas.microsoft.com/office/drawing/2014/main" xmlns="" id="{00000000-0008-0000-1000-00005310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134607" cy="19050"/>
    <xdr:sp macro="" textlink="">
      <xdr:nvSpPr>
        <xdr:cNvPr id="4180" name="Text Box 8">
          <a:extLst>
            <a:ext uri="{FF2B5EF4-FFF2-40B4-BE49-F238E27FC236}">
              <a16:creationId xmlns:a16="http://schemas.microsoft.com/office/drawing/2014/main" xmlns="" id="{00000000-0008-0000-1000-00005410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181" name="Text Box 9">
          <a:extLst>
            <a:ext uri="{FF2B5EF4-FFF2-40B4-BE49-F238E27FC236}">
              <a16:creationId xmlns:a16="http://schemas.microsoft.com/office/drawing/2014/main" xmlns="" id="{00000000-0008-0000-1000-00005510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182" name="Text Box 9">
          <a:extLst>
            <a:ext uri="{FF2B5EF4-FFF2-40B4-BE49-F238E27FC236}">
              <a16:creationId xmlns:a16="http://schemas.microsoft.com/office/drawing/2014/main" xmlns="" id="{00000000-0008-0000-1000-00005610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134607" cy="19050"/>
    <xdr:sp macro="" textlink="">
      <xdr:nvSpPr>
        <xdr:cNvPr id="4183" name="Text Box 8">
          <a:extLst>
            <a:ext uri="{FF2B5EF4-FFF2-40B4-BE49-F238E27FC236}">
              <a16:creationId xmlns:a16="http://schemas.microsoft.com/office/drawing/2014/main" xmlns="" id="{00000000-0008-0000-1000-00005710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184" name="Text Box 9">
          <a:extLst>
            <a:ext uri="{FF2B5EF4-FFF2-40B4-BE49-F238E27FC236}">
              <a16:creationId xmlns:a16="http://schemas.microsoft.com/office/drawing/2014/main" xmlns="" id="{00000000-0008-0000-1000-00005810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185" name="Text Box 9">
          <a:extLst>
            <a:ext uri="{FF2B5EF4-FFF2-40B4-BE49-F238E27FC236}">
              <a16:creationId xmlns:a16="http://schemas.microsoft.com/office/drawing/2014/main" xmlns="" id="{00000000-0008-0000-1000-00005910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134607" cy="19050"/>
    <xdr:sp macro="" textlink="">
      <xdr:nvSpPr>
        <xdr:cNvPr id="4186" name="Text Box 8">
          <a:extLst>
            <a:ext uri="{FF2B5EF4-FFF2-40B4-BE49-F238E27FC236}">
              <a16:creationId xmlns:a16="http://schemas.microsoft.com/office/drawing/2014/main" xmlns="" id="{00000000-0008-0000-1000-00005A10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187" name="Text Box 9">
          <a:extLst>
            <a:ext uri="{FF2B5EF4-FFF2-40B4-BE49-F238E27FC236}">
              <a16:creationId xmlns:a16="http://schemas.microsoft.com/office/drawing/2014/main" xmlns="" id="{00000000-0008-0000-1000-00005B10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188" name="Text Box 9">
          <a:extLst>
            <a:ext uri="{FF2B5EF4-FFF2-40B4-BE49-F238E27FC236}">
              <a16:creationId xmlns:a16="http://schemas.microsoft.com/office/drawing/2014/main" xmlns="" id="{00000000-0008-0000-1000-00005C10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134607" cy="19050"/>
    <xdr:sp macro="" textlink="">
      <xdr:nvSpPr>
        <xdr:cNvPr id="4189" name="Text Box 8">
          <a:extLst>
            <a:ext uri="{FF2B5EF4-FFF2-40B4-BE49-F238E27FC236}">
              <a16:creationId xmlns:a16="http://schemas.microsoft.com/office/drawing/2014/main" xmlns="" id="{00000000-0008-0000-1000-00005D10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190" name="Text Box 9">
          <a:extLst>
            <a:ext uri="{FF2B5EF4-FFF2-40B4-BE49-F238E27FC236}">
              <a16:creationId xmlns:a16="http://schemas.microsoft.com/office/drawing/2014/main" xmlns="" id="{00000000-0008-0000-1000-00005E10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191" name="Text Box 9">
          <a:extLst>
            <a:ext uri="{FF2B5EF4-FFF2-40B4-BE49-F238E27FC236}">
              <a16:creationId xmlns:a16="http://schemas.microsoft.com/office/drawing/2014/main" xmlns="" id="{00000000-0008-0000-1000-00005F10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134607" cy="19050"/>
    <xdr:sp macro="" textlink="">
      <xdr:nvSpPr>
        <xdr:cNvPr id="4192" name="Text Box 8">
          <a:extLst>
            <a:ext uri="{FF2B5EF4-FFF2-40B4-BE49-F238E27FC236}">
              <a16:creationId xmlns:a16="http://schemas.microsoft.com/office/drawing/2014/main" xmlns="" id="{00000000-0008-0000-1000-00006010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193" name="Text Box 9">
          <a:extLst>
            <a:ext uri="{FF2B5EF4-FFF2-40B4-BE49-F238E27FC236}">
              <a16:creationId xmlns:a16="http://schemas.microsoft.com/office/drawing/2014/main" xmlns="" id="{00000000-0008-0000-1000-00006110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194" name="Text Box 9">
          <a:extLst>
            <a:ext uri="{FF2B5EF4-FFF2-40B4-BE49-F238E27FC236}">
              <a16:creationId xmlns:a16="http://schemas.microsoft.com/office/drawing/2014/main" xmlns="" id="{00000000-0008-0000-1000-00006210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134607" cy="19050"/>
    <xdr:sp macro="" textlink="">
      <xdr:nvSpPr>
        <xdr:cNvPr id="4195" name="Text Box 8">
          <a:extLst>
            <a:ext uri="{FF2B5EF4-FFF2-40B4-BE49-F238E27FC236}">
              <a16:creationId xmlns:a16="http://schemas.microsoft.com/office/drawing/2014/main" xmlns="" id="{00000000-0008-0000-1000-00006310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196" name="Text Box 9">
          <a:extLst>
            <a:ext uri="{FF2B5EF4-FFF2-40B4-BE49-F238E27FC236}">
              <a16:creationId xmlns:a16="http://schemas.microsoft.com/office/drawing/2014/main" xmlns="" id="{00000000-0008-0000-1000-00006410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197" name="Text Box 9">
          <a:extLst>
            <a:ext uri="{FF2B5EF4-FFF2-40B4-BE49-F238E27FC236}">
              <a16:creationId xmlns:a16="http://schemas.microsoft.com/office/drawing/2014/main" xmlns="" id="{00000000-0008-0000-1000-00006510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134607" cy="19050"/>
    <xdr:sp macro="" textlink="">
      <xdr:nvSpPr>
        <xdr:cNvPr id="4198" name="Text Box 8">
          <a:extLst>
            <a:ext uri="{FF2B5EF4-FFF2-40B4-BE49-F238E27FC236}">
              <a16:creationId xmlns:a16="http://schemas.microsoft.com/office/drawing/2014/main" xmlns="" id="{00000000-0008-0000-1000-00006610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199" name="Text Box 9">
          <a:extLst>
            <a:ext uri="{FF2B5EF4-FFF2-40B4-BE49-F238E27FC236}">
              <a16:creationId xmlns:a16="http://schemas.microsoft.com/office/drawing/2014/main" xmlns="" id="{00000000-0008-0000-1000-00006710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200" name="Text Box 9">
          <a:extLst>
            <a:ext uri="{FF2B5EF4-FFF2-40B4-BE49-F238E27FC236}">
              <a16:creationId xmlns:a16="http://schemas.microsoft.com/office/drawing/2014/main" xmlns="" id="{00000000-0008-0000-1000-00006810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134607" cy="19050"/>
    <xdr:sp macro="" textlink="">
      <xdr:nvSpPr>
        <xdr:cNvPr id="4201" name="Text Box 8">
          <a:extLst>
            <a:ext uri="{FF2B5EF4-FFF2-40B4-BE49-F238E27FC236}">
              <a16:creationId xmlns:a16="http://schemas.microsoft.com/office/drawing/2014/main" xmlns="" id="{00000000-0008-0000-1000-00006910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202" name="Text Box 9">
          <a:extLst>
            <a:ext uri="{FF2B5EF4-FFF2-40B4-BE49-F238E27FC236}">
              <a16:creationId xmlns:a16="http://schemas.microsoft.com/office/drawing/2014/main" xmlns="" id="{00000000-0008-0000-1000-00006A10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203" name="Text Box 9">
          <a:extLst>
            <a:ext uri="{FF2B5EF4-FFF2-40B4-BE49-F238E27FC236}">
              <a16:creationId xmlns:a16="http://schemas.microsoft.com/office/drawing/2014/main" xmlns="" id="{00000000-0008-0000-1000-00006B10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134607" cy="19050"/>
    <xdr:sp macro="" textlink="">
      <xdr:nvSpPr>
        <xdr:cNvPr id="4204" name="Text Box 8">
          <a:extLst>
            <a:ext uri="{FF2B5EF4-FFF2-40B4-BE49-F238E27FC236}">
              <a16:creationId xmlns:a16="http://schemas.microsoft.com/office/drawing/2014/main" xmlns="" id="{00000000-0008-0000-1000-00006C10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205" name="Text Box 9">
          <a:extLst>
            <a:ext uri="{FF2B5EF4-FFF2-40B4-BE49-F238E27FC236}">
              <a16:creationId xmlns:a16="http://schemas.microsoft.com/office/drawing/2014/main" xmlns="" id="{00000000-0008-0000-1000-00006D10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206" name="Text Box 9">
          <a:extLst>
            <a:ext uri="{FF2B5EF4-FFF2-40B4-BE49-F238E27FC236}">
              <a16:creationId xmlns:a16="http://schemas.microsoft.com/office/drawing/2014/main" xmlns="" id="{00000000-0008-0000-1000-00006E10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134607" cy="19050"/>
    <xdr:sp macro="" textlink="">
      <xdr:nvSpPr>
        <xdr:cNvPr id="4207" name="Text Box 8">
          <a:extLst>
            <a:ext uri="{FF2B5EF4-FFF2-40B4-BE49-F238E27FC236}">
              <a16:creationId xmlns:a16="http://schemas.microsoft.com/office/drawing/2014/main" xmlns="" id="{00000000-0008-0000-1000-00006F10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208" name="Text Box 9">
          <a:extLst>
            <a:ext uri="{FF2B5EF4-FFF2-40B4-BE49-F238E27FC236}">
              <a16:creationId xmlns:a16="http://schemas.microsoft.com/office/drawing/2014/main" xmlns="" id="{00000000-0008-0000-1000-00007010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209" name="Text Box 9">
          <a:extLst>
            <a:ext uri="{FF2B5EF4-FFF2-40B4-BE49-F238E27FC236}">
              <a16:creationId xmlns:a16="http://schemas.microsoft.com/office/drawing/2014/main" xmlns="" id="{00000000-0008-0000-1000-00007110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285750"/>
    <xdr:sp macro="" textlink="">
      <xdr:nvSpPr>
        <xdr:cNvPr id="4210" name="Text Box 9">
          <a:extLst>
            <a:ext uri="{FF2B5EF4-FFF2-40B4-BE49-F238E27FC236}">
              <a16:creationId xmlns:a16="http://schemas.microsoft.com/office/drawing/2014/main" xmlns="" id="{00000000-0008-0000-1000-000072100000}"/>
            </a:ext>
          </a:extLst>
        </xdr:cNvPr>
        <xdr:cNvSpPr txBox="1">
          <a:spLocks noChangeArrowheads="1"/>
        </xdr:cNvSpPr>
      </xdr:nvSpPr>
      <xdr:spPr bwMode="auto">
        <a:xfrm>
          <a:off x="285750" y="2057400"/>
          <a:ext cx="1239382" cy="285750"/>
        </a:xfrm>
        <a:prstGeom prst="rect">
          <a:avLst/>
        </a:prstGeom>
        <a:noFill/>
        <a:ln w="9525">
          <a:noFill/>
          <a:miter lim="800000"/>
          <a:headEnd/>
          <a:tailEnd/>
        </a:ln>
      </xdr:spPr>
    </xdr:sp>
    <xdr:clientData/>
  </xdr:oneCellAnchor>
  <xdr:oneCellAnchor>
    <xdr:from>
      <xdr:col>1</xdr:col>
      <xdr:colOff>0</xdr:colOff>
      <xdr:row>11</xdr:row>
      <xdr:rowOff>0</xdr:rowOff>
    </xdr:from>
    <xdr:ext cx="1239382" cy="285750"/>
    <xdr:sp macro="" textlink="">
      <xdr:nvSpPr>
        <xdr:cNvPr id="4211" name="Text Box 9">
          <a:extLst>
            <a:ext uri="{FF2B5EF4-FFF2-40B4-BE49-F238E27FC236}">
              <a16:creationId xmlns:a16="http://schemas.microsoft.com/office/drawing/2014/main" xmlns="" id="{00000000-0008-0000-1000-000073100000}"/>
            </a:ext>
          </a:extLst>
        </xdr:cNvPr>
        <xdr:cNvSpPr txBox="1">
          <a:spLocks noChangeArrowheads="1"/>
        </xdr:cNvSpPr>
      </xdr:nvSpPr>
      <xdr:spPr bwMode="auto">
        <a:xfrm>
          <a:off x="285750" y="2057400"/>
          <a:ext cx="1239382" cy="285750"/>
        </a:xfrm>
        <a:prstGeom prst="rect">
          <a:avLst/>
        </a:prstGeom>
        <a:noFill/>
        <a:ln w="9525">
          <a:noFill/>
          <a:miter lim="800000"/>
          <a:headEnd/>
          <a:tailEnd/>
        </a:ln>
      </xdr:spPr>
    </xdr:sp>
    <xdr:clientData/>
  </xdr:oneCellAnchor>
  <xdr:oneCellAnchor>
    <xdr:from>
      <xdr:col>1</xdr:col>
      <xdr:colOff>0</xdr:colOff>
      <xdr:row>11</xdr:row>
      <xdr:rowOff>0</xdr:rowOff>
    </xdr:from>
    <xdr:ext cx="1239382" cy="295275"/>
    <xdr:sp macro="" textlink="">
      <xdr:nvSpPr>
        <xdr:cNvPr id="4212" name="Text Box 9">
          <a:extLst>
            <a:ext uri="{FF2B5EF4-FFF2-40B4-BE49-F238E27FC236}">
              <a16:creationId xmlns:a16="http://schemas.microsoft.com/office/drawing/2014/main" xmlns="" id="{00000000-0008-0000-1000-00007410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11</xdr:row>
      <xdr:rowOff>0</xdr:rowOff>
    </xdr:from>
    <xdr:ext cx="1239382" cy="295275"/>
    <xdr:sp macro="" textlink="">
      <xdr:nvSpPr>
        <xdr:cNvPr id="4213" name="Text Box 9">
          <a:extLst>
            <a:ext uri="{FF2B5EF4-FFF2-40B4-BE49-F238E27FC236}">
              <a16:creationId xmlns:a16="http://schemas.microsoft.com/office/drawing/2014/main" xmlns="" id="{00000000-0008-0000-1000-00007510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11</xdr:row>
      <xdr:rowOff>0</xdr:rowOff>
    </xdr:from>
    <xdr:ext cx="1239382" cy="276225"/>
    <xdr:sp macro="" textlink="">
      <xdr:nvSpPr>
        <xdr:cNvPr id="4214" name="Text Box 9">
          <a:extLst>
            <a:ext uri="{FF2B5EF4-FFF2-40B4-BE49-F238E27FC236}">
              <a16:creationId xmlns:a16="http://schemas.microsoft.com/office/drawing/2014/main" xmlns="" id="{00000000-0008-0000-1000-00007610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11</xdr:row>
      <xdr:rowOff>0</xdr:rowOff>
    </xdr:from>
    <xdr:ext cx="1239382" cy="276225"/>
    <xdr:sp macro="" textlink="">
      <xdr:nvSpPr>
        <xdr:cNvPr id="4215" name="Text Box 9">
          <a:extLst>
            <a:ext uri="{FF2B5EF4-FFF2-40B4-BE49-F238E27FC236}">
              <a16:creationId xmlns:a16="http://schemas.microsoft.com/office/drawing/2014/main" xmlns="" id="{00000000-0008-0000-1000-00007710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11</xdr:row>
      <xdr:rowOff>0</xdr:rowOff>
    </xdr:from>
    <xdr:ext cx="1239382" cy="276225"/>
    <xdr:sp macro="" textlink="">
      <xdr:nvSpPr>
        <xdr:cNvPr id="4216" name="Text Box 9">
          <a:extLst>
            <a:ext uri="{FF2B5EF4-FFF2-40B4-BE49-F238E27FC236}">
              <a16:creationId xmlns:a16="http://schemas.microsoft.com/office/drawing/2014/main" xmlns="" id="{00000000-0008-0000-1000-00007810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11</xdr:row>
      <xdr:rowOff>0</xdr:rowOff>
    </xdr:from>
    <xdr:ext cx="1239382" cy="276225"/>
    <xdr:sp macro="" textlink="">
      <xdr:nvSpPr>
        <xdr:cNvPr id="4217" name="Text Box 9">
          <a:extLst>
            <a:ext uri="{FF2B5EF4-FFF2-40B4-BE49-F238E27FC236}">
              <a16:creationId xmlns:a16="http://schemas.microsoft.com/office/drawing/2014/main" xmlns="" id="{00000000-0008-0000-1000-00007910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11</xdr:row>
      <xdr:rowOff>0</xdr:rowOff>
    </xdr:from>
    <xdr:ext cx="1239382" cy="276225"/>
    <xdr:sp macro="" textlink="">
      <xdr:nvSpPr>
        <xdr:cNvPr id="4218" name="Text Box 9">
          <a:extLst>
            <a:ext uri="{FF2B5EF4-FFF2-40B4-BE49-F238E27FC236}">
              <a16:creationId xmlns:a16="http://schemas.microsoft.com/office/drawing/2014/main" xmlns="" id="{00000000-0008-0000-1000-00007A10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11</xdr:row>
      <xdr:rowOff>0</xdr:rowOff>
    </xdr:from>
    <xdr:ext cx="1239382" cy="276225"/>
    <xdr:sp macro="" textlink="">
      <xdr:nvSpPr>
        <xdr:cNvPr id="4219" name="Text Box 9">
          <a:extLst>
            <a:ext uri="{FF2B5EF4-FFF2-40B4-BE49-F238E27FC236}">
              <a16:creationId xmlns:a16="http://schemas.microsoft.com/office/drawing/2014/main" xmlns="" id="{00000000-0008-0000-1000-00007B10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11</xdr:row>
      <xdr:rowOff>0</xdr:rowOff>
    </xdr:from>
    <xdr:ext cx="1239382" cy="276225"/>
    <xdr:sp macro="" textlink="">
      <xdr:nvSpPr>
        <xdr:cNvPr id="4220" name="Text Box 9">
          <a:extLst>
            <a:ext uri="{FF2B5EF4-FFF2-40B4-BE49-F238E27FC236}">
              <a16:creationId xmlns:a16="http://schemas.microsoft.com/office/drawing/2014/main" xmlns="" id="{00000000-0008-0000-1000-00007C10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11</xdr:row>
      <xdr:rowOff>0</xdr:rowOff>
    </xdr:from>
    <xdr:ext cx="1239382" cy="276225"/>
    <xdr:sp macro="" textlink="">
      <xdr:nvSpPr>
        <xdr:cNvPr id="4221" name="Text Box 9">
          <a:extLst>
            <a:ext uri="{FF2B5EF4-FFF2-40B4-BE49-F238E27FC236}">
              <a16:creationId xmlns:a16="http://schemas.microsoft.com/office/drawing/2014/main" xmlns="" id="{00000000-0008-0000-1000-00007D10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11</xdr:row>
      <xdr:rowOff>0</xdr:rowOff>
    </xdr:from>
    <xdr:ext cx="1239382" cy="276225"/>
    <xdr:sp macro="" textlink="">
      <xdr:nvSpPr>
        <xdr:cNvPr id="4222" name="Text Box 9">
          <a:extLst>
            <a:ext uri="{FF2B5EF4-FFF2-40B4-BE49-F238E27FC236}">
              <a16:creationId xmlns:a16="http://schemas.microsoft.com/office/drawing/2014/main" xmlns="" id="{00000000-0008-0000-1000-00007E10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11</xdr:row>
      <xdr:rowOff>0</xdr:rowOff>
    </xdr:from>
    <xdr:ext cx="1239382" cy="276225"/>
    <xdr:sp macro="" textlink="">
      <xdr:nvSpPr>
        <xdr:cNvPr id="4223" name="Text Box 9">
          <a:extLst>
            <a:ext uri="{FF2B5EF4-FFF2-40B4-BE49-F238E27FC236}">
              <a16:creationId xmlns:a16="http://schemas.microsoft.com/office/drawing/2014/main" xmlns="" id="{00000000-0008-0000-1000-00007F10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11</xdr:row>
      <xdr:rowOff>0</xdr:rowOff>
    </xdr:from>
    <xdr:ext cx="1239382" cy="295275"/>
    <xdr:sp macro="" textlink="">
      <xdr:nvSpPr>
        <xdr:cNvPr id="4224" name="Text Box 9">
          <a:extLst>
            <a:ext uri="{FF2B5EF4-FFF2-40B4-BE49-F238E27FC236}">
              <a16:creationId xmlns:a16="http://schemas.microsoft.com/office/drawing/2014/main" xmlns="" id="{00000000-0008-0000-1000-00008010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11</xdr:row>
      <xdr:rowOff>0</xdr:rowOff>
    </xdr:from>
    <xdr:ext cx="1239382" cy="295275"/>
    <xdr:sp macro="" textlink="">
      <xdr:nvSpPr>
        <xdr:cNvPr id="4225" name="Text Box 9">
          <a:extLst>
            <a:ext uri="{FF2B5EF4-FFF2-40B4-BE49-F238E27FC236}">
              <a16:creationId xmlns:a16="http://schemas.microsoft.com/office/drawing/2014/main" xmlns="" id="{00000000-0008-0000-1000-00008110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11</xdr:row>
      <xdr:rowOff>0</xdr:rowOff>
    </xdr:from>
    <xdr:ext cx="1239382" cy="295275"/>
    <xdr:sp macro="" textlink="">
      <xdr:nvSpPr>
        <xdr:cNvPr id="4226" name="Text Box 9">
          <a:extLst>
            <a:ext uri="{FF2B5EF4-FFF2-40B4-BE49-F238E27FC236}">
              <a16:creationId xmlns:a16="http://schemas.microsoft.com/office/drawing/2014/main" xmlns="" id="{00000000-0008-0000-1000-00008210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11</xdr:row>
      <xdr:rowOff>0</xdr:rowOff>
    </xdr:from>
    <xdr:ext cx="1239382" cy="295275"/>
    <xdr:sp macro="" textlink="">
      <xdr:nvSpPr>
        <xdr:cNvPr id="4227" name="Text Box 9">
          <a:extLst>
            <a:ext uri="{FF2B5EF4-FFF2-40B4-BE49-F238E27FC236}">
              <a16:creationId xmlns:a16="http://schemas.microsoft.com/office/drawing/2014/main" xmlns="" id="{00000000-0008-0000-1000-00008310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11</xdr:row>
      <xdr:rowOff>0</xdr:rowOff>
    </xdr:from>
    <xdr:ext cx="1239382" cy="295275"/>
    <xdr:sp macro="" textlink="">
      <xdr:nvSpPr>
        <xdr:cNvPr id="4228" name="Text Box 9">
          <a:extLst>
            <a:ext uri="{FF2B5EF4-FFF2-40B4-BE49-F238E27FC236}">
              <a16:creationId xmlns:a16="http://schemas.microsoft.com/office/drawing/2014/main" xmlns="" id="{00000000-0008-0000-1000-00008410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11</xdr:row>
      <xdr:rowOff>0</xdr:rowOff>
    </xdr:from>
    <xdr:ext cx="1239382" cy="295275"/>
    <xdr:sp macro="" textlink="">
      <xdr:nvSpPr>
        <xdr:cNvPr id="4229" name="Text Box 9">
          <a:extLst>
            <a:ext uri="{FF2B5EF4-FFF2-40B4-BE49-F238E27FC236}">
              <a16:creationId xmlns:a16="http://schemas.microsoft.com/office/drawing/2014/main" xmlns="" id="{00000000-0008-0000-1000-00008510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11</xdr:row>
      <xdr:rowOff>0</xdr:rowOff>
    </xdr:from>
    <xdr:ext cx="1239382" cy="295275"/>
    <xdr:sp macro="" textlink="">
      <xdr:nvSpPr>
        <xdr:cNvPr id="4230" name="Text Box 9">
          <a:extLst>
            <a:ext uri="{FF2B5EF4-FFF2-40B4-BE49-F238E27FC236}">
              <a16:creationId xmlns:a16="http://schemas.microsoft.com/office/drawing/2014/main" xmlns="" id="{00000000-0008-0000-1000-00008610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11</xdr:row>
      <xdr:rowOff>0</xdr:rowOff>
    </xdr:from>
    <xdr:ext cx="1239382" cy="295275"/>
    <xdr:sp macro="" textlink="">
      <xdr:nvSpPr>
        <xdr:cNvPr id="4231" name="Text Box 9">
          <a:extLst>
            <a:ext uri="{FF2B5EF4-FFF2-40B4-BE49-F238E27FC236}">
              <a16:creationId xmlns:a16="http://schemas.microsoft.com/office/drawing/2014/main" xmlns="" id="{00000000-0008-0000-1000-00008710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11</xdr:row>
      <xdr:rowOff>0</xdr:rowOff>
    </xdr:from>
    <xdr:ext cx="1077457" cy="19050"/>
    <xdr:sp macro="" textlink="">
      <xdr:nvSpPr>
        <xdr:cNvPr id="4232" name="Text Box 8">
          <a:extLst>
            <a:ext uri="{FF2B5EF4-FFF2-40B4-BE49-F238E27FC236}">
              <a16:creationId xmlns:a16="http://schemas.microsoft.com/office/drawing/2014/main" xmlns="" id="{00000000-0008-0000-1000-000088100000}"/>
            </a:ext>
          </a:extLst>
        </xdr:cNvPr>
        <xdr:cNvSpPr txBox="1">
          <a:spLocks noChangeArrowheads="1"/>
        </xdr:cNvSpPr>
      </xdr:nvSpPr>
      <xdr:spPr bwMode="auto">
        <a:xfrm>
          <a:off x="390525" y="2057400"/>
          <a:ext cx="1077457" cy="19050"/>
        </a:xfrm>
        <a:prstGeom prst="rect">
          <a:avLst/>
        </a:prstGeom>
        <a:noFill/>
        <a:ln w="9525">
          <a:noFill/>
          <a:miter lim="800000"/>
          <a:headEnd/>
          <a:tailEnd/>
        </a:ln>
      </xdr:spPr>
    </xdr:sp>
    <xdr:clientData/>
  </xdr:oneCellAnchor>
  <xdr:oneCellAnchor>
    <xdr:from>
      <xdr:col>1</xdr:col>
      <xdr:colOff>0</xdr:colOff>
      <xdr:row>11</xdr:row>
      <xdr:rowOff>0</xdr:rowOff>
    </xdr:from>
    <xdr:ext cx="1134607" cy="19050"/>
    <xdr:sp macro="" textlink="">
      <xdr:nvSpPr>
        <xdr:cNvPr id="4233" name="Text Box 8">
          <a:extLst>
            <a:ext uri="{FF2B5EF4-FFF2-40B4-BE49-F238E27FC236}">
              <a16:creationId xmlns:a16="http://schemas.microsoft.com/office/drawing/2014/main" xmlns="" id="{00000000-0008-0000-1000-00008910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234" name="Text Box 9">
          <a:extLst>
            <a:ext uri="{FF2B5EF4-FFF2-40B4-BE49-F238E27FC236}">
              <a16:creationId xmlns:a16="http://schemas.microsoft.com/office/drawing/2014/main" xmlns="" id="{00000000-0008-0000-1000-00008A10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235" name="Text Box 9">
          <a:extLst>
            <a:ext uri="{FF2B5EF4-FFF2-40B4-BE49-F238E27FC236}">
              <a16:creationId xmlns:a16="http://schemas.microsoft.com/office/drawing/2014/main" xmlns="" id="{00000000-0008-0000-1000-00008B10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077457" cy="104775"/>
    <xdr:sp macro="" textlink="">
      <xdr:nvSpPr>
        <xdr:cNvPr id="4236" name="Text Box 8">
          <a:extLst>
            <a:ext uri="{FF2B5EF4-FFF2-40B4-BE49-F238E27FC236}">
              <a16:creationId xmlns:a16="http://schemas.microsoft.com/office/drawing/2014/main" xmlns="" id="{00000000-0008-0000-1000-00008C100000}"/>
            </a:ext>
          </a:extLst>
        </xdr:cNvPr>
        <xdr:cNvSpPr txBox="1">
          <a:spLocks noChangeArrowheads="1"/>
        </xdr:cNvSpPr>
      </xdr:nvSpPr>
      <xdr:spPr bwMode="auto">
        <a:xfrm>
          <a:off x="390525" y="2057400"/>
          <a:ext cx="1077457" cy="104775"/>
        </a:xfrm>
        <a:prstGeom prst="rect">
          <a:avLst/>
        </a:prstGeom>
        <a:noFill/>
        <a:ln w="9525">
          <a:noFill/>
          <a:miter lim="800000"/>
          <a:headEnd/>
          <a:tailEnd/>
        </a:ln>
      </xdr:spPr>
    </xdr:sp>
    <xdr:clientData/>
  </xdr:oneCellAnchor>
  <xdr:oneCellAnchor>
    <xdr:from>
      <xdr:col>1</xdr:col>
      <xdr:colOff>0</xdr:colOff>
      <xdr:row>11</xdr:row>
      <xdr:rowOff>0</xdr:rowOff>
    </xdr:from>
    <xdr:ext cx="1134607" cy="19050"/>
    <xdr:sp macro="" textlink="">
      <xdr:nvSpPr>
        <xdr:cNvPr id="4237" name="Text Box 8">
          <a:extLst>
            <a:ext uri="{FF2B5EF4-FFF2-40B4-BE49-F238E27FC236}">
              <a16:creationId xmlns:a16="http://schemas.microsoft.com/office/drawing/2014/main" xmlns="" id="{00000000-0008-0000-1000-00008D10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238" name="Text Box 9">
          <a:extLst>
            <a:ext uri="{FF2B5EF4-FFF2-40B4-BE49-F238E27FC236}">
              <a16:creationId xmlns:a16="http://schemas.microsoft.com/office/drawing/2014/main" xmlns="" id="{00000000-0008-0000-1000-00008E10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239" name="Text Box 9">
          <a:extLst>
            <a:ext uri="{FF2B5EF4-FFF2-40B4-BE49-F238E27FC236}">
              <a16:creationId xmlns:a16="http://schemas.microsoft.com/office/drawing/2014/main" xmlns="" id="{00000000-0008-0000-1000-00008F10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134607" cy="19050"/>
    <xdr:sp macro="" textlink="">
      <xdr:nvSpPr>
        <xdr:cNvPr id="4240" name="Text Box 8">
          <a:extLst>
            <a:ext uri="{FF2B5EF4-FFF2-40B4-BE49-F238E27FC236}">
              <a16:creationId xmlns:a16="http://schemas.microsoft.com/office/drawing/2014/main" xmlns="" id="{00000000-0008-0000-1000-00009010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241" name="Text Box 9">
          <a:extLst>
            <a:ext uri="{FF2B5EF4-FFF2-40B4-BE49-F238E27FC236}">
              <a16:creationId xmlns:a16="http://schemas.microsoft.com/office/drawing/2014/main" xmlns="" id="{00000000-0008-0000-1000-00009110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242" name="Text Box 9">
          <a:extLst>
            <a:ext uri="{FF2B5EF4-FFF2-40B4-BE49-F238E27FC236}">
              <a16:creationId xmlns:a16="http://schemas.microsoft.com/office/drawing/2014/main" xmlns="" id="{00000000-0008-0000-1000-00009210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134607" cy="19050"/>
    <xdr:sp macro="" textlink="">
      <xdr:nvSpPr>
        <xdr:cNvPr id="4243" name="Text Box 8">
          <a:extLst>
            <a:ext uri="{FF2B5EF4-FFF2-40B4-BE49-F238E27FC236}">
              <a16:creationId xmlns:a16="http://schemas.microsoft.com/office/drawing/2014/main" xmlns="" id="{00000000-0008-0000-1000-00009310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244" name="Text Box 9">
          <a:extLst>
            <a:ext uri="{FF2B5EF4-FFF2-40B4-BE49-F238E27FC236}">
              <a16:creationId xmlns:a16="http://schemas.microsoft.com/office/drawing/2014/main" xmlns="" id="{00000000-0008-0000-1000-00009410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245" name="Text Box 9">
          <a:extLst>
            <a:ext uri="{FF2B5EF4-FFF2-40B4-BE49-F238E27FC236}">
              <a16:creationId xmlns:a16="http://schemas.microsoft.com/office/drawing/2014/main" xmlns="" id="{00000000-0008-0000-1000-00009510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134607" cy="19050"/>
    <xdr:sp macro="" textlink="">
      <xdr:nvSpPr>
        <xdr:cNvPr id="4246" name="Text Box 8">
          <a:extLst>
            <a:ext uri="{FF2B5EF4-FFF2-40B4-BE49-F238E27FC236}">
              <a16:creationId xmlns:a16="http://schemas.microsoft.com/office/drawing/2014/main" xmlns="" id="{00000000-0008-0000-1000-00009610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247" name="Text Box 9">
          <a:extLst>
            <a:ext uri="{FF2B5EF4-FFF2-40B4-BE49-F238E27FC236}">
              <a16:creationId xmlns:a16="http://schemas.microsoft.com/office/drawing/2014/main" xmlns="" id="{00000000-0008-0000-1000-00009710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248" name="Text Box 9">
          <a:extLst>
            <a:ext uri="{FF2B5EF4-FFF2-40B4-BE49-F238E27FC236}">
              <a16:creationId xmlns:a16="http://schemas.microsoft.com/office/drawing/2014/main" xmlns="" id="{00000000-0008-0000-1000-00009810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134607" cy="19050"/>
    <xdr:sp macro="" textlink="">
      <xdr:nvSpPr>
        <xdr:cNvPr id="4249" name="Text Box 8">
          <a:extLst>
            <a:ext uri="{FF2B5EF4-FFF2-40B4-BE49-F238E27FC236}">
              <a16:creationId xmlns:a16="http://schemas.microsoft.com/office/drawing/2014/main" xmlns="" id="{00000000-0008-0000-1000-00009910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250" name="Text Box 9">
          <a:extLst>
            <a:ext uri="{FF2B5EF4-FFF2-40B4-BE49-F238E27FC236}">
              <a16:creationId xmlns:a16="http://schemas.microsoft.com/office/drawing/2014/main" xmlns="" id="{00000000-0008-0000-1000-00009A10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134607" cy="19050"/>
    <xdr:sp macro="" textlink="">
      <xdr:nvSpPr>
        <xdr:cNvPr id="4251" name="Text Box 8">
          <a:extLst>
            <a:ext uri="{FF2B5EF4-FFF2-40B4-BE49-F238E27FC236}">
              <a16:creationId xmlns:a16="http://schemas.microsoft.com/office/drawing/2014/main" xmlns="" id="{00000000-0008-0000-1000-00009B10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252" name="Text Box 9">
          <a:extLst>
            <a:ext uri="{FF2B5EF4-FFF2-40B4-BE49-F238E27FC236}">
              <a16:creationId xmlns:a16="http://schemas.microsoft.com/office/drawing/2014/main" xmlns="" id="{00000000-0008-0000-1000-00009C10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253" name="Text Box 9">
          <a:extLst>
            <a:ext uri="{FF2B5EF4-FFF2-40B4-BE49-F238E27FC236}">
              <a16:creationId xmlns:a16="http://schemas.microsoft.com/office/drawing/2014/main" xmlns="" id="{00000000-0008-0000-1000-00009D10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134607" cy="19050"/>
    <xdr:sp macro="" textlink="">
      <xdr:nvSpPr>
        <xdr:cNvPr id="4254" name="Text Box 8">
          <a:extLst>
            <a:ext uri="{FF2B5EF4-FFF2-40B4-BE49-F238E27FC236}">
              <a16:creationId xmlns:a16="http://schemas.microsoft.com/office/drawing/2014/main" xmlns="" id="{00000000-0008-0000-1000-00009E10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255" name="Text Box 9">
          <a:extLst>
            <a:ext uri="{FF2B5EF4-FFF2-40B4-BE49-F238E27FC236}">
              <a16:creationId xmlns:a16="http://schemas.microsoft.com/office/drawing/2014/main" xmlns="" id="{00000000-0008-0000-1000-00009F10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134607" cy="19050"/>
    <xdr:sp macro="" textlink="">
      <xdr:nvSpPr>
        <xdr:cNvPr id="4256" name="Text Box 8">
          <a:extLst>
            <a:ext uri="{FF2B5EF4-FFF2-40B4-BE49-F238E27FC236}">
              <a16:creationId xmlns:a16="http://schemas.microsoft.com/office/drawing/2014/main" xmlns="" id="{00000000-0008-0000-1000-0000A010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257" name="Text Box 9">
          <a:extLst>
            <a:ext uri="{FF2B5EF4-FFF2-40B4-BE49-F238E27FC236}">
              <a16:creationId xmlns:a16="http://schemas.microsoft.com/office/drawing/2014/main" xmlns="" id="{00000000-0008-0000-1000-0000A110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258" name="Text Box 9">
          <a:extLst>
            <a:ext uri="{FF2B5EF4-FFF2-40B4-BE49-F238E27FC236}">
              <a16:creationId xmlns:a16="http://schemas.microsoft.com/office/drawing/2014/main" xmlns="" id="{00000000-0008-0000-1000-0000A210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134607" cy="19050"/>
    <xdr:sp macro="" textlink="">
      <xdr:nvSpPr>
        <xdr:cNvPr id="4259" name="Text Box 8">
          <a:extLst>
            <a:ext uri="{FF2B5EF4-FFF2-40B4-BE49-F238E27FC236}">
              <a16:creationId xmlns:a16="http://schemas.microsoft.com/office/drawing/2014/main" xmlns="" id="{00000000-0008-0000-1000-0000A310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260" name="Text Box 9">
          <a:extLst>
            <a:ext uri="{FF2B5EF4-FFF2-40B4-BE49-F238E27FC236}">
              <a16:creationId xmlns:a16="http://schemas.microsoft.com/office/drawing/2014/main" xmlns="" id="{00000000-0008-0000-1000-0000A410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261" name="Text Box 9">
          <a:extLst>
            <a:ext uri="{FF2B5EF4-FFF2-40B4-BE49-F238E27FC236}">
              <a16:creationId xmlns:a16="http://schemas.microsoft.com/office/drawing/2014/main" xmlns="" id="{00000000-0008-0000-1000-0000A510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134607" cy="19050"/>
    <xdr:sp macro="" textlink="">
      <xdr:nvSpPr>
        <xdr:cNvPr id="4262" name="Text Box 8">
          <a:extLst>
            <a:ext uri="{FF2B5EF4-FFF2-40B4-BE49-F238E27FC236}">
              <a16:creationId xmlns:a16="http://schemas.microsoft.com/office/drawing/2014/main" xmlns="" id="{00000000-0008-0000-1000-0000A610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263" name="Text Box 9">
          <a:extLst>
            <a:ext uri="{FF2B5EF4-FFF2-40B4-BE49-F238E27FC236}">
              <a16:creationId xmlns:a16="http://schemas.microsoft.com/office/drawing/2014/main" xmlns="" id="{00000000-0008-0000-1000-0000A710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264" name="Text Box 9">
          <a:extLst>
            <a:ext uri="{FF2B5EF4-FFF2-40B4-BE49-F238E27FC236}">
              <a16:creationId xmlns:a16="http://schemas.microsoft.com/office/drawing/2014/main" xmlns="" id="{00000000-0008-0000-1000-0000A810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134607" cy="19050"/>
    <xdr:sp macro="" textlink="">
      <xdr:nvSpPr>
        <xdr:cNvPr id="4265" name="Text Box 8">
          <a:extLst>
            <a:ext uri="{FF2B5EF4-FFF2-40B4-BE49-F238E27FC236}">
              <a16:creationId xmlns:a16="http://schemas.microsoft.com/office/drawing/2014/main" xmlns="" id="{00000000-0008-0000-1000-0000A910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266" name="Text Box 9">
          <a:extLst>
            <a:ext uri="{FF2B5EF4-FFF2-40B4-BE49-F238E27FC236}">
              <a16:creationId xmlns:a16="http://schemas.microsoft.com/office/drawing/2014/main" xmlns="" id="{00000000-0008-0000-1000-0000AA10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267" name="Text Box 9">
          <a:extLst>
            <a:ext uri="{FF2B5EF4-FFF2-40B4-BE49-F238E27FC236}">
              <a16:creationId xmlns:a16="http://schemas.microsoft.com/office/drawing/2014/main" xmlns="" id="{00000000-0008-0000-1000-0000AB10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134607" cy="19050"/>
    <xdr:sp macro="" textlink="">
      <xdr:nvSpPr>
        <xdr:cNvPr id="4268" name="Text Box 8">
          <a:extLst>
            <a:ext uri="{FF2B5EF4-FFF2-40B4-BE49-F238E27FC236}">
              <a16:creationId xmlns:a16="http://schemas.microsoft.com/office/drawing/2014/main" xmlns="" id="{00000000-0008-0000-1000-0000AC10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269" name="Text Box 9">
          <a:extLst>
            <a:ext uri="{FF2B5EF4-FFF2-40B4-BE49-F238E27FC236}">
              <a16:creationId xmlns:a16="http://schemas.microsoft.com/office/drawing/2014/main" xmlns="" id="{00000000-0008-0000-1000-0000AD10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270" name="Text Box 9">
          <a:extLst>
            <a:ext uri="{FF2B5EF4-FFF2-40B4-BE49-F238E27FC236}">
              <a16:creationId xmlns:a16="http://schemas.microsoft.com/office/drawing/2014/main" xmlns="" id="{00000000-0008-0000-1000-0000AE10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134607" cy="19050"/>
    <xdr:sp macro="" textlink="">
      <xdr:nvSpPr>
        <xdr:cNvPr id="4271" name="Text Box 8">
          <a:extLst>
            <a:ext uri="{FF2B5EF4-FFF2-40B4-BE49-F238E27FC236}">
              <a16:creationId xmlns:a16="http://schemas.microsoft.com/office/drawing/2014/main" xmlns="" id="{00000000-0008-0000-1000-0000AF10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272" name="Text Box 9">
          <a:extLst>
            <a:ext uri="{FF2B5EF4-FFF2-40B4-BE49-F238E27FC236}">
              <a16:creationId xmlns:a16="http://schemas.microsoft.com/office/drawing/2014/main" xmlns="" id="{00000000-0008-0000-1000-0000B010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273" name="Text Box 9">
          <a:extLst>
            <a:ext uri="{FF2B5EF4-FFF2-40B4-BE49-F238E27FC236}">
              <a16:creationId xmlns:a16="http://schemas.microsoft.com/office/drawing/2014/main" xmlns="" id="{00000000-0008-0000-1000-0000B110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134607" cy="19050"/>
    <xdr:sp macro="" textlink="">
      <xdr:nvSpPr>
        <xdr:cNvPr id="4274" name="Text Box 8">
          <a:extLst>
            <a:ext uri="{FF2B5EF4-FFF2-40B4-BE49-F238E27FC236}">
              <a16:creationId xmlns:a16="http://schemas.microsoft.com/office/drawing/2014/main" xmlns="" id="{00000000-0008-0000-1000-0000B210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275" name="Text Box 9">
          <a:extLst>
            <a:ext uri="{FF2B5EF4-FFF2-40B4-BE49-F238E27FC236}">
              <a16:creationId xmlns:a16="http://schemas.microsoft.com/office/drawing/2014/main" xmlns="" id="{00000000-0008-0000-1000-0000B310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276" name="Text Box 9">
          <a:extLst>
            <a:ext uri="{FF2B5EF4-FFF2-40B4-BE49-F238E27FC236}">
              <a16:creationId xmlns:a16="http://schemas.microsoft.com/office/drawing/2014/main" xmlns="" id="{00000000-0008-0000-1000-0000B410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134607" cy="19050"/>
    <xdr:sp macro="" textlink="">
      <xdr:nvSpPr>
        <xdr:cNvPr id="4277" name="Text Box 8">
          <a:extLst>
            <a:ext uri="{FF2B5EF4-FFF2-40B4-BE49-F238E27FC236}">
              <a16:creationId xmlns:a16="http://schemas.microsoft.com/office/drawing/2014/main" xmlns="" id="{00000000-0008-0000-1000-0000B510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278" name="Text Box 9">
          <a:extLst>
            <a:ext uri="{FF2B5EF4-FFF2-40B4-BE49-F238E27FC236}">
              <a16:creationId xmlns:a16="http://schemas.microsoft.com/office/drawing/2014/main" xmlns="" id="{00000000-0008-0000-1000-0000B610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279" name="Text Box 9">
          <a:extLst>
            <a:ext uri="{FF2B5EF4-FFF2-40B4-BE49-F238E27FC236}">
              <a16:creationId xmlns:a16="http://schemas.microsoft.com/office/drawing/2014/main" xmlns="" id="{00000000-0008-0000-1000-0000B710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134607" cy="19050"/>
    <xdr:sp macro="" textlink="">
      <xdr:nvSpPr>
        <xdr:cNvPr id="4280" name="Text Box 8">
          <a:extLst>
            <a:ext uri="{FF2B5EF4-FFF2-40B4-BE49-F238E27FC236}">
              <a16:creationId xmlns:a16="http://schemas.microsoft.com/office/drawing/2014/main" xmlns="" id="{00000000-0008-0000-1000-0000B810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281" name="Text Box 9">
          <a:extLst>
            <a:ext uri="{FF2B5EF4-FFF2-40B4-BE49-F238E27FC236}">
              <a16:creationId xmlns:a16="http://schemas.microsoft.com/office/drawing/2014/main" xmlns="" id="{00000000-0008-0000-1000-0000B910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282" name="Text Box 9">
          <a:extLst>
            <a:ext uri="{FF2B5EF4-FFF2-40B4-BE49-F238E27FC236}">
              <a16:creationId xmlns:a16="http://schemas.microsoft.com/office/drawing/2014/main" xmlns="" id="{00000000-0008-0000-1000-0000BA10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134607" cy="19050"/>
    <xdr:sp macro="" textlink="">
      <xdr:nvSpPr>
        <xdr:cNvPr id="4283" name="Text Box 8">
          <a:extLst>
            <a:ext uri="{FF2B5EF4-FFF2-40B4-BE49-F238E27FC236}">
              <a16:creationId xmlns:a16="http://schemas.microsoft.com/office/drawing/2014/main" xmlns="" id="{00000000-0008-0000-1000-0000BB10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284" name="Text Box 9">
          <a:extLst>
            <a:ext uri="{FF2B5EF4-FFF2-40B4-BE49-F238E27FC236}">
              <a16:creationId xmlns:a16="http://schemas.microsoft.com/office/drawing/2014/main" xmlns="" id="{00000000-0008-0000-1000-0000BC10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285" name="Text Box 9">
          <a:extLst>
            <a:ext uri="{FF2B5EF4-FFF2-40B4-BE49-F238E27FC236}">
              <a16:creationId xmlns:a16="http://schemas.microsoft.com/office/drawing/2014/main" xmlns="" id="{00000000-0008-0000-1000-0000BD10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285750"/>
    <xdr:sp macro="" textlink="">
      <xdr:nvSpPr>
        <xdr:cNvPr id="4286" name="Text Box 9">
          <a:extLst>
            <a:ext uri="{FF2B5EF4-FFF2-40B4-BE49-F238E27FC236}">
              <a16:creationId xmlns:a16="http://schemas.microsoft.com/office/drawing/2014/main" xmlns="" id="{00000000-0008-0000-1000-0000BE100000}"/>
            </a:ext>
          </a:extLst>
        </xdr:cNvPr>
        <xdr:cNvSpPr txBox="1">
          <a:spLocks noChangeArrowheads="1"/>
        </xdr:cNvSpPr>
      </xdr:nvSpPr>
      <xdr:spPr bwMode="auto">
        <a:xfrm>
          <a:off x="285750" y="2057400"/>
          <a:ext cx="1239382" cy="285750"/>
        </a:xfrm>
        <a:prstGeom prst="rect">
          <a:avLst/>
        </a:prstGeom>
        <a:noFill/>
        <a:ln w="9525">
          <a:noFill/>
          <a:miter lim="800000"/>
          <a:headEnd/>
          <a:tailEnd/>
        </a:ln>
      </xdr:spPr>
    </xdr:sp>
    <xdr:clientData/>
  </xdr:oneCellAnchor>
  <xdr:oneCellAnchor>
    <xdr:from>
      <xdr:col>1</xdr:col>
      <xdr:colOff>0</xdr:colOff>
      <xdr:row>11</xdr:row>
      <xdr:rowOff>0</xdr:rowOff>
    </xdr:from>
    <xdr:ext cx="1239382" cy="285750"/>
    <xdr:sp macro="" textlink="">
      <xdr:nvSpPr>
        <xdr:cNvPr id="4287" name="Text Box 9">
          <a:extLst>
            <a:ext uri="{FF2B5EF4-FFF2-40B4-BE49-F238E27FC236}">
              <a16:creationId xmlns:a16="http://schemas.microsoft.com/office/drawing/2014/main" xmlns="" id="{00000000-0008-0000-1000-0000BF100000}"/>
            </a:ext>
          </a:extLst>
        </xdr:cNvPr>
        <xdr:cNvSpPr txBox="1">
          <a:spLocks noChangeArrowheads="1"/>
        </xdr:cNvSpPr>
      </xdr:nvSpPr>
      <xdr:spPr bwMode="auto">
        <a:xfrm>
          <a:off x="285750" y="2057400"/>
          <a:ext cx="1239382" cy="285750"/>
        </a:xfrm>
        <a:prstGeom prst="rect">
          <a:avLst/>
        </a:prstGeom>
        <a:noFill/>
        <a:ln w="9525">
          <a:noFill/>
          <a:miter lim="800000"/>
          <a:headEnd/>
          <a:tailEnd/>
        </a:ln>
      </xdr:spPr>
    </xdr:sp>
    <xdr:clientData/>
  </xdr:oneCellAnchor>
  <xdr:oneCellAnchor>
    <xdr:from>
      <xdr:col>1</xdr:col>
      <xdr:colOff>0</xdr:colOff>
      <xdr:row>11</xdr:row>
      <xdr:rowOff>0</xdr:rowOff>
    </xdr:from>
    <xdr:ext cx="1239382" cy="295275"/>
    <xdr:sp macro="" textlink="">
      <xdr:nvSpPr>
        <xdr:cNvPr id="4288" name="Text Box 9">
          <a:extLst>
            <a:ext uri="{FF2B5EF4-FFF2-40B4-BE49-F238E27FC236}">
              <a16:creationId xmlns:a16="http://schemas.microsoft.com/office/drawing/2014/main" xmlns="" id="{00000000-0008-0000-1000-0000C010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11</xdr:row>
      <xdr:rowOff>0</xdr:rowOff>
    </xdr:from>
    <xdr:ext cx="1239382" cy="295275"/>
    <xdr:sp macro="" textlink="">
      <xdr:nvSpPr>
        <xdr:cNvPr id="4289" name="Text Box 9">
          <a:extLst>
            <a:ext uri="{FF2B5EF4-FFF2-40B4-BE49-F238E27FC236}">
              <a16:creationId xmlns:a16="http://schemas.microsoft.com/office/drawing/2014/main" xmlns="" id="{00000000-0008-0000-1000-0000C110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11</xdr:row>
      <xdr:rowOff>0</xdr:rowOff>
    </xdr:from>
    <xdr:ext cx="1239382" cy="276225"/>
    <xdr:sp macro="" textlink="">
      <xdr:nvSpPr>
        <xdr:cNvPr id="4290" name="Text Box 9">
          <a:extLst>
            <a:ext uri="{FF2B5EF4-FFF2-40B4-BE49-F238E27FC236}">
              <a16:creationId xmlns:a16="http://schemas.microsoft.com/office/drawing/2014/main" xmlns="" id="{00000000-0008-0000-1000-0000C210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11</xdr:row>
      <xdr:rowOff>0</xdr:rowOff>
    </xdr:from>
    <xdr:ext cx="1239382" cy="276225"/>
    <xdr:sp macro="" textlink="">
      <xdr:nvSpPr>
        <xdr:cNvPr id="4291" name="Text Box 9">
          <a:extLst>
            <a:ext uri="{FF2B5EF4-FFF2-40B4-BE49-F238E27FC236}">
              <a16:creationId xmlns:a16="http://schemas.microsoft.com/office/drawing/2014/main" xmlns="" id="{00000000-0008-0000-1000-0000C310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11</xdr:row>
      <xdr:rowOff>0</xdr:rowOff>
    </xdr:from>
    <xdr:ext cx="1239382" cy="276225"/>
    <xdr:sp macro="" textlink="">
      <xdr:nvSpPr>
        <xdr:cNvPr id="4292" name="Text Box 9">
          <a:extLst>
            <a:ext uri="{FF2B5EF4-FFF2-40B4-BE49-F238E27FC236}">
              <a16:creationId xmlns:a16="http://schemas.microsoft.com/office/drawing/2014/main" xmlns="" id="{00000000-0008-0000-1000-0000C410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11</xdr:row>
      <xdr:rowOff>0</xdr:rowOff>
    </xdr:from>
    <xdr:ext cx="1239382" cy="276225"/>
    <xdr:sp macro="" textlink="">
      <xdr:nvSpPr>
        <xdr:cNvPr id="4293" name="Text Box 9">
          <a:extLst>
            <a:ext uri="{FF2B5EF4-FFF2-40B4-BE49-F238E27FC236}">
              <a16:creationId xmlns:a16="http://schemas.microsoft.com/office/drawing/2014/main" xmlns="" id="{00000000-0008-0000-1000-0000C510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11</xdr:row>
      <xdr:rowOff>0</xdr:rowOff>
    </xdr:from>
    <xdr:ext cx="1239382" cy="276225"/>
    <xdr:sp macro="" textlink="">
      <xdr:nvSpPr>
        <xdr:cNvPr id="4294" name="Text Box 9">
          <a:extLst>
            <a:ext uri="{FF2B5EF4-FFF2-40B4-BE49-F238E27FC236}">
              <a16:creationId xmlns:a16="http://schemas.microsoft.com/office/drawing/2014/main" xmlns="" id="{00000000-0008-0000-1000-0000C610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11</xdr:row>
      <xdr:rowOff>0</xdr:rowOff>
    </xdr:from>
    <xdr:ext cx="1239382" cy="276225"/>
    <xdr:sp macro="" textlink="">
      <xdr:nvSpPr>
        <xdr:cNvPr id="4295" name="Text Box 9">
          <a:extLst>
            <a:ext uri="{FF2B5EF4-FFF2-40B4-BE49-F238E27FC236}">
              <a16:creationId xmlns:a16="http://schemas.microsoft.com/office/drawing/2014/main" xmlns="" id="{00000000-0008-0000-1000-0000C710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11</xdr:row>
      <xdr:rowOff>0</xdr:rowOff>
    </xdr:from>
    <xdr:ext cx="1239382" cy="276225"/>
    <xdr:sp macro="" textlink="">
      <xdr:nvSpPr>
        <xdr:cNvPr id="4296" name="Text Box 9">
          <a:extLst>
            <a:ext uri="{FF2B5EF4-FFF2-40B4-BE49-F238E27FC236}">
              <a16:creationId xmlns:a16="http://schemas.microsoft.com/office/drawing/2014/main" xmlns="" id="{00000000-0008-0000-1000-0000C810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11</xdr:row>
      <xdr:rowOff>0</xdr:rowOff>
    </xdr:from>
    <xdr:ext cx="1239382" cy="276225"/>
    <xdr:sp macro="" textlink="">
      <xdr:nvSpPr>
        <xdr:cNvPr id="4297" name="Text Box 9">
          <a:extLst>
            <a:ext uri="{FF2B5EF4-FFF2-40B4-BE49-F238E27FC236}">
              <a16:creationId xmlns:a16="http://schemas.microsoft.com/office/drawing/2014/main" xmlns="" id="{00000000-0008-0000-1000-0000C910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11</xdr:row>
      <xdr:rowOff>0</xdr:rowOff>
    </xdr:from>
    <xdr:ext cx="1239382" cy="276225"/>
    <xdr:sp macro="" textlink="">
      <xdr:nvSpPr>
        <xdr:cNvPr id="4298" name="Text Box 9">
          <a:extLst>
            <a:ext uri="{FF2B5EF4-FFF2-40B4-BE49-F238E27FC236}">
              <a16:creationId xmlns:a16="http://schemas.microsoft.com/office/drawing/2014/main" xmlns="" id="{00000000-0008-0000-1000-0000CA10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11</xdr:row>
      <xdr:rowOff>0</xdr:rowOff>
    </xdr:from>
    <xdr:ext cx="1239382" cy="276225"/>
    <xdr:sp macro="" textlink="">
      <xdr:nvSpPr>
        <xdr:cNvPr id="4299" name="Text Box 9">
          <a:extLst>
            <a:ext uri="{FF2B5EF4-FFF2-40B4-BE49-F238E27FC236}">
              <a16:creationId xmlns:a16="http://schemas.microsoft.com/office/drawing/2014/main" xmlns="" id="{00000000-0008-0000-1000-0000CB10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11</xdr:row>
      <xdr:rowOff>0</xdr:rowOff>
    </xdr:from>
    <xdr:ext cx="1239382" cy="295275"/>
    <xdr:sp macro="" textlink="">
      <xdr:nvSpPr>
        <xdr:cNvPr id="4300" name="Text Box 9">
          <a:extLst>
            <a:ext uri="{FF2B5EF4-FFF2-40B4-BE49-F238E27FC236}">
              <a16:creationId xmlns:a16="http://schemas.microsoft.com/office/drawing/2014/main" xmlns="" id="{00000000-0008-0000-1000-0000CC10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11</xdr:row>
      <xdr:rowOff>0</xdr:rowOff>
    </xdr:from>
    <xdr:ext cx="1239382" cy="295275"/>
    <xdr:sp macro="" textlink="">
      <xdr:nvSpPr>
        <xdr:cNvPr id="4301" name="Text Box 9">
          <a:extLst>
            <a:ext uri="{FF2B5EF4-FFF2-40B4-BE49-F238E27FC236}">
              <a16:creationId xmlns:a16="http://schemas.microsoft.com/office/drawing/2014/main" xmlns="" id="{00000000-0008-0000-1000-0000CD10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11</xdr:row>
      <xdr:rowOff>0</xdr:rowOff>
    </xdr:from>
    <xdr:ext cx="1239382" cy="295275"/>
    <xdr:sp macro="" textlink="">
      <xdr:nvSpPr>
        <xdr:cNvPr id="4302" name="Text Box 9">
          <a:extLst>
            <a:ext uri="{FF2B5EF4-FFF2-40B4-BE49-F238E27FC236}">
              <a16:creationId xmlns:a16="http://schemas.microsoft.com/office/drawing/2014/main" xmlns="" id="{00000000-0008-0000-1000-0000CE10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11</xdr:row>
      <xdr:rowOff>0</xdr:rowOff>
    </xdr:from>
    <xdr:ext cx="1239382" cy="295275"/>
    <xdr:sp macro="" textlink="">
      <xdr:nvSpPr>
        <xdr:cNvPr id="4303" name="Text Box 9">
          <a:extLst>
            <a:ext uri="{FF2B5EF4-FFF2-40B4-BE49-F238E27FC236}">
              <a16:creationId xmlns:a16="http://schemas.microsoft.com/office/drawing/2014/main" xmlns="" id="{00000000-0008-0000-1000-0000CF10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11</xdr:row>
      <xdr:rowOff>0</xdr:rowOff>
    </xdr:from>
    <xdr:ext cx="1239382" cy="295275"/>
    <xdr:sp macro="" textlink="">
      <xdr:nvSpPr>
        <xdr:cNvPr id="4304" name="Text Box 9">
          <a:extLst>
            <a:ext uri="{FF2B5EF4-FFF2-40B4-BE49-F238E27FC236}">
              <a16:creationId xmlns:a16="http://schemas.microsoft.com/office/drawing/2014/main" xmlns="" id="{00000000-0008-0000-1000-0000D010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11</xdr:row>
      <xdr:rowOff>0</xdr:rowOff>
    </xdr:from>
    <xdr:ext cx="1239382" cy="295275"/>
    <xdr:sp macro="" textlink="">
      <xdr:nvSpPr>
        <xdr:cNvPr id="4305" name="Text Box 9">
          <a:extLst>
            <a:ext uri="{FF2B5EF4-FFF2-40B4-BE49-F238E27FC236}">
              <a16:creationId xmlns:a16="http://schemas.microsoft.com/office/drawing/2014/main" xmlns="" id="{00000000-0008-0000-1000-0000D110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11</xdr:row>
      <xdr:rowOff>0</xdr:rowOff>
    </xdr:from>
    <xdr:ext cx="1239382" cy="295275"/>
    <xdr:sp macro="" textlink="">
      <xdr:nvSpPr>
        <xdr:cNvPr id="4306" name="Text Box 9">
          <a:extLst>
            <a:ext uri="{FF2B5EF4-FFF2-40B4-BE49-F238E27FC236}">
              <a16:creationId xmlns:a16="http://schemas.microsoft.com/office/drawing/2014/main" xmlns="" id="{00000000-0008-0000-1000-0000D210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11</xdr:row>
      <xdr:rowOff>0</xdr:rowOff>
    </xdr:from>
    <xdr:ext cx="1239382" cy="295275"/>
    <xdr:sp macro="" textlink="">
      <xdr:nvSpPr>
        <xdr:cNvPr id="4307" name="Text Box 9">
          <a:extLst>
            <a:ext uri="{FF2B5EF4-FFF2-40B4-BE49-F238E27FC236}">
              <a16:creationId xmlns:a16="http://schemas.microsoft.com/office/drawing/2014/main" xmlns="" id="{00000000-0008-0000-1000-0000D310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11</xdr:row>
      <xdr:rowOff>0</xdr:rowOff>
    </xdr:from>
    <xdr:ext cx="1077457" cy="19050"/>
    <xdr:sp macro="" textlink="">
      <xdr:nvSpPr>
        <xdr:cNvPr id="4308" name="Text Box 8">
          <a:extLst>
            <a:ext uri="{FF2B5EF4-FFF2-40B4-BE49-F238E27FC236}">
              <a16:creationId xmlns:a16="http://schemas.microsoft.com/office/drawing/2014/main" xmlns="" id="{00000000-0008-0000-1000-0000D4100000}"/>
            </a:ext>
          </a:extLst>
        </xdr:cNvPr>
        <xdr:cNvSpPr txBox="1">
          <a:spLocks noChangeArrowheads="1"/>
        </xdr:cNvSpPr>
      </xdr:nvSpPr>
      <xdr:spPr bwMode="auto">
        <a:xfrm>
          <a:off x="390525" y="2057400"/>
          <a:ext cx="1077457"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309" name="Text Box 9">
          <a:extLst>
            <a:ext uri="{FF2B5EF4-FFF2-40B4-BE49-F238E27FC236}">
              <a16:creationId xmlns:a16="http://schemas.microsoft.com/office/drawing/2014/main" xmlns="" id="{00000000-0008-0000-1000-0000D510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310" name="Text Box 9">
          <a:extLst>
            <a:ext uri="{FF2B5EF4-FFF2-40B4-BE49-F238E27FC236}">
              <a16:creationId xmlns:a16="http://schemas.microsoft.com/office/drawing/2014/main" xmlns="" id="{00000000-0008-0000-1000-0000D610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311" name="Text Box 9">
          <a:extLst>
            <a:ext uri="{FF2B5EF4-FFF2-40B4-BE49-F238E27FC236}">
              <a16:creationId xmlns:a16="http://schemas.microsoft.com/office/drawing/2014/main" xmlns="" id="{00000000-0008-0000-1000-0000D710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312" name="Text Box 9">
          <a:extLst>
            <a:ext uri="{FF2B5EF4-FFF2-40B4-BE49-F238E27FC236}">
              <a16:creationId xmlns:a16="http://schemas.microsoft.com/office/drawing/2014/main" xmlns="" id="{00000000-0008-0000-1000-0000D810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313" name="Text Box 9">
          <a:extLst>
            <a:ext uri="{FF2B5EF4-FFF2-40B4-BE49-F238E27FC236}">
              <a16:creationId xmlns:a16="http://schemas.microsoft.com/office/drawing/2014/main" xmlns="" id="{00000000-0008-0000-1000-0000D910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314" name="Text Box 9">
          <a:extLst>
            <a:ext uri="{FF2B5EF4-FFF2-40B4-BE49-F238E27FC236}">
              <a16:creationId xmlns:a16="http://schemas.microsoft.com/office/drawing/2014/main" xmlns="" id="{00000000-0008-0000-1000-0000DA10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315" name="Text Box 9">
          <a:extLst>
            <a:ext uri="{FF2B5EF4-FFF2-40B4-BE49-F238E27FC236}">
              <a16:creationId xmlns:a16="http://schemas.microsoft.com/office/drawing/2014/main" xmlns="" id="{00000000-0008-0000-1000-0000DB10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316" name="Text Box 9">
          <a:extLst>
            <a:ext uri="{FF2B5EF4-FFF2-40B4-BE49-F238E27FC236}">
              <a16:creationId xmlns:a16="http://schemas.microsoft.com/office/drawing/2014/main" xmlns="" id="{00000000-0008-0000-1000-0000DC10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317" name="Text Box 9">
          <a:extLst>
            <a:ext uri="{FF2B5EF4-FFF2-40B4-BE49-F238E27FC236}">
              <a16:creationId xmlns:a16="http://schemas.microsoft.com/office/drawing/2014/main" xmlns="" id="{00000000-0008-0000-1000-0000DD10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318" name="Text Box 9">
          <a:extLst>
            <a:ext uri="{FF2B5EF4-FFF2-40B4-BE49-F238E27FC236}">
              <a16:creationId xmlns:a16="http://schemas.microsoft.com/office/drawing/2014/main" xmlns="" id="{00000000-0008-0000-1000-0000DE10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319" name="Text Box 9">
          <a:extLst>
            <a:ext uri="{FF2B5EF4-FFF2-40B4-BE49-F238E27FC236}">
              <a16:creationId xmlns:a16="http://schemas.microsoft.com/office/drawing/2014/main" xmlns="" id="{00000000-0008-0000-1000-0000DF10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320" name="Text Box 9">
          <a:extLst>
            <a:ext uri="{FF2B5EF4-FFF2-40B4-BE49-F238E27FC236}">
              <a16:creationId xmlns:a16="http://schemas.microsoft.com/office/drawing/2014/main" xmlns="" id="{00000000-0008-0000-1000-0000E010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321" name="Text Box 9">
          <a:extLst>
            <a:ext uri="{FF2B5EF4-FFF2-40B4-BE49-F238E27FC236}">
              <a16:creationId xmlns:a16="http://schemas.microsoft.com/office/drawing/2014/main" xmlns="" id="{00000000-0008-0000-1000-0000E110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322" name="Text Box 9">
          <a:extLst>
            <a:ext uri="{FF2B5EF4-FFF2-40B4-BE49-F238E27FC236}">
              <a16:creationId xmlns:a16="http://schemas.microsoft.com/office/drawing/2014/main" xmlns="" id="{00000000-0008-0000-1000-0000E210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323" name="Text Box 9">
          <a:extLst>
            <a:ext uri="{FF2B5EF4-FFF2-40B4-BE49-F238E27FC236}">
              <a16:creationId xmlns:a16="http://schemas.microsoft.com/office/drawing/2014/main" xmlns="" id="{00000000-0008-0000-1000-0000E310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324" name="Text Box 9">
          <a:extLst>
            <a:ext uri="{FF2B5EF4-FFF2-40B4-BE49-F238E27FC236}">
              <a16:creationId xmlns:a16="http://schemas.microsoft.com/office/drawing/2014/main" xmlns="" id="{00000000-0008-0000-1000-0000E410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325" name="Text Box 9">
          <a:extLst>
            <a:ext uri="{FF2B5EF4-FFF2-40B4-BE49-F238E27FC236}">
              <a16:creationId xmlns:a16="http://schemas.microsoft.com/office/drawing/2014/main" xmlns="" id="{00000000-0008-0000-1000-0000E510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326" name="Text Box 9">
          <a:extLst>
            <a:ext uri="{FF2B5EF4-FFF2-40B4-BE49-F238E27FC236}">
              <a16:creationId xmlns:a16="http://schemas.microsoft.com/office/drawing/2014/main" xmlns="" id="{00000000-0008-0000-1000-0000E610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327" name="Text Box 9">
          <a:extLst>
            <a:ext uri="{FF2B5EF4-FFF2-40B4-BE49-F238E27FC236}">
              <a16:creationId xmlns:a16="http://schemas.microsoft.com/office/drawing/2014/main" xmlns="" id="{00000000-0008-0000-1000-0000E710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328" name="Text Box 9">
          <a:extLst>
            <a:ext uri="{FF2B5EF4-FFF2-40B4-BE49-F238E27FC236}">
              <a16:creationId xmlns:a16="http://schemas.microsoft.com/office/drawing/2014/main" xmlns="" id="{00000000-0008-0000-1000-0000E810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329" name="Text Box 9">
          <a:extLst>
            <a:ext uri="{FF2B5EF4-FFF2-40B4-BE49-F238E27FC236}">
              <a16:creationId xmlns:a16="http://schemas.microsoft.com/office/drawing/2014/main" xmlns="" id="{00000000-0008-0000-1000-0000E910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330" name="Text Box 9">
          <a:extLst>
            <a:ext uri="{FF2B5EF4-FFF2-40B4-BE49-F238E27FC236}">
              <a16:creationId xmlns:a16="http://schemas.microsoft.com/office/drawing/2014/main" xmlns="" id="{00000000-0008-0000-1000-0000EA10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134607" cy="19050"/>
    <xdr:sp macro="" textlink="">
      <xdr:nvSpPr>
        <xdr:cNvPr id="4331" name="Text Box 8">
          <a:extLst>
            <a:ext uri="{FF2B5EF4-FFF2-40B4-BE49-F238E27FC236}">
              <a16:creationId xmlns:a16="http://schemas.microsoft.com/office/drawing/2014/main" xmlns="" id="{00000000-0008-0000-1000-0000EB10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332" name="Text Box 9">
          <a:extLst>
            <a:ext uri="{FF2B5EF4-FFF2-40B4-BE49-F238E27FC236}">
              <a16:creationId xmlns:a16="http://schemas.microsoft.com/office/drawing/2014/main" xmlns="" id="{00000000-0008-0000-1000-0000EC10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333" name="Text Box 9">
          <a:extLst>
            <a:ext uri="{FF2B5EF4-FFF2-40B4-BE49-F238E27FC236}">
              <a16:creationId xmlns:a16="http://schemas.microsoft.com/office/drawing/2014/main" xmlns="" id="{00000000-0008-0000-1000-0000ED10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134607" cy="104775"/>
    <xdr:sp macro="" textlink="">
      <xdr:nvSpPr>
        <xdr:cNvPr id="4334" name="Text Box 8">
          <a:extLst>
            <a:ext uri="{FF2B5EF4-FFF2-40B4-BE49-F238E27FC236}">
              <a16:creationId xmlns:a16="http://schemas.microsoft.com/office/drawing/2014/main" xmlns="" id="{00000000-0008-0000-1000-0000EE100000}"/>
            </a:ext>
          </a:extLst>
        </xdr:cNvPr>
        <xdr:cNvSpPr txBox="1">
          <a:spLocks noChangeArrowheads="1"/>
        </xdr:cNvSpPr>
      </xdr:nvSpPr>
      <xdr:spPr bwMode="auto">
        <a:xfrm>
          <a:off x="390525" y="2057400"/>
          <a:ext cx="1134607" cy="104775"/>
        </a:xfrm>
        <a:prstGeom prst="rect">
          <a:avLst/>
        </a:prstGeom>
        <a:noFill/>
        <a:ln w="9525">
          <a:noFill/>
          <a:miter lim="800000"/>
          <a:headEnd/>
          <a:tailEnd/>
        </a:ln>
      </xdr:spPr>
    </xdr:sp>
    <xdr:clientData/>
  </xdr:oneCellAnchor>
  <xdr:oneCellAnchor>
    <xdr:from>
      <xdr:col>1</xdr:col>
      <xdr:colOff>0</xdr:colOff>
      <xdr:row>11</xdr:row>
      <xdr:rowOff>0</xdr:rowOff>
    </xdr:from>
    <xdr:ext cx="1134607" cy="19050"/>
    <xdr:sp macro="" textlink="">
      <xdr:nvSpPr>
        <xdr:cNvPr id="4335" name="Text Box 8">
          <a:extLst>
            <a:ext uri="{FF2B5EF4-FFF2-40B4-BE49-F238E27FC236}">
              <a16:creationId xmlns:a16="http://schemas.microsoft.com/office/drawing/2014/main" xmlns="" id="{00000000-0008-0000-1000-0000EF10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336" name="Text Box 9">
          <a:extLst>
            <a:ext uri="{FF2B5EF4-FFF2-40B4-BE49-F238E27FC236}">
              <a16:creationId xmlns:a16="http://schemas.microsoft.com/office/drawing/2014/main" xmlns="" id="{00000000-0008-0000-1000-0000F010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337" name="Text Box 9">
          <a:extLst>
            <a:ext uri="{FF2B5EF4-FFF2-40B4-BE49-F238E27FC236}">
              <a16:creationId xmlns:a16="http://schemas.microsoft.com/office/drawing/2014/main" xmlns="" id="{00000000-0008-0000-1000-0000F110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134607" cy="19050"/>
    <xdr:sp macro="" textlink="">
      <xdr:nvSpPr>
        <xdr:cNvPr id="4338" name="Text Box 8">
          <a:extLst>
            <a:ext uri="{FF2B5EF4-FFF2-40B4-BE49-F238E27FC236}">
              <a16:creationId xmlns:a16="http://schemas.microsoft.com/office/drawing/2014/main" xmlns="" id="{00000000-0008-0000-1000-0000F210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339" name="Text Box 9">
          <a:extLst>
            <a:ext uri="{FF2B5EF4-FFF2-40B4-BE49-F238E27FC236}">
              <a16:creationId xmlns:a16="http://schemas.microsoft.com/office/drawing/2014/main" xmlns="" id="{00000000-0008-0000-1000-0000F310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340" name="Text Box 9">
          <a:extLst>
            <a:ext uri="{FF2B5EF4-FFF2-40B4-BE49-F238E27FC236}">
              <a16:creationId xmlns:a16="http://schemas.microsoft.com/office/drawing/2014/main" xmlns="" id="{00000000-0008-0000-1000-0000F410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134607" cy="19050"/>
    <xdr:sp macro="" textlink="">
      <xdr:nvSpPr>
        <xdr:cNvPr id="4341" name="Text Box 8">
          <a:extLst>
            <a:ext uri="{FF2B5EF4-FFF2-40B4-BE49-F238E27FC236}">
              <a16:creationId xmlns:a16="http://schemas.microsoft.com/office/drawing/2014/main" xmlns="" id="{00000000-0008-0000-1000-0000F510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342" name="Text Box 9">
          <a:extLst>
            <a:ext uri="{FF2B5EF4-FFF2-40B4-BE49-F238E27FC236}">
              <a16:creationId xmlns:a16="http://schemas.microsoft.com/office/drawing/2014/main" xmlns="" id="{00000000-0008-0000-1000-0000F610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343" name="Text Box 9">
          <a:extLst>
            <a:ext uri="{FF2B5EF4-FFF2-40B4-BE49-F238E27FC236}">
              <a16:creationId xmlns:a16="http://schemas.microsoft.com/office/drawing/2014/main" xmlns="" id="{00000000-0008-0000-1000-0000F710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134607" cy="19050"/>
    <xdr:sp macro="" textlink="">
      <xdr:nvSpPr>
        <xdr:cNvPr id="4344" name="Text Box 8">
          <a:extLst>
            <a:ext uri="{FF2B5EF4-FFF2-40B4-BE49-F238E27FC236}">
              <a16:creationId xmlns:a16="http://schemas.microsoft.com/office/drawing/2014/main" xmlns="" id="{00000000-0008-0000-1000-0000F810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345" name="Text Box 9">
          <a:extLst>
            <a:ext uri="{FF2B5EF4-FFF2-40B4-BE49-F238E27FC236}">
              <a16:creationId xmlns:a16="http://schemas.microsoft.com/office/drawing/2014/main" xmlns="" id="{00000000-0008-0000-1000-0000F910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346" name="Text Box 9">
          <a:extLst>
            <a:ext uri="{FF2B5EF4-FFF2-40B4-BE49-F238E27FC236}">
              <a16:creationId xmlns:a16="http://schemas.microsoft.com/office/drawing/2014/main" xmlns="" id="{00000000-0008-0000-1000-0000FA10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134607" cy="19050"/>
    <xdr:sp macro="" textlink="">
      <xdr:nvSpPr>
        <xdr:cNvPr id="4347" name="Text Box 8">
          <a:extLst>
            <a:ext uri="{FF2B5EF4-FFF2-40B4-BE49-F238E27FC236}">
              <a16:creationId xmlns:a16="http://schemas.microsoft.com/office/drawing/2014/main" xmlns="" id="{00000000-0008-0000-1000-0000FB10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348" name="Text Box 9">
          <a:extLst>
            <a:ext uri="{FF2B5EF4-FFF2-40B4-BE49-F238E27FC236}">
              <a16:creationId xmlns:a16="http://schemas.microsoft.com/office/drawing/2014/main" xmlns="" id="{00000000-0008-0000-1000-0000FC10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134607" cy="19050"/>
    <xdr:sp macro="" textlink="">
      <xdr:nvSpPr>
        <xdr:cNvPr id="4349" name="Text Box 8">
          <a:extLst>
            <a:ext uri="{FF2B5EF4-FFF2-40B4-BE49-F238E27FC236}">
              <a16:creationId xmlns:a16="http://schemas.microsoft.com/office/drawing/2014/main" xmlns="" id="{00000000-0008-0000-1000-0000FD10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350" name="Text Box 9">
          <a:extLst>
            <a:ext uri="{FF2B5EF4-FFF2-40B4-BE49-F238E27FC236}">
              <a16:creationId xmlns:a16="http://schemas.microsoft.com/office/drawing/2014/main" xmlns="" id="{00000000-0008-0000-1000-0000FE10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351" name="Text Box 9">
          <a:extLst>
            <a:ext uri="{FF2B5EF4-FFF2-40B4-BE49-F238E27FC236}">
              <a16:creationId xmlns:a16="http://schemas.microsoft.com/office/drawing/2014/main" xmlns="" id="{00000000-0008-0000-1000-0000FF10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134607" cy="19050"/>
    <xdr:sp macro="" textlink="">
      <xdr:nvSpPr>
        <xdr:cNvPr id="4352" name="Text Box 8">
          <a:extLst>
            <a:ext uri="{FF2B5EF4-FFF2-40B4-BE49-F238E27FC236}">
              <a16:creationId xmlns:a16="http://schemas.microsoft.com/office/drawing/2014/main" xmlns="" id="{00000000-0008-0000-1000-00000011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353" name="Text Box 9">
          <a:extLst>
            <a:ext uri="{FF2B5EF4-FFF2-40B4-BE49-F238E27FC236}">
              <a16:creationId xmlns:a16="http://schemas.microsoft.com/office/drawing/2014/main" xmlns="" id="{00000000-0008-0000-1000-00000111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134607" cy="19050"/>
    <xdr:sp macro="" textlink="">
      <xdr:nvSpPr>
        <xdr:cNvPr id="4354" name="Text Box 8">
          <a:extLst>
            <a:ext uri="{FF2B5EF4-FFF2-40B4-BE49-F238E27FC236}">
              <a16:creationId xmlns:a16="http://schemas.microsoft.com/office/drawing/2014/main" xmlns="" id="{00000000-0008-0000-1000-00000211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355" name="Text Box 9">
          <a:extLst>
            <a:ext uri="{FF2B5EF4-FFF2-40B4-BE49-F238E27FC236}">
              <a16:creationId xmlns:a16="http://schemas.microsoft.com/office/drawing/2014/main" xmlns="" id="{00000000-0008-0000-1000-00000311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356" name="Text Box 9">
          <a:extLst>
            <a:ext uri="{FF2B5EF4-FFF2-40B4-BE49-F238E27FC236}">
              <a16:creationId xmlns:a16="http://schemas.microsoft.com/office/drawing/2014/main" xmlns="" id="{00000000-0008-0000-1000-00000411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134607" cy="19050"/>
    <xdr:sp macro="" textlink="">
      <xdr:nvSpPr>
        <xdr:cNvPr id="4357" name="Text Box 8">
          <a:extLst>
            <a:ext uri="{FF2B5EF4-FFF2-40B4-BE49-F238E27FC236}">
              <a16:creationId xmlns:a16="http://schemas.microsoft.com/office/drawing/2014/main" xmlns="" id="{00000000-0008-0000-1000-00000511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358" name="Text Box 9">
          <a:extLst>
            <a:ext uri="{FF2B5EF4-FFF2-40B4-BE49-F238E27FC236}">
              <a16:creationId xmlns:a16="http://schemas.microsoft.com/office/drawing/2014/main" xmlns="" id="{00000000-0008-0000-1000-00000611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359" name="Text Box 9">
          <a:extLst>
            <a:ext uri="{FF2B5EF4-FFF2-40B4-BE49-F238E27FC236}">
              <a16:creationId xmlns:a16="http://schemas.microsoft.com/office/drawing/2014/main" xmlns="" id="{00000000-0008-0000-1000-00000711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134607" cy="19050"/>
    <xdr:sp macro="" textlink="">
      <xdr:nvSpPr>
        <xdr:cNvPr id="4360" name="Text Box 8">
          <a:extLst>
            <a:ext uri="{FF2B5EF4-FFF2-40B4-BE49-F238E27FC236}">
              <a16:creationId xmlns:a16="http://schemas.microsoft.com/office/drawing/2014/main" xmlns="" id="{00000000-0008-0000-1000-00000811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361" name="Text Box 9">
          <a:extLst>
            <a:ext uri="{FF2B5EF4-FFF2-40B4-BE49-F238E27FC236}">
              <a16:creationId xmlns:a16="http://schemas.microsoft.com/office/drawing/2014/main" xmlns="" id="{00000000-0008-0000-1000-00000911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362" name="Text Box 9">
          <a:extLst>
            <a:ext uri="{FF2B5EF4-FFF2-40B4-BE49-F238E27FC236}">
              <a16:creationId xmlns:a16="http://schemas.microsoft.com/office/drawing/2014/main" xmlns="" id="{00000000-0008-0000-1000-00000A11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134607" cy="19050"/>
    <xdr:sp macro="" textlink="">
      <xdr:nvSpPr>
        <xdr:cNvPr id="4363" name="Text Box 8">
          <a:extLst>
            <a:ext uri="{FF2B5EF4-FFF2-40B4-BE49-F238E27FC236}">
              <a16:creationId xmlns:a16="http://schemas.microsoft.com/office/drawing/2014/main" xmlns="" id="{00000000-0008-0000-1000-00000B11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364" name="Text Box 9">
          <a:extLst>
            <a:ext uri="{FF2B5EF4-FFF2-40B4-BE49-F238E27FC236}">
              <a16:creationId xmlns:a16="http://schemas.microsoft.com/office/drawing/2014/main" xmlns="" id="{00000000-0008-0000-1000-00000C11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365" name="Text Box 9">
          <a:extLst>
            <a:ext uri="{FF2B5EF4-FFF2-40B4-BE49-F238E27FC236}">
              <a16:creationId xmlns:a16="http://schemas.microsoft.com/office/drawing/2014/main" xmlns="" id="{00000000-0008-0000-1000-00000D11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134607" cy="19050"/>
    <xdr:sp macro="" textlink="">
      <xdr:nvSpPr>
        <xdr:cNvPr id="4366" name="Text Box 8">
          <a:extLst>
            <a:ext uri="{FF2B5EF4-FFF2-40B4-BE49-F238E27FC236}">
              <a16:creationId xmlns:a16="http://schemas.microsoft.com/office/drawing/2014/main" xmlns="" id="{00000000-0008-0000-1000-00000E11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367" name="Text Box 9">
          <a:extLst>
            <a:ext uri="{FF2B5EF4-FFF2-40B4-BE49-F238E27FC236}">
              <a16:creationId xmlns:a16="http://schemas.microsoft.com/office/drawing/2014/main" xmlns="" id="{00000000-0008-0000-1000-00000F11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368" name="Text Box 9">
          <a:extLst>
            <a:ext uri="{FF2B5EF4-FFF2-40B4-BE49-F238E27FC236}">
              <a16:creationId xmlns:a16="http://schemas.microsoft.com/office/drawing/2014/main" xmlns="" id="{00000000-0008-0000-1000-00001011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134607" cy="19050"/>
    <xdr:sp macro="" textlink="">
      <xdr:nvSpPr>
        <xdr:cNvPr id="4369" name="Text Box 8">
          <a:extLst>
            <a:ext uri="{FF2B5EF4-FFF2-40B4-BE49-F238E27FC236}">
              <a16:creationId xmlns:a16="http://schemas.microsoft.com/office/drawing/2014/main" xmlns="" id="{00000000-0008-0000-1000-00001111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370" name="Text Box 9">
          <a:extLst>
            <a:ext uri="{FF2B5EF4-FFF2-40B4-BE49-F238E27FC236}">
              <a16:creationId xmlns:a16="http://schemas.microsoft.com/office/drawing/2014/main" xmlns="" id="{00000000-0008-0000-1000-00001211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371" name="Text Box 9">
          <a:extLst>
            <a:ext uri="{FF2B5EF4-FFF2-40B4-BE49-F238E27FC236}">
              <a16:creationId xmlns:a16="http://schemas.microsoft.com/office/drawing/2014/main" xmlns="" id="{00000000-0008-0000-1000-00001311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134607" cy="19050"/>
    <xdr:sp macro="" textlink="">
      <xdr:nvSpPr>
        <xdr:cNvPr id="4372" name="Text Box 8">
          <a:extLst>
            <a:ext uri="{FF2B5EF4-FFF2-40B4-BE49-F238E27FC236}">
              <a16:creationId xmlns:a16="http://schemas.microsoft.com/office/drawing/2014/main" xmlns="" id="{00000000-0008-0000-1000-00001411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373" name="Text Box 9">
          <a:extLst>
            <a:ext uri="{FF2B5EF4-FFF2-40B4-BE49-F238E27FC236}">
              <a16:creationId xmlns:a16="http://schemas.microsoft.com/office/drawing/2014/main" xmlns="" id="{00000000-0008-0000-1000-00001511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374" name="Text Box 9">
          <a:extLst>
            <a:ext uri="{FF2B5EF4-FFF2-40B4-BE49-F238E27FC236}">
              <a16:creationId xmlns:a16="http://schemas.microsoft.com/office/drawing/2014/main" xmlns="" id="{00000000-0008-0000-1000-00001611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134607" cy="19050"/>
    <xdr:sp macro="" textlink="">
      <xdr:nvSpPr>
        <xdr:cNvPr id="4375" name="Text Box 8">
          <a:extLst>
            <a:ext uri="{FF2B5EF4-FFF2-40B4-BE49-F238E27FC236}">
              <a16:creationId xmlns:a16="http://schemas.microsoft.com/office/drawing/2014/main" xmlns="" id="{00000000-0008-0000-1000-00001711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376" name="Text Box 9">
          <a:extLst>
            <a:ext uri="{FF2B5EF4-FFF2-40B4-BE49-F238E27FC236}">
              <a16:creationId xmlns:a16="http://schemas.microsoft.com/office/drawing/2014/main" xmlns="" id="{00000000-0008-0000-1000-00001811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377" name="Text Box 9">
          <a:extLst>
            <a:ext uri="{FF2B5EF4-FFF2-40B4-BE49-F238E27FC236}">
              <a16:creationId xmlns:a16="http://schemas.microsoft.com/office/drawing/2014/main" xmlns="" id="{00000000-0008-0000-1000-00001911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134607" cy="19050"/>
    <xdr:sp macro="" textlink="">
      <xdr:nvSpPr>
        <xdr:cNvPr id="4378" name="Text Box 8">
          <a:extLst>
            <a:ext uri="{FF2B5EF4-FFF2-40B4-BE49-F238E27FC236}">
              <a16:creationId xmlns:a16="http://schemas.microsoft.com/office/drawing/2014/main" xmlns="" id="{00000000-0008-0000-1000-00001A11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379" name="Text Box 9">
          <a:extLst>
            <a:ext uri="{FF2B5EF4-FFF2-40B4-BE49-F238E27FC236}">
              <a16:creationId xmlns:a16="http://schemas.microsoft.com/office/drawing/2014/main" xmlns="" id="{00000000-0008-0000-1000-00001B11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380" name="Text Box 9">
          <a:extLst>
            <a:ext uri="{FF2B5EF4-FFF2-40B4-BE49-F238E27FC236}">
              <a16:creationId xmlns:a16="http://schemas.microsoft.com/office/drawing/2014/main" xmlns="" id="{00000000-0008-0000-1000-00001C11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134607" cy="19050"/>
    <xdr:sp macro="" textlink="">
      <xdr:nvSpPr>
        <xdr:cNvPr id="4381" name="Text Box 8">
          <a:extLst>
            <a:ext uri="{FF2B5EF4-FFF2-40B4-BE49-F238E27FC236}">
              <a16:creationId xmlns:a16="http://schemas.microsoft.com/office/drawing/2014/main" xmlns="" id="{00000000-0008-0000-1000-00001D11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382" name="Text Box 9">
          <a:extLst>
            <a:ext uri="{FF2B5EF4-FFF2-40B4-BE49-F238E27FC236}">
              <a16:creationId xmlns:a16="http://schemas.microsoft.com/office/drawing/2014/main" xmlns="" id="{00000000-0008-0000-1000-00001E11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383" name="Text Box 9">
          <a:extLst>
            <a:ext uri="{FF2B5EF4-FFF2-40B4-BE49-F238E27FC236}">
              <a16:creationId xmlns:a16="http://schemas.microsoft.com/office/drawing/2014/main" xmlns="" id="{00000000-0008-0000-1000-00001F11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384" name="Text Box 9">
          <a:extLst>
            <a:ext uri="{FF2B5EF4-FFF2-40B4-BE49-F238E27FC236}">
              <a16:creationId xmlns:a16="http://schemas.microsoft.com/office/drawing/2014/main" xmlns="" id="{00000000-0008-0000-1000-00002011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385" name="Text Box 9">
          <a:extLst>
            <a:ext uri="{FF2B5EF4-FFF2-40B4-BE49-F238E27FC236}">
              <a16:creationId xmlns:a16="http://schemas.microsoft.com/office/drawing/2014/main" xmlns="" id="{00000000-0008-0000-1000-00002111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386" name="Text Box 9">
          <a:extLst>
            <a:ext uri="{FF2B5EF4-FFF2-40B4-BE49-F238E27FC236}">
              <a16:creationId xmlns:a16="http://schemas.microsoft.com/office/drawing/2014/main" xmlns="" id="{00000000-0008-0000-1000-00002211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387" name="Text Box 9">
          <a:extLst>
            <a:ext uri="{FF2B5EF4-FFF2-40B4-BE49-F238E27FC236}">
              <a16:creationId xmlns:a16="http://schemas.microsoft.com/office/drawing/2014/main" xmlns="" id="{00000000-0008-0000-1000-00002311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388" name="Text Box 9">
          <a:extLst>
            <a:ext uri="{FF2B5EF4-FFF2-40B4-BE49-F238E27FC236}">
              <a16:creationId xmlns:a16="http://schemas.microsoft.com/office/drawing/2014/main" xmlns="" id="{00000000-0008-0000-1000-00002411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389" name="Text Box 9">
          <a:extLst>
            <a:ext uri="{FF2B5EF4-FFF2-40B4-BE49-F238E27FC236}">
              <a16:creationId xmlns:a16="http://schemas.microsoft.com/office/drawing/2014/main" xmlns="" id="{00000000-0008-0000-1000-00002511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390" name="Text Box 9">
          <a:extLst>
            <a:ext uri="{FF2B5EF4-FFF2-40B4-BE49-F238E27FC236}">
              <a16:creationId xmlns:a16="http://schemas.microsoft.com/office/drawing/2014/main" xmlns="" id="{00000000-0008-0000-1000-00002611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391" name="Text Box 9">
          <a:extLst>
            <a:ext uri="{FF2B5EF4-FFF2-40B4-BE49-F238E27FC236}">
              <a16:creationId xmlns:a16="http://schemas.microsoft.com/office/drawing/2014/main" xmlns="" id="{00000000-0008-0000-1000-00002711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392" name="Text Box 9">
          <a:extLst>
            <a:ext uri="{FF2B5EF4-FFF2-40B4-BE49-F238E27FC236}">
              <a16:creationId xmlns:a16="http://schemas.microsoft.com/office/drawing/2014/main" xmlns="" id="{00000000-0008-0000-1000-00002811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393" name="Text Box 9">
          <a:extLst>
            <a:ext uri="{FF2B5EF4-FFF2-40B4-BE49-F238E27FC236}">
              <a16:creationId xmlns:a16="http://schemas.microsoft.com/office/drawing/2014/main" xmlns="" id="{00000000-0008-0000-1000-00002911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394" name="Text Box 9">
          <a:extLst>
            <a:ext uri="{FF2B5EF4-FFF2-40B4-BE49-F238E27FC236}">
              <a16:creationId xmlns:a16="http://schemas.microsoft.com/office/drawing/2014/main" xmlns="" id="{00000000-0008-0000-1000-00002A11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395" name="Text Box 9">
          <a:extLst>
            <a:ext uri="{FF2B5EF4-FFF2-40B4-BE49-F238E27FC236}">
              <a16:creationId xmlns:a16="http://schemas.microsoft.com/office/drawing/2014/main" xmlns="" id="{00000000-0008-0000-1000-00002B11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396" name="Text Box 9">
          <a:extLst>
            <a:ext uri="{FF2B5EF4-FFF2-40B4-BE49-F238E27FC236}">
              <a16:creationId xmlns:a16="http://schemas.microsoft.com/office/drawing/2014/main" xmlns="" id="{00000000-0008-0000-1000-00002C11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397" name="Text Box 9">
          <a:extLst>
            <a:ext uri="{FF2B5EF4-FFF2-40B4-BE49-F238E27FC236}">
              <a16:creationId xmlns:a16="http://schemas.microsoft.com/office/drawing/2014/main" xmlns="" id="{00000000-0008-0000-1000-00002D11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398" name="Text Box 9">
          <a:extLst>
            <a:ext uri="{FF2B5EF4-FFF2-40B4-BE49-F238E27FC236}">
              <a16:creationId xmlns:a16="http://schemas.microsoft.com/office/drawing/2014/main" xmlns="" id="{00000000-0008-0000-1000-00002E11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399" name="Text Box 9">
          <a:extLst>
            <a:ext uri="{FF2B5EF4-FFF2-40B4-BE49-F238E27FC236}">
              <a16:creationId xmlns:a16="http://schemas.microsoft.com/office/drawing/2014/main" xmlns="" id="{00000000-0008-0000-1000-00002F11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400" name="Text Box 9">
          <a:extLst>
            <a:ext uri="{FF2B5EF4-FFF2-40B4-BE49-F238E27FC236}">
              <a16:creationId xmlns:a16="http://schemas.microsoft.com/office/drawing/2014/main" xmlns="" id="{00000000-0008-0000-1000-00003011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401" name="Text Box 9">
          <a:extLst>
            <a:ext uri="{FF2B5EF4-FFF2-40B4-BE49-F238E27FC236}">
              <a16:creationId xmlns:a16="http://schemas.microsoft.com/office/drawing/2014/main" xmlns="" id="{00000000-0008-0000-1000-00003111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402" name="Text Box 9">
          <a:extLst>
            <a:ext uri="{FF2B5EF4-FFF2-40B4-BE49-F238E27FC236}">
              <a16:creationId xmlns:a16="http://schemas.microsoft.com/office/drawing/2014/main" xmlns="" id="{00000000-0008-0000-1000-00003211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403" name="Text Box 9">
          <a:extLst>
            <a:ext uri="{FF2B5EF4-FFF2-40B4-BE49-F238E27FC236}">
              <a16:creationId xmlns:a16="http://schemas.microsoft.com/office/drawing/2014/main" xmlns="" id="{00000000-0008-0000-1000-00003311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404" name="Text Box 9">
          <a:extLst>
            <a:ext uri="{FF2B5EF4-FFF2-40B4-BE49-F238E27FC236}">
              <a16:creationId xmlns:a16="http://schemas.microsoft.com/office/drawing/2014/main" xmlns="" id="{00000000-0008-0000-1000-00003411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405" name="Text Box 9">
          <a:extLst>
            <a:ext uri="{FF2B5EF4-FFF2-40B4-BE49-F238E27FC236}">
              <a16:creationId xmlns:a16="http://schemas.microsoft.com/office/drawing/2014/main" xmlns="" id="{00000000-0008-0000-1000-00003511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134607" cy="19050"/>
    <xdr:sp macro="" textlink="">
      <xdr:nvSpPr>
        <xdr:cNvPr id="4406" name="Text Box 8">
          <a:extLst>
            <a:ext uri="{FF2B5EF4-FFF2-40B4-BE49-F238E27FC236}">
              <a16:creationId xmlns:a16="http://schemas.microsoft.com/office/drawing/2014/main" xmlns="" id="{00000000-0008-0000-1000-00003611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11</xdr:row>
      <xdr:rowOff>0</xdr:rowOff>
    </xdr:from>
    <xdr:ext cx="1134607" cy="19050"/>
    <xdr:sp macro="" textlink="">
      <xdr:nvSpPr>
        <xdr:cNvPr id="4407" name="Text Box 8">
          <a:extLst>
            <a:ext uri="{FF2B5EF4-FFF2-40B4-BE49-F238E27FC236}">
              <a16:creationId xmlns:a16="http://schemas.microsoft.com/office/drawing/2014/main" xmlns="" id="{00000000-0008-0000-1000-00003711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408" name="Text Box 9">
          <a:extLst>
            <a:ext uri="{FF2B5EF4-FFF2-40B4-BE49-F238E27FC236}">
              <a16:creationId xmlns:a16="http://schemas.microsoft.com/office/drawing/2014/main" xmlns="" id="{00000000-0008-0000-1000-00003811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409" name="Text Box 9">
          <a:extLst>
            <a:ext uri="{FF2B5EF4-FFF2-40B4-BE49-F238E27FC236}">
              <a16:creationId xmlns:a16="http://schemas.microsoft.com/office/drawing/2014/main" xmlns="" id="{00000000-0008-0000-1000-00003911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077457" cy="104775"/>
    <xdr:sp macro="" textlink="">
      <xdr:nvSpPr>
        <xdr:cNvPr id="4410" name="Text Box 8">
          <a:extLst>
            <a:ext uri="{FF2B5EF4-FFF2-40B4-BE49-F238E27FC236}">
              <a16:creationId xmlns:a16="http://schemas.microsoft.com/office/drawing/2014/main" xmlns="" id="{00000000-0008-0000-1000-00003A110000}"/>
            </a:ext>
          </a:extLst>
        </xdr:cNvPr>
        <xdr:cNvSpPr txBox="1">
          <a:spLocks noChangeArrowheads="1"/>
        </xdr:cNvSpPr>
      </xdr:nvSpPr>
      <xdr:spPr bwMode="auto">
        <a:xfrm>
          <a:off x="390525" y="2057400"/>
          <a:ext cx="1077457" cy="104775"/>
        </a:xfrm>
        <a:prstGeom prst="rect">
          <a:avLst/>
        </a:prstGeom>
        <a:noFill/>
        <a:ln w="9525">
          <a:noFill/>
          <a:miter lim="800000"/>
          <a:headEnd/>
          <a:tailEnd/>
        </a:ln>
      </xdr:spPr>
    </xdr:sp>
    <xdr:clientData/>
  </xdr:oneCellAnchor>
  <xdr:oneCellAnchor>
    <xdr:from>
      <xdr:col>1</xdr:col>
      <xdr:colOff>0</xdr:colOff>
      <xdr:row>11</xdr:row>
      <xdr:rowOff>0</xdr:rowOff>
    </xdr:from>
    <xdr:ext cx="1134607" cy="19050"/>
    <xdr:sp macro="" textlink="">
      <xdr:nvSpPr>
        <xdr:cNvPr id="4411" name="Text Box 8">
          <a:extLst>
            <a:ext uri="{FF2B5EF4-FFF2-40B4-BE49-F238E27FC236}">
              <a16:creationId xmlns:a16="http://schemas.microsoft.com/office/drawing/2014/main" xmlns="" id="{00000000-0008-0000-1000-00003B11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412" name="Text Box 9">
          <a:extLst>
            <a:ext uri="{FF2B5EF4-FFF2-40B4-BE49-F238E27FC236}">
              <a16:creationId xmlns:a16="http://schemas.microsoft.com/office/drawing/2014/main" xmlns="" id="{00000000-0008-0000-1000-00003C11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413" name="Text Box 9">
          <a:extLst>
            <a:ext uri="{FF2B5EF4-FFF2-40B4-BE49-F238E27FC236}">
              <a16:creationId xmlns:a16="http://schemas.microsoft.com/office/drawing/2014/main" xmlns="" id="{00000000-0008-0000-1000-00003D11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134607" cy="19050"/>
    <xdr:sp macro="" textlink="">
      <xdr:nvSpPr>
        <xdr:cNvPr id="4414" name="Text Box 8">
          <a:extLst>
            <a:ext uri="{FF2B5EF4-FFF2-40B4-BE49-F238E27FC236}">
              <a16:creationId xmlns:a16="http://schemas.microsoft.com/office/drawing/2014/main" xmlns="" id="{00000000-0008-0000-1000-00003E11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415" name="Text Box 9">
          <a:extLst>
            <a:ext uri="{FF2B5EF4-FFF2-40B4-BE49-F238E27FC236}">
              <a16:creationId xmlns:a16="http://schemas.microsoft.com/office/drawing/2014/main" xmlns="" id="{00000000-0008-0000-1000-00003F11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416" name="Text Box 9">
          <a:extLst>
            <a:ext uri="{FF2B5EF4-FFF2-40B4-BE49-F238E27FC236}">
              <a16:creationId xmlns:a16="http://schemas.microsoft.com/office/drawing/2014/main" xmlns="" id="{00000000-0008-0000-1000-00004011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134607" cy="19050"/>
    <xdr:sp macro="" textlink="">
      <xdr:nvSpPr>
        <xdr:cNvPr id="4417" name="Text Box 8">
          <a:extLst>
            <a:ext uri="{FF2B5EF4-FFF2-40B4-BE49-F238E27FC236}">
              <a16:creationId xmlns:a16="http://schemas.microsoft.com/office/drawing/2014/main" xmlns="" id="{00000000-0008-0000-1000-00004111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418" name="Text Box 9">
          <a:extLst>
            <a:ext uri="{FF2B5EF4-FFF2-40B4-BE49-F238E27FC236}">
              <a16:creationId xmlns:a16="http://schemas.microsoft.com/office/drawing/2014/main" xmlns="" id="{00000000-0008-0000-1000-00004211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419" name="Text Box 9">
          <a:extLst>
            <a:ext uri="{FF2B5EF4-FFF2-40B4-BE49-F238E27FC236}">
              <a16:creationId xmlns:a16="http://schemas.microsoft.com/office/drawing/2014/main" xmlns="" id="{00000000-0008-0000-1000-00004311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134607" cy="19050"/>
    <xdr:sp macro="" textlink="">
      <xdr:nvSpPr>
        <xdr:cNvPr id="4420" name="Text Box 8">
          <a:extLst>
            <a:ext uri="{FF2B5EF4-FFF2-40B4-BE49-F238E27FC236}">
              <a16:creationId xmlns:a16="http://schemas.microsoft.com/office/drawing/2014/main" xmlns="" id="{00000000-0008-0000-1000-00004411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421" name="Text Box 9">
          <a:extLst>
            <a:ext uri="{FF2B5EF4-FFF2-40B4-BE49-F238E27FC236}">
              <a16:creationId xmlns:a16="http://schemas.microsoft.com/office/drawing/2014/main" xmlns="" id="{00000000-0008-0000-1000-00004511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422" name="Text Box 9">
          <a:extLst>
            <a:ext uri="{FF2B5EF4-FFF2-40B4-BE49-F238E27FC236}">
              <a16:creationId xmlns:a16="http://schemas.microsoft.com/office/drawing/2014/main" xmlns="" id="{00000000-0008-0000-1000-00004611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134607" cy="19050"/>
    <xdr:sp macro="" textlink="">
      <xdr:nvSpPr>
        <xdr:cNvPr id="4423" name="Text Box 8">
          <a:extLst>
            <a:ext uri="{FF2B5EF4-FFF2-40B4-BE49-F238E27FC236}">
              <a16:creationId xmlns:a16="http://schemas.microsoft.com/office/drawing/2014/main" xmlns="" id="{00000000-0008-0000-1000-00004711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424" name="Text Box 9">
          <a:extLst>
            <a:ext uri="{FF2B5EF4-FFF2-40B4-BE49-F238E27FC236}">
              <a16:creationId xmlns:a16="http://schemas.microsoft.com/office/drawing/2014/main" xmlns="" id="{00000000-0008-0000-1000-00004811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134607" cy="19050"/>
    <xdr:sp macro="" textlink="">
      <xdr:nvSpPr>
        <xdr:cNvPr id="4425" name="Text Box 8">
          <a:extLst>
            <a:ext uri="{FF2B5EF4-FFF2-40B4-BE49-F238E27FC236}">
              <a16:creationId xmlns:a16="http://schemas.microsoft.com/office/drawing/2014/main" xmlns="" id="{00000000-0008-0000-1000-00004911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426" name="Text Box 9">
          <a:extLst>
            <a:ext uri="{FF2B5EF4-FFF2-40B4-BE49-F238E27FC236}">
              <a16:creationId xmlns:a16="http://schemas.microsoft.com/office/drawing/2014/main" xmlns="" id="{00000000-0008-0000-1000-00004A11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427" name="Text Box 9">
          <a:extLst>
            <a:ext uri="{FF2B5EF4-FFF2-40B4-BE49-F238E27FC236}">
              <a16:creationId xmlns:a16="http://schemas.microsoft.com/office/drawing/2014/main" xmlns="" id="{00000000-0008-0000-1000-00004B11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134607" cy="19050"/>
    <xdr:sp macro="" textlink="">
      <xdr:nvSpPr>
        <xdr:cNvPr id="4428" name="Text Box 8">
          <a:extLst>
            <a:ext uri="{FF2B5EF4-FFF2-40B4-BE49-F238E27FC236}">
              <a16:creationId xmlns:a16="http://schemas.microsoft.com/office/drawing/2014/main" xmlns="" id="{00000000-0008-0000-1000-00004C11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429" name="Text Box 9">
          <a:extLst>
            <a:ext uri="{FF2B5EF4-FFF2-40B4-BE49-F238E27FC236}">
              <a16:creationId xmlns:a16="http://schemas.microsoft.com/office/drawing/2014/main" xmlns="" id="{00000000-0008-0000-1000-00004D11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134607" cy="19050"/>
    <xdr:sp macro="" textlink="">
      <xdr:nvSpPr>
        <xdr:cNvPr id="4430" name="Text Box 8">
          <a:extLst>
            <a:ext uri="{FF2B5EF4-FFF2-40B4-BE49-F238E27FC236}">
              <a16:creationId xmlns:a16="http://schemas.microsoft.com/office/drawing/2014/main" xmlns="" id="{00000000-0008-0000-1000-00004E11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431" name="Text Box 9">
          <a:extLst>
            <a:ext uri="{FF2B5EF4-FFF2-40B4-BE49-F238E27FC236}">
              <a16:creationId xmlns:a16="http://schemas.microsoft.com/office/drawing/2014/main" xmlns="" id="{00000000-0008-0000-1000-00004F11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432" name="Text Box 9">
          <a:extLst>
            <a:ext uri="{FF2B5EF4-FFF2-40B4-BE49-F238E27FC236}">
              <a16:creationId xmlns:a16="http://schemas.microsoft.com/office/drawing/2014/main" xmlns="" id="{00000000-0008-0000-1000-00005011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134607" cy="19050"/>
    <xdr:sp macro="" textlink="">
      <xdr:nvSpPr>
        <xdr:cNvPr id="4433" name="Text Box 8">
          <a:extLst>
            <a:ext uri="{FF2B5EF4-FFF2-40B4-BE49-F238E27FC236}">
              <a16:creationId xmlns:a16="http://schemas.microsoft.com/office/drawing/2014/main" xmlns="" id="{00000000-0008-0000-1000-00005111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434" name="Text Box 9">
          <a:extLst>
            <a:ext uri="{FF2B5EF4-FFF2-40B4-BE49-F238E27FC236}">
              <a16:creationId xmlns:a16="http://schemas.microsoft.com/office/drawing/2014/main" xmlns="" id="{00000000-0008-0000-1000-00005211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435" name="Text Box 9">
          <a:extLst>
            <a:ext uri="{FF2B5EF4-FFF2-40B4-BE49-F238E27FC236}">
              <a16:creationId xmlns:a16="http://schemas.microsoft.com/office/drawing/2014/main" xmlns="" id="{00000000-0008-0000-1000-00005311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134607" cy="19050"/>
    <xdr:sp macro="" textlink="">
      <xdr:nvSpPr>
        <xdr:cNvPr id="4436" name="Text Box 8">
          <a:extLst>
            <a:ext uri="{FF2B5EF4-FFF2-40B4-BE49-F238E27FC236}">
              <a16:creationId xmlns:a16="http://schemas.microsoft.com/office/drawing/2014/main" xmlns="" id="{00000000-0008-0000-1000-00005411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437" name="Text Box 9">
          <a:extLst>
            <a:ext uri="{FF2B5EF4-FFF2-40B4-BE49-F238E27FC236}">
              <a16:creationId xmlns:a16="http://schemas.microsoft.com/office/drawing/2014/main" xmlns="" id="{00000000-0008-0000-1000-00005511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438" name="Text Box 9">
          <a:extLst>
            <a:ext uri="{FF2B5EF4-FFF2-40B4-BE49-F238E27FC236}">
              <a16:creationId xmlns:a16="http://schemas.microsoft.com/office/drawing/2014/main" xmlns="" id="{00000000-0008-0000-1000-00005611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134607" cy="19050"/>
    <xdr:sp macro="" textlink="">
      <xdr:nvSpPr>
        <xdr:cNvPr id="4439" name="Text Box 8">
          <a:extLst>
            <a:ext uri="{FF2B5EF4-FFF2-40B4-BE49-F238E27FC236}">
              <a16:creationId xmlns:a16="http://schemas.microsoft.com/office/drawing/2014/main" xmlns="" id="{00000000-0008-0000-1000-00005711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440" name="Text Box 9">
          <a:extLst>
            <a:ext uri="{FF2B5EF4-FFF2-40B4-BE49-F238E27FC236}">
              <a16:creationId xmlns:a16="http://schemas.microsoft.com/office/drawing/2014/main" xmlns="" id="{00000000-0008-0000-1000-00005811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441" name="Text Box 9">
          <a:extLst>
            <a:ext uri="{FF2B5EF4-FFF2-40B4-BE49-F238E27FC236}">
              <a16:creationId xmlns:a16="http://schemas.microsoft.com/office/drawing/2014/main" xmlns="" id="{00000000-0008-0000-1000-00005911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134607" cy="19050"/>
    <xdr:sp macro="" textlink="">
      <xdr:nvSpPr>
        <xdr:cNvPr id="4442" name="Text Box 8">
          <a:extLst>
            <a:ext uri="{FF2B5EF4-FFF2-40B4-BE49-F238E27FC236}">
              <a16:creationId xmlns:a16="http://schemas.microsoft.com/office/drawing/2014/main" xmlns="" id="{00000000-0008-0000-1000-00005A11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443" name="Text Box 9">
          <a:extLst>
            <a:ext uri="{FF2B5EF4-FFF2-40B4-BE49-F238E27FC236}">
              <a16:creationId xmlns:a16="http://schemas.microsoft.com/office/drawing/2014/main" xmlns="" id="{00000000-0008-0000-1000-00005B11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444" name="Text Box 9">
          <a:extLst>
            <a:ext uri="{FF2B5EF4-FFF2-40B4-BE49-F238E27FC236}">
              <a16:creationId xmlns:a16="http://schemas.microsoft.com/office/drawing/2014/main" xmlns="" id="{00000000-0008-0000-1000-00005C11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134607" cy="19050"/>
    <xdr:sp macro="" textlink="">
      <xdr:nvSpPr>
        <xdr:cNvPr id="4445" name="Text Box 8">
          <a:extLst>
            <a:ext uri="{FF2B5EF4-FFF2-40B4-BE49-F238E27FC236}">
              <a16:creationId xmlns:a16="http://schemas.microsoft.com/office/drawing/2014/main" xmlns="" id="{00000000-0008-0000-1000-00005D11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446" name="Text Box 9">
          <a:extLst>
            <a:ext uri="{FF2B5EF4-FFF2-40B4-BE49-F238E27FC236}">
              <a16:creationId xmlns:a16="http://schemas.microsoft.com/office/drawing/2014/main" xmlns="" id="{00000000-0008-0000-1000-00005E11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447" name="Text Box 9">
          <a:extLst>
            <a:ext uri="{FF2B5EF4-FFF2-40B4-BE49-F238E27FC236}">
              <a16:creationId xmlns:a16="http://schemas.microsoft.com/office/drawing/2014/main" xmlns="" id="{00000000-0008-0000-1000-00005F11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134607" cy="19050"/>
    <xdr:sp macro="" textlink="">
      <xdr:nvSpPr>
        <xdr:cNvPr id="4448" name="Text Box 8">
          <a:extLst>
            <a:ext uri="{FF2B5EF4-FFF2-40B4-BE49-F238E27FC236}">
              <a16:creationId xmlns:a16="http://schemas.microsoft.com/office/drawing/2014/main" xmlns="" id="{00000000-0008-0000-1000-00006011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449" name="Text Box 9">
          <a:extLst>
            <a:ext uri="{FF2B5EF4-FFF2-40B4-BE49-F238E27FC236}">
              <a16:creationId xmlns:a16="http://schemas.microsoft.com/office/drawing/2014/main" xmlns="" id="{00000000-0008-0000-1000-00006111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450" name="Text Box 9">
          <a:extLst>
            <a:ext uri="{FF2B5EF4-FFF2-40B4-BE49-F238E27FC236}">
              <a16:creationId xmlns:a16="http://schemas.microsoft.com/office/drawing/2014/main" xmlns="" id="{00000000-0008-0000-1000-00006211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134607" cy="19050"/>
    <xdr:sp macro="" textlink="">
      <xdr:nvSpPr>
        <xdr:cNvPr id="4451" name="Text Box 8">
          <a:extLst>
            <a:ext uri="{FF2B5EF4-FFF2-40B4-BE49-F238E27FC236}">
              <a16:creationId xmlns:a16="http://schemas.microsoft.com/office/drawing/2014/main" xmlns="" id="{00000000-0008-0000-1000-00006311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452" name="Text Box 9">
          <a:extLst>
            <a:ext uri="{FF2B5EF4-FFF2-40B4-BE49-F238E27FC236}">
              <a16:creationId xmlns:a16="http://schemas.microsoft.com/office/drawing/2014/main" xmlns="" id="{00000000-0008-0000-1000-00006411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453" name="Text Box 9">
          <a:extLst>
            <a:ext uri="{FF2B5EF4-FFF2-40B4-BE49-F238E27FC236}">
              <a16:creationId xmlns:a16="http://schemas.microsoft.com/office/drawing/2014/main" xmlns="" id="{00000000-0008-0000-1000-00006511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134607" cy="19050"/>
    <xdr:sp macro="" textlink="">
      <xdr:nvSpPr>
        <xdr:cNvPr id="4454" name="Text Box 8">
          <a:extLst>
            <a:ext uri="{FF2B5EF4-FFF2-40B4-BE49-F238E27FC236}">
              <a16:creationId xmlns:a16="http://schemas.microsoft.com/office/drawing/2014/main" xmlns="" id="{00000000-0008-0000-1000-00006611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455" name="Text Box 9">
          <a:extLst>
            <a:ext uri="{FF2B5EF4-FFF2-40B4-BE49-F238E27FC236}">
              <a16:creationId xmlns:a16="http://schemas.microsoft.com/office/drawing/2014/main" xmlns="" id="{00000000-0008-0000-1000-00006711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456" name="Text Box 9">
          <a:extLst>
            <a:ext uri="{FF2B5EF4-FFF2-40B4-BE49-F238E27FC236}">
              <a16:creationId xmlns:a16="http://schemas.microsoft.com/office/drawing/2014/main" xmlns="" id="{00000000-0008-0000-1000-00006811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134607" cy="19050"/>
    <xdr:sp macro="" textlink="">
      <xdr:nvSpPr>
        <xdr:cNvPr id="4457" name="Text Box 8">
          <a:extLst>
            <a:ext uri="{FF2B5EF4-FFF2-40B4-BE49-F238E27FC236}">
              <a16:creationId xmlns:a16="http://schemas.microsoft.com/office/drawing/2014/main" xmlns="" id="{00000000-0008-0000-1000-00006911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458" name="Text Box 9">
          <a:extLst>
            <a:ext uri="{FF2B5EF4-FFF2-40B4-BE49-F238E27FC236}">
              <a16:creationId xmlns:a16="http://schemas.microsoft.com/office/drawing/2014/main" xmlns="" id="{00000000-0008-0000-1000-00006A11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459" name="Text Box 9">
          <a:extLst>
            <a:ext uri="{FF2B5EF4-FFF2-40B4-BE49-F238E27FC236}">
              <a16:creationId xmlns:a16="http://schemas.microsoft.com/office/drawing/2014/main" xmlns="" id="{00000000-0008-0000-1000-00006B11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285750"/>
    <xdr:sp macro="" textlink="">
      <xdr:nvSpPr>
        <xdr:cNvPr id="4460" name="Text Box 9">
          <a:extLst>
            <a:ext uri="{FF2B5EF4-FFF2-40B4-BE49-F238E27FC236}">
              <a16:creationId xmlns:a16="http://schemas.microsoft.com/office/drawing/2014/main" xmlns="" id="{00000000-0008-0000-1000-00006C110000}"/>
            </a:ext>
          </a:extLst>
        </xdr:cNvPr>
        <xdr:cNvSpPr txBox="1">
          <a:spLocks noChangeArrowheads="1"/>
        </xdr:cNvSpPr>
      </xdr:nvSpPr>
      <xdr:spPr bwMode="auto">
        <a:xfrm>
          <a:off x="285750" y="2057400"/>
          <a:ext cx="1239382" cy="285750"/>
        </a:xfrm>
        <a:prstGeom prst="rect">
          <a:avLst/>
        </a:prstGeom>
        <a:noFill/>
        <a:ln w="9525">
          <a:noFill/>
          <a:miter lim="800000"/>
          <a:headEnd/>
          <a:tailEnd/>
        </a:ln>
      </xdr:spPr>
    </xdr:sp>
    <xdr:clientData/>
  </xdr:oneCellAnchor>
  <xdr:oneCellAnchor>
    <xdr:from>
      <xdr:col>1</xdr:col>
      <xdr:colOff>0</xdr:colOff>
      <xdr:row>11</xdr:row>
      <xdr:rowOff>0</xdr:rowOff>
    </xdr:from>
    <xdr:ext cx="1239382" cy="285750"/>
    <xdr:sp macro="" textlink="">
      <xdr:nvSpPr>
        <xdr:cNvPr id="4461" name="Text Box 9">
          <a:extLst>
            <a:ext uri="{FF2B5EF4-FFF2-40B4-BE49-F238E27FC236}">
              <a16:creationId xmlns:a16="http://schemas.microsoft.com/office/drawing/2014/main" xmlns="" id="{00000000-0008-0000-1000-00006D110000}"/>
            </a:ext>
          </a:extLst>
        </xdr:cNvPr>
        <xdr:cNvSpPr txBox="1">
          <a:spLocks noChangeArrowheads="1"/>
        </xdr:cNvSpPr>
      </xdr:nvSpPr>
      <xdr:spPr bwMode="auto">
        <a:xfrm>
          <a:off x="285750" y="2057400"/>
          <a:ext cx="1239382" cy="285750"/>
        </a:xfrm>
        <a:prstGeom prst="rect">
          <a:avLst/>
        </a:prstGeom>
        <a:noFill/>
        <a:ln w="9525">
          <a:noFill/>
          <a:miter lim="800000"/>
          <a:headEnd/>
          <a:tailEnd/>
        </a:ln>
      </xdr:spPr>
    </xdr:sp>
    <xdr:clientData/>
  </xdr:oneCellAnchor>
  <xdr:oneCellAnchor>
    <xdr:from>
      <xdr:col>1</xdr:col>
      <xdr:colOff>0</xdr:colOff>
      <xdr:row>11</xdr:row>
      <xdr:rowOff>0</xdr:rowOff>
    </xdr:from>
    <xdr:ext cx="1239382" cy="295275"/>
    <xdr:sp macro="" textlink="">
      <xdr:nvSpPr>
        <xdr:cNvPr id="4462" name="Text Box 9">
          <a:extLst>
            <a:ext uri="{FF2B5EF4-FFF2-40B4-BE49-F238E27FC236}">
              <a16:creationId xmlns:a16="http://schemas.microsoft.com/office/drawing/2014/main" xmlns="" id="{00000000-0008-0000-1000-00006E11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11</xdr:row>
      <xdr:rowOff>0</xdr:rowOff>
    </xdr:from>
    <xdr:ext cx="1239382" cy="295275"/>
    <xdr:sp macro="" textlink="">
      <xdr:nvSpPr>
        <xdr:cNvPr id="4463" name="Text Box 9">
          <a:extLst>
            <a:ext uri="{FF2B5EF4-FFF2-40B4-BE49-F238E27FC236}">
              <a16:creationId xmlns:a16="http://schemas.microsoft.com/office/drawing/2014/main" xmlns="" id="{00000000-0008-0000-1000-00006F11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11</xdr:row>
      <xdr:rowOff>0</xdr:rowOff>
    </xdr:from>
    <xdr:ext cx="1239382" cy="276225"/>
    <xdr:sp macro="" textlink="">
      <xdr:nvSpPr>
        <xdr:cNvPr id="4464" name="Text Box 9">
          <a:extLst>
            <a:ext uri="{FF2B5EF4-FFF2-40B4-BE49-F238E27FC236}">
              <a16:creationId xmlns:a16="http://schemas.microsoft.com/office/drawing/2014/main" xmlns="" id="{00000000-0008-0000-1000-00007011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11</xdr:row>
      <xdr:rowOff>0</xdr:rowOff>
    </xdr:from>
    <xdr:ext cx="1239382" cy="276225"/>
    <xdr:sp macro="" textlink="">
      <xdr:nvSpPr>
        <xdr:cNvPr id="4465" name="Text Box 9">
          <a:extLst>
            <a:ext uri="{FF2B5EF4-FFF2-40B4-BE49-F238E27FC236}">
              <a16:creationId xmlns:a16="http://schemas.microsoft.com/office/drawing/2014/main" xmlns="" id="{00000000-0008-0000-1000-00007111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11</xdr:row>
      <xdr:rowOff>0</xdr:rowOff>
    </xdr:from>
    <xdr:ext cx="1239382" cy="276225"/>
    <xdr:sp macro="" textlink="">
      <xdr:nvSpPr>
        <xdr:cNvPr id="4466" name="Text Box 9">
          <a:extLst>
            <a:ext uri="{FF2B5EF4-FFF2-40B4-BE49-F238E27FC236}">
              <a16:creationId xmlns:a16="http://schemas.microsoft.com/office/drawing/2014/main" xmlns="" id="{00000000-0008-0000-1000-00007211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11</xdr:row>
      <xdr:rowOff>0</xdr:rowOff>
    </xdr:from>
    <xdr:ext cx="1239382" cy="276225"/>
    <xdr:sp macro="" textlink="">
      <xdr:nvSpPr>
        <xdr:cNvPr id="4467" name="Text Box 9">
          <a:extLst>
            <a:ext uri="{FF2B5EF4-FFF2-40B4-BE49-F238E27FC236}">
              <a16:creationId xmlns:a16="http://schemas.microsoft.com/office/drawing/2014/main" xmlns="" id="{00000000-0008-0000-1000-00007311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11</xdr:row>
      <xdr:rowOff>0</xdr:rowOff>
    </xdr:from>
    <xdr:ext cx="1239382" cy="276225"/>
    <xdr:sp macro="" textlink="">
      <xdr:nvSpPr>
        <xdr:cNvPr id="4468" name="Text Box 9">
          <a:extLst>
            <a:ext uri="{FF2B5EF4-FFF2-40B4-BE49-F238E27FC236}">
              <a16:creationId xmlns:a16="http://schemas.microsoft.com/office/drawing/2014/main" xmlns="" id="{00000000-0008-0000-1000-00007411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11</xdr:row>
      <xdr:rowOff>0</xdr:rowOff>
    </xdr:from>
    <xdr:ext cx="1239382" cy="276225"/>
    <xdr:sp macro="" textlink="">
      <xdr:nvSpPr>
        <xdr:cNvPr id="4469" name="Text Box 9">
          <a:extLst>
            <a:ext uri="{FF2B5EF4-FFF2-40B4-BE49-F238E27FC236}">
              <a16:creationId xmlns:a16="http://schemas.microsoft.com/office/drawing/2014/main" xmlns="" id="{00000000-0008-0000-1000-00007511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11</xdr:row>
      <xdr:rowOff>0</xdr:rowOff>
    </xdr:from>
    <xdr:ext cx="1239382" cy="276225"/>
    <xdr:sp macro="" textlink="">
      <xdr:nvSpPr>
        <xdr:cNvPr id="4470" name="Text Box 9">
          <a:extLst>
            <a:ext uri="{FF2B5EF4-FFF2-40B4-BE49-F238E27FC236}">
              <a16:creationId xmlns:a16="http://schemas.microsoft.com/office/drawing/2014/main" xmlns="" id="{00000000-0008-0000-1000-00007611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11</xdr:row>
      <xdr:rowOff>0</xdr:rowOff>
    </xdr:from>
    <xdr:ext cx="1239382" cy="276225"/>
    <xdr:sp macro="" textlink="">
      <xdr:nvSpPr>
        <xdr:cNvPr id="4471" name="Text Box 9">
          <a:extLst>
            <a:ext uri="{FF2B5EF4-FFF2-40B4-BE49-F238E27FC236}">
              <a16:creationId xmlns:a16="http://schemas.microsoft.com/office/drawing/2014/main" xmlns="" id="{00000000-0008-0000-1000-00007711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11</xdr:row>
      <xdr:rowOff>0</xdr:rowOff>
    </xdr:from>
    <xdr:ext cx="1239382" cy="276225"/>
    <xdr:sp macro="" textlink="">
      <xdr:nvSpPr>
        <xdr:cNvPr id="4472" name="Text Box 9">
          <a:extLst>
            <a:ext uri="{FF2B5EF4-FFF2-40B4-BE49-F238E27FC236}">
              <a16:creationId xmlns:a16="http://schemas.microsoft.com/office/drawing/2014/main" xmlns="" id="{00000000-0008-0000-1000-00007811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11</xdr:row>
      <xdr:rowOff>0</xdr:rowOff>
    </xdr:from>
    <xdr:ext cx="1239382" cy="276225"/>
    <xdr:sp macro="" textlink="">
      <xdr:nvSpPr>
        <xdr:cNvPr id="4473" name="Text Box 9">
          <a:extLst>
            <a:ext uri="{FF2B5EF4-FFF2-40B4-BE49-F238E27FC236}">
              <a16:creationId xmlns:a16="http://schemas.microsoft.com/office/drawing/2014/main" xmlns="" id="{00000000-0008-0000-1000-00007911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11</xdr:row>
      <xdr:rowOff>0</xdr:rowOff>
    </xdr:from>
    <xdr:ext cx="1239382" cy="295275"/>
    <xdr:sp macro="" textlink="">
      <xdr:nvSpPr>
        <xdr:cNvPr id="4474" name="Text Box 9">
          <a:extLst>
            <a:ext uri="{FF2B5EF4-FFF2-40B4-BE49-F238E27FC236}">
              <a16:creationId xmlns:a16="http://schemas.microsoft.com/office/drawing/2014/main" xmlns="" id="{00000000-0008-0000-1000-00007A11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11</xdr:row>
      <xdr:rowOff>0</xdr:rowOff>
    </xdr:from>
    <xdr:ext cx="1239382" cy="295275"/>
    <xdr:sp macro="" textlink="">
      <xdr:nvSpPr>
        <xdr:cNvPr id="4475" name="Text Box 9">
          <a:extLst>
            <a:ext uri="{FF2B5EF4-FFF2-40B4-BE49-F238E27FC236}">
              <a16:creationId xmlns:a16="http://schemas.microsoft.com/office/drawing/2014/main" xmlns="" id="{00000000-0008-0000-1000-00007B11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11</xdr:row>
      <xdr:rowOff>0</xdr:rowOff>
    </xdr:from>
    <xdr:ext cx="1239382" cy="295275"/>
    <xdr:sp macro="" textlink="">
      <xdr:nvSpPr>
        <xdr:cNvPr id="4476" name="Text Box 9">
          <a:extLst>
            <a:ext uri="{FF2B5EF4-FFF2-40B4-BE49-F238E27FC236}">
              <a16:creationId xmlns:a16="http://schemas.microsoft.com/office/drawing/2014/main" xmlns="" id="{00000000-0008-0000-1000-00007C11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11</xdr:row>
      <xdr:rowOff>0</xdr:rowOff>
    </xdr:from>
    <xdr:ext cx="1239382" cy="295275"/>
    <xdr:sp macro="" textlink="">
      <xdr:nvSpPr>
        <xdr:cNvPr id="4477" name="Text Box 9">
          <a:extLst>
            <a:ext uri="{FF2B5EF4-FFF2-40B4-BE49-F238E27FC236}">
              <a16:creationId xmlns:a16="http://schemas.microsoft.com/office/drawing/2014/main" xmlns="" id="{00000000-0008-0000-1000-00007D11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11</xdr:row>
      <xdr:rowOff>0</xdr:rowOff>
    </xdr:from>
    <xdr:ext cx="1239382" cy="295275"/>
    <xdr:sp macro="" textlink="">
      <xdr:nvSpPr>
        <xdr:cNvPr id="4478" name="Text Box 9">
          <a:extLst>
            <a:ext uri="{FF2B5EF4-FFF2-40B4-BE49-F238E27FC236}">
              <a16:creationId xmlns:a16="http://schemas.microsoft.com/office/drawing/2014/main" xmlns="" id="{00000000-0008-0000-1000-00007E11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11</xdr:row>
      <xdr:rowOff>0</xdr:rowOff>
    </xdr:from>
    <xdr:ext cx="1239382" cy="295275"/>
    <xdr:sp macro="" textlink="">
      <xdr:nvSpPr>
        <xdr:cNvPr id="4479" name="Text Box 9">
          <a:extLst>
            <a:ext uri="{FF2B5EF4-FFF2-40B4-BE49-F238E27FC236}">
              <a16:creationId xmlns:a16="http://schemas.microsoft.com/office/drawing/2014/main" xmlns="" id="{00000000-0008-0000-1000-00007F11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11</xdr:row>
      <xdr:rowOff>0</xdr:rowOff>
    </xdr:from>
    <xdr:ext cx="1239382" cy="295275"/>
    <xdr:sp macro="" textlink="">
      <xdr:nvSpPr>
        <xdr:cNvPr id="4480" name="Text Box 9">
          <a:extLst>
            <a:ext uri="{FF2B5EF4-FFF2-40B4-BE49-F238E27FC236}">
              <a16:creationId xmlns:a16="http://schemas.microsoft.com/office/drawing/2014/main" xmlns="" id="{00000000-0008-0000-1000-00008011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11</xdr:row>
      <xdr:rowOff>0</xdr:rowOff>
    </xdr:from>
    <xdr:ext cx="1239382" cy="295275"/>
    <xdr:sp macro="" textlink="">
      <xdr:nvSpPr>
        <xdr:cNvPr id="4481" name="Text Box 9">
          <a:extLst>
            <a:ext uri="{FF2B5EF4-FFF2-40B4-BE49-F238E27FC236}">
              <a16:creationId xmlns:a16="http://schemas.microsoft.com/office/drawing/2014/main" xmlns="" id="{00000000-0008-0000-1000-00008111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11</xdr:row>
      <xdr:rowOff>0</xdr:rowOff>
    </xdr:from>
    <xdr:ext cx="1077457" cy="19050"/>
    <xdr:sp macro="" textlink="">
      <xdr:nvSpPr>
        <xdr:cNvPr id="4482" name="Text Box 8">
          <a:extLst>
            <a:ext uri="{FF2B5EF4-FFF2-40B4-BE49-F238E27FC236}">
              <a16:creationId xmlns:a16="http://schemas.microsoft.com/office/drawing/2014/main" xmlns="" id="{00000000-0008-0000-1000-000082110000}"/>
            </a:ext>
          </a:extLst>
        </xdr:cNvPr>
        <xdr:cNvSpPr txBox="1">
          <a:spLocks noChangeArrowheads="1"/>
        </xdr:cNvSpPr>
      </xdr:nvSpPr>
      <xdr:spPr bwMode="auto">
        <a:xfrm>
          <a:off x="390525" y="2057400"/>
          <a:ext cx="1077457" cy="19050"/>
        </a:xfrm>
        <a:prstGeom prst="rect">
          <a:avLst/>
        </a:prstGeom>
        <a:noFill/>
        <a:ln w="9525">
          <a:noFill/>
          <a:miter lim="800000"/>
          <a:headEnd/>
          <a:tailEnd/>
        </a:ln>
      </xdr:spPr>
    </xdr:sp>
    <xdr:clientData/>
  </xdr:oneCellAnchor>
  <xdr:oneCellAnchor>
    <xdr:from>
      <xdr:col>1</xdr:col>
      <xdr:colOff>0</xdr:colOff>
      <xdr:row>11</xdr:row>
      <xdr:rowOff>0</xdr:rowOff>
    </xdr:from>
    <xdr:ext cx="1134607" cy="19050"/>
    <xdr:sp macro="" textlink="">
      <xdr:nvSpPr>
        <xdr:cNvPr id="4483" name="Text Box 8">
          <a:extLst>
            <a:ext uri="{FF2B5EF4-FFF2-40B4-BE49-F238E27FC236}">
              <a16:creationId xmlns:a16="http://schemas.microsoft.com/office/drawing/2014/main" xmlns="" id="{00000000-0008-0000-1000-00008311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484" name="Text Box 9">
          <a:extLst>
            <a:ext uri="{FF2B5EF4-FFF2-40B4-BE49-F238E27FC236}">
              <a16:creationId xmlns:a16="http://schemas.microsoft.com/office/drawing/2014/main" xmlns="" id="{00000000-0008-0000-1000-00008411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485" name="Text Box 9">
          <a:extLst>
            <a:ext uri="{FF2B5EF4-FFF2-40B4-BE49-F238E27FC236}">
              <a16:creationId xmlns:a16="http://schemas.microsoft.com/office/drawing/2014/main" xmlns="" id="{00000000-0008-0000-1000-00008511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077457" cy="104775"/>
    <xdr:sp macro="" textlink="">
      <xdr:nvSpPr>
        <xdr:cNvPr id="4486" name="Text Box 8">
          <a:extLst>
            <a:ext uri="{FF2B5EF4-FFF2-40B4-BE49-F238E27FC236}">
              <a16:creationId xmlns:a16="http://schemas.microsoft.com/office/drawing/2014/main" xmlns="" id="{00000000-0008-0000-1000-000086110000}"/>
            </a:ext>
          </a:extLst>
        </xdr:cNvPr>
        <xdr:cNvSpPr txBox="1">
          <a:spLocks noChangeArrowheads="1"/>
        </xdr:cNvSpPr>
      </xdr:nvSpPr>
      <xdr:spPr bwMode="auto">
        <a:xfrm>
          <a:off x="390525" y="2057400"/>
          <a:ext cx="1077457" cy="104775"/>
        </a:xfrm>
        <a:prstGeom prst="rect">
          <a:avLst/>
        </a:prstGeom>
        <a:noFill/>
        <a:ln w="9525">
          <a:noFill/>
          <a:miter lim="800000"/>
          <a:headEnd/>
          <a:tailEnd/>
        </a:ln>
      </xdr:spPr>
    </xdr:sp>
    <xdr:clientData/>
  </xdr:oneCellAnchor>
  <xdr:oneCellAnchor>
    <xdr:from>
      <xdr:col>1</xdr:col>
      <xdr:colOff>0</xdr:colOff>
      <xdr:row>11</xdr:row>
      <xdr:rowOff>0</xdr:rowOff>
    </xdr:from>
    <xdr:ext cx="1134607" cy="19050"/>
    <xdr:sp macro="" textlink="">
      <xdr:nvSpPr>
        <xdr:cNvPr id="4487" name="Text Box 8">
          <a:extLst>
            <a:ext uri="{FF2B5EF4-FFF2-40B4-BE49-F238E27FC236}">
              <a16:creationId xmlns:a16="http://schemas.microsoft.com/office/drawing/2014/main" xmlns="" id="{00000000-0008-0000-1000-00008711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488" name="Text Box 9">
          <a:extLst>
            <a:ext uri="{FF2B5EF4-FFF2-40B4-BE49-F238E27FC236}">
              <a16:creationId xmlns:a16="http://schemas.microsoft.com/office/drawing/2014/main" xmlns="" id="{00000000-0008-0000-1000-00008811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489" name="Text Box 9">
          <a:extLst>
            <a:ext uri="{FF2B5EF4-FFF2-40B4-BE49-F238E27FC236}">
              <a16:creationId xmlns:a16="http://schemas.microsoft.com/office/drawing/2014/main" xmlns="" id="{00000000-0008-0000-1000-00008911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134607" cy="19050"/>
    <xdr:sp macro="" textlink="">
      <xdr:nvSpPr>
        <xdr:cNvPr id="4490" name="Text Box 8">
          <a:extLst>
            <a:ext uri="{FF2B5EF4-FFF2-40B4-BE49-F238E27FC236}">
              <a16:creationId xmlns:a16="http://schemas.microsoft.com/office/drawing/2014/main" xmlns="" id="{00000000-0008-0000-1000-00008A11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491" name="Text Box 9">
          <a:extLst>
            <a:ext uri="{FF2B5EF4-FFF2-40B4-BE49-F238E27FC236}">
              <a16:creationId xmlns:a16="http://schemas.microsoft.com/office/drawing/2014/main" xmlns="" id="{00000000-0008-0000-1000-00008B11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492" name="Text Box 9">
          <a:extLst>
            <a:ext uri="{FF2B5EF4-FFF2-40B4-BE49-F238E27FC236}">
              <a16:creationId xmlns:a16="http://schemas.microsoft.com/office/drawing/2014/main" xmlns="" id="{00000000-0008-0000-1000-00008C11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134607" cy="19050"/>
    <xdr:sp macro="" textlink="">
      <xdr:nvSpPr>
        <xdr:cNvPr id="4493" name="Text Box 8">
          <a:extLst>
            <a:ext uri="{FF2B5EF4-FFF2-40B4-BE49-F238E27FC236}">
              <a16:creationId xmlns:a16="http://schemas.microsoft.com/office/drawing/2014/main" xmlns="" id="{00000000-0008-0000-1000-00008D11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494" name="Text Box 9">
          <a:extLst>
            <a:ext uri="{FF2B5EF4-FFF2-40B4-BE49-F238E27FC236}">
              <a16:creationId xmlns:a16="http://schemas.microsoft.com/office/drawing/2014/main" xmlns="" id="{00000000-0008-0000-1000-00008E11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495" name="Text Box 9">
          <a:extLst>
            <a:ext uri="{FF2B5EF4-FFF2-40B4-BE49-F238E27FC236}">
              <a16:creationId xmlns:a16="http://schemas.microsoft.com/office/drawing/2014/main" xmlns="" id="{00000000-0008-0000-1000-00008F11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134607" cy="19050"/>
    <xdr:sp macro="" textlink="">
      <xdr:nvSpPr>
        <xdr:cNvPr id="4496" name="Text Box 8">
          <a:extLst>
            <a:ext uri="{FF2B5EF4-FFF2-40B4-BE49-F238E27FC236}">
              <a16:creationId xmlns:a16="http://schemas.microsoft.com/office/drawing/2014/main" xmlns="" id="{00000000-0008-0000-1000-00009011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497" name="Text Box 9">
          <a:extLst>
            <a:ext uri="{FF2B5EF4-FFF2-40B4-BE49-F238E27FC236}">
              <a16:creationId xmlns:a16="http://schemas.microsoft.com/office/drawing/2014/main" xmlns="" id="{00000000-0008-0000-1000-00009111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498" name="Text Box 9">
          <a:extLst>
            <a:ext uri="{FF2B5EF4-FFF2-40B4-BE49-F238E27FC236}">
              <a16:creationId xmlns:a16="http://schemas.microsoft.com/office/drawing/2014/main" xmlns="" id="{00000000-0008-0000-1000-00009211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134607" cy="19050"/>
    <xdr:sp macro="" textlink="">
      <xdr:nvSpPr>
        <xdr:cNvPr id="4499" name="Text Box 8">
          <a:extLst>
            <a:ext uri="{FF2B5EF4-FFF2-40B4-BE49-F238E27FC236}">
              <a16:creationId xmlns:a16="http://schemas.microsoft.com/office/drawing/2014/main" xmlns="" id="{00000000-0008-0000-1000-00009311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500" name="Text Box 9">
          <a:extLst>
            <a:ext uri="{FF2B5EF4-FFF2-40B4-BE49-F238E27FC236}">
              <a16:creationId xmlns:a16="http://schemas.microsoft.com/office/drawing/2014/main" xmlns="" id="{00000000-0008-0000-1000-00009411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134607" cy="19050"/>
    <xdr:sp macro="" textlink="">
      <xdr:nvSpPr>
        <xdr:cNvPr id="4501" name="Text Box 8">
          <a:extLst>
            <a:ext uri="{FF2B5EF4-FFF2-40B4-BE49-F238E27FC236}">
              <a16:creationId xmlns:a16="http://schemas.microsoft.com/office/drawing/2014/main" xmlns="" id="{00000000-0008-0000-1000-00009511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502" name="Text Box 9">
          <a:extLst>
            <a:ext uri="{FF2B5EF4-FFF2-40B4-BE49-F238E27FC236}">
              <a16:creationId xmlns:a16="http://schemas.microsoft.com/office/drawing/2014/main" xmlns="" id="{00000000-0008-0000-1000-00009611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503" name="Text Box 9">
          <a:extLst>
            <a:ext uri="{FF2B5EF4-FFF2-40B4-BE49-F238E27FC236}">
              <a16:creationId xmlns:a16="http://schemas.microsoft.com/office/drawing/2014/main" xmlns="" id="{00000000-0008-0000-1000-00009711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134607" cy="19050"/>
    <xdr:sp macro="" textlink="">
      <xdr:nvSpPr>
        <xdr:cNvPr id="4504" name="Text Box 8">
          <a:extLst>
            <a:ext uri="{FF2B5EF4-FFF2-40B4-BE49-F238E27FC236}">
              <a16:creationId xmlns:a16="http://schemas.microsoft.com/office/drawing/2014/main" xmlns="" id="{00000000-0008-0000-1000-00009811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505" name="Text Box 9">
          <a:extLst>
            <a:ext uri="{FF2B5EF4-FFF2-40B4-BE49-F238E27FC236}">
              <a16:creationId xmlns:a16="http://schemas.microsoft.com/office/drawing/2014/main" xmlns="" id="{00000000-0008-0000-1000-00009911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134607" cy="19050"/>
    <xdr:sp macro="" textlink="">
      <xdr:nvSpPr>
        <xdr:cNvPr id="4506" name="Text Box 8">
          <a:extLst>
            <a:ext uri="{FF2B5EF4-FFF2-40B4-BE49-F238E27FC236}">
              <a16:creationId xmlns:a16="http://schemas.microsoft.com/office/drawing/2014/main" xmlns="" id="{00000000-0008-0000-1000-00009A11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507" name="Text Box 9">
          <a:extLst>
            <a:ext uri="{FF2B5EF4-FFF2-40B4-BE49-F238E27FC236}">
              <a16:creationId xmlns:a16="http://schemas.microsoft.com/office/drawing/2014/main" xmlns="" id="{00000000-0008-0000-1000-00009B11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508" name="Text Box 9">
          <a:extLst>
            <a:ext uri="{FF2B5EF4-FFF2-40B4-BE49-F238E27FC236}">
              <a16:creationId xmlns:a16="http://schemas.microsoft.com/office/drawing/2014/main" xmlns="" id="{00000000-0008-0000-1000-00009C11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134607" cy="19050"/>
    <xdr:sp macro="" textlink="">
      <xdr:nvSpPr>
        <xdr:cNvPr id="4509" name="Text Box 8">
          <a:extLst>
            <a:ext uri="{FF2B5EF4-FFF2-40B4-BE49-F238E27FC236}">
              <a16:creationId xmlns:a16="http://schemas.microsoft.com/office/drawing/2014/main" xmlns="" id="{00000000-0008-0000-1000-00009D11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510" name="Text Box 9">
          <a:extLst>
            <a:ext uri="{FF2B5EF4-FFF2-40B4-BE49-F238E27FC236}">
              <a16:creationId xmlns:a16="http://schemas.microsoft.com/office/drawing/2014/main" xmlns="" id="{00000000-0008-0000-1000-00009E11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511" name="Text Box 9">
          <a:extLst>
            <a:ext uri="{FF2B5EF4-FFF2-40B4-BE49-F238E27FC236}">
              <a16:creationId xmlns:a16="http://schemas.microsoft.com/office/drawing/2014/main" xmlns="" id="{00000000-0008-0000-1000-00009F11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134607" cy="19050"/>
    <xdr:sp macro="" textlink="">
      <xdr:nvSpPr>
        <xdr:cNvPr id="4512" name="Text Box 8">
          <a:extLst>
            <a:ext uri="{FF2B5EF4-FFF2-40B4-BE49-F238E27FC236}">
              <a16:creationId xmlns:a16="http://schemas.microsoft.com/office/drawing/2014/main" xmlns="" id="{00000000-0008-0000-1000-0000A011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513" name="Text Box 9">
          <a:extLst>
            <a:ext uri="{FF2B5EF4-FFF2-40B4-BE49-F238E27FC236}">
              <a16:creationId xmlns:a16="http://schemas.microsoft.com/office/drawing/2014/main" xmlns="" id="{00000000-0008-0000-1000-0000A111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514" name="Text Box 9">
          <a:extLst>
            <a:ext uri="{FF2B5EF4-FFF2-40B4-BE49-F238E27FC236}">
              <a16:creationId xmlns:a16="http://schemas.microsoft.com/office/drawing/2014/main" xmlns="" id="{00000000-0008-0000-1000-0000A211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134607" cy="19050"/>
    <xdr:sp macro="" textlink="">
      <xdr:nvSpPr>
        <xdr:cNvPr id="4515" name="Text Box 8">
          <a:extLst>
            <a:ext uri="{FF2B5EF4-FFF2-40B4-BE49-F238E27FC236}">
              <a16:creationId xmlns:a16="http://schemas.microsoft.com/office/drawing/2014/main" xmlns="" id="{00000000-0008-0000-1000-0000A311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516" name="Text Box 9">
          <a:extLst>
            <a:ext uri="{FF2B5EF4-FFF2-40B4-BE49-F238E27FC236}">
              <a16:creationId xmlns:a16="http://schemas.microsoft.com/office/drawing/2014/main" xmlns="" id="{00000000-0008-0000-1000-0000A411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517" name="Text Box 9">
          <a:extLst>
            <a:ext uri="{FF2B5EF4-FFF2-40B4-BE49-F238E27FC236}">
              <a16:creationId xmlns:a16="http://schemas.microsoft.com/office/drawing/2014/main" xmlns="" id="{00000000-0008-0000-1000-0000A511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134607" cy="19050"/>
    <xdr:sp macro="" textlink="">
      <xdr:nvSpPr>
        <xdr:cNvPr id="4518" name="Text Box 8">
          <a:extLst>
            <a:ext uri="{FF2B5EF4-FFF2-40B4-BE49-F238E27FC236}">
              <a16:creationId xmlns:a16="http://schemas.microsoft.com/office/drawing/2014/main" xmlns="" id="{00000000-0008-0000-1000-0000A611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519" name="Text Box 9">
          <a:extLst>
            <a:ext uri="{FF2B5EF4-FFF2-40B4-BE49-F238E27FC236}">
              <a16:creationId xmlns:a16="http://schemas.microsoft.com/office/drawing/2014/main" xmlns="" id="{00000000-0008-0000-1000-0000A711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520" name="Text Box 9">
          <a:extLst>
            <a:ext uri="{FF2B5EF4-FFF2-40B4-BE49-F238E27FC236}">
              <a16:creationId xmlns:a16="http://schemas.microsoft.com/office/drawing/2014/main" xmlns="" id="{00000000-0008-0000-1000-0000A811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134607" cy="19050"/>
    <xdr:sp macro="" textlink="">
      <xdr:nvSpPr>
        <xdr:cNvPr id="4521" name="Text Box 8">
          <a:extLst>
            <a:ext uri="{FF2B5EF4-FFF2-40B4-BE49-F238E27FC236}">
              <a16:creationId xmlns:a16="http://schemas.microsoft.com/office/drawing/2014/main" xmlns="" id="{00000000-0008-0000-1000-0000A911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522" name="Text Box 9">
          <a:extLst>
            <a:ext uri="{FF2B5EF4-FFF2-40B4-BE49-F238E27FC236}">
              <a16:creationId xmlns:a16="http://schemas.microsoft.com/office/drawing/2014/main" xmlns="" id="{00000000-0008-0000-1000-0000AA11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523" name="Text Box 9">
          <a:extLst>
            <a:ext uri="{FF2B5EF4-FFF2-40B4-BE49-F238E27FC236}">
              <a16:creationId xmlns:a16="http://schemas.microsoft.com/office/drawing/2014/main" xmlns="" id="{00000000-0008-0000-1000-0000AB11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134607" cy="19050"/>
    <xdr:sp macro="" textlink="">
      <xdr:nvSpPr>
        <xdr:cNvPr id="4524" name="Text Box 8">
          <a:extLst>
            <a:ext uri="{FF2B5EF4-FFF2-40B4-BE49-F238E27FC236}">
              <a16:creationId xmlns:a16="http://schemas.microsoft.com/office/drawing/2014/main" xmlns="" id="{00000000-0008-0000-1000-0000AC11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525" name="Text Box 9">
          <a:extLst>
            <a:ext uri="{FF2B5EF4-FFF2-40B4-BE49-F238E27FC236}">
              <a16:creationId xmlns:a16="http://schemas.microsoft.com/office/drawing/2014/main" xmlns="" id="{00000000-0008-0000-1000-0000AD11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526" name="Text Box 9">
          <a:extLst>
            <a:ext uri="{FF2B5EF4-FFF2-40B4-BE49-F238E27FC236}">
              <a16:creationId xmlns:a16="http://schemas.microsoft.com/office/drawing/2014/main" xmlns="" id="{00000000-0008-0000-1000-0000AE11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134607" cy="19050"/>
    <xdr:sp macro="" textlink="">
      <xdr:nvSpPr>
        <xdr:cNvPr id="4527" name="Text Box 8">
          <a:extLst>
            <a:ext uri="{FF2B5EF4-FFF2-40B4-BE49-F238E27FC236}">
              <a16:creationId xmlns:a16="http://schemas.microsoft.com/office/drawing/2014/main" xmlns="" id="{00000000-0008-0000-1000-0000AF11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528" name="Text Box 9">
          <a:extLst>
            <a:ext uri="{FF2B5EF4-FFF2-40B4-BE49-F238E27FC236}">
              <a16:creationId xmlns:a16="http://schemas.microsoft.com/office/drawing/2014/main" xmlns="" id="{00000000-0008-0000-1000-0000B011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529" name="Text Box 9">
          <a:extLst>
            <a:ext uri="{FF2B5EF4-FFF2-40B4-BE49-F238E27FC236}">
              <a16:creationId xmlns:a16="http://schemas.microsoft.com/office/drawing/2014/main" xmlns="" id="{00000000-0008-0000-1000-0000B111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134607" cy="19050"/>
    <xdr:sp macro="" textlink="">
      <xdr:nvSpPr>
        <xdr:cNvPr id="4530" name="Text Box 8">
          <a:extLst>
            <a:ext uri="{FF2B5EF4-FFF2-40B4-BE49-F238E27FC236}">
              <a16:creationId xmlns:a16="http://schemas.microsoft.com/office/drawing/2014/main" xmlns="" id="{00000000-0008-0000-1000-0000B211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531" name="Text Box 9">
          <a:extLst>
            <a:ext uri="{FF2B5EF4-FFF2-40B4-BE49-F238E27FC236}">
              <a16:creationId xmlns:a16="http://schemas.microsoft.com/office/drawing/2014/main" xmlns="" id="{00000000-0008-0000-1000-0000B311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532" name="Text Box 9">
          <a:extLst>
            <a:ext uri="{FF2B5EF4-FFF2-40B4-BE49-F238E27FC236}">
              <a16:creationId xmlns:a16="http://schemas.microsoft.com/office/drawing/2014/main" xmlns="" id="{00000000-0008-0000-1000-0000B411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134607" cy="19050"/>
    <xdr:sp macro="" textlink="">
      <xdr:nvSpPr>
        <xdr:cNvPr id="4533" name="Text Box 8">
          <a:extLst>
            <a:ext uri="{FF2B5EF4-FFF2-40B4-BE49-F238E27FC236}">
              <a16:creationId xmlns:a16="http://schemas.microsoft.com/office/drawing/2014/main" xmlns="" id="{00000000-0008-0000-1000-0000B511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534" name="Text Box 9">
          <a:extLst>
            <a:ext uri="{FF2B5EF4-FFF2-40B4-BE49-F238E27FC236}">
              <a16:creationId xmlns:a16="http://schemas.microsoft.com/office/drawing/2014/main" xmlns="" id="{00000000-0008-0000-1000-0000B611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19050"/>
    <xdr:sp macro="" textlink="">
      <xdr:nvSpPr>
        <xdr:cNvPr id="4535" name="Text Box 9">
          <a:extLst>
            <a:ext uri="{FF2B5EF4-FFF2-40B4-BE49-F238E27FC236}">
              <a16:creationId xmlns:a16="http://schemas.microsoft.com/office/drawing/2014/main" xmlns="" id="{00000000-0008-0000-1000-0000B711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285750"/>
    <xdr:sp macro="" textlink="">
      <xdr:nvSpPr>
        <xdr:cNvPr id="4536" name="Text Box 9">
          <a:extLst>
            <a:ext uri="{FF2B5EF4-FFF2-40B4-BE49-F238E27FC236}">
              <a16:creationId xmlns:a16="http://schemas.microsoft.com/office/drawing/2014/main" xmlns="" id="{00000000-0008-0000-1000-0000B8110000}"/>
            </a:ext>
          </a:extLst>
        </xdr:cNvPr>
        <xdr:cNvSpPr txBox="1">
          <a:spLocks noChangeArrowheads="1"/>
        </xdr:cNvSpPr>
      </xdr:nvSpPr>
      <xdr:spPr bwMode="auto">
        <a:xfrm>
          <a:off x="285750" y="2057400"/>
          <a:ext cx="1239382" cy="285750"/>
        </a:xfrm>
        <a:prstGeom prst="rect">
          <a:avLst/>
        </a:prstGeom>
        <a:noFill/>
        <a:ln w="9525">
          <a:noFill/>
          <a:miter lim="800000"/>
          <a:headEnd/>
          <a:tailEnd/>
        </a:ln>
      </xdr:spPr>
    </xdr:sp>
    <xdr:clientData/>
  </xdr:oneCellAnchor>
  <xdr:oneCellAnchor>
    <xdr:from>
      <xdr:col>1</xdr:col>
      <xdr:colOff>0</xdr:colOff>
      <xdr:row>11</xdr:row>
      <xdr:rowOff>0</xdr:rowOff>
    </xdr:from>
    <xdr:ext cx="1239382" cy="285750"/>
    <xdr:sp macro="" textlink="">
      <xdr:nvSpPr>
        <xdr:cNvPr id="4537" name="Text Box 9">
          <a:extLst>
            <a:ext uri="{FF2B5EF4-FFF2-40B4-BE49-F238E27FC236}">
              <a16:creationId xmlns:a16="http://schemas.microsoft.com/office/drawing/2014/main" xmlns="" id="{00000000-0008-0000-1000-0000B9110000}"/>
            </a:ext>
          </a:extLst>
        </xdr:cNvPr>
        <xdr:cNvSpPr txBox="1">
          <a:spLocks noChangeArrowheads="1"/>
        </xdr:cNvSpPr>
      </xdr:nvSpPr>
      <xdr:spPr bwMode="auto">
        <a:xfrm>
          <a:off x="285750" y="2057400"/>
          <a:ext cx="1239382" cy="285750"/>
        </a:xfrm>
        <a:prstGeom prst="rect">
          <a:avLst/>
        </a:prstGeom>
        <a:noFill/>
        <a:ln w="9525">
          <a:noFill/>
          <a:miter lim="800000"/>
          <a:headEnd/>
          <a:tailEnd/>
        </a:ln>
      </xdr:spPr>
    </xdr:sp>
    <xdr:clientData/>
  </xdr:oneCellAnchor>
  <xdr:oneCellAnchor>
    <xdr:from>
      <xdr:col>1</xdr:col>
      <xdr:colOff>0</xdr:colOff>
      <xdr:row>11</xdr:row>
      <xdr:rowOff>0</xdr:rowOff>
    </xdr:from>
    <xdr:ext cx="1239382" cy="295275"/>
    <xdr:sp macro="" textlink="">
      <xdr:nvSpPr>
        <xdr:cNvPr id="4538" name="Text Box 9">
          <a:extLst>
            <a:ext uri="{FF2B5EF4-FFF2-40B4-BE49-F238E27FC236}">
              <a16:creationId xmlns:a16="http://schemas.microsoft.com/office/drawing/2014/main" xmlns="" id="{00000000-0008-0000-1000-0000BA11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11</xdr:row>
      <xdr:rowOff>0</xdr:rowOff>
    </xdr:from>
    <xdr:ext cx="1239382" cy="295275"/>
    <xdr:sp macro="" textlink="">
      <xdr:nvSpPr>
        <xdr:cNvPr id="4539" name="Text Box 9">
          <a:extLst>
            <a:ext uri="{FF2B5EF4-FFF2-40B4-BE49-F238E27FC236}">
              <a16:creationId xmlns:a16="http://schemas.microsoft.com/office/drawing/2014/main" xmlns="" id="{00000000-0008-0000-1000-0000BB11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11</xdr:row>
      <xdr:rowOff>0</xdr:rowOff>
    </xdr:from>
    <xdr:ext cx="1239382" cy="276225"/>
    <xdr:sp macro="" textlink="">
      <xdr:nvSpPr>
        <xdr:cNvPr id="4540" name="Text Box 9">
          <a:extLst>
            <a:ext uri="{FF2B5EF4-FFF2-40B4-BE49-F238E27FC236}">
              <a16:creationId xmlns:a16="http://schemas.microsoft.com/office/drawing/2014/main" xmlns="" id="{00000000-0008-0000-1000-0000BC11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11</xdr:row>
      <xdr:rowOff>0</xdr:rowOff>
    </xdr:from>
    <xdr:ext cx="1239382" cy="276225"/>
    <xdr:sp macro="" textlink="">
      <xdr:nvSpPr>
        <xdr:cNvPr id="4541" name="Text Box 9">
          <a:extLst>
            <a:ext uri="{FF2B5EF4-FFF2-40B4-BE49-F238E27FC236}">
              <a16:creationId xmlns:a16="http://schemas.microsoft.com/office/drawing/2014/main" xmlns="" id="{00000000-0008-0000-1000-0000BD11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11</xdr:row>
      <xdr:rowOff>0</xdr:rowOff>
    </xdr:from>
    <xdr:ext cx="1239382" cy="276225"/>
    <xdr:sp macro="" textlink="">
      <xdr:nvSpPr>
        <xdr:cNvPr id="4542" name="Text Box 9">
          <a:extLst>
            <a:ext uri="{FF2B5EF4-FFF2-40B4-BE49-F238E27FC236}">
              <a16:creationId xmlns:a16="http://schemas.microsoft.com/office/drawing/2014/main" xmlns="" id="{00000000-0008-0000-1000-0000BE11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11</xdr:row>
      <xdr:rowOff>0</xdr:rowOff>
    </xdr:from>
    <xdr:ext cx="1239382" cy="276225"/>
    <xdr:sp macro="" textlink="">
      <xdr:nvSpPr>
        <xdr:cNvPr id="4543" name="Text Box 9">
          <a:extLst>
            <a:ext uri="{FF2B5EF4-FFF2-40B4-BE49-F238E27FC236}">
              <a16:creationId xmlns:a16="http://schemas.microsoft.com/office/drawing/2014/main" xmlns="" id="{00000000-0008-0000-1000-0000BF11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11</xdr:row>
      <xdr:rowOff>0</xdr:rowOff>
    </xdr:from>
    <xdr:ext cx="1239382" cy="276225"/>
    <xdr:sp macro="" textlink="">
      <xdr:nvSpPr>
        <xdr:cNvPr id="4544" name="Text Box 9">
          <a:extLst>
            <a:ext uri="{FF2B5EF4-FFF2-40B4-BE49-F238E27FC236}">
              <a16:creationId xmlns:a16="http://schemas.microsoft.com/office/drawing/2014/main" xmlns="" id="{00000000-0008-0000-1000-0000C011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11</xdr:row>
      <xdr:rowOff>0</xdr:rowOff>
    </xdr:from>
    <xdr:ext cx="1239382" cy="276225"/>
    <xdr:sp macro="" textlink="">
      <xdr:nvSpPr>
        <xdr:cNvPr id="4545" name="Text Box 9">
          <a:extLst>
            <a:ext uri="{FF2B5EF4-FFF2-40B4-BE49-F238E27FC236}">
              <a16:creationId xmlns:a16="http://schemas.microsoft.com/office/drawing/2014/main" xmlns="" id="{00000000-0008-0000-1000-0000C111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11</xdr:row>
      <xdr:rowOff>0</xdr:rowOff>
    </xdr:from>
    <xdr:ext cx="1239382" cy="276225"/>
    <xdr:sp macro="" textlink="">
      <xdr:nvSpPr>
        <xdr:cNvPr id="4546" name="Text Box 9">
          <a:extLst>
            <a:ext uri="{FF2B5EF4-FFF2-40B4-BE49-F238E27FC236}">
              <a16:creationId xmlns:a16="http://schemas.microsoft.com/office/drawing/2014/main" xmlns="" id="{00000000-0008-0000-1000-0000C211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11</xdr:row>
      <xdr:rowOff>0</xdr:rowOff>
    </xdr:from>
    <xdr:ext cx="1239382" cy="276225"/>
    <xdr:sp macro="" textlink="">
      <xdr:nvSpPr>
        <xdr:cNvPr id="4547" name="Text Box 9">
          <a:extLst>
            <a:ext uri="{FF2B5EF4-FFF2-40B4-BE49-F238E27FC236}">
              <a16:creationId xmlns:a16="http://schemas.microsoft.com/office/drawing/2014/main" xmlns="" id="{00000000-0008-0000-1000-0000C311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11</xdr:row>
      <xdr:rowOff>0</xdr:rowOff>
    </xdr:from>
    <xdr:ext cx="1239382" cy="276225"/>
    <xdr:sp macro="" textlink="">
      <xdr:nvSpPr>
        <xdr:cNvPr id="4548" name="Text Box 9">
          <a:extLst>
            <a:ext uri="{FF2B5EF4-FFF2-40B4-BE49-F238E27FC236}">
              <a16:creationId xmlns:a16="http://schemas.microsoft.com/office/drawing/2014/main" xmlns="" id="{00000000-0008-0000-1000-0000C411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11</xdr:row>
      <xdr:rowOff>0</xdr:rowOff>
    </xdr:from>
    <xdr:ext cx="1239382" cy="276225"/>
    <xdr:sp macro="" textlink="">
      <xdr:nvSpPr>
        <xdr:cNvPr id="4549" name="Text Box 9">
          <a:extLst>
            <a:ext uri="{FF2B5EF4-FFF2-40B4-BE49-F238E27FC236}">
              <a16:creationId xmlns:a16="http://schemas.microsoft.com/office/drawing/2014/main" xmlns="" id="{00000000-0008-0000-1000-0000C511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11</xdr:row>
      <xdr:rowOff>0</xdr:rowOff>
    </xdr:from>
    <xdr:ext cx="1239382" cy="295275"/>
    <xdr:sp macro="" textlink="">
      <xdr:nvSpPr>
        <xdr:cNvPr id="4550" name="Text Box 9">
          <a:extLst>
            <a:ext uri="{FF2B5EF4-FFF2-40B4-BE49-F238E27FC236}">
              <a16:creationId xmlns:a16="http://schemas.microsoft.com/office/drawing/2014/main" xmlns="" id="{00000000-0008-0000-1000-0000C611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11</xdr:row>
      <xdr:rowOff>0</xdr:rowOff>
    </xdr:from>
    <xdr:ext cx="1239382" cy="295275"/>
    <xdr:sp macro="" textlink="">
      <xdr:nvSpPr>
        <xdr:cNvPr id="4551" name="Text Box 9">
          <a:extLst>
            <a:ext uri="{FF2B5EF4-FFF2-40B4-BE49-F238E27FC236}">
              <a16:creationId xmlns:a16="http://schemas.microsoft.com/office/drawing/2014/main" xmlns="" id="{00000000-0008-0000-1000-0000C711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11</xdr:row>
      <xdr:rowOff>0</xdr:rowOff>
    </xdr:from>
    <xdr:ext cx="1239382" cy="295275"/>
    <xdr:sp macro="" textlink="">
      <xdr:nvSpPr>
        <xdr:cNvPr id="4552" name="Text Box 9">
          <a:extLst>
            <a:ext uri="{FF2B5EF4-FFF2-40B4-BE49-F238E27FC236}">
              <a16:creationId xmlns:a16="http://schemas.microsoft.com/office/drawing/2014/main" xmlns="" id="{00000000-0008-0000-1000-0000C811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11</xdr:row>
      <xdr:rowOff>0</xdr:rowOff>
    </xdr:from>
    <xdr:ext cx="1239382" cy="295275"/>
    <xdr:sp macro="" textlink="">
      <xdr:nvSpPr>
        <xdr:cNvPr id="4553" name="Text Box 9">
          <a:extLst>
            <a:ext uri="{FF2B5EF4-FFF2-40B4-BE49-F238E27FC236}">
              <a16:creationId xmlns:a16="http://schemas.microsoft.com/office/drawing/2014/main" xmlns="" id="{00000000-0008-0000-1000-0000C911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11</xdr:row>
      <xdr:rowOff>0</xdr:rowOff>
    </xdr:from>
    <xdr:ext cx="1239382" cy="295275"/>
    <xdr:sp macro="" textlink="">
      <xdr:nvSpPr>
        <xdr:cNvPr id="4554" name="Text Box 9">
          <a:extLst>
            <a:ext uri="{FF2B5EF4-FFF2-40B4-BE49-F238E27FC236}">
              <a16:creationId xmlns:a16="http://schemas.microsoft.com/office/drawing/2014/main" xmlns="" id="{00000000-0008-0000-1000-0000CA11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11</xdr:row>
      <xdr:rowOff>0</xdr:rowOff>
    </xdr:from>
    <xdr:ext cx="1239382" cy="295275"/>
    <xdr:sp macro="" textlink="">
      <xdr:nvSpPr>
        <xdr:cNvPr id="4555" name="Text Box 9">
          <a:extLst>
            <a:ext uri="{FF2B5EF4-FFF2-40B4-BE49-F238E27FC236}">
              <a16:creationId xmlns:a16="http://schemas.microsoft.com/office/drawing/2014/main" xmlns="" id="{00000000-0008-0000-1000-0000CB11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11</xdr:row>
      <xdr:rowOff>0</xdr:rowOff>
    </xdr:from>
    <xdr:ext cx="1239382" cy="295275"/>
    <xdr:sp macro="" textlink="">
      <xdr:nvSpPr>
        <xdr:cNvPr id="4556" name="Text Box 9">
          <a:extLst>
            <a:ext uri="{FF2B5EF4-FFF2-40B4-BE49-F238E27FC236}">
              <a16:creationId xmlns:a16="http://schemas.microsoft.com/office/drawing/2014/main" xmlns="" id="{00000000-0008-0000-1000-0000CC11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11</xdr:row>
      <xdr:rowOff>0</xdr:rowOff>
    </xdr:from>
    <xdr:ext cx="1239382" cy="295275"/>
    <xdr:sp macro="" textlink="">
      <xdr:nvSpPr>
        <xdr:cNvPr id="4557" name="Text Box 9">
          <a:extLst>
            <a:ext uri="{FF2B5EF4-FFF2-40B4-BE49-F238E27FC236}">
              <a16:creationId xmlns:a16="http://schemas.microsoft.com/office/drawing/2014/main" xmlns="" id="{00000000-0008-0000-1000-0000CD11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11</xdr:row>
      <xdr:rowOff>0</xdr:rowOff>
    </xdr:from>
    <xdr:ext cx="1077457" cy="19050"/>
    <xdr:sp macro="" textlink="">
      <xdr:nvSpPr>
        <xdr:cNvPr id="4558" name="Text Box 8">
          <a:extLst>
            <a:ext uri="{FF2B5EF4-FFF2-40B4-BE49-F238E27FC236}">
              <a16:creationId xmlns:a16="http://schemas.microsoft.com/office/drawing/2014/main" xmlns="" id="{00000000-0008-0000-1000-0000CE110000}"/>
            </a:ext>
          </a:extLst>
        </xdr:cNvPr>
        <xdr:cNvSpPr txBox="1">
          <a:spLocks noChangeArrowheads="1"/>
        </xdr:cNvSpPr>
      </xdr:nvSpPr>
      <xdr:spPr bwMode="auto">
        <a:xfrm>
          <a:off x="390525" y="2057400"/>
          <a:ext cx="1077457" cy="19050"/>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559" name="Text Box 9">
          <a:extLst>
            <a:ext uri="{FF2B5EF4-FFF2-40B4-BE49-F238E27FC236}">
              <a16:creationId xmlns:a16="http://schemas.microsoft.com/office/drawing/2014/main" xmlns="" id="{00000000-0008-0000-1000-0000CF11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560" name="Text Box 9">
          <a:extLst>
            <a:ext uri="{FF2B5EF4-FFF2-40B4-BE49-F238E27FC236}">
              <a16:creationId xmlns:a16="http://schemas.microsoft.com/office/drawing/2014/main" xmlns="" id="{00000000-0008-0000-1000-0000D011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561" name="Text Box 9">
          <a:extLst>
            <a:ext uri="{FF2B5EF4-FFF2-40B4-BE49-F238E27FC236}">
              <a16:creationId xmlns:a16="http://schemas.microsoft.com/office/drawing/2014/main" xmlns="" id="{00000000-0008-0000-1000-0000D111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562" name="Text Box 9">
          <a:extLst>
            <a:ext uri="{FF2B5EF4-FFF2-40B4-BE49-F238E27FC236}">
              <a16:creationId xmlns:a16="http://schemas.microsoft.com/office/drawing/2014/main" xmlns="" id="{00000000-0008-0000-1000-0000D211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563" name="Text Box 9">
          <a:extLst>
            <a:ext uri="{FF2B5EF4-FFF2-40B4-BE49-F238E27FC236}">
              <a16:creationId xmlns:a16="http://schemas.microsoft.com/office/drawing/2014/main" xmlns="" id="{00000000-0008-0000-1000-0000D311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564" name="Text Box 9">
          <a:extLst>
            <a:ext uri="{FF2B5EF4-FFF2-40B4-BE49-F238E27FC236}">
              <a16:creationId xmlns:a16="http://schemas.microsoft.com/office/drawing/2014/main" xmlns="" id="{00000000-0008-0000-1000-0000D411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565" name="Text Box 9">
          <a:extLst>
            <a:ext uri="{FF2B5EF4-FFF2-40B4-BE49-F238E27FC236}">
              <a16:creationId xmlns:a16="http://schemas.microsoft.com/office/drawing/2014/main" xmlns="" id="{00000000-0008-0000-1000-0000D511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566" name="Text Box 9">
          <a:extLst>
            <a:ext uri="{FF2B5EF4-FFF2-40B4-BE49-F238E27FC236}">
              <a16:creationId xmlns:a16="http://schemas.microsoft.com/office/drawing/2014/main" xmlns="" id="{00000000-0008-0000-1000-0000D611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567" name="Text Box 9">
          <a:extLst>
            <a:ext uri="{FF2B5EF4-FFF2-40B4-BE49-F238E27FC236}">
              <a16:creationId xmlns:a16="http://schemas.microsoft.com/office/drawing/2014/main" xmlns="" id="{00000000-0008-0000-1000-0000D711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568" name="Text Box 9">
          <a:extLst>
            <a:ext uri="{FF2B5EF4-FFF2-40B4-BE49-F238E27FC236}">
              <a16:creationId xmlns:a16="http://schemas.microsoft.com/office/drawing/2014/main" xmlns="" id="{00000000-0008-0000-1000-0000D811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569" name="Text Box 9">
          <a:extLst>
            <a:ext uri="{FF2B5EF4-FFF2-40B4-BE49-F238E27FC236}">
              <a16:creationId xmlns:a16="http://schemas.microsoft.com/office/drawing/2014/main" xmlns="" id="{00000000-0008-0000-1000-0000D911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570" name="Text Box 9">
          <a:extLst>
            <a:ext uri="{FF2B5EF4-FFF2-40B4-BE49-F238E27FC236}">
              <a16:creationId xmlns:a16="http://schemas.microsoft.com/office/drawing/2014/main" xmlns="" id="{00000000-0008-0000-1000-0000DA11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571" name="Text Box 9">
          <a:extLst>
            <a:ext uri="{FF2B5EF4-FFF2-40B4-BE49-F238E27FC236}">
              <a16:creationId xmlns:a16="http://schemas.microsoft.com/office/drawing/2014/main" xmlns="" id="{00000000-0008-0000-1000-0000DB11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572" name="Text Box 9">
          <a:extLst>
            <a:ext uri="{FF2B5EF4-FFF2-40B4-BE49-F238E27FC236}">
              <a16:creationId xmlns:a16="http://schemas.microsoft.com/office/drawing/2014/main" xmlns="" id="{00000000-0008-0000-1000-0000DC11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573" name="Text Box 9">
          <a:extLst>
            <a:ext uri="{FF2B5EF4-FFF2-40B4-BE49-F238E27FC236}">
              <a16:creationId xmlns:a16="http://schemas.microsoft.com/office/drawing/2014/main" xmlns="" id="{00000000-0008-0000-1000-0000DD11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574" name="Text Box 9">
          <a:extLst>
            <a:ext uri="{FF2B5EF4-FFF2-40B4-BE49-F238E27FC236}">
              <a16:creationId xmlns:a16="http://schemas.microsoft.com/office/drawing/2014/main" xmlns="" id="{00000000-0008-0000-1000-0000DE11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575" name="Text Box 9">
          <a:extLst>
            <a:ext uri="{FF2B5EF4-FFF2-40B4-BE49-F238E27FC236}">
              <a16:creationId xmlns:a16="http://schemas.microsoft.com/office/drawing/2014/main" xmlns="" id="{00000000-0008-0000-1000-0000DF11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576" name="Text Box 9">
          <a:extLst>
            <a:ext uri="{FF2B5EF4-FFF2-40B4-BE49-F238E27FC236}">
              <a16:creationId xmlns:a16="http://schemas.microsoft.com/office/drawing/2014/main" xmlns="" id="{00000000-0008-0000-1000-0000E011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577" name="Text Box 9">
          <a:extLst>
            <a:ext uri="{FF2B5EF4-FFF2-40B4-BE49-F238E27FC236}">
              <a16:creationId xmlns:a16="http://schemas.microsoft.com/office/drawing/2014/main" xmlns="" id="{00000000-0008-0000-1000-0000E111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578" name="Text Box 9">
          <a:extLst>
            <a:ext uri="{FF2B5EF4-FFF2-40B4-BE49-F238E27FC236}">
              <a16:creationId xmlns:a16="http://schemas.microsoft.com/office/drawing/2014/main" xmlns="" id="{00000000-0008-0000-1000-0000E211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579" name="Text Box 9">
          <a:extLst>
            <a:ext uri="{FF2B5EF4-FFF2-40B4-BE49-F238E27FC236}">
              <a16:creationId xmlns:a16="http://schemas.microsoft.com/office/drawing/2014/main" xmlns="" id="{00000000-0008-0000-1000-0000E311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580" name="Text Box 9">
          <a:extLst>
            <a:ext uri="{FF2B5EF4-FFF2-40B4-BE49-F238E27FC236}">
              <a16:creationId xmlns:a16="http://schemas.microsoft.com/office/drawing/2014/main" xmlns="" id="{00000000-0008-0000-1000-0000E411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581" name="Text Box 9">
          <a:extLst>
            <a:ext uri="{FF2B5EF4-FFF2-40B4-BE49-F238E27FC236}">
              <a16:creationId xmlns:a16="http://schemas.microsoft.com/office/drawing/2014/main" xmlns="" id="{00000000-0008-0000-1000-0000E511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582" name="Text Box 9">
          <a:extLst>
            <a:ext uri="{FF2B5EF4-FFF2-40B4-BE49-F238E27FC236}">
              <a16:creationId xmlns:a16="http://schemas.microsoft.com/office/drawing/2014/main" xmlns="" id="{00000000-0008-0000-1000-0000E611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583" name="Text Box 9">
          <a:extLst>
            <a:ext uri="{FF2B5EF4-FFF2-40B4-BE49-F238E27FC236}">
              <a16:creationId xmlns:a16="http://schemas.microsoft.com/office/drawing/2014/main" xmlns="" id="{00000000-0008-0000-1000-0000E711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584" name="Text Box 9">
          <a:extLst>
            <a:ext uri="{FF2B5EF4-FFF2-40B4-BE49-F238E27FC236}">
              <a16:creationId xmlns:a16="http://schemas.microsoft.com/office/drawing/2014/main" xmlns="" id="{00000000-0008-0000-1000-0000E811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585" name="Text Box 9">
          <a:extLst>
            <a:ext uri="{FF2B5EF4-FFF2-40B4-BE49-F238E27FC236}">
              <a16:creationId xmlns:a16="http://schemas.microsoft.com/office/drawing/2014/main" xmlns="" id="{00000000-0008-0000-1000-0000E911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586" name="Text Box 9">
          <a:extLst>
            <a:ext uri="{FF2B5EF4-FFF2-40B4-BE49-F238E27FC236}">
              <a16:creationId xmlns:a16="http://schemas.microsoft.com/office/drawing/2014/main" xmlns="" id="{00000000-0008-0000-1000-0000EA11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587" name="Text Box 9">
          <a:extLst>
            <a:ext uri="{FF2B5EF4-FFF2-40B4-BE49-F238E27FC236}">
              <a16:creationId xmlns:a16="http://schemas.microsoft.com/office/drawing/2014/main" xmlns="" id="{00000000-0008-0000-1000-0000EB11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588" name="Text Box 9">
          <a:extLst>
            <a:ext uri="{FF2B5EF4-FFF2-40B4-BE49-F238E27FC236}">
              <a16:creationId xmlns:a16="http://schemas.microsoft.com/office/drawing/2014/main" xmlns="" id="{00000000-0008-0000-1000-0000EC11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589" name="Text Box 9">
          <a:extLst>
            <a:ext uri="{FF2B5EF4-FFF2-40B4-BE49-F238E27FC236}">
              <a16:creationId xmlns:a16="http://schemas.microsoft.com/office/drawing/2014/main" xmlns="" id="{00000000-0008-0000-1000-0000ED11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590" name="Text Box 9">
          <a:extLst>
            <a:ext uri="{FF2B5EF4-FFF2-40B4-BE49-F238E27FC236}">
              <a16:creationId xmlns:a16="http://schemas.microsoft.com/office/drawing/2014/main" xmlns="" id="{00000000-0008-0000-1000-0000EE11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591" name="Text Box 9">
          <a:extLst>
            <a:ext uri="{FF2B5EF4-FFF2-40B4-BE49-F238E27FC236}">
              <a16:creationId xmlns:a16="http://schemas.microsoft.com/office/drawing/2014/main" xmlns="" id="{00000000-0008-0000-1000-0000EF11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592" name="Text Box 9">
          <a:extLst>
            <a:ext uri="{FF2B5EF4-FFF2-40B4-BE49-F238E27FC236}">
              <a16:creationId xmlns:a16="http://schemas.microsoft.com/office/drawing/2014/main" xmlns="" id="{00000000-0008-0000-1000-0000F011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593" name="Text Box 9">
          <a:extLst>
            <a:ext uri="{FF2B5EF4-FFF2-40B4-BE49-F238E27FC236}">
              <a16:creationId xmlns:a16="http://schemas.microsoft.com/office/drawing/2014/main" xmlns="" id="{00000000-0008-0000-1000-0000F111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594" name="Text Box 9">
          <a:extLst>
            <a:ext uri="{FF2B5EF4-FFF2-40B4-BE49-F238E27FC236}">
              <a16:creationId xmlns:a16="http://schemas.microsoft.com/office/drawing/2014/main" xmlns="" id="{00000000-0008-0000-1000-0000F211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595" name="Text Box 9">
          <a:extLst>
            <a:ext uri="{FF2B5EF4-FFF2-40B4-BE49-F238E27FC236}">
              <a16:creationId xmlns:a16="http://schemas.microsoft.com/office/drawing/2014/main" xmlns="" id="{00000000-0008-0000-1000-0000F311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596" name="Text Box 9">
          <a:extLst>
            <a:ext uri="{FF2B5EF4-FFF2-40B4-BE49-F238E27FC236}">
              <a16:creationId xmlns:a16="http://schemas.microsoft.com/office/drawing/2014/main" xmlns="" id="{00000000-0008-0000-1000-0000F411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597" name="Text Box 9">
          <a:extLst>
            <a:ext uri="{FF2B5EF4-FFF2-40B4-BE49-F238E27FC236}">
              <a16:creationId xmlns:a16="http://schemas.microsoft.com/office/drawing/2014/main" xmlns="" id="{00000000-0008-0000-1000-0000F511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598" name="Text Box 9">
          <a:extLst>
            <a:ext uri="{FF2B5EF4-FFF2-40B4-BE49-F238E27FC236}">
              <a16:creationId xmlns:a16="http://schemas.microsoft.com/office/drawing/2014/main" xmlns="" id="{00000000-0008-0000-1000-0000F611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599" name="Text Box 9">
          <a:extLst>
            <a:ext uri="{FF2B5EF4-FFF2-40B4-BE49-F238E27FC236}">
              <a16:creationId xmlns:a16="http://schemas.microsoft.com/office/drawing/2014/main" xmlns="" id="{00000000-0008-0000-1000-0000F711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600" name="Text Box 9">
          <a:extLst>
            <a:ext uri="{FF2B5EF4-FFF2-40B4-BE49-F238E27FC236}">
              <a16:creationId xmlns:a16="http://schemas.microsoft.com/office/drawing/2014/main" xmlns="" id="{00000000-0008-0000-1000-0000F811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601" name="Text Box 9">
          <a:extLst>
            <a:ext uri="{FF2B5EF4-FFF2-40B4-BE49-F238E27FC236}">
              <a16:creationId xmlns:a16="http://schemas.microsoft.com/office/drawing/2014/main" xmlns="" id="{00000000-0008-0000-1000-0000F911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602" name="Text Box 9">
          <a:extLst>
            <a:ext uri="{FF2B5EF4-FFF2-40B4-BE49-F238E27FC236}">
              <a16:creationId xmlns:a16="http://schemas.microsoft.com/office/drawing/2014/main" xmlns="" id="{00000000-0008-0000-1000-0000FA11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603" name="Text Box 9">
          <a:extLst>
            <a:ext uri="{FF2B5EF4-FFF2-40B4-BE49-F238E27FC236}">
              <a16:creationId xmlns:a16="http://schemas.microsoft.com/office/drawing/2014/main" xmlns="" id="{00000000-0008-0000-1000-0000FB11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604" name="Text Box 9">
          <a:extLst>
            <a:ext uri="{FF2B5EF4-FFF2-40B4-BE49-F238E27FC236}">
              <a16:creationId xmlns:a16="http://schemas.microsoft.com/office/drawing/2014/main" xmlns="" id="{00000000-0008-0000-1000-0000FC11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605" name="Text Box 9">
          <a:extLst>
            <a:ext uri="{FF2B5EF4-FFF2-40B4-BE49-F238E27FC236}">
              <a16:creationId xmlns:a16="http://schemas.microsoft.com/office/drawing/2014/main" xmlns="" id="{00000000-0008-0000-1000-0000FD11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606" name="Text Box 9">
          <a:extLst>
            <a:ext uri="{FF2B5EF4-FFF2-40B4-BE49-F238E27FC236}">
              <a16:creationId xmlns:a16="http://schemas.microsoft.com/office/drawing/2014/main" xmlns="" id="{00000000-0008-0000-1000-0000FE11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607" name="Text Box 9">
          <a:extLst>
            <a:ext uri="{FF2B5EF4-FFF2-40B4-BE49-F238E27FC236}">
              <a16:creationId xmlns:a16="http://schemas.microsoft.com/office/drawing/2014/main" xmlns="" id="{00000000-0008-0000-1000-0000FF11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608" name="Text Box 9">
          <a:extLst>
            <a:ext uri="{FF2B5EF4-FFF2-40B4-BE49-F238E27FC236}">
              <a16:creationId xmlns:a16="http://schemas.microsoft.com/office/drawing/2014/main" xmlns="" id="{00000000-0008-0000-1000-00000012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609" name="Text Box 9">
          <a:extLst>
            <a:ext uri="{FF2B5EF4-FFF2-40B4-BE49-F238E27FC236}">
              <a16:creationId xmlns:a16="http://schemas.microsoft.com/office/drawing/2014/main" xmlns="" id="{00000000-0008-0000-1000-00000112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610" name="Text Box 9">
          <a:extLst>
            <a:ext uri="{FF2B5EF4-FFF2-40B4-BE49-F238E27FC236}">
              <a16:creationId xmlns:a16="http://schemas.microsoft.com/office/drawing/2014/main" xmlns="" id="{00000000-0008-0000-1000-00000212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611" name="Text Box 9">
          <a:extLst>
            <a:ext uri="{FF2B5EF4-FFF2-40B4-BE49-F238E27FC236}">
              <a16:creationId xmlns:a16="http://schemas.microsoft.com/office/drawing/2014/main" xmlns="" id="{00000000-0008-0000-1000-00000312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612" name="Text Box 9">
          <a:extLst>
            <a:ext uri="{FF2B5EF4-FFF2-40B4-BE49-F238E27FC236}">
              <a16:creationId xmlns:a16="http://schemas.microsoft.com/office/drawing/2014/main" xmlns="" id="{00000000-0008-0000-1000-00000412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613" name="Text Box 9">
          <a:extLst>
            <a:ext uri="{FF2B5EF4-FFF2-40B4-BE49-F238E27FC236}">
              <a16:creationId xmlns:a16="http://schemas.microsoft.com/office/drawing/2014/main" xmlns="" id="{00000000-0008-0000-1000-00000512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614" name="Text Box 9">
          <a:extLst>
            <a:ext uri="{FF2B5EF4-FFF2-40B4-BE49-F238E27FC236}">
              <a16:creationId xmlns:a16="http://schemas.microsoft.com/office/drawing/2014/main" xmlns="" id="{00000000-0008-0000-1000-00000612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615" name="Text Box 9">
          <a:extLst>
            <a:ext uri="{FF2B5EF4-FFF2-40B4-BE49-F238E27FC236}">
              <a16:creationId xmlns:a16="http://schemas.microsoft.com/office/drawing/2014/main" xmlns="" id="{00000000-0008-0000-1000-00000712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616" name="Text Box 9">
          <a:extLst>
            <a:ext uri="{FF2B5EF4-FFF2-40B4-BE49-F238E27FC236}">
              <a16:creationId xmlns:a16="http://schemas.microsoft.com/office/drawing/2014/main" xmlns="" id="{00000000-0008-0000-1000-00000812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617" name="Text Box 9">
          <a:extLst>
            <a:ext uri="{FF2B5EF4-FFF2-40B4-BE49-F238E27FC236}">
              <a16:creationId xmlns:a16="http://schemas.microsoft.com/office/drawing/2014/main" xmlns="" id="{00000000-0008-0000-1000-00000912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618" name="Text Box 9">
          <a:extLst>
            <a:ext uri="{FF2B5EF4-FFF2-40B4-BE49-F238E27FC236}">
              <a16:creationId xmlns:a16="http://schemas.microsoft.com/office/drawing/2014/main" xmlns="" id="{00000000-0008-0000-1000-00000A12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619" name="Text Box 9">
          <a:extLst>
            <a:ext uri="{FF2B5EF4-FFF2-40B4-BE49-F238E27FC236}">
              <a16:creationId xmlns:a16="http://schemas.microsoft.com/office/drawing/2014/main" xmlns="" id="{00000000-0008-0000-1000-00000B12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620" name="Text Box 9">
          <a:extLst>
            <a:ext uri="{FF2B5EF4-FFF2-40B4-BE49-F238E27FC236}">
              <a16:creationId xmlns:a16="http://schemas.microsoft.com/office/drawing/2014/main" xmlns="" id="{00000000-0008-0000-1000-00000C12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621" name="Text Box 9">
          <a:extLst>
            <a:ext uri="{FF2B5EF4-FFF2-40B4-BE49-F238E27FC236}">
              <a16:creationId xmlns:a16="http://schemas.microsoft.com/office/drawing/2014/main" xmlns="" id="{00000000-0008-0000-1000-00000D12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622" name="Text Box 9">
          <a:extLst>
            <a:ext uri="{FF2B5EF4-FFF2-40B4-BE49-F238E27FC236}">
              <a16:creationId xmlns:a16="http://schemas.microsoft.com/office/drawing/2014/main" xmlns="" id="{00000000-0008-0000-1000-00000E12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623" name="Text Box 9">
          <a:extLst>
            <a:ext uri="{FF2B5EF4-FFF2-40B4-BE49-F238E27FC236}">
              <a16:creationId xmlns:a16="http://schemas.microsoft.com/office/drawing/2014/main" xmlns="" id="{00000000-0008-0000-1000-00000F12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624" name="Text Box 9">
          <a:extLst>
            <a:ext uri="{FF2B5EF4-FFF2-40B4-BE49-F238E27FC236}">
              <a16:creationId xmlns:a16="http://schemas.microsoft.com/office/drawing/2014/main" xmlns="" id="{00000000-0008-0000-1000-00001012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625" name="Text Box 9">
          <a:extLst>
            <a:ext uri="{FF2B5EF4-FFF2-40B4-BE49-F238E27FC236}">
              <a16:creationId xmlns:a16="http://schemas.microsoft.com/office/drawing/2014/main" xmlns="" id="{00000000-0008-0000-1000-00001112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626" name="Text Box 9">
          <a:extLst>
            <a:ext uri="{FF2B5EF4-FFF2-40B4-BE49-F238E27FC236}">
              <a16:creationId xmlns:a16="http://schemas.microsoft.com/office/drawing/2014/main" xmlns="" id="{00000000-0008-0000-1000-00001212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627" name="Text Box 9">
          <a:extLst>
            <a:ext uri="{FF2B5EF4-FFF2-40B4-BE49-F238E27FC236}">
              <a16:creationId xmlns:a16="http://schemas.microsoft.com/office/drawing/2014/main" xmlns="" id="{00000000-0008-0000-1000-00001312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628" name="Text Box 9">
          <a:extLst>
            <a:ext uri="{FF2B5EF4-FFF2-40B4-BE49-F238E27FC236}">
              <a16:creationId xmlns:a16="http://schemas.microsoft.com/office/drawing/2014/main" xmlns="" id="{00000000-0008-0000-1000-00001412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629" name="Text Box 9">
          <a:extLst>
            <a:ext uri="{FF2B5EF4-FFF2-40B4-BE49-F238E27FC236}">
              <a16:creationId xmlns:a16="http://schemas.microsoft.com/office/drawing/2014/main" xmlns="" id="{00000000-0008-0000-1000-00001512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630" name="Text Box 9">
          <a:extLst>
            <a:ext uri="{FF2B5EF4-FFF2-40B4-BE49-F238E27FC236}">
              <a16:creationId xmlns:a16="http://schemas.microsoft.com/office/drawing/2014/main" xmlns="" id="{00000000-0008-0000-1000-00001612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631" name="Text Box 9">
          <a:extLst>
            <a:ext uri="{FF2B5EF4-FFF2-40B4-BE49-F238E27FC236}">
              <a16:creationId xmlns:a16="http://schemas.microsoft.com/office/drawing/2014/main" xmlns="" id="{00000000-0008-0000-1000-00001712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632" name="Text Box 9">
          <a:extLst>
            <a:ext uri="{FF2B5EF4-FFF2-40B4-BE49-F238E27FC236}">
              <a16:creationId xmlns:a16="http://schemas.microsoft.com/office/drawing/2014/main" xmlns="" id="{00000000-0008-0000-1000-00001812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633" name="Text Box 9">
          <a:extLst>
            <a:ext uri="{FF2B5EF4-FFF2-40B4-BE49-F238E27FC236}">
              <a16:creationId xmlns:a16="http://schemas.microsoft.com/office/drawing/2014/main" xmlns="" id="{00000000-0008-0000-1000-00001912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634" name="Text Box 9">
          <a:extLst>
            <a:ext uri="{FF2B5EF4-FFF2-40B4-BE49-F238E27FC236}">
              <a16:creationId xmlns:a16="http://schemas.microsoft.com/office/drawing/2014/main" xmlns="" id="{00000000-0008-0000-1000-00001A12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635" name="Text Box 9">
          <a:extLst>
            <a:ext uri="{FF2B5EF4-FFF2-40B4-BE49-F238E27FC236}">
              <a16:creationId xmlns:a16="http://schemas.microsoft.com/office/drawing/2014/main" xmlns="" id="{00000000-0008-0000-1000-00001B12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636" name="Text Box 9">
          <a:extLst>
            <a:ext uri="{FF2B5EF4-FFF2-40B4-BE49-F238E27FC236}">
              <a16:creationId xmlns:a16="http://schemas.microsoft.com/office/drawing/2014/main" xmlns="" id="{00000000-0008-0000-1000-00001C12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637" name="Text Box 9">
          <a:extLst>
            <a:ext uri="{FF2B5EF4-FFF2-40B4-BE49-F238E27FC236}">
              <a16:creationId xmlns:a16="http://schemas.microsoft.com/office/drawing/2014/main" xmlns="" id="{00000000-0008-0000-1000-00001D12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638" name="Text Box 9">
          <a:extLst>
            <a:ext uri="{FF2B5EF4-FFF2-40B4-BE49-F238E27FC236}">
              <a16:creationId xmlns:a16="http://schemas.microsoft.com/office/drawing/2014/main" xmlns="" id="{00000000-0008-0000-1000-00001E12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639" name="Text Box 9">
          <a:extLst>
            <a:ext uri="{FF2B5EF4-FFF2-40B4-BE49-F238E27FC236}">
              <a16:creationId xmlns:a16="http://schemas.microsoft.com/office/drawing/2014/main" xmlns="" id="{00000000-0008-0000-1000-00001F12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640" name="Text Box 9">
          <a:extLst>
            <a:ext uri="{FF2B5EF4-FFF2-40B4-BE49-F238E27FC236}">
              <a16:creationId xmlns:a16="http://schemas.microsoft.com/office/drawing/2014/main" xmlns="" id="{00000000-0008-0000-1000-00002012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641" name="Text Box 9">
          <a:extLst>
            <a:ext uri="{FF2B5EF4-FFF2-40B4-BE49-F238E27FC236}">
              <a16:creationId xmlns:a16="http://schemas.microsoft.com/office/drawing/2014/main" xmlns="" id="{00000000-0008-0000-1000-00002112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642" name="Text Box 9">
          <a:extLst>
            <a:ext uri="{FF2B5EF4-FFF2-40B4-BE49-F238E27FC236}">
              <a16:creationId xmlns:a16="http://schemas.microsoft.com/office/drawing/2014/main" xmlns="" id="{00000000-0008-0000-1000-00002212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643" name="Text Box 9">
          <a:extLst>
            <a:ext uri="{FF2B5EF4-FFF2-40B4-BE49-F238E27FC236}">
              <a16:creationId xmlns:a16="http://schemas.microsoft.com/office/drawing/2014/main" xmlns="" id="{00000000-0008-0000-1000-00002312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644" name="Text Box 9">
          <a:extLst>
            <a:ext uri="{FF2B5EF4-FFF2-40B4-BE49-F238E27FC236}">
              <a16:creationId xmlns:a16="http://schemas.microsoft.com/office/drawing/2014/main" xmlns="" id="{00000000-0008-0000-1000-00002412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645" name="Text Box 9">
          <a:extLst>
            <a:ext uri="{FF2B5EF4-FFF2-40B4-BE49-F238E27FC236}">
              <a16:creationId xmlns:a16="http://schemas.microsoft.com/office/drawing/2014/main" xmlns="" id="{00000000-0008-0000-1000-00002512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646" name="Text Box 9">
          <a:extLst>
            <a:ext uri="{FF2B5EF4-FFF2-40B4-BE49-F238E27FC236}">
              <a16:creationId xmlns:a16="http://schemas.microsoft.com/office/drawing/2014/main" xmlns="" id="{00000000-0008-0000-1000-00002612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647" name="Text Box 9">
          <a:extLst>
            <a:ext uri="{FF2B5EF4-FFF2-40B4-BE49-F238E27FC236}">
              <a16:creationId xmlns:a16="http://schemas.microsoft.com/office/drawing/2014/main" xmlns="" id="{00000000-0008-0000-1000-00002712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648" name="Text Box 9">
          <a:extLst>
            <a:ext uri="{FF2B5EF4-FFF2-40B4-BE49-F238E27FC236}">
              <a16:creationId xmlns:a16="http://schemas.microsoft.com/office/drawing/2014/main" xmlns="" id="{00000000-0008-0000-1000-00002812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649" name="Text Box 9">
          <a:extLst>
            <a:ext uri="{FF2B5EF4-FFF2-40B4-BE49-F238E27FC236}">
              <a16:creationId xmlns:a16="http://schemas.microsoft.com/office/drawing/2014/main" xmlns="" id="{00000000-0008-0000-1000-00002912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650" name="Text Box 9">
          <a:extLst>
            <a:ext uri="{FF2B5EF4-FFF2-40B4-BE49-F238E27FC236}">
              <a16:creationId xmlns:a16="http://schemas.microsoft.com/office/drawing/2014/main" xmlns="" id="{00000000-0008-0000-1000-00002A12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651" name="Text Box 9">
          <a:extLst>
            <a:ext uri="{FF2B5EF4-FFF2-40B4-BE49-F238E27FC236}">
              <a16:creationId xmlns:a16="http://schemas.microsoft.com/office/drawing/2014/main" xmlns="" id="{00000000-0008-0000-1000-00002B12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652" name="Text Box 9">
          <a:extLst>
            <a:ext uri="{FF2B5EF4-FFF2-40B4-BE49-F238E27FC236}">
              <a16:creationId xmlns:a16="http://schemas.microsoft.com/office/drawing/2014/main" xmlns="" id="{00000000-0008-0000-1000-00002C12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653" name="Text Box 9">
          <a:extLst>
            <a:ext uri="{FF2B5EF4-FFF2-40B4-BE49-F238E27FC236}">
              <a16:creationId xmlns:a16="http://schemas.microsoft.com/office/drawing/2014/main" xmlns="" id="{00000000-0008-0000-1000-00002D12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654" name="Text Box 9">
          <a:extLst>
            <a:ext uri="{FF2B5EF4-FFF2-40B4-BE49-F238E27FC236}">
              <a16:creationId xmlns:a16="http://schemas.microsoft.com/office/drawing/2014/main" xmlns="" id="{00000000-0008-0000-1000-00002E12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655" name="Text Box 9">
          <a:extLst>
            <a:ext uri="{FF2B5EF4-FFF2-40B4-BE49-F238E27FC236}">
              <a16:creationId xmlns:a16="http://schemas.microsoft.com/office/drawing/2014/main" xmlns="" id="{00000000-0008-0000-1000-00002F12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656" name="Text Box 9">
          <a:extLst>
            <a:ext uri="{FF2B5EF4-FFF2-40B4-BE49-F238E27FC236}">
              <a16:creationId xmlns:a16="http://schemas.microsoft.com/office/drawing/2014/main" xmlns="" id="{00000000-0008-0000-1000-00003012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657" name="Text Box 9">
          <a:extLst>
            <a:ext uri="{FF2B5EF4-FFF2-40B4-BE49-F238E27FC236}">
              <a16:creationId xmlns:a16="http://schemas.microsoft.com/office/drawing/2014/main" xmlns="" id="{00000000-0008-0000-1000-00003112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658" name="Text Box 9">
          <a:extLst>
            <a:ext uri="{FF2B5EF4-FFF2-40B4-BE49-F238E27FC236}">
              <a16:creationId xmlns:a16="http://schemas.microsoft.com/office/drawing/2014/main" xmlns="" id="{00000000-0008-0000-1000-00003212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659" name="Text Box 9">
          <a:extLst>
            <a:ext uri="{FF2B5EF4-FFF2-40B4-BE49-F238E27FC236}">
              <a16:creationId xmlns:a16="http://schemas.microsoft.com/office/drawing/2014/main" xmlns="" id="{00000000-0008-0000-1000-00003312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660" name="Text Box 9">
          <a:extLst>
            <a:ext uri="{FF2B5EF4-FFF2-40B4-BE49-F238E27FC236}">
              <a16:creationId xmlns:a16="http://schemas.microsoft.com/office/drawing/2014/main" xmlns="" id="{00000000-0008-0000-1000-00003412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661" name="Text Box 9">
          <a:extLst>
            <a:ext uri="{FF2B5EF4-FFF2-40B4-BE49-F238E27FC236}">
              <a16:creationId xmlns:a16="http://schemas.microsoft.com/office/drawing/2014/main" xmlns="" id="{00000000-0008-0000-1000-00003512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662" name="Text Box 9">
          <a:extLst>
            <a:ext uri="{FF2B5EF4-FFF2-40B4-BE49-F238E27FC236}">
              <a16:creationId xmlns:a16="http://schemas.microsoft.com/office/drawing/2014/main" xmlns="" id="{00000000-0008-0000-1000-00003612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663" name="Text Box 9">
          <a:extLst>
            <a:ext uri="{FF2B5EF4-FFF2-40B4-BE49-F238E27FC236}">
              <a16:creationId xmlns:a16="http://schemas.microsoft.com/office/drawing/2014/main" xmlns="" id="{00000000-0008-0000-1000-00003712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664" name="Text Box 9">
          <a:extLst>
            <a:ext uri="{FF2B5EF4-FFF2-40B4-BE49-F238E27FC236}">
              <a16:creationId xmlns:a16="http://schemas.microsoft.com/office/drawing/2014/main" xmlns="" id="{00000000-0008-0000-1000-00003812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665" name="Text Box 9">
          <a:extLst>
            <a:ext uri="{FF2B5EF4-FFF2-40B4-BE49-F238E27FC236}">
              <a16:creationId xmlns:a16="http://schemas.microsoft.com/office/drawing/2014/main" xmlns="" id="{00000000-0008-0000-1000-00003912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666" name="Text Box 9">
          <a:extLst>
            <a:ext uri="{FF2B5EF4-FFF2-40B4-BE49-F238E27FC236}">
              <a16:creationId xmlns:a16="http://schemas.microsoft.com/office/drawing/2014/main" xmlns="" id="{00000000-0008-0000-1000-00003A12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667" name="Text Box 9">
          <a:extLst>
            <a:ext uri="{FF2B5EF4-FFF2-40B4-BE49-F238E27FC236}">
              <a16:creationId xmlns:a16="http://schemas.microsoft.com/office/drawing/2014/main" xmlns="" id="{00000000-0008-0000-1000-00003B12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668" name="Text Box 9">
          <a:extLst>
            <a:ext uri="{FF2B5EF4-FFF2-40B4-BE49-F238E27FC236}">
              <a16:creationId xmlns:a16="http://schemas.microsoft.com/office/drawing/2014/main" xmlns="" id="{00000000-0008-0000-1000-00003C12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669" name="Text Box 9">
          <a:extLst>
            <a:ext uri="{FF2B5EF4-FFF2-40B4-BE49-F238E27FC236}">
              <a16:creationId xmlns:a16="http://schemas.microsoft.com/office/drawing/2014/main" xmlns="" id="{00000000-0008-0000-1000-00003D12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670" name="Text Box 9">
          <a:extLst>
            <a:ext uri="{FF2B5EF4-FFF2-40B4-BE49-F238E27FC236}">
              <a16:creationId xmlns:a16="http://schemas.microsoft.com/office/drawing/2014/main" xmlns="" id="{00000000-0008-0000-1000-00003E12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671" name="Text Box 9">
          <a:extLst>
            <a:ext uri="{FF2B5EF4-FFF2-40B4-BE49-F238E27FC236}">
              <a16:creationId xmlns:a16="http://schemas.microsoft.com/office/drawing/2014/main" xmlns="" id="{00000000-0008-0000-1000-00003F12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672" name="Text Box 9">
          <a:extLst>
            <a:ext uri="{FF2B5EF4-FFF2-40B4-BE49-F238E27FC236}">
              <a16:creationId xmlns:a16="http://schemas.microsoft.com/office/drawing/2014/main" xmlns="" id="{00000000-0008-0000-1000-00004012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673" name="Text Box 9">
          <a:extLst>
            <a:ext uri="{FF2B5EF4-FFF2-40B4-BE49-F238E27FC236}">
              <a16:creationId xmlns:a16="http://schemas.microsoft.com/office/drawing/2014/main" xmlns="" id="{00000000-0008-0000-1000-00004112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674" name="Text Box 9">
          <a:extLst>
            <a:ext uri="{FF2B5EF4-FFF2-40B4-BE49-F238E27FC236}">
              <a16:creationId xmlns:a16="http://schemas.microsoft.com/office/drawing/2014/main" xmlns="" id="{00000000-0008-0000-1000-00004212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675" name="Text Box 9">
          <a:extLst>
            <a:ext uri="{FF2B5EF4-FFF2-40B4-BE49-F238E27FC236}">
              <a16:creationId xmlns:a16="http://schemas.microsoft.com/office/drawing/2014/main" xmlns="" id="{00000000-0008-0000-1000-00004312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676" name="Text Box 9">
          <a:extLst>
            <a:ext uri="{FF2B5EF4-FFF2-40B4-BE49-F238E27FC236}">
              <a16:creationId xmlns:a16="http://schemas.microsoft.com/office/drawing/2014/main" xmlns="" id="{00000000-0008-0000-1000-00004412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677" name="Text Box 9">
          <a:extLst>
            <a:ext uri="{FF2B5EF4-FFF2-40B4-BE49-F238E27FC236}">
              <a16:creationId xmlns:a16="http://schemas.microsoft.com/office/drawing/2014/main" xmlns="" id="{00000000-0008-0000-1000-00004512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678" name="Text Box 9">
          <a:extLst>
            <a:ext uri="{FF2B5EF4-FFF2-40B4-BE49-F238E27FC236}">
              <a16:creationId xmlns:a16="http://schemas.microsoft.com/office/drawing/2014/main" xmlns="" id="{00000000-0008-0000-1000-00004612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679" name="Text Box 9">
          <a:extLst>
            <a:ext uri="{FF2B5EF4-FFF2-40B4-BE49-F238E27FC236}">
              <a16:creationId xmlns:a16="http://schemas.microsoft.com/office/drawing/2014/main" xmlns="" id="{00000000-0008-0000-1000-00004712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680" name="Text Box 9">
          <a:extLst>
            <a:ext uri="{FF2B5EF4-FFF2-40B4-BE49-F238E27FC236}">
              <a16:creationId xmlns:a16="http://schemas.microsoft.com/office/drawing/2014/main" xmlns="" id="{00000000-0008-0000-1000-00004812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681" name="Text Box 9">
          <a:extLst>
            <a:ext uri="{FF2B5EF4-FFF2-40B4-BE49-F238E27FC236}">
              <a16:creationId xmlns:a16="http://schemas.microsoft.com/office/drawing/2014/main" xmlns="" id="{00000000-0008-0000-1000-00004912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682" name="Text Box 9">
          <a:extLst>
            <a:ext uri="{FF2B5EF4-FFF2-40B4-BE49-F238E27FC236}">
              <a16:creationId xmlns:a16="http://schemas.microsoft.com/office/drawing/2014/main" xmlns="" id="{00000000-0008-0000-1000-00004A12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683" name="Text Box 9">
          <a:extLst>
            <a:ext uri="{FF2B5EF4-FFF2-40B4-BE49-F238E27FC236}">
              <a16:creationId xmlns:a16="http://schemas.microsoft.com/office/drawing/2014/main" xmlns="" id="{00000000-0008-0000-1000-00004B12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684" name="Text Box 9">
          <a:extLst>
            <a:ext uri="{FF2B5EF4-FFF2-40B4-BE49-F238E27FC236}">
              <a16:creationId xmlns:a16="http://schemas.microsoft.com/office/drawing/2014/main" xmlns="" id="{00000000-0008-0000-1000-00004C12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685" name="Text Box 9">
          <a:extLst>
            <a:ext uri="{FF2B5EF4-FFF2-40B4-BE49-F238E27FC236}">
              <a16:creationId xmlns:a16="http://schemas.microsoft.com/office/drawing/2014/main" xmlns="" id="{00000000-0008-0000-1000-00004D12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686" name="Text Box 9">
          <a:extLst>
            <a:ext uri="{FF2B5EF4-FFF2-40B4-BE49-F238E27FC236}">
              <a16:creationId xmlns:a16="http://schemas.microsoft.com/office/drawing/2014/main" xmlns="" id="{00000000-0008-0000-1000-00004E12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687" name="Text Box 9">
          <a:extLst>
            <a:ext uri="{FF2B5EF4-FFF2-40B4-BE49-F238E27FC236}">
              <a16:creationId xmlns:a16="http://schemas.microsoft.com/office/drawing/2014/main" xmlns="" id="{00000000-0008-0000-1000-00004F12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688" name="Text Box 9">
          <a:extLst>
            <a:ext uri="{FF2B5EF4-FFF2-40B4-BE49-F238E27FC236}">
              <a16:creationId xmlns:a16="http://schemas.microsoft.com/office/drawing/2014/main" xmlns="" id="{00000000-0008-0000-1000-00005012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689" name="Text Box 9">
          <a:extLst>
            <a:ext uri="{FF2B5EF4-FFF2-40B4-BE49-F238E27FC236}">
              <a16:creationId xmlns:a16="http://schemas.microsoft.com/office/drawing/2014/main" xmlns="" id="{00000000-0008-0000-1000-00005112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690" name="Text Box 9">
          <a:extLst>
            <a:ext uri="{FF2B5EF4-FFF2-40B4-BE49-F238E27FC236}">
              <a16:creationId xmlns:a16="http://schemas.microsoft.com/office/drawing/2014/main" xmlns="" id="{00000000-0008-0000-1000-00005212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691" name="Text Box 9">
          <a:extLst>
            <a:ext uri="{FF2B5EF4-FFF2-40B4-BE49-F238E27FC236}">
              <a16:creationId xmlns:a16="http://schemas.microsoft.com/office/drawing/2014/main" xmlns="" id="{00000000-0008-0000-1000-00005312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692" name="Text Box 9">
          <a:extLst>
            <a:ext uri="{FF2B5EF4-FFF2-40B4-BE49-F238E27FC236}">
              <a16:creationId xmlns:a16="http://schemas.microsoft.com/office/drawing/2014/main" xmlns="" id="{00000000-0008-0000-1000-00005412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693" name="Text Box 9">
          <a:extLst>
            <a:ext uri="{FF2B5EF4-FFF2-40B4-BE49-F238E27FC236}">
              <a16:creationId xmlns:a16="http://schemas.microsoft.com/office/drawing/2014/main" xmlns="" id="{00000000-0008-0000-1000-00005512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694" name="Text Box 9">
          <a:extLst>
            <a:ext uri="{FF2B5EF4-FFF2-40B4-BE49-F238E27FC236}">
              <a16:creationId xmlns:a16="http://schemas.microsoft.com/office/drawing/2014/main" xmlns="" id="{00000000-0008-0000-1000-00005612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695" name="Text Box 9">
          <a:extLst>
            <a:ext uri="{FF2B5EF4-FFF2-40B4-BE49-F238E27FC236}">
              <a16:creationId xmlns:a16="http://schemas.microsoft.com/office/drawing/2014/main" xmlns="" id="{00000000-0008-0000-1000-00005712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696" name="Text Box 9">
          <a:extLst>
            <a:ext uri="{FF2B5EF4-FFF2-40B4-BE49-F238E27FC236}">
              <a16:creationId xmlns:a16="http://schemas.microsoft.com/office/drawing/2014/main" xmlns="" id="{00000000-0008-0000-1000-00005812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697" name="Text Box 9">
          <a:extLst>
            <a:ext uri="{FF2B5EF4-FFF2-40B4-BE49-F238E27FC236}">
              <a16:creationId xmlns:a16="http://schemas.microsoft.com/office/drawing/2014/main" xmlns="" id="{00000000-0008-0000-1000-00005912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698" name="Text Box 9">
          <a:extLst>
            <a:ext uri="{FF2B5EF4-FFF2-40B4-BE49-F238E27FC236}">
              <a16:creationId xmlns:a16="http://schemas.microsoft.com/office/drawing/2014/main" xmlns="" id="{00000000-0008-0000-1000-00005A12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699" name="Text Box 9">
          <a:extLst>
            <a:ext uri="{FF2B5EF4-FFF2-40B4-BE49-F238E27FC236}">
              <a16:creationId xmlns:a16="http://schemas.microsoft.com/office/drawing/2014/main" xmlns="" id="{00000000-0008-0000-1000-00005B12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700" name="Text Box 9">
          <a:extLst>
            <a:ext uri="{FF2B5EF4-FFF2-40B4-BE49-F238E27FC236}">
              <a16:creationId xmlns:a16="http://schemas.microsoft.com/office/drawing/2014/main" xmlns="" id="{00000000-0008-0000-1000-00005C12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701" name="Text Box 9">
          <a:extLst>
            <a:ext uri="{FF2B5EF4-FFF2-40B4-BE49-F238E27FC236}">
              <a16:creationId xmlns:a16="http://schemas.microsoft.com/office/drawing/2014/main" xmlns="" id="{00000000-0008-0000-1000-00005D12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702" name="Text Box 9">
          <a:extLst>
            <a:ext uri="{FF2B5EF4-FFF2-40B4-BE49-F238E27FC236}">
              <a16:creationId xmlns:a16="http://schemas.microsoft.com/office/drawing/2014/main" xmlns="" id="{00000000-0008-0000-1000-00005E12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703" name="Text Box 9">
          <a:extLst>
            <a:ext uri="{FF2B5EF4-FFF2-40B4-BE49-F238E27FC236}">
              <a16:creationId xmlns:a16="http://schemas.microsoft.com/office/drawing/2014/main" xmlns="" id="{00000000-0008-0000-1000-00005F12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704" name="Text Box 9">
          <a:extLst>
            <a:ext uri="{FF2B5EF4-FFF2-40B4-BE49-F238E27FC236}">
              <a16:creationId xmlns:a16="http://schemas.microsoft.com/office/drawing/2014/main" xmlns="" id="{00000000-0008-0000-1000-00006012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705" name="Text Box 9">
          <a:extLst>
            <a:ext uri="{FF2B5EF4-FFF2-40B4-BE49-F238E27FC236}">
              <a16:creationId xmlns:a16="http://schemas.microsoft.com/office/drawing/2014/main" xmlns="" id="{00000000-0008-0000-1000-00006112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706" name="Text Box 9">
          <a:extLst>
            <a:ext uri="{FF2B5EF4-FFF2-40B4-BE49-F238E27FC236}">
              <a16:creationId xmlns:a16="http://schemas.microsoft.com/office/drawing/2014/main" xmlns="" id="{00000000-0008-0000-1000-00006212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707" name="Text Box 9">
          <a:extLst>
            <a:ext uri="{FF2B5EF4-FFF2-40B4-BE49-F238E27FC236}">
              <a16:creationId xmlns:a16="http://schemas.microsoft.com/office/drawing/2014/main" xmlns="" id="{00000000-0008-0000-1000-00006312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708" name="Text Box 9">
          <a:extLst>
            <a:ext uri="{FF2B5EF4-FFF2-40B4-BE49-F238E27FC236}">
              <a16:creationId xmlns:a16="http://schemas.microsoft.com/office/drawing/2014/main" xmlns="" id="{00000000-0008-0000-1000-00006412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709" name="Text Box 9">
          <a:extLst>
            <a:ext uri="{FF2B5EF4-FFF2-40B4-BE49-F238E27FC236}">
              <a16:creationId xmlns:a16="http://schemas.microsoft.com/office/drawing/2014/main" xmlns="" id="{00000000-0008-0000-1000-00006512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11</xdr:row>
      <xdr:rowOff>0</xdr:rowOff>
    </xdr:from>
    <xdr:ext cx="1239382" cy="238125"/>
    <xdr:sp macro="" textlink="">
      <xdr:nvSpPr>
        <xdr:cNvPr id="4710" name="Text Box 9">
          <a:extLst>
            <a:ext uri="{FF2B5EF4-FFF2-40B4-BE49-F238E27FC236}">
              <a16:creationId xmlns:a16="http://schemas.microsoft.com/office/drawing/2014/main" xmlns="" id="{00000000-0008-0000-1000-00006612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048882" cy="38100"/>
    <xdr:sp macro="" textlink="">
      <xdr:nvSpPr>
        <xdr:cNvPr id="4713" name="Text Box 8">
          <a:extLst>
            <a:ext uri="{FF2B5EF4-FFF2-40B4-BE49-F238E27FC236}">
              <a16:creationId xmlns:a16="http://schemas.microsoft.com/office/drawing/2014/main" xmlns="" id="{00000000-0008-0000-1000-000069120000}"/>
            </a:ext>
          </a:extLst>
        </xdr:cNvPr>
        <xdr:cNvSpPr txBox="1">
          <a:spLocks noChangeArrowheads="1"/>
        </xdr:cNvSpPr>
      </xdr:nvSpPr>
      <xdr:spPr bwMode="auto">
        <a:xfrm>
          <a:off x="476250" y="2057400"/>
          <a:ext cx="1048882" cy="38100"/>
        </a:xfrm>
        <a:prstGeom prst="rect">
          <a:avLst/>
        </a:prstGeom>
        <a:noFill/>
        <a:ln w="9525">
          <a:noFill/>
          <a:miter lim="800000"/>
          <a:headEnd/>
          <a:tailEnd/>
        </a:ln>
      </xdr:spPr>
    </xdr:sp>
    <xdr:clientData/>
  </xdr:oneCellAnchor>
  <xdr:oneCellAnchor>
    <xdr:from>
      <xdr:col>1</xdr:col>
      <xdr:colOff>0</xdr:colOff>
      <xdr:row>12</xdr:row>
      <xdr:rowOff>0</xdr:rowOff>
    </xdr:from>
    <xdr:ext cx="1134607" cy="19050"/>
    <xdr:sp macro="" textlink="">
      <xdr:nvSpPr>
        <xdr:cNvPr id="4714" name="Text Box 8">
          <a:extLst>
            <a:ext uri="{FF2B5EF4-FFF2-40B4-BE49-F238E27FC236}">
              <a16:creationId xmlns:a16="http://schemas.microsoft.com/office/drawing/2014/main" xmlns="" id="{00000000-0008-0000-1000-00006A12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4715" name="Text Box 9">
          <a:extLst>
            <a:ext uri="{FF2B5EF4-FFF2-40B4-BE49-F238E27FC236}">
              <a16:creationId xmlns:a16="http://schemas.microsoft.com/office/drawing/2014/main" xmlns="" id="{00000000-0008-0000-1000-00006B12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4716" name="Text Box 9">
          <a:extLst>
            <a:ext uri="{FF2B5EF4-FFF2-40B4-BE49-F238E27FC236}">
              <a16:creationId xmlns:a16="http://schemas.microsoft.com/office/drawing/2014/main" xmlns="" id="{00000000-0008-0000-1000-00006C12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048882" cy="114300"/>
    <xdr:sp macro="" textlink="">
      <xdr:nvSpPr>
        <xdr:cNvPr id="4717" name="Text Box 8">
          <a:extLst>
            <a:ext uri="{FF2B5EF4-FFF2-40B4-BE49-F238E27FC236}">
              <a16:creationId xmlns:a16="http://schemas.microsoft.com/office/drawing/2014/main" xmlns="" id="{00000000-0008-0000-1000-00006D120000}"/>
            </a:ext>
          </a:extLst>
        </xdr:cNvPr>
        <xdr:cNvSpPr txBox="1">
          <a:spLocks noChangeArrowheads="1"/>
        </xdr:cNvSpPr>
      </xdr:nvSpPr>
      <xdr:spPr bwMode="auto">
        <a:xfrm>
          <a:off x="476250" y="2057400"/>
          <a:ext cx="1048882" cy="114300"/>
        </a:xfrm>
        <a:prstGeom prst="rect">
          <a:avLst/>
        </a:prstGeom>
        <a:noFill/>
        <a:ln w="9525">
          <a:noFill/>
          <a:miter lim="800000"/>
          <a:headEnd/>
          <a:tailEnd/>
        </a:ln>
      </xdr:spPr>
    </xdr:sp>
    <xdr:clientData/>
  </xdr:oneCellAnchor>
  <xdr:oneCellAnchor>
    <xdr:from>
      <xdr:col>1</xdr:col>
      <xdr:colOff>0</xdr:colOff>
      <xdr:row>12</xdr:row>
      <xdr:rowOff>0</xdr:rowOff>
    </xdr:from>
    <xdr:ext cx="1134607" cy="104775"/>
    <xdr:sp macro="" textlink="">
      <xdr:nvSpPr>
        <xdr:cNvPr id="4718" name="Text Box 8">
          <a:extLst>
            <a:ext uri="{FF2B5EF4-FFF2-40B4-BE49-F238E27FC236}">
              <a16:creationId xmlns:a16="http://schemas.microsoft.com/office/drawing/2014/main" xmlns="" id="{00000000-0008-0000-1000-00006E120000}"/>
            </a:ext>
          </a:extLst>
        </xdr:cNvPr>
        <xdr:cNvSpPr txBox="1">
          <a:spLocks noChangeArrowheads="1"/>
        </xdr:cNvSpPr>
      </xdr:nvSpPr>
      <xdr:spPr bwMode="auto">
        <a:xfrm>
          <a:off x="390525" y="2057400"/>
          <a:ext cx="1134607" cy="104775"/>
        </a:xfrm>
        <a:prstGeom prst="rect">
          <a:avLst/>
        </a:prstGeom>
        <a:noFill/>
        <a:ln w="9525">
          <a:noFill/>
          <a:miter lim="800000"/>
          <a:headEnd/>
          <a:tailEnd/>
        </a:ln>
      </xdr:spPr>
    </xdr:sp>
    <xdr:clientData/>
  </xdr:oneCellAnchor>
  <xdr:oneCellAnchor>
    <xdr:from>
      <xdr:col>1</xdr:col>
      <xdr:colOff>0</xdr:colOff>
      <xdr:row>12</xdr:row>
      <xdr:rowOff>0</xdr:rowOff>
    </xdr:from>
    <xdr:ext cx="1048882" cy="38100"/>
    <xdr:sp macro="" textlink="">
      <xdr:nvSpPr>
        <xdr:cNvPr id="4719" name="Text Box 8">
          <a:extLst>
            <a:ext uri="{FF2B5EF4-FFF2-40B4-BE49-F238E27FC236}">
              <a16:creationId xmlns:a16="http://schemas.microsoft.com/office/drawing/2014/main" xmlns="" id="{00000000-0008-0000-1000-00006F120000}"/>
            </a:ext>
          </a:extLst>
        </xdr:cNvPr>
        <xdr:cNvSpPr txBox="1">
          <a:spLocks noChangeArrowheads="1"/>
        </xdr:cNvSpPr>
      </xdr:nvSpPr>
      <xdr:spPr bwMode="auto">
        <a:xfrm>
          <a:off x="476250" y="2057400"/>
          <a:ext cx="1048882" cy="38100"/>
        </a:xfrm>
        <a:prstGeom prst="rect">
          <a:avLst/>
        </a:prstGeom>
        <a:noFill/>
        <a:ln w="9525">
          <a:noFill/>
          <a:miter lim="800000"/>
          <a:headEnd/>
          <a:tailEnd/>
        </a:ln>
      </xdr:spPr>
    </xdr:sp>
    <xdr:clientData/>
  </xdr:oneCellAnchor>
  <xdr:oneCellAnchor>
    <xdr:from>
      <xdr:col>1</xdr:col>
      <xdr:colOff>0</xdr:colOff>
      <xdr:row>12</xdr:row>
      <xdr:rowOff>0</xdr:rowOff>
    </xdr:from>
    <xdr:ext cx="1134607" cy="19050"/>
    <xdr:sp macro="" textlink="">
      <xdr:nvSpPr>
        <xdr:cNvPr id="4720" name="Text Box 8">
          <a:extLst>
            <a:ext uri="{FF2B5EF4-FFF2-40B4-BE49-F238E27FC236}">
              <a16:creationId xmlns:a16="http://schemas.microsoft.com/office/drawing/2014/main" xmlns="" id="{00000000-0008-0000-1000-00007012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4721" name="Text Box 9">
          <a:extLst>
            <a:ext uri="{FF2B5EF4-FFF2-40B4-BE49-F238E27FC236}">
              <a16:creationId xmlns:a16="http://schemas.microsoft.com/office/drawing/2014/main" xmlns="" id="{00000000-0008-0000-1000-00007112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4722" name="Text Box 9">
          <a:extLst>
            <a:ext uri="{FF2B5EF4-FFF2-40B4-BE49-F238E27FC236}">
              <a16:creationId xmlns:a16="http://schemas.microsoft.com/office/drawing/2014/main" xmlns="" id="{00000000-0008-0000-1000-00007212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048882" cy="38100"/>
    <xdr:sp macro="" textlink="">
      <xdr:nvSpPr>
        <xdr:cNvPr id="4723" name="Text Box 8">
          <a:extLst>
            <a:ext uri="{FF2B5EF4-FFF2-40B4-BE49-F238E27FC236}">
              <a16:creationId xmlns:a16="http://schemas.microsoft.com/office/drawing/2014/main" xmlns="" id="{00000000-0008-0000-1000-000073120000}"/>
            </a:ext>
          </a:extLst>
        </xdr:cNvPr>
        <xdr:cNvSpPr txBox="1">
          <a:spLocks noChangeArrowheads="1"/>
        </xdr:cNvSpPr>
      </xdr:nvSpPr>
      <xdr:spPr bwMode="auto">
        <a:xfrm>
          <a:off x="476250" y="2057400"/>
          <a:ext cx="1048882" cy="38100"/>
        </a:xfrm>
        <a:prstGeom prst="rect">
          <a:avLst/>
        </a:prstGeom>
        <a:noFill/>
        <a:ln w="9525">
          <a:noFill/>
          <a:miter lim="800000"/>
          <a:headEnd/>
          <a:tailEnd/>
        </a:ln>
      </xdr:spPr>
    </xdr:sp>
    <xdr:clientData/>
  </xdr:oneCellAnchor>
  <xdr:oneCellAnchor>
    <xdr:from>
      <xdr:col>1</xdr:col>
      <xdr:colOff>0</xdr:colOff>
      <xdr:row>12</xdr:row>
      <xdr:rowOff>0</xdr:rowOff>
    </xdr:from>
    <xdr:ext cx="1134607" cy="19050"/>
    <xdr:sp macro="" textlink="">
      <xdr:nvSpPr>
        <xdr:cNvPr id="4724" name="Text Box 8">
          <a:extLst>
            <a:ext uri="{FF2B5EF4-FFF2-40B4-BE49-F238E27FC236}">
              <a16:creationId xmlns:a16="http://schemas.microsoft.com/office/drawing/2014/main" xmlns="" id="{00000000-0008-0000-1000-00007412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4725" name="Text Box 9">
          <a:extLst>
            <a:ext uri="{FF2B5EF4-FFF2-40B4-BE49-F238E27FC236}">
              <a16:creationId xmlns:a16="http://schemas.microsoft.com/office/drawing/2014/main" xmlns="" id="{00000000-0008-0000-1000-00007512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4726" name="Text Box 9">
          <a:extLst>
            <a:ext uri="{FF2B5EF4-FFF2-40B4-BE49-F238E27FC236}">
              <a16:creationId xmlns:a16="http://schemas.microsoft.com/office/drawing/2014/main" xmlns="" id="{00000000-0008-0000-1000-00007612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048882" cy="38100"/>
    <xdr:sp macro="" textlink="">
      <xdr:nvSpPr>
        <xdr:cNvPr id="4727" name="Text Box 8">
          <a:extLst>
            <a:ext uri="{FF2B5EF4-FFF2-40B4-BE49-F238E27FC236}">
              <a16:creationId xmlns:a16="http://schemas.microsoft.com/office/drawing/2014/main" xmlns="" id="{00000000-0008-0000-1000-000077120000}"/>
            </a:ext>
          </a:extLst>
        </xdr:cNvPr>
        <xdr:cNvSpPr txBox="1">
          <a:spLocks noChangeArrowheads="1"/>
        </xdr:cNvSpPr>
      </xdr:nvSpPr>
      <xdr:spPr bwMode="auto">
        <a:xfrm>
          <a:off x="476250" y="2057400"/>
          <a:ext cx="1048882" cy="38100"/>
        </a:xfrm>
        <a:prstGeom prst="rect">
          <a:avLst/>
        </a:prstGeom>
        <a:noFill/>
        <a:ln w="9525">
          <a:noFill/>
          <a:miter lim="800000"/>
          <a:headEnd/>
          <a:tailEnd/>
        </a:ln>
      </xdr:spPr>
    </xdr:sp>
    <xdr:clientData/>
  </xdr:oneCellAnchor>
  <xdr:oneCellAnchor>
    <xdr:from>
      <xdr:col>1</xdr:col>
      <xdr:colOff>0</xdr:colOff>
      <xdr:row>12</xdr:row>
      <xdr:rowOff>0</xdr:rowOff>
    </xdr:from>
    <xdr:ext cx="1134607" cy="19050"/>
    <xdr:sp macro="" textlink="">
      <xdr:nvSpPr>
        <xdr:cNvPr id="4728" name="Text Box 8">
          <a:extLst>
            <a:ext uri="{FF2B5EF4-FFF2-40B4-BE49-F238E27FC236}">
              <a16:creationId xmlns:a16="http://schemas.microsoft.com/office/drawing/2014/main" xmlns="" id="{00000000-0008-0000-1000-00007812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4729" name="Text Box 9">
          <a:extLst>
            <a:ext uri="{FF2B5EF4-FFF2-40B4-BE49-F238E27FC236}">
              <a16:creationId xmlns:a16="http://schemas.microsoft.com/office/drawing/2014/main" xmlns="" id="{00000000-0008-0000-1000-00007912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4730" name="Text Box 9">
          <a:extLst>
            <a:ext uri="{FF2B5EF4-FFF2-40B4-BE49-F238E27FC236}">
              <a16:creationId xmlns:a16="http://schemas.microsoft.com/office/drawing/2014/main" xmlns="" id="{00000000-0008-0000-1000-00007A12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048882" cy="38100"/>
    <xdr:sp macro="" textlink="">
      <xdr:nvSpPr>
        <xdr:cNvPr id="4731" name="Text Box 8">
          <a:extLst>
            <a:ext uri="{FF2B5EF4-FFF2-40B4-BE49-F238E27FC236}">
              <a16:creationId xmlns:a16="http://schemas.microsoft.com/office/drawing/2014/main" xmlns="" id="{00000000-0008-0000-1000-00007B120000}"/>
            </a:ext>
          </a:extLst>
        </xdr:cNvPr>
        <xdr:cNvSpPr txBox="1">
          <a:spLocks noChangeArrowheads="1"/>
        </xdr:cNvSpPr>
      </xdr:nvSpPr>
      <xdr:spPr bwMode="auto">
        <a:xfrm>
          <a:off x="476250" y="2057400"/>
          <a:ext cx="1048882" cy="38100"/>
        </a:xfrm>
        <a:prstGeom prst="rect">
          <a:avLst/>
        </a:prstGeom>
        <a:noFill/>
        <a:ln w="9525">
          <a:noFill/>
          <a:miter lim="800000"/>
          <a:headEnd/>
          <a:tailEnd/>
        </a:ln>
      </xdr:spPr>
    </xdr:sp>
    <xdr:clientData/>
  </xdr:oneCellAnchor>
  <xdr:oneCellAnchor>
    <xdr:from>
      <xdr:col>1</xdr:col>
      <xdr:colOff>0</xdr:colOff>
      <xdr:row>12</xdr:row>
      <xdr:rowOff>0</xdr:rowOff>
    </xdr:from>
    <xdr:ext cx="1134607" cy="19050"/>
    <xdr:sp macro="" textlink="">
      <xdr:nvSpPr>
        <xdr:cNvPr id="4732" name="Text Box 8">
          <a:extLst>
            <a:ext uri="{FF2B5EF4-FFF2-40B4-BE49-F238E27FC236}">
              <a16:creationId xmlns:a16="http://schemas.microsoft.com/office/drawing/2014/main" xmlns="" id="{00000000-0008-0000-1000-00007C12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4733" name="Text Box 9">
          <a:extLst>
            <a:ext uri="{FF2B5EF4-FFF2-40B4-BE49-F238E27FC236}">
              <a16:creationId xmlns:a16="http://schemas.microsoft.com/office/drawing/2014/main" xmlns="" id="{00000000-0008-0000-1000-00007D12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4734" name="Text Box 9">
          <a:extLst>
            <a:ext uri="{FF2B5EF4-FFF2-40B4-BE49-F238E27FC236}">
              <a16:creationId xmlns:a16="http://schemas.microsoft.com/office/drawing/2014/main" xmlns="" id="{00000000-0008-0000-1000-00007E12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048882" cy="38100"/>
    <xdr:sp macro="" textlink="">
      <xdr:nvSpPr>
        <xdr:cNvPr id="4735" name="Text Box 8">
          <a:extLst>
            <a:ext uri="{FF2B5EF4-FFF2-40B4-BE49-F238E27FC236}">
              <a16:creationId xmlns:a16="http://schemas.microsoft.com/office/drawing/2014/main" xmlns="" id="{00000000-0008-0000-1000-00007F120000}"/>
            </a:ext>
          </a:extLst>
        </xdr:cNvPr>
        <xdr:cNvSpPr txBox="1">
          <a:spLocks noChangeArrowheads="1"/>
        </xdr:cNvSpPr>
      </xdr:nvSpPr>
      <xdr:spPr bwMode="auto">
        <a:xfrm>
          <a:off x="476250" y="2057400"/>
          <a:ext cx="1048882" cy="38100"/>
        </a:xfrm>
        <a:prstGeom prst="rect">
          <a:avLst/>
        </a:prstGeom>
        <a:noFill/>
        <a:ln w="9525">
          <a:noFill/>
          <a:miter lim="800000"/>
          <a:headEnd/>
          <a:tailEnd/>
        </a:ln>
      </xdr:spPr>
    </xdr:sp>
    <xdr:clientData/>
  </xdr:oneCellAnchor>
  <xdr:oneCellAnchor>
    <xdr:from>
      <xdr:col>1</xdr:col>
      <xdr:colOff>0</xdr:colOff>
      <xdr:row>12</xdr:row>
      <xdr:rowOff>0</xdr:rowOff>
    </xdr:from>
    <xdr:ext cx="1134607" cy="19050"/>
    <xdr:sp macro="" textlink="">
      <xdr:nvSpPr>
        <xdr:cNvPr id="4736" name="Text Box 8">
          <a:extLst>
            <a:ext uri="{FF2B5EF4-FFF2-40B4-BE49-F238E27FC236}">
              <a16:creationId xmlns:a16="http://schemas.microsoft.com/office/drawing/2014/main" xmlns="" id="{00000000-0008-0000-1000-00008012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4737" name="Text Box 9">
          <a:extLst>
            <a:ext uri="{FF2B5EF4-FFF2-40B4-BE49-F238E27FC236}">
              <a16:creationId xmlns:a16="http://schemas.microsoft.com/office/drawing/2014/main" xmlns="" id="{00000000-0008-0000-1000-00008112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048882" cy="38100"/>
    <xdr:sp macro="" textlink="">
      <xdr:nvSpPr>
        <xdr:cNvPr id="4738" name="Text Box 8">
          <a:extLst>
            <a:ext uri="{FF2B5EF4-FFF2-40B4-BE49-F238E27FC236}">
              <a16:creationId xmlns:a16="http://schemas.microsoft.com/office/drawing/2014/main" xmlns="" id="{00000000-0008-0000-1000-000082120000}"/>
            </a:ext>
          </a:extLst>
        </xdr:cNvPr>
        <xdr:cNvSpPr txBox="1">
          <a:spLocks noChangeArrowheads="1"/>
        </xdr:cNvSpPr>
      </xdr:nvSpPr>
      <xdr:spPr bwMode="auto">
        <a:xfrm>
          <a:off x="476250" y="2057400"/>
          <a:ext cx="1048882" cy="38100"/>
        </a:xfrm>
        <a:prstGeom prst="rect">
          <a:avLst/>
        </a:prstGeom>
        <a:noFill/>
        <a:ln w="9525">
          <a:noFill/>
          <a:miter lim="800000"/>
          <a:headEnd/>
          <a:tailEnd/>
        </a:ln>
      </xdr:spPr>
    </xdr:sp>
    <xdr:clientData/>
  </xdr:oneCellAnchor>
  <xdr:oneCellAnchor>
    <xdr:from>
      <xdr:col>1</xdr:col>
      <xdr:colOff>0</xdr:colOff>
      <xdr:row>12</xdr:row>
      <xdr:rowOff>0</xdr:rowOff>
    </xdr:from>
    <xdr:ext cx="1134607" cy="19050"/>
    <xdr:sp macro="" textlink="">
      <xdr:nvSpPr>
        <xdr:cNvPr id="4739" name="Text Box 8">
          <a:extLst>
            <a:ext uri="{FF2B5EF4-FFF2-40B4-BE49-F238E27FC236}">
              <a16:creationId xmlns:a16="http://schemas.microsoft.com/office/drawing/2014/main" xmlns="" id="{00000000-0008-0000-1000-00008312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4740" name="Text Box 9">
          <a:extLst>
            <a:ext uri="{FF2B5EF4-FFF2-40B4-BE49-F238E27FC236}">
              <a16:creationId xmlns:a16="http://schemas.microsoft.com/office/drawing/2014/main" xmlns="" id="{00000000-0008-0000-1000-00008412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4741" name="Text Box 9">
          <a:extLst>
            <a:ext uri="{FF2B5EF4-FFF2-40B4-BE49-F238E27FC236}">
              <a16:creationId xmlns:a16="http://schemas.microsoft.com/office/drawing/2014/main" xmlns="" id="{00000000-0008-0000-1000-00008512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048882" cy="38100"/>
    <xdr:sp macro="" textlink="">
      <xdr:nvSpPr>
        <xdr:cNvPr id="4742" name="Text Box 8">
          <a:extLst>
            <a:ext uri="{FF2B5EF4-FFF2-40B4-BE49-F238E27FC236}">
              <a16:creationId xmlns:a16="http://schemas.microsoft.com/office/drawing/2014/main" xmlns="" id="{00000000-0008-0000-1000-000086120000}"/>
            </a:ext>
          </a:extLst>
        </xdr:cNvPr>
        <xdr:cNvSpPr txBox="1">
          <a:spLocks noChangeArrowheads="1"/>
        </xdr:cNvSpPr>
      </xdr:nvSpPr>
      <xdr:spPr bwMode="auto">
        <a:xfrm>
          <a:off x="476250" y="2057400"/>
          <a:ext cx="1048882" cy="38100"/>
        </a:xfrm>
        <a:prstGeom prst="rect">
          <a:avLst/>
        </a:prstGeom>
        <a:noFill/>
        <a:ln w="9525">
          <a:noFill/>
          <a:miter lim="800000"/>
          <a:headEnd/>
          <a:tailEnd/>
        </a:ln>
      </xdr:spPr>
    </xdr:sp>
    <xdr:clientData/>
  </xdr:oneCellAnchor>
  <xdr:oneCellAnchor>
    <xdr:from>
      <xdr:col>1</xdr:col>
      <xdr:colOff>0</xdr:colOff>
      <xdr:row>12</xdr:row>
      <xdr:rowOff>0</xdr:rowOff>
    </xdr:from>
    <xdr:ext cx="1134607" cy="19050"/>
    <xdr:sp macro="" textlink="">
      <xdr:nvSpPr>
        <xdr:cNvPr id="4743" name="Text Box 8">
          <a:extLst>
            <a:ext uri="{FF2B5EF4-FFF2-40B4-BE49-F238E27FC236}">
              <a16:creationId xmlns:a16="http://schemas.microsoft.com/office/drawing/2014/main" xmlns="" id="{00000000-0008-0000-1000-00008712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4744" name="Text Box 9">
          <a:extLst>
            <a:ext uri="{FF2B5EF4-FFF2-40B4-BE49-F238E27FC236}">
              <a16:creationId xmlns:a16="http://schemas.microsoft.com/office/drawing/2014/main" xmlns="" id="{00000000-0008-0000-1000-00008812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048882" cy="38100"/>
    <xdr:sp macro="" textlink="">
      <xdr:nvSpPr>
        <xdr:cNvPr id="4745" name="Text Box 8">
          <a:extLst>
            <a:ext uri="{FF2B5EF4-FFF2-40B4-BE49-F238E27FC236}">
              <a16:creationId xmlns:a16="http://schemas.microsoft.com/office/drawing/2014/main" xmlns="" id="{00000000-0008-0000-1000-000089120000}"/>
            </a:ext>
          </a:extLst>
        </xdr:cNvPr>
        <xdr:cNvSpPr txBox="1">
          <a:spLocks noChangeArrowheads="1"/>
        </xdr:cNvSpPr>
      </xdr:nvSpPr>
      <xdr:spPr bwMode="auto">
        <a:xfrm>
          <a:off x="476250" y="2057400"/>
          <a:ext cx="1048882" cy="38100"/>
        </a:xfrm>
        <a:prstGeom prst="rect">
          <a:avLst/>
        </a:prstGeom>
        <a:noFill/>
        <a:ln w="9525">
          <a:noFill/>
          <a:miter lim="800000"/>
          <a:headEnd/>
          <a:tailEnd/>
        </a:ln>
      </xdr:spPr>
    </xdr:sp>
    <xdr:clientData/>
  </xdr:oneCellAnchor>
  <xdr:oneCellAnchor>
    <xdr:from>
      <xdr:col>1</xdr:col>
      <xdr:colOff>0</xdr:colOff>
      <xdr:row>12</xdr:row>
      <xdr:rowOff>0</xdr:rowOff>
    </xdr:from>
    <xdr:ext cx="1134607" cy="19050"/>
    <xdr:sp macro="" textlink="">
      <xdr:nvSpPr>
        <xdr:cNvPr id="4746" name="Text Box 8">
          <a:extLst>
            <a:ext uri="{FF2B5EF4-FFF2-40B4-BE49-F238E27FC236}">
              <a16:creationId xmlns:a16="http://schemas.microsoft.com/office/drawing/2014/main" xmlns="" id="{00000000-0008-0000-1000-00008A12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4747" name="Text Box 9">
          <a:extLst>
            <a:ext uri="{FF2B5EF4-FFF2-40B4-BE49-F238E27FC236}">
              <a16:creationId xmlns:a16="http://schemas.microsoft.com/office/drawing/2014/main" xmlns="" id="{00000000-0008-0000-1000-00008B12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4748" name="Text Box 9">
          <a:extLst>
            <a:ext uri="{FF2B5EF4-FFF2-40B4-BE49-F238E27FC236}">
              <a16:creationId xmlns:a16="http://schemas.microsoft.com/office/drawing/2014/main" xmlns="" id="{00000000-0008-0000-1000-00008C12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048882" cy="38100"/>
    <xdr:sp macro="" textlink="">
      <xdr:nvSpPr>
        <xdr:cNvPr id="4749" name="Text Box 8">
          <a:extLst>
            <a:ext uri="{FF2B5EF4-FFF2-40B4-BE49-F238E27FC236}">
              <a16:creationId xmlns:a16="http://schemas.microsoft.com/office/drawing/2014/main" xmlns="" id="{00000000-0008-0000-1000-00008D120000}"/>
            </a:ext>
          </a:extLst>
        </xdr:cNvPr>
        <xdr:cNvSpPr txBox="1">
          <a:spLocks noChangeArrowheads="1"/>
        </xdr:cNvSpPr>
      </xdr:nvSpPr>
      <xdr:spPr bwMode="auto">
        <a:xfrm>
          <a:off x="476250" y="2057400"/>
          <a:ext cx="1048882" cy="38100"/>
        </a:xfrm>
        <a:prstGeom prst="rect">
          <a:avLst/>
        </a:prstGeom>
        <a:noFill/>
        <a:ln w="9525">
          <a:noFill/>
          <a:miter lim="800000"/>
          <a:headEnd/>
          <a:tailEnd/>
        </a:ln>
      </xdr:spPr>
    </xdr:sp>
    <xdr:clientData/>
  </xdr:oneCellAnchor>
  <xdr:oneCellAnchor>
    <xdr:from>
      <xdr:col>1</xdr:col>
      <xdr:colOff>0</xdr:colOff>
      <xdr:row>12</xdr:row>
      <xdr:rowOff>0</xdr:rowOff>
    </xdr:from>
    <xdr:ext cx="1134607" cy="19050"/>
    <xdr:sp macro="" textlink="">
      <xdr:nvSpPr>
        <xdr:cNvPr id="4750" name="Text Box 8">
          <a:extLst>
            <a:ext uri="{FF2B5EF4-FFF2-40B4-BE49-F238E27FC236}">
              <a16:creationId xmlns:a16="http://schemas.microsoft.com/office/drawing/2014/main" xmlns="" id="{00000000-0008-0000-1000-00008E12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4751" name="Text Box 9">
          <a:extLst>
            <a:ext uri="{FF2B5EF4-FFF2-40B4-BE49-F238E27FC236}">
              <a16:creationId xmlns:a16="http://schemas.microsoft.com/office/drawing/2014/main" xmlns="" id="{00000000-0008-0000-1000-00008F12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4752" name="Text Box 9">
          <a:extLst>
            <a:ext uri="{FF2B5EF4-FFF2-40B4-BE49-F238E27FC236}">
              <a16:creationId xmlns:a16="http://schemas.microsoft.com/office/drawing/2014/main" xmlns="" id="{00000000-0008-0000-1000-00009012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048882" cy="38100"/>
    <xdr:sp macro="" textlink="">
      <xdr:nvSpPr>
        <xdr:cNvPr id="4753" name="Text Box 8">
          <a:extLst>
            <a:ext uri="{FF2B5EF4-FFF2-40B4-BE49-F238E27FC236}">
              <a16:creationId xmlns:a16="http://schemas.microsoft.com/office/drawing/2014/main" xmlns="" id="{00000000-0008-0000-1000-000091120000}"/>
            </a:ext>
          </a:extLst>
        </xdr:cNvPr>
        <xdr:cNvSpPr txBox="1">
          <a:spLocks noChangeArrowheads="1"/>
        </xdr:cNvSpPr>
      </xdr:nvSpPr>
      <xdr:spPr bwMode="auto">
        <a:xfrm>
          <a:off x="476250" y="2057400"/>
          <a:ext cx="1048882" cy="38100"/>
        </a:xfrm>
        <a:prstGeom prst="rect">
          <a:avLst/>
        </a:prstGeom>
        <a:noFill/>
        <a:ln w="9525">
          <a:noFill/>
          <a:miter lim="800000"/>
          <a:headEnd/>
          <a:tailEnd/>
        </a:ln>
      </xdr:spPr>
    </xdr:sp>
    <xdr:clientData/>
  </xdr:oneCellAnchor>
  <xdr:oneCellAnchor>
    <xdr:from>
      <xdr:col>1</xdr:col>
      <xdr:colOff>0</xdr:colOff>
      <xdr:row>12</xdr:row>
      <xdr:rowOff>0</xdr:rowOff>
    </xdr:from>
    <xdr:ext cx="1134607" cy="19050"/>
    <xdr:sp macro="" textlink="">
      <xdr:nvSpPr>
        <xdr:cNvPr id="4754" name="Text Box 8">
          <a:extLst>
            <a:ext uri="{FF2B5EF4-FFF2-40B4-BE49-F238E27FC236}">
              <a16:creationId xmlns:a16="http://schemas.microsoft.com/office/drawing/2014/main" xmlns="" id="{00000000-0008-0000-1000-00009212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4755" name="Text Box 9">
          <a:extLst>
            <a:ext uri="{FF2B5EF4-FFF2-40B4-BE49-F238E27FC236}">
              <a16:creationId xmlns:a16="http://schemas.microsoft.com/office/drawing/2014/main" xmlns="" id="{00000000-0008-0000-1000-00009312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4756" name="Text Box 9">
          <a:extLst>
            <a:ext uri="{FF2B5EF4-FFF2-40B4-BE49-F238E27FC236}">
              <a16:creationId xmlns:a16="http://schemas.microsoft.com/office/drawing/2014/main" xmlns="" id="{00000000-0008-0000-1000-00009412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048882" cy="38100"/>
    <xdr:sp macro="" textlink="">
      <xdr:nvSpPr>
        <xdr:cNvPr id="4757" name="Text Box 8">
          <a:extLst>
            <a:ext uri="{FF2B5EF4-FFF2-40B4-BE49-F238E27FC236}">
              <a16:creationId xmlns:a16="http://schemas.microsoft.com/office/drawing/2014/main" xmlns="" id="{00000000-0008-0000-1000-000095120000}"/>
            </a:ext>
          </a:extLst>
        </xdr:cNvPr>
        <xdr:cNvSpPr txBox="1">
          <a:spLocks noChangeArrowheads="1"/>
        </xdr:cNvSpPr>
      </xdr:nvSpPr>
      <xdr:spPr bwMode="auto">
        <a:xfrm>
          <a:off x="476250" y="2057400"/>
          <a:ext cx="1048882" cy="38100"/>
        </a:xfrm>
        <a:prstGeom prst="rect">
          <a:avLst/>
        </a:prstGeom>
        <a:noFill/>
        <a:ln w="9525">
          <a:noFill/>
          <a:miter lim="800000"/>
          <a:headEnd/>
          <a:tailEnd/>
        </a:ln>
      </xdr:spPr>
    </xdr:sp>
    <xdr:clientData/>
  </xdr:oneCellAnchor>
  <xdr:oneCellAnchor>
    <xdr:from>
      <xdr:col>1</xdr:col>
      <xdr:colOff>0</xdr:colOff>
      <xdr:row>12</xdr:row>
      <xdr:rowOff>0</xdr:rowOff>
    </xdr:from>
    <xdr:ext cx="1134607" cy="19050"/>
    <xdr:sp macro="" textlink="">
      <xdr:nvSpPr>
        <xdr:cNvPr id="4758" name="Text Box 8">
          <a:extLst>
            <a:ext uri="{FF2B5EF4-FFF2-40B4-BE49-F238E27FC236}">
              <a16:creationId xmlns:a16="http://schemas.microsoft.com/office/drawing/2014/main" xmlns="" id="{00000000-0008-0000-1000-00009612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4759" name="Text Box 9">
          <a:extLst>
            <a:ext uri="{FF2B5EF4-FFF2-40B4-BE49-F238E27FC236}">
              <a16:creationId xmlns:a16="http://schemas.microsoft.com/office/drawing/2014/main" xmlns="" id="{00000000-0008-0000-1000-00009712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4760" name="Text Box 9">
          <a:extLst>
            <a:ext uri="{FF2B5EF4-FFF2-40B4-BE49-F238E27FC236}">
              <a16:creationId xmlns:a16="http://schemas.microsoft.com/office/drawing/2014/main" xmlns="" id="{00000000-0008-0000-1000-00009812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048882" cy="38100"/>
    <xdr:sp macro="" textlink="">
      <xdr:nvSpPr>
        <xdr:cNvPr id="4761" name="Text Box 8">
          <a:extLst>
            <a:ext uri="{FF2B5EF4-FFF2-40B4-BE49-F238E27FC236}">
              <a16:creationId xmlns:a16="http://schemas.microsoft.com/office/drawing/2014/main" xmlns="" id="{00000000-0008-0000-1000-000099120000}"/>
            </a:ext>
          </a:extLst>
        </xdr:cNvPr>
        <xdr:cNvSpPr txBox="1">
          <a:spLocks noChangeArrowheads="1"/>
        </xdr:cNvSpPr>
      </xdr:nvSpPr>
      <xdr:spPr bwMode="auto">
        <a:xfrm>
          <a:off x="476250" y="2057400"/>
          <a:ext cx="1048882" cy="38100"/>
        </a:xfrm>
        <a:prstGeom prst="rect">
          <a:avLst/>
        </a:prstGeom>
        <a:noFill/>
        <a:ln w="9525">
          <a:noFill/>
          <a:miter lim="800000"/>
          <a:headEnd/>
          <a:tailEnd/>
        </a:ln>
      </xdr:spPr>
    </xdr:sp>
    <xdr:clientData/>
  </xdr:oneCellAnchor>
  <xdr:oneCellAnchor>
    <xdr:from>
      <xdr:col>1</xdr:col>
      <xdr:colOff>0</xdr:colOff>
      <xdr:row>12</xdr:row>
      <xdr:rowOff>0</xdr:rowOff>
    </xdr:from>
    <xdr:ext cx="1134607" cy="19050"/>
    <xdr:sp macro="" textlink="">
      <xdr:nvSpPr>
        <xdr:cNvPr id="4762" name="Text Box 8">
          <a:extLst>
            <a:ext uri="{FF2B5EF4-FFF2-40B4-BE49-F238E27FC236}">
              <a16:creationId xmlns:a16="http://schemas.microsoft.com/office/drawing/2014/main" xmlns="" id="{00000000-0008-0000-1000-00009A12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4763" name="Text Box 9">
          <a:extLst>
            <a:ext uri="{FF2B5EF4-FFF2-40B4-BE49-F238E27FC236}">
              <a16:creationId xmlns:a16="http://schemas.microsoft.com/office/drawing/2014/main" xmlns="" id="{00000000-0008-0000-1000-00009B12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4764" name="Text Box 9">
          <a:extLst>
            <a:ext uri="{FF2B5EF4-FFF2-40B4-BE49-F238E27FC236}">
              <a16:creationId xmlns:a16="http://schemas.microsoft.com/office/drawing/2014/main" xmlns="" id="{00000000-0008-0000-1000-00009C12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048882" cy="38100"/>
    <xdr:sp macro="" textlink="">
      <xdr:nvSpPr>
        <xdr:cNvPr id="4765" name="Text Box 8">
          <a:extLst>
            <a:ext uri="{FF2B5EF4-FFF2-40B4-BE49-F238E27FC236}">
              <a16:creationId xmlns:a16="http://schemas.microsoft.com/office/drawing/2014/main" xmlns="" id="{00000000-0008-0000-1000-00009D120000}"/>
            </a:ext>
          </a:extLst>
        </xdr:cNvPr>
        <xdr:cNvSpPr txBox="1">
          <a:spLocks noChangeArrowheads="1"/>
        </xdr:cNvSpPr>
      </xdr:nvSpPr>
      <xdr:spPr bwMode="auto">
        <a:xfrm>
          <a:off x="476250" y="2057400"/>
          <a:ext cx="1048882" cy="38100"/>
        </a:xfrm>
        <a:prstGeom prst="rect">
          <a:avLst/>
        </a:prstGeom>
        <a:noFill/>
        <a:ln w="9525">
          <a:noFill/>
          <a:miter lim="800000"/>
          <a:headEnd/>
          <a:tailEnd/>
        </a:ln>
      </xdr:spPr>
    </xdr:sp>
    <xdr:clientData/>
  </xdr:oneCellAnchor>
  <xdr:oneCellAnchor>
    <xdr:from>
      <xdr:col>1</xdr:col>
      <xdr:colOff>0</xdr:colOff>
      <xdr:row>12</xdr:row>
      <xdr:rowOff>0</xdr:rowOff>
    </xdr:from>
    <xdr:ext cx="1134607" cy="19050"/>
    <xdr:sp macro="" textlink="">
      <xdr:nvSpPr>
        <xdr:cNvPr id="4766" name="Text Box 8">
          <a:extLst>
            <a:ext uri="{FF2B5EF4-FFF2-40B4-BE49-F238E27FC236}">
              <a16:creationId xmlns:a16="http://schemas.microsoft.com/office/drawing/2014/main" xmlns="" id="{00000000-0008-0000-1000-00009E12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4767" name="Text Box 9">
          <a:extLst>
            <a:ext uri="{FF2B5EF4-FFF2-40B4-BE49-F238E27FC236}">
              <a16:creationId xmlns:a16="http://schemas.microsoft.com/office/drawing/2014/main" xmlns="" id="{00000000-0008-0000-1000-00009F12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4768" name="Text Box 9">
          <a:extLst>
            <a:ext uri="{FF2B5EF4-FFF2-40B4-BE49-F238E27FC236}">
              <a16:creationId xmlns:a16="http://schemas.microsoft.com/office/drawing/2014/main" xmlns="" id="{00000000-0008-0000-1000-0000A012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048882" cy="38100"/>
    <xdr:sp macro="" textlink="">
      <xdr:nvSpPr>
        <xdr:cNvPr id="4769" name="Text Box 8">
          <a:extLst>
            <a:ext uri="{FF2B5EF4-FFF2-40B4-BE49-F238E27FC236}">
              <a16:creationId xmlns:a16="http://schemas.microsoft.com/office/drawing/2014/main" xmlns="" id="{00000000-0008-0000-1000-0000A1120000}"/>
            </a:ext>
          </a:extLst>
        </xdr:cNvPr>
        <xdr:cNvSpPr txBox="1">
          <a:spLocks noChangeArrowheads="1"/>
        </xdr:cNvSpPr>
      </xdr:nvSpPr>
      <xdr:spPr bwMode="auto">
        <a:xfrm>
          <a:off x="476250" y="2057400"/>
          <a:ext cx="1048882" cy="38100"/>
        </a:xfrm>
        <a:prstGeom prst="rect">
          <a:avLst/>
        </a:prstGeom>
        <a:noFill/>
        <a:ln w="9525">
          <a:noFill/>
          <a:miter lim="800000"/>
          <a:headEnd/>
          <a:tailEnd/>
        </a:ln>
      </xdr:spPr>
    </xdr:sp>
    <xdr:clientData/>
  </xdr:oneCellAnchor>
  <xdr:oneCellAnchor>
    <xdr:from>
      <xdr:col>1</xdr:col>
      <xdr:colOff>0</xdr:colOff>
      <xdr:row>12</xdr:row>
      <xdr:rowOff>0</xdr:rowOff>
    </xdr:from>
    <xdr:ext cx="1134607" cy="19050"/>
    <xdr:sp macro="" textlink="">
      <xdr:nvSpPr>
        <xdr:cNvPr id="4770" name="Text Box 8">
          <a:extLst>
            <a:ext uri="{FF2B5EF4-FFF2-40B4-BE49-F238E27FC236}">
              <a16:creationId xmlns:a16="http://schemas.microsoft.com/office/drawing/2014/main" xmlns="" id="{00000000-0008-0000-1000-0000A212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4771" name="Text Box 9">
          <a:extLst>
            <a:ext uri="{FF2B5EF4-FFF2-40B4-BE49-F238E27FC236}">
              <a16:creationId xmlns:a16="http://schemas.microsoft.com/office/drawing/2014/main" xmlns="" id="{00000000-0008-0000-1000-0000A312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4772" name="Text Box 9">
          <a:extLst>
            <a:ext uri="{FF2B5EF4-FFF2-40B4-BE49-F238E27FC236}">
              <a16:creationId xmlns:a16="http://schemas.microsoft.com/office/drawing/2014/main" xmlns="" id="{00000000-0008-0000-1000-0000A412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048882" cy="38100"/>
    <xdr:sp macro="" textlink="">
      <xdr:nvSpPr>
        <xdr:cNvPr id="4773" name="Text Box 8">
          <a:extLst>
            <a:ext uri="{FF2B5EF4-FFF2-40B4-BE49-F238E27FC236}">
              <a16:creationId xmlns:a16="http://schemas.microsoft.com/office/drawing/2014/main" xmlns="" id="{00000000-0008-0000-1000-0000A5120000}"/>
            </a:ext>
          </a:extLst>
        </xdr:cNvPr>
        <xdr:cNvSpPr txBox="1">
          <a:spLocks noChangeArrowheads="1"/>
        </xdr:cNvSpPr>
      </xdr:nvSpPr>
      <xdr:spPr bwMode="auto">
        <a:xfrm>
          <a:off x="476250" y="2057400"/>
          <a:ext cx="1048882" cy="38100"/>
        </a:xfrm>
        <a:prstGeom prst="rect">
          <a:avLst/>
        </a:prstGeom>
        <a:noFill/>
        <a:ln w="9525">
          <a:noFill/>
          <a:miter lim="800000"/>
          <a:headEnd/>
          <a:tailEnd/>
        </a:ln>
      </xdr:spPr>
    </xdr:sp>
    <xdr:clientData/>
  </xdr:oneCellAnchor>
  <xdr:oneCellAnchor>
    <xdr:from>
      <xdr:col>1</xdr:col>
      <xdr:colOff>0</xdr:colOff>
      <xdr:row>12</xdr:row>
      <xdr:rowOff>0</xdr:rowOff>
    </xdr:from>
    <xdr:ext cx="1134607" cy="19050"/>
    <xdr:sp macro="" textlink="">
      <xdr:nvSpPr>
        <xdr:cNvPr id="4774" name="Text Box 8">
          <a:extLst>
            <a:ext uri="{FF2B5EF4-FFF2-40B4-BE49-F238E27FC236}">
              <a16:creationId xmlns:a16="http://schemas.microsoft.com/office/drawing/2014/main" xmlns="" id="{00000000-0008-0000-1000-0000A612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4775" name="Text Box 9">
          <a:extLst>
            <a:ext uri="{FF2B5EF4-FFF2-40B4-BE49-F238E27FC236}">
              <a16:creationId xmlns:a16="http://schemas.microsoft.com/office/drawing/2014/main" xmlns="" id="{00000000-0008-0000-1000-0000A712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4776" name="Text Box 9">
          <a:extLst>
            <a:ext uri="{FF2B5EF4-FFF2-40B4-BE49-F238E27FC236}">
              <a16:creationId xmlns:a16="http://schemas.microsoft.com/office/drawing/2014/main" xmlns="" id="{00000000-0008-0000-1000-0000A812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048882" cy="38100"/>
    <xdr:sp macro="" textlink="">
      <xdr:nvSpPr>
        <xdr:cNvPr id="4777" name="Text Box 8">
          <a:extLst>
            <a:ext uri="{FF2B5EF4-FFF2-40B4-BE49-F238E27FC236}">
              <a16:creationId xmlns:a16="http://schemas.microsoft.com/office/drawing/2014/main" xmlns="" id="{00000000-0008-0000-1000-0000A9120000}"/>
            </a:ext>
          </a:extLst>
        </xdr:cNvPr>
        <xdr:cNvSpPr txBox="1">
          <a:spLocks noChangeArrowheads="1"/>
        </xdr:cNvSpPr>
      </xdr:nvSpPr>
      <xdr:spPr bwMode="auto">
        <a:xfrm>
          <a:off x="476250" y="2057400"/>
          <a:ext cx="1048882" cy="38100"/>
        </a:xfrm>
        <a:prstGeom prst="rect">
          <a:avLst/>
        </a:prstGeom>
        <a:noFill/>
        <a:ln w="9525">
          <a:noFill/>
          <a:miter lim="800000"/>
          <a:headEnd/>
          <a:tailEnd/>
        </a:ln>
      </xdr:spPr>
    </xdr:sp>
    <xdr:clientData/>
  </xdr:oneCellAnchor>
  <xdr:oneCellAnchor>
    <xdr:from>
      <xdr:col>1</xdr:col>
      <xdr:colOff>0</xdr:colOff>
      <xdr:row>12</xdr:row>
      <xdr:rowOff>0</xdr:rowOff>
    </xdr:from>
    <xdr:ext cx="1134607" cy="19050"/>
    <xdr:sp macro="" textlink="">
      <xdr:nvSpPr>
        <xdr:cNvPr id="4778" name="Text Box 8">
          <a:extLst>
            <a:ext uri="{FF2B5EF4-FFF2-40B4-BE49-F238E27FC236}">
              <a16:creationId xmlns:a16="http://schemas.microsoft.com/office/drawing/2014/main" xmlns="" id="{00000000-0008-0000-1000-0000AA12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4779" name="Text Box 9">
          <a:extLst>
            <a:ext uri="{FF2B5EF4-FFF2-40B4-BE49-F238E27FC236}">
              <a16:creationId xmlns:a16="http://schemas.microsoft.com/office/drawing/2014/main" xmlns="" id="{00000000-0008-0000-1000-0000AB12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4780" name="Text Box 9">
          <a:extLst>
            <a:ext uri="{FF2B5EF4-FFF2-40B4-BE49-F238E27FC236}">
              <a16:creationId xmlns:a16="http://schemas.microsoft.com/office/drawing/2014/main" xmlns="" id="{00000000-0008-0000-1000-0000AC12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048882" cy="38100"/>
    <xdr:sp macro="" textlink="">
      <xdr:nvSpPr>
        <xdr:cNvPr id="4781" name="Text Box 8">
          <a:extLst>
            <a:ext uri="{FF2B5EF4-FFF2-40B4-BE49-F238E27FC236}">
              <a16:creationId xmlns:a16="http://schemas.microsoft.com/office/drawing/2014/main" xmlns="" id="{00000000-0008-0000-1000-0000AD120000}"/>
            </a:ext>
          </a:extLst>
        </xdr:cNvPr>
        <xdr:cNvSpPr txBox="1">
          <a:spLocks noChangeArrowheads="1"/>
        </xdr:cNvSpPr>
      </xdr:nvSpPr>
      <xdr:spPr bwMode="auto">
        <a:xfrm>
          <a:off x="476250" y="2057400"/>
          <a:ext cx="1048882" cy="38100"/>
        </a:xfrm>
        <a:prstGeom prst="rect">
          <a:avLst/>
        </a:prstGeom>
        <a:noFill/>
        <a:ln w="9525">
          <a:noFill/>
          <a:miter lim="800000"/>
          <a:headEnd/>
          <a:tailEnd/>
        </a:ln>
      </xdr:spPr>
    </xdr:sp>
    <xdr:clientData/>
  </xdr:oneCellAnchor>
  <xdr:oneCellAnchor>
    <xdr:from>
      <xdr:col>1</xdr:col>
      <xdr:colOff>0</xdr:colOff>
      <xdr:row>12</xdr:row>
      <xdr:rowOff>0</xdr:rowOff>
    </xdr:from>
    <xdr:ext cx="1134607" cy="19050"/>
    <xdr:sp macro="" textlink="">
      <xdr:nvSpPr>
        <xdr:cNvPr id="4782" name="Text Box 8">
          <a:extLst>
            <a:ext uri="{FF2B5EF4-FFF2-40B4-BE49-F238E27FC236}">
              <a16:creationId xmlns:a16="http://schemas.microsoft.com/office/drawing/2014/main" xmlns="" id="{00000000-0008-0000-1000-0000AE12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4783" name="Text Box 9">
          <a:extLst>
            <a:ext uri="{FF2B5EF4-FFF2-40B4-BE49-F238E27FC236}">
              <a16:creationId xmlns:a16="http://schemas.microsoft.com/office/drawing/2014/main" xmlns="" id="{00000000-0008-0000-1000-0000AF12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4784" name="Text Box 9">
          <a:extLst>
            <a:ext uri="{FF2B5EF4-FFF2-40B4-BE49-F238E27FC236}">
              <a16:creationId xmlns:a16="http://schemas.microsoft.com/office/drawing/2014/main" xmlns="" id="{00000000-0008-0000-1000-0000B012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4785" name="Text Box 9">
          <a:extLst>
            <a:ext uri="{FF2B5EF4-FFF2-40B4-BE49-F238E27FC236}">
              <a16:creationId xmlns:a16="http://schemas.microsoft.com/office/drawing/2014/main" xmlns="" id="{00000000-0008-0000-1000-0000B112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029832" cy="238125"/>
    <xdr:sp macro="" textlink="">
      <xdr:nvSpPr>
        <xdr:cNvPr id="4786" name="Text Box 8">
          <a:extLst>
            <a:ext uri="{FF2B5EF4-FFF2-40B4-BE49-F238E27FC236}">
              <a16:creationId xmlns:a16="http://schemas.microsoft.com/office/drawing/2014/main" xmlns="" id="{00000000-0008-0000-1000-0000B2120000}"/>
            </a:ext>
          </a:extLst>
        </xdr:cNvPr>
        <xdr:cNvSpPr txBox="1">
          <a:spLocks noChangeArrowheads="1"/>
        </xdr:cNvSpPr>
      </xdr:nvSpPr>
      <xdr:spPr bwMode="auto">
        <a:xfrm>
          <a:off x="495300" y="2057400"/>
          <a:ext cx="102983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4787" name="Text Box 9">
          <a:extLst>
            <a:ext uri="{FF2B5EF4-FFF2-40B4-BE49-F238E27FC236}">
              <a16:creationId xmlns:a16="http://schemas.microsoft.com/office/drawing/2014/main" xmlns="" id="{00000000-0008-0000-1000-0000B312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029832" cy="238125"/>
    <xdr:sp macro="" textlink="">
      <xdr:nvSpPr>
        <xdr:cNvPr id="4788" name="Text Box 8">
          <a:extLst>
            <a:ext uri="{FF2B5EF4-FFF2-40B4-BE49-F238E27FC236}">
              <a16:creationId xmlns:a16="http://schemas.microsoft.com/office/drawing/2014/main" xmlns="" id="{00000000-0008-0000-1000-0000B4120000}"/>
            </a:ext>
          </a:extLst>
        </xdr:cNvPr>
        <xdr:cNvSpPr txBox="1">
          <a:spLocks noChangeArrowheads="1"/>
        </xdr:cNvSpPr>
      </xdr:nvSpPr>
      <xdr:spPr bwMode="auto">
        <a:xfrm>
          <a:off x="495300" y="2057400"/>
          <a:ext cx="102983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4789" name="Text Box 9">
          <a:extLst>
            <a:ext uri="{FF2B5EF4-FFF2-40B4-BE49-F238E27FC236}">
              <a16:creationId xmlns:a16="http://schemas.microsoft.com/office/drawing/2014/main" xmlns="" id="{00000000-0008-0000-1000-0000B512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029832" cy="238125"/>
    <xdr:sp macro="" textlink="">
      <xdr:nvSpPr>
        <xdr:cNvPr id="4790" name="Text Box 8">
          <a:extLst>
            <a:ext uri="{FF2B5EF4-FFF2-40B4-BE49-F238E27FC236}">
              <a16:creationId xmlns:a16="http://schemas.microsoft.com/office/drawing/2014/main" xmlns="" id="{00000000-0008-0000-1000-0000B6120000}"/>
            </a:ext>
          </a:extLst>
        </xdr:cNvPr>
        <xdr:cNvSpPr txBox="1">
          <a:spLocks noChangeArrowheads="1"/>
        </xdr:cNvSpPr>
      </xdr:nvSpPr>
      <xdr:spPr bwMode="auto">
        <a:xfrm>
          <a:off x="495300" y="2057400"/>
          <a:ext cx="102983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4791" name="Text Box 9">
          <a:extLst>
            <a:ext uri="{FF2B5EF4-FFF2-40B4-BE49-F238E27FC236}">
              <a16:creationId xmlns:a16="http://schemas.microsoft.com/office/drawing/2014/main" xmlns="" id="{00000000-0008-0000-1000-0000B712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029832" cy="238125"/>
    <xdr:sp macro="" textlink="">
      <xdr:nvSpPr>
        <xdr:cNvPr id="4792" name="Text Box 8">
          <a:extLst>
            <a:ext uri="{FF2B5EF4-FFF2-40B4-BE49-F238E27FC236}">
              <a16:creationId xmlns:a16="http://schemas.microsoft.com/office/drawing/2014/main" xmlns="" id="{00000000-0008-0000-1000-0000B8120000}"/>
            </a:ext>
          </a:extLst>
        </xdr:cNvPr>
        <xdr:cNvSpPr txBox="1">
          <a:spLocks noChangeArrowheads="1"/>
        </xdr:cNvSpPr>
      </xdr:nvSpPr>
      <xdr:spPr bwMode="auto">
        <a:xfrm>
          <a:off x="495300" y="2057400"/>
          <a:ext cx="102983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4793" name="Text Box 9">
          <a:extLst>
            <a:ext uri="{FF2B5EF4-FFF2-40B4-BE49-F238E27FC236}">
              <a16:creationId xmlns:a16="http://schemas.microsoft.com/office/drawing/2014/main" xmlns="" id="{00000000-0008-0000-1000-0000B912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029832" cy="238125"/>
    <xdr:sp macro="" textlink="">
      <xdr:nvSpPr>
        <xdr:cNvPr id="4794" name="Text Box 8">
          <a:extLst>
            <a:ext uri="{FF2B5EF4-FFF2-40B4-BE49-F238E27FC236}">
              <a16:creationId xmlns:a16="http://schemas.microsoft.com/office/drawing/2014/main" xmlns="" id="{00000000-0008-0000-1000-0000BA120000}"/>
            </a:ext>
          </a:extLst>
        </xdr:cNvPr>
        <xdr:cNvSpPr txBox="1">
          <a:spLocks noChangeArrowheads="1"/>
        </xdr:cNvSpPr>
      </xdr:nvSpPr>
      <xdr:spPr bwMode="auto">
        <a:xfrm>
          <a:off x="495300" y="2057400"/>
          <a:ext cx="102983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4795" name="Text Box 9">
          <a:extLst>
            <a:ext uri="{FF2B5EF4-FFF2-40B4-BE49-F238E27FC236}">
              <a16:creationId xmlns:a16="http://schemas.microsoft.com/office/drawing/2014/main" xmlns="" id="{00000000-0008-0000-1000-0000BB12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029832" cy="238125"/>
    <xdr:sp macro="" textlink="">
      <xdr:nvSpPr>
        <xdr:cNvPr id="4796" name="Text Box 8">
          <a:extLst>
            <a:ext uri="{FF2B5EF4-FFF2-40B4-BE49-F238E27FC236}">
              <a16:creationId xmlns:a16="http://schemas.microsoft.com/office/drawing/2014/main" xmlns="" id="{00000000-0008-0000-1000-0000BC120000}"/>
            </a:ext>
          </a:extLst>
        </xdr:cNvPr>
        <xdr:cNvSpPr txBox="1">
          <a:spLocks noChangeArrowheads="1"/>
        </xdr:cNvSpPr>
      </xdr:nvSpPr>
      <xdr:spPr bwMode="auto">
        <a:xfrm>
          <a:off x="495300" y="2057400"/>
          <a:ext cx="102983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4797" name="Text Box 9">
          <a:extLst>
            <a:ext uri="{FF2B5EF4-FFF2-40B4-BE49-F238E27FC236}">
              <a16:creationId xmlns:a16="http://schemas.microsoft.com/office/drawing/2014/main" xmlns="" id="{00000000-0008-0000-1000-0000BD12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029832" cy="238125"/>
    <xdr:sp macro="" textlink="">
      <xdr:nvSpPr>
        <xdr:cNvPr id="4798" name="Text Box 8">
          <a:extLst>
            <a:ext uri="{FF2B5EF4-FFF2-40B4-BE49-F238E27FC236}">
              <a16:creationId xmlns:a16="http://schemas.microsoft.com/office/drawing/2014/main" xmlns="" id="{00000000-0008-0000-1000-0000BE120000}"/>
            </a:ext>
          </a:extLst>
        </xdr:cNvPr>
        <xdr:cNvSpPr txBox="1">
          <a:spLocks noChangeArrowheads="1"/>
        </xdr:cNvSpPr>
      </xdr:nvSpPr>
      <xdr:spPr bwMode="auto">
        <a:xfrm>
          <a:off x="495300" y="2057400"/>
          <a:ext cx="102983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4799" name="Text Box 9">
          <a:extLst>
            <a:ext uri="{FF2B5EF4-FFF2-40B4-BE49-F238E27FC236}">
              <a16:creationId xmlns:a16="http://schemas.microsoft.com/office/drawing/2014/main" xmlns="" id="{00000000-0008-0000-1000-0000BF12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029832" cy="238125"/>
    <xdr:sp macro="" textlink="">
      <xdr:nvSpPr>
        <xdr:cNvPr id="4800" name="Text Box 8">
          <a:extLst>
            <a:ext uri="{FF2B5EF4-FFF2-40B4-BE49-F238E27FC236}">
              <a16:creationId xmlns:a16="http://schemas.microsoft.com/office/drawing/2014/main" xmlns="" id="{00000000-0008-0000-1000-0000C0120000}"/>
            </a:ext>
          </a:extLst>
        </xdr:cNvPr>
        <xdr:cNvSpPr txBox="1">
          <a:spLocks noChangeArrowheads="1"/>
        </xdr:cNvSpPr>
      </xdr:nvSpPr>
      <xdr:spPr bwMode="auto">
        <a:xfrm>
          <a:off x="495300" y="2057400"/>
          <a:ext cx="102983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4801" name="Text Box 9">
          <a:extLst>
            <a:ext uri="{FF2B5EF4-FFF2-40B4-BE49-F238E27FC236}">
              <a16:creationId xmlns:a16="http://schemas.microsoft.com/office/drawing/2014/main" xmlns="" id="{00000000-0008-0000-1000-0000C112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029832" cy="238125"/>
    <xdr:sp macro="" textlink="">
      <xdr:nvSpPr>
        <xdr:cNvPr id="4802" name="Text Box 8">
          <a:extLst>
            <a:ext uri="{FF2B5EF4-FFF2-40B4-BE49-F238E27FC236}">
              <a16:creationId xmlns:a16="http://schemas.microsoft.com/office/drawing/2014/main" xmlns="" id="{00000000-0008-0000-1000-0000C2120000}"/>
            </a:ext>
          </a:extLst>
        </xdr:cNvPr>
        <xdr:cNvSpPr txBox="1">
          <a:spLocks noChangeArrowheads="1"/>
        </xdr:cNvSpPr>
      </xdr:nvSpPr>
      <xdr:spPr bwMode="auto">
        <a:xfrm>
          <a:off x="495300" y="2057400"/>
          <a:ext cx="102983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4803" name="Text Box 9">
          <a:extLst>
            <a:ext uri="{FF2B5EF4-FFF2-40B4-BE49-F238E27FC236}">
              <a16:creationId xmlns:a16="http://schemas.microsoft.com/office/drawing/2014/main" xmlns="" id="{00000000-0008-0000-1000-0000C312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029832" cy="238125"/>
    <xdr:sp macro="" textlink="">
      <xdr:nvSpPr>
        <xdr:cNvPr id="4804" name="Text Box 8">
          <a:extLst>
            <a:ext uri="{FF2B5EF4-FFF2-40B4-BE49-F238E27FC236}">
              <a16:creationId xmlns:a16="http://schemas.microsoft.com/office/drawing/2014/main" xmlns="" id="{00000000-0008-0000-1000-0000C4120000}"/>
            </a:ext>
          </a:extLst>
        </xdr:cNvPr>
        <xdr:cNvSpPr txBox="1">
          <a:spLocks noChangeArrowheads="1"/>
        </xdr:cNvSpPr>
      </xdr:nvSpPr>
      <xdr:spPr bwMode="auto">
        <a:xfrm>
          <a:off x="495300" y="2057400"/>
          <a:ext cx="102983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4805" name="Text Box 9">
          <a:extLst>
            <a:ext uri="{FF2B5EF4-FFF2-40B4-BE49-F238E27FC236}">
              <a16:creationId xmlns:a16="http://schemas.microsoft.com/office/drawing/2014/main" xmlns="" id="{00000000-0008-0000-1000-0000C512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029832" cy="238125"/>
    <xdr:sp macro="" textlink="">
      <xdr:nvSpPr>
        <xdr:cNvPr id="4806" name="Text Box 8">
          <a:extLst>
            <a:ext uri="{FF2B5EF4-FFF2-40B4-BE49-F238E27FC236}">
              <a16:creationId xmlns:a16="http://schemas.microsoft.com/office/drawing/2014/main" xmlns="" id="{00000000-0008-0000-1000-0000C6120000}"/>
            </a:ext>
          </a:extLst>
        </xdr:cNvPr>
        <xdr:cNvSpPr txBox="1">
          <a:spLocks noChangeArrowheads="1"/>
        </xdr:cNvSpPr>
      </xdr:nvSpPr>
      <xdr:spPr bwMode="auto">
        <a:xfrm>
          <a:off x="495300" y="2057400"/>
          <a:ext cx="102983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4807" name="Text Box 9">
          <a:extLst>
            <a:ext uri="{FF2B5EF4-FFF2-40B4-BE49-F238E27FC236}">
              <a16:creationId xmlns:a16="http://schemas.microsoft.com/office/drawing/2014/main" xmlns="" id="{00000000-0008-0000-1000-0000C712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029832" cy="238125"/>
    <xdr:sp macro="" textlink="">
      <xdr:nvSpPr>
        <xdr:cNvPr id="4808" name="Text Box 8">
          <a:extLst>
            <a:ext uri="{FF2B5EF4-FFF2-40B4-BE49-F238E27FC236}">
              <a16:creationId xmlns:a16="http://schemas.microsoft.com/office/drawing/2014/main" xmlns="" id="{00000000-0008-0000-1000-0000C8120000}"/>
            </a:ext>
          </a:extLst>
        </xdr:cNvPr>
        <xdr:cNvSpPr txBox="1">
          <a:spLocks noChangeArrowheads="1"/>
        </xdr:cNvSpPr>
      </xdr:nvSpPr>
      <xdr:spPr bwMode="auto">
        <a:xfrm>
          <a:off x="495300" y="2057400"/>
          <a:ext cx="102983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4809" name="Text Box 9">
          <a:extLst>
            <a:ext uri="{FF2B5EF4-FFF2-40B4-BE49-F238E27FC236}">
              <a16:creationId xmlns:a16="http://schemas.microsoft.com/office/drawing/2014/main" xmlns="" id="{00000000-0008-0000-1000-0000C912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029832" cy="238125"/>
    <xdr:sp macro="" textlink="">
      <xdr:nvSpPr>
        <xdr:cNvPr id="4810" name="Text Box 8">
          <a:extLst>
            <a:ext uri="{FF2B5EF4-FFF2-40B4-BE49-F238E27FC236}">
              <a16:creationId xmlns:a16="http://schemas.microsoft.com/office/drawing/2014/main" xmlns="" id="{00000000-0008-0000-1000-0000CA120000}"/>
            </a:ext>
          </a:extLst>
        </xdr:cNvPr>
        <xdr:cNvSpPr txBox="1">
          <a:spLocks noChangeArrowheads="1"/>
        </xdr:cNvSpPr>
      </xdr:nvSpPr>
      <xdr:spPr bwMode="auto">
        <a:xfrm>
          <a:off x="495300" y="2057400"/>
          <a:ext cx="102983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4811" name="Text Box 9">
          <a:extLst>
            <a:ext uri="{FF2B5EF4-FFF2-40B4-BE49-F238E27FC236}">
              <a16:creationId xmlns:a16="http://schemas.microsoft.com/office/drawing/2014/main" xmlns="" id="{00000000-0008-0000-1000-0000CB12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029832" cy="238125"/>
    <xdr:sp macro="" textlink="">
      <xdr:nvSpPr>
        <xdr:cNvPr id="4812" name="Text Box 8">
          <a:extLst>
            <a:ext uri="{FF2B5EF4-FFF2-40B4-BE49-F238E27FC236}">
              <a16:creationId xmlns:a16="http://schemas.microsoft.com/office/drawing/2014/main" xmlns="" id="{00000000-0008-0000-1000-0000CC120000}"/>
            </a:ext>
          </a:extLst>
        </xdr:cNvPr>
        <xdr:cNvSpPr txBox="1">
          <a:spLocks noChangeArrowheads="1"/>
        </xdr:cNvSpPr>
      </xdr:nvSpPr>
      <xdr:spPr bwMode="auto">
        <a:xfrm>
          <a:off x="495300" y="2057400"/>
          <a:ext cx="102983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4813" name="Text Box 9">
          <a:extLst>
            <a:ext uri="{FF2B5EF4-FFF2-40B4-BE49-F238E27FC236}">
              <a16:creationId xmlns:a16="http://schemas.microsoft.com/office/drawing/2014/main" xmlns="" id="{00000000-0008-0000-1000-0000CD12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029832" cy="238125"/>
    <xdr:sp macro="" textlink="">
      <xdr:nvSpPr>
        <xdr:cNvPr id="4814" name="Text Box 8">
          <a:extLst>
            <a:ext uri="{FF2B5EF4-FFF2-40B4-BE49-F238E27FC236}">
              <a16:creationId xmlns:a16="http://schemas.microsoft.com/office/drawing/2014/main" xmlns="" id="{00000000-0008-0000-1000-0000CE120000}"/>
            </a:ext>
          </a:extLst>
        </xdr:cNvPr>
        <xdr:cNvSpPr txBox="1">
          <a:spLocks noChangeArrowheads="1"/>
        </xdr:cNvSpPr>
      </xdr:nvSpPr>
      <xdr:spPr bwMode="auto">
        <a:xfrm>
          <a:off x="495300" y="2057400"/>
          <a:ext cx="102983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4815" name="Text Box 9">
          <a:extLst>
            <a:ext uri="{FF2B5EF4-FFF2-40B4-BE49-F238E27FC236}">
              <a16:creationId xmlns:a16="http://schemas.microsoft.com/office/drawing/2014/main" xmlns="" id="{00000000-0008-0000-1000-0000CF12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029832" cy="238125"/>
    <xdr:sp macro="" textlink="">
      <xdr:nvSpPr>
        <xdr:cNvPr id="4816" name="Text Box 8">
          <a:extLst>
            <a:ext uri="{FF2B5EF4-FFF2-40B4-BE49-F238E27FC236}">
              <a16:creationId xmlns:a16="http://schemas.microsoft.com/office/drawing/2014/main" xmlns="" id="{00000000-0008-0000-1000-0000D0120000}"/>
            </a:ext>
          </a:extLst>
        </xdr:cNvPr>
        <xdr:cNvSpPr txBox="1">
          <a:spLocks noChangeArrowheads="1"/>
        </xdr:cNvSpPr>
      </xdr:nvSpPr>
      <xdr:spPr bwMode="auto">
        <a:xfrm>
          <a:off x="495300" y="2057400"/>
          <a:ext cx="102983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4817" name="Text Box 9">
          <a:extLst>
            <a:ext uri="{FF2B5EF4-FFF2-40B4-BE49-F238E27FC236}">
              <a16:creationId xmlns:a16="http://schemas.microsoft.com/office/drawing/2014/main" xmlns="" id="{00000000-0008-0000-1000-0000D112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029832" cy="238125"/>
    <xdr:sp macro="" textlink="">
      <xdr:nvSpPr>
        <xdr:cNvPr id="4818" name="Text Box 8">
          <a:extLst>
            <a:ext uri="{FF2B5EF4-FFF2-40B4-BE49-F238E27FC236}">
              <a16:creationId xmlns:a16="http://schemas.microsoft.com/office/drawing/2014/main" xmlns="" id="{00000000-0008-0000-1000-0000D2120000}"/>
            </a:ext>
          </a:extLst>
        </xdr:cNvPr>
        <xdr:cNvSpPr txBox="1">
          <a:spLocks noChangeArrowheads="1"/>
        </xdr:cNvSpPr>
      </xdr:nvSpPr>
      <xdr:spPr bwMode="auto">
        <a:xfrm>
          <a:off x="495300" y="2057400"/>
          <a:ext cx="102983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4819" name="Text Box 9">
          <a:extLst>
            <a:ext uri="{FF2B5EF4-FFF2-40B4-BE49-F238E27FC236}">
              <a16:creationId xmlns:a16="http://schemas.microsoft.com/office/drawing/2014/main" xmlns="" id="{00000000-0008-0000-1000-0000D312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029832" cy="238125"/>
    <xdr:sp macro="" textlink="">
      <xdr:nvSpPr>
        <xdr:cNvPr id="4820" name="Text Box 8">
          <a:extLst>
            <a:ext uri="{FF2B5EF4-FFF2-40B4-BE49-F238E27FC236}">
              <a16:creationId xmlns:a16="http://schemas.microsoft.com/office/drawing/2014/main" xmlns="" id="{00000000-0008-0000-1000-0000D4120000}"/>
            </a:ext>
          </a:extLst>
        </xdr:cNvPr>
        <xdr:cNvSpPr txBox="1">
          <a:spLocks noChangeArrowheads="1"/>
        </xdr:cNvSpPr>
      </xdr:nvSpPr>
      <xdr:spPr bwMode="auto">
        <a:xfrm>
          <a:off x="495300" y="2057400"/>
          <a:ext cx="102983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4821" name="Text Box 9">
          <a:extLst>
            <a:ext uri="{FF2B5EF4-FFF2-40B4-BE49-F238E27FC236}">
              <a16:creationId xmlns:a16="http://schemas.microsoft.com/office/drawing/2014/main" xmlns="" id="{00000000-0008-0000-1000-0000D512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4822" name="Text Box 9">
          <a:extLst>
            <a:ext uri="{FF2B5EF4-FFF2-40B4-BE49-F238E27FC236}">
              <a16:creationId xmlns:a16="http://schemas.microsoft.com/office/drawing/2014/main" xmlns="" id="{00000000-0008-0000-1000-0000D612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029832" cy="238125"/>
    <xdr:sp macro="" textlink="">
      <xdr:nvSpPr>
        <xdr:cNvPr id="4823" name="Text Box 8">
          <a:extLst>
            <a:ext uri="{FF2B5EF4-FFF2-40B4-BE49-F238E27FC236}">
              <a16:creationId xmlns:a16="http://schemas.microsoft.com/office/drawing/2014/main" xmlns="" id="{00000000-0008-0000-1000-0000D7120000}"/>
            </a:ext>
          </a:extLst>
        </xdr:cNvPr>
        <xdr:cNvSpPr txBox="1">
          <a:spLocks noChangeArrowheads="1"/>
        </xdr:cNvSpPr>
      </xdr:nvSpPr>
      <xdr:spPr bwMode="auto">
        <a:xfrm>
          <a:off x="495300" y="2057400"/>
          <a:ext cx="102983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4824" name="Text Box 9">
          <a:extLst>
            <a:ext uri="{FF2B5EF4-FFF2-40B4-BE49-F238E27FC236}">
              <a16:creationId xmlns:a16="http://schemas.microsoft.com/office/drawing/2014/main" xmlns="" id="{00000000-0008-0000-1000-0000D812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4825" name="Text Box 9">
          <a:extLst>
            <a:ext uri="{FF2B5EF4-FFF2-40B4-BE49-F238E27FC236}">
              <a16:creationId xmlns:a16="http://schemas.microsoft.com/office/drawing/2014/main" xmlns="" id="{00000000-0008-0000-1000-0000D912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029832" cy="238125"/>
    <xdr:sp macro="" textlink="">
      <xdr:nvSpPr>
        <xdr:cNvPr id="4826" name="Text Box 8">
          <a:extLst>
            <a:ext uri="{FF2B5EF4-FFF2-40B4-BE49-F238E27FC236}">
              <a16:creationId xmlns:a16="http://schemas.microsoft.com/office/drawing/2014/main" xmlns="" id="{00000000-0008-0000-1000-0000DA120000}"/>
            </a:ext>
          </a:extLst>
        </xdr:cNvPr>
        <xdr:cNvSpPr txBox="1">
          <a:spLocks noChangeArrowheads="1"/>
        </xdr:cNvSpPr>
      </xdr:nvSpPr>
      <xdr:spPr bwMode="auto">
        <a:xfrm>
          <a:off x="495300" y="2057400"/>
          <a:ext cx="1029832" cy="238125"/>
        </a:xfrm>
        <a:prstGeom prst="rect">
          <a:avLst/>
        </a:prstGeom>
        <a:noFill/>
        <a:ln w="9525">
          <a:noFill/>
          <a:miter lim="800000"/>
          <a:headEnd/>
          <a:tailEnd/>
        </a:ln>
      </xdr:spPr>
    </xdr:sp>
    <xdr:clientData/>
  </xdr:oneCellAnchor>
  <xdr:oneCellAnchor>
    <xdr:from>
      <xdr:col>1</xdr:col>
      <xdr:colOff>0</xdr:colOff>
      <xdr:row>12</xdr:row>
      <xdr:rowOff>0</xdr:rowOff>
    </xdr:from>
    <xdr:ext cx="1048882" cy="19050"/>
    <xdr:sp macro="" textlink="">
      <xdr:nvSpPr>
        <xdr:cNvPr id="4827" name="Text Box 8">
          <a:extLst>
            <a:ext uri="{FF2B5EF4-FFF2-40B4-BE49-F238E27FC236}">
              <a16:creationId xmlns:a16="http://schemas.microsoft.com/office/drawing/2014/main" xmlns="" id="{00000000-0008-0000-1000-0000DB120000}"/>
            </a:ext>
          </a:extLst>
        </xdr:cNvPr>
        <xdr:cNvSpPr txBox="1">
          <a:spLocks noChangeArrowheads="1"/>
        </xdr:cNvSpPr>
      </xdr:nvSpPr>
      <xdr:spPr bwMode="auto">
        <a:xfrm>
          <a:off x="476250" y="2057400"/>
          <a:ext cx="1048882" cy="19050"/>
        </a:xfrm>
        <a:prstGeom prst="rect">
          <a:avLst/>
        </a:prstGeom>
        <a:noFill/>
        <a:ln w="9525">
          <a:noFill/>
          <a:miter lim="800000"/>
          <a:headEnd/>
          <a:tailEnd/>
        </a:ln>
      </xdr:spPr>
    </xdr:sp>
    <xdr:clientData/>
  </xdr:oneCellAnchor>
  <xdr:oneCellAnchor>
    <xdr:from>
      <xdr:col>1</xdr:col>
      <xdr:colOff>0</xdr:colOff>
      <xdr:row>12</xdr:row>
      <xdr:rowOff>0</xdr:rowOff>
    </xdr:from>
    <xdr:ext cx="1134607" cy="19050"/>
    <xdr:sp macro="" textlink="">
      <xdr:nvSpPr>
        <xdr:cNvPr id="4828" name="Text Box 8">
          <a:extLst>
            <a:ext uri="{FF2B5EF4-FFF2-40B4-BE49-F238E27FC236}">
              <a16:creationId xmlns:a16="http://schemas.microsoft.com/office/drawing/2014/main" xmlns="" id="{00000000-0008-0000-1000-0000DC12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12</xdr:row>
      <xdr:rowOff>0</xdr:rowOff>
    </xdr:from>
    <xdr:ext cx="944107" cy="238125"/>
    <xdr:sp macro="" textlink="">
      <xdr:nvSpPr>
        <xdr:cNvPr id="4829" name="Text Box 8">
          <a:extLst>
            <a:ext uri="{FF2B5EF4-FFF2-40B4-BE49-F238E27FC236}">
              <a16:creationId xmlns:a16="http://schemas.microsoft.com/office/drawing/2014/main" xmlns="" id="{00000000-0008-0000-1000-0000DD120000}"/>
            </a:ext>
          </a:extLst>
        </xdr:cNvPr>
        <xdr:cNvSpPr txBox="1">
          <a:spLocks noChangeArrowheads="1"/>
        </xdr:cNvSpPr>
      </xdr:nvSpPr>
      <xdr:spPr bwMode="auto">
        <a:xfrm>
          <a:off x="581025" y="2057400"/>
          <a:ext cx="944107" cy="238125"/>
        </a:xfrm>
        <a:prstGeom prst="rect">
          <a:avLst/>
        </a:prstGeom>
        <a:noFill/>
        <a:ln w="9525">
          <a:noFill/>
          <a:miter lim="800000"/>
          <a:headEnd/>
          <a:tailEnd/>
        </a:ln>
      </xdr:spPr>
    </xdr:sp>
    <xdr:clientData/>
  </xdr:oneCellAnchor>
  <xdr:oneCellAnchor>
    <xdr:from>
      <xdr:col>1</xdr:col>
      <xdr:colOff>0</xdr:colOff>
      <xdr:row>12</xdr:row>
      <xdr:rowOff>0</xdr:rowOff>
    </xdr:from>
    <xdr:ext cx="1134607" cy="19050"/>
    <xdr:sp macro="" textlink="">
      <xdr:nvSpPr>
        <xdr:cNvPr id="4830" name="Text Box 8">
          <a:extLst>
            <a:ext uri="{FF2B5EF4-FFF2-40B4-BE49-F238E27FC236}">
              <a16:creationId xmlns:a16="http://schemas.microsoft.com/office/drawing/2014/main" xmlns="" id="{00000000-0008-0000-1000-0000DE12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4831" name="Text Box 9">
          <a:extLst>
            <a:ext uri="{FF2B5EF4-FFF2-40B4-BE49-F238E27FC236}">
              <a16:creationId xmlns:a16="http://schemas.microsoft.com/office/drawing/2014/main" xmlns="" id="{00000000-0008-0000-1000-0000DF12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4832" name="Text Box 9">
          <a:extLst>
            <a:ext uri="{FF2B5EF4-FFF2-40B4-BE49-F238E27FC236}">
              <a16:creationId xmlns:a16="http://schemas.microsoft.com/office/drawing/2014/main" xmlns="" id="{00000000-0008-0000-1000-0000E012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077457" cy="104775"/>
    <xdr:sp macro="" textlink="">
      <xdr:nvSpPr>
        <xdr:cNvPr id="4833" name="Text Box 8">
          <a:extLst>
            <a:ext uri="{FF2B5EF4-FFF2-40B4-BE49-F238E27FC236}">
              <a16:creationId xmlns:a16="http://schemas.microsoft.com/office/drawing/2014/main" xmlns="" id="{00000000-0008-0000-1000-0000E1120000}"/>
            </a:ext>
          </a:extLst>
        </xdr:cNvPr>
        <xdr:cNvSpPr txBox="1">
          <a:spLocks noChangeArrowheads="1"/>
        </xdr:cNvSpPr>
      </xdr:nvSpPr>
      <xdr:spPr bwMode="auto">
        <a:xfrm>
          <a:off x="390525" y="2057400"/>
          <a:ext cx="1077457" cy="104775"/>
        </a:xfrm>
        <a:prstGeom prst="rect">
          <a:avLst/>
        </a:prstGeom>
        <a:noFill/>
        <a:ln w="9525">
          <a:noFill/>
          <a:miter lim="800000"/>
          <a:headEnd/>
          <a:tailEnd/>
        </a:ln>
      </xdr:spPr>
    </xdr:sp>
    <xdr:clientData/>
  </xdr:oneCellAnchor>
  <xdr:oneCellAnchor>
    <xdr:from>
      <xdr:col>1</xdr:col>
      <xdr:colOff>0</xdr:colOff>
      <xdr:row>12</xdr:row>
      <xdr:rowOff>0</xdr:rowOff>
    </xdr:from>
    <xdr:ext cx="1134607" cy="19050"/>
    <xdr:sp macro="" textlink="">
      <xdr:nvSpPr>
        <xdr:cNvPr id="4834" name="Text Box 8">
          <a:extLst>
            <a:ext uri="{FF2B5EF4-FFF2-40B4-BE49-F238E27FC236}">
              <a16:creationId xmlns:a16="http://schemas.microsoft.com/office/drawing/2014/main" xmlns="" id="{00000000-0008-0000-1000-0000E212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4835" name="Text Box 9">
          <a:extLst>
            <a:ext uri="{FF2B5EF4-FFF2-40B4-BE49-F238E27FC236}">
              <a16:creationId xmlns:a16="http://schemas.microsoft.com/office/drawing/2014/main" xmlns="" id="{00000000-0008-0000-1000-0000E312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4836" name="Text Box 9">
          <a:extLst>
            <a:ext uri="{FF2B5EF4-FFF2-40B4-BE49-F238E27FC236}">
              <a16:creationId xmlns:a16="http://schemas.microsoft.com/office/drawing/2014/main" xmlns="" id="{00000000-0008-0000-1000-0000E412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134607" cy="19050"/>
    <xdr:sp macro="" textlink="">
      <xdr:nvSpPr>
        <xdr:cNvPr id="4837" name="Text Box 8">
          <a:extLst>
            <a:ext uri="{FF2B5EF4-FFF2-40B4-BE49-F238E27FC236}">
              <a16:creationId xmlns:a16="http://schemas.microsoft.com/office/drawing/2014/main" xmlns="" id="{00000000-0008-0000-1000-0000E512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4838" name="Text Box 9">
          <a:extLst>
            <a:ext uri="{FF2B5EF4-FFF2-40B4-BE49-F238E27FC236}">
              <a16:creationId xmlns:a16="http://schemas.microsoft.com/office/drawing/2014/main" xmlns="" id="{00000000-0008-0000-1000-0000E612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4839" name="Text Box 9">
          <a:extLst>
            <a:ext uri="{FF2B5EF4-FFF2-40B4-BE49-F238E27FC236}">
              <a16:creationId xmlns:a16="http://schemas.microsoft.com/office/drawing/2014/main" xmlns="" id="{00000000-0008-0000-1000-0000E712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134607" cy="19050"/>
    <xdr:sp macro="" textlink="">
      <xdr:nvSpPr>
        <xdr:cNvPr id="4840" name="Text Box 8">
          <a:extLst>
            <a:ext uri="{FF2B5EF4-FFF2-40B4-BE49-F238E27FC236}">
              <a16:creationId xmlns:a16="http://schemas.microsoft.com/office/drawing/2014/main" xmlns="" id="{00000000-0008-0000-1000-0000E812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4841" name="Text Box 9">
          <a:extLst>
            <a:ext uri="{FF2B5EF4-FFF2-40B4-BE49-F238E27FC236}">
              <a16:creationId xmlns:a16="http://schemas.microsoft.com/office/drawing/2014/main" xmlns="" id="{00000000-0008-0000-1000-0000E912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4842" name="Text Box 9">
          <a:extLst>
            <a:ext uri="{FF2B5EF4-FFF2-40B4-BE49-F238E27FC236}">
              <a16:creationId xmlns:a16="http://schemas.microsoft.com/office/drawing/2014/main" xmlns="" id="{00000000-0008-0000-1000-0000EA12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134607" cy="19050"/>
    <xdr:sp macro="" textlink="">
      <xdr:nvSpPr>
        <xdr:cNvPr id="4843" name="Text Box 8">
          <a:extLst>
            <a:ext uri="{FF2B5EF4-FFF2-40B4-BE49-F238E27FC236}">
              <a16:creationId xmlns:a16="http://schemas.microsoft.com/office/drawing/2014/main" xmlns="" id="{00000000-0008-0000-1000-0000EB12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4844" name="Text Box 9">
          <a:extLst>
            <a:ext uri="{FF2B5EF4-FFF2-40B4-BE49-F238E27FC236}">
              <a16:creationId xmlns:a16="http://schemas.microsoft.com/office/drawing/2014/main" xmlns="" id="{00000000-0008-0000-1000-0000EC12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4845" name="Text Box 9">
          <a:extLst>
            <a:ext uri="{FF2B5EF4-FFF2-40B4-BE49-F238E27FC236}">
              <a16:creationId xmlns:a16="http://schemas.microsoft.com/office/drawing/2014/main" xmlns="" id="{00000000-0008-0000-1000-0000ED12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134607" cy="19050"/>
    <xdr:sp macro="" textlink="">
      <xdr:nvSpPr>
        <xdr:cNvPr id="4846" name="Text Box 8">
          <a:extLst>
            <a:ext uri="{FF2B5EF4-FFF2-40B4-BE49-F238E27FC236}">
              <a16:creationId xmlns:a16="http://schemas.microsoft.com/office/drawing/2014/main" xmlns="" id="{00000000-0008-0000-1000-0000EE12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4847" name="Text Box 9">
          <a:extLst>
            <a:ext uri="{FF2B5EF4-FFF2-40B4-BE49-F238E27FC236}">
              <a16:creationId xmlns:a16="http://schemas.microsoft.com/office/drawing/2014/main" xmlns="" id="{00000000-0008-0000-1000-0000EF12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134607" cy="19050"/>
    <xdr:sp macro="" textlink="">
      <xdr:nvSpPr>
        <xdr:cNvPr id="4848" name="Text Box 8">
          <a:extLst>
            <a:ext uri="{FF2B5EF4-FFF2-40B4-BE49-F238E27FC236}">
              <a16:creationId xmlns:a16="http://schemas.microsoft.com/office/drawing/2014/main" xmlns="" id="{00000000-0008-0000-1000-0000F012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4849" name="Text Box 9">
          <a:extLst>
            <a:ext uri="{FF2B5EF4-FFF2-40B4-BE49-F238E27FC236}">
              <a16:creationId xmlns:a16="http://schemas.microsoft.com/office/drawing/2014/main" xmlns="" id="{00000000-0008-0000-1000-0000F112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4850" name="Text Box 9">
          <a:extLst>
            <a:ext uri="{FF2B5EF4-FFF2-40B4-BE49-F238E27FC236}">
              <a16:creationId xmlns:a16="http://schemas.microsoft.com/office/drawing/2014/main" xmlns="" id="{00000000-0008-0000-1000-0000F212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134607" cy="19050"/>
    <xdr:sp macro="" textlink="">
      <xdr:nvSpPr>
        <xdr:cNvPr id="4851" name="Text Box 8">
          <a:extLst>
            <a:ext uri="{FF2B5EF4-FFF2-40B4-BE49-F238E27FC236}">
              <a16:creationId xmlns:a16="http://schemas.microsoft.com/office/drawing/2014/main" xmlns="" id="{00000000-0008-0000-1000-0000F312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4852" name="Text Box 9">
          <a:extLst>
            <a:ext uri="{FF2B5EF4-FFF2-40B4-BE49-F238E27FC236}">
              <a16:creationId xmlns:a16="http://schemas.microsoft.com/office/drawing/2014/main" xmlns="" id="{00000000-0008-0000-1000-0000F412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134607" cy="19050"/>
    <xdr:sp macro="" textlink="">
      <xdr:nvSpPr>
        <xdr:cNvPr id="4853" name="Text Box 8">
          <a:extLst>
            <a:ext uri="{FF2B5EF4-FFF2-40B4-BE49-F238E27FC236}">
              <a16:creationId xmlns:a16="http://schemas.microsoft.com/office/drawing/2014/main" xmlns="" id="{00000000-0008-0000-1000-0000F512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4854" name="Text Box 9">
          <a:extLst>
            <a:ext uri="{FF2B5EF4-FFF2-40B4-BE49-F238E27FC236}">
              <a16:creationId xmlns:a16="http://schemas.microsoft.com/office/drawing/2014/main" xmlns="" id="{00000000-0008-0000-1000-0000F612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4855" name="Text Box 9">
          <a:extLst>
            <a:ext uri="{FF2B5EF4-FFF2-40B4-BE49-F238E27FC236}">
              <a16:creationId xmlns:a16="http://schemas.microsoft.com/office/drawing/2014/main" xmlns="" id="{00000000-0008-0000-1000-0000F712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134607" cy="19050"/>
    <xdr:sp macro="" textlink="">
      <xdr:nvSpPr>
        <xdr:cNvPr id="4856" name="Text Box 8">
          <a:extLst>
            <a:ext uri="{FF2B5EF4-FFF2-40B4-BE49-F238E27FC236}">
              <a16:creationId xmlns:a16="http://schemas.microsoft.com/office/drawing/2014/main" xmlns="" id="{00000000-0008-0000-1000-0000F812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4857" name="Text Box 9">
          <a:extLst>
            <a:ext uri="{FF2B5EF4-FFF2-40B4-BE49-F238E27FC236}">
              <a16:creationId xmlns:a16="http://schemas.microsoft.com/office/drawing/2014/main" xmlns="" id="{00000000-0008-0000-1000-0000F912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4858" name="Text Box 9">
          <a:extLst>
            <a:ext uri="{FF2B5EF4-FFF2-40B4-BE49-F238E27FC236}">
              <a16:creationId xmlns:a16="http://schemas.microsoft.com/office/drawing/2014/main" xmlns="" id="{00000000-0008-0000-1000-0000FA12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134607" cy="19050"/>
    <xdr:sp macro="" textlink="">
      <xdr:nvSpPr>
        <xdr:cNvPr id="4859" name="Text Box 8">
          <a:extLst>
            <a:ext uri="{FF2B5EF4-FFF2-40B4-BE49-F238E27FC236}">
              <a16:creationId xmlns:a16="http://schemas.microsoft.com/office/drawing/2014/main" xmlns="" id="{00000000-0008-0000-1000-0000FB12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4860" name="Text Box 9">
          <a:extLst>
            <a:ext uri="{FF2B5EF4-FFF2-40B4-BE49-F238E27FC236}">
              <a16:creationId xmlns:a16="http://schemas.microsoft.com/office/drawing/2014/main" xmlns="" id="{00000000-0008-0000-1000-0000FC12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4861" name="Text Box 9">
          <a:extLst>
            <a:ext uri="{FF2B5EF4-FFF2-40B4-BE49-F238E27FC236}">
              <a16:creationId xmlns:a16="http://schemas.microsoft.com/office/drawing/2014/main" xmlns="" id="{00000000-0008-0000-1000-0000FD12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134607" cy="19050"/>
    <xdr:sp macro="" textlink="">
      <xdr:nvSpPr>
        <xdr:cNvPr id="4862" name="Text Box 8">
          <a:extLst>
            <a:ext uri="{FF2B5EF4-FFF2-40B4-BE49-F238E27FC236}">
              <a16:creationId xmlns:a16="http://schemas.microsoft.com/office/drawing/2014/main" xmlns="" id="{00000000-0008-0000-1000-0000FE12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4863" name="Text Box 9">
          <a:extLst>
            <a:ext uri="{FF2B5EF4-FFF2-40B4-BE49-F238E27FC236}">
              <a16:creationId xmlns:a16="http://schemas.microsoft.com/office/drawing/2014/main" xmlns="" id="{00000000-0008-0000-1000-0000FF12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4864" name="Text Box 9">
          <a:extLst>
            <a:ext uri="{FF2B5EF4-FFF2-40B4-BE49-F238E27FC236}">
              <a16:creationId xmlns:a16="http://schemas.microsoft.com/office/drawing/2014/main" xmlns="" id="{00000000-0008-0000-1000-0000001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134607" cy="19050"/>
    <xdr:sp macro="" textlink="">
      <xdr:nvSpPr>
        <xdr:cNvPr id="4865" name="Text Box 8">
          <a:extLst>
            <a:ext uri="{FF2B5EF4-FFF2-40B4-BE49-F238E27FC236}">
              <a16:creationId xmlns:a16="http://schemas.microsoft.com/office/drawing/2014/main" xmlns="" id="{00000000-0008-0000-1000-00000113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4866" name="Text Box 9">
          <a:extLst>
            <a:ext uri="{FF2B5EF4-FFF2-40B4-BE49-F238E27FC236}">
              <a16:creationId xmlns:a16="http://schemas.microsoft.com/office/drawing/2014/main" xmlns="" id="{00000000-0008-0000-1000-0000021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4867" name="Text Box 9">
          <a:extLst>
            <a:ext uri="{FF2B5EF4-FFF2-40B4-BE49-F238E27FC236}">
              <a16:creationId xmlns:a16="http://schemas.microsoft.com/office/drawing/2014/main" xmlns="" id="{00000000-0008-0000-1000-0000031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134607" cy="19050"/>
    <xdr:sp macro="" textlink="">
      <xdr:nvSpPr>
        <xdr:cNvPr id="4868" name="Text Box 8">
          <a:extLst>
            <a:ext uri="{FF2B5EF4-FFF2-40B4-BE49-F238E27FC236}">
              <a16:creationId xmlns:a16="http://schemas.microsoft.com/office/drawing/2014/main" xmlns="" id="{00000000-0008-0000-1000-00000413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4869" name="Text Box 9">
          <a:extLst>
            <a:ext uri="{FF2B5EF4-FFF2-40B4-BE49-F238E27FC236}">
              <a16:creationId xmlns:a16="http://schemas.microsoft.com/office/drawing/2014/main" xmlns="" id="{00000000-0008-0000-1000-0000051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4870" name="Text Box 9">
          <a:extLst>
            <a:ext uri="{FF2B5EF4-FFF2-40B4-BE49-F238E27FC236}">
              <a16:creationId xmlns:a16="http://schemas.microsoft.com/office/drawing/2014/main" xmlns="" id="{00000000-0008-0000-1000-0000061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134607" cy="19050"/>
    <xdr:sp macro="" textlink="">
      <xdr:nvSpPr>
        <xdr:cNvPr id="4871" name="Text Box 8">
          <a:extLst>
            <a:ext uri="{FF2B5EF4-FFF2-40B4-BE49-F238E27FC236}">
              <a16:creationId xmlns:a16="http://schemas.microsoft.com/office/drawing/2014/main" xmlns="" id="{00000000-0008-0000-1000-00000713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4872" name="Text Box 9">
          <a:extLst>
            <a:ext uri="{FF2B5EF4-FFF2-40B4-BE49-F238E27FC236}">
              <a16:creationId xmlns:a16="http://schemas.microsoft.com/office/drawing/2014/main" xmlns="" id="{00000000-0008-0000-1000-0000081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4873" name="Text Box 9">
          <a:extLst>
            <a:ext uri="{FF2B5EF4-FFF2-40B4-BE49-F238E27FC236}">
              <a16:creationId xmlns:a16="http://schemas.microsoft.com/office/drawing/2014/main" xmlns="" id="{00000000-0008-0000-1000-0000091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134607" cy="19050"/>
    <xdr:sp macro="" textlink="">
      <xdr:nvSpPr>
        <xdr:cNvPr id="4874" name="Text Box 8">
          <a:extLst>
            <a:ext uri="{FF2B5EF4-FFF2-40B4-BE49-F238E27FC236}">
              <a16:creationId xmlns:a16="http://schemas.microsoft.com/office/drawing/2014/main" xmlns="" id="{00000000-0008-0000-1000-00000A13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4875" name="Text Box 9">
          <a:extLst>
            <a:ext uri="{FF2B5EF4-FFF2-40B4-BE49-F238E27FC236}">
              <a16:creationId xmlns:a16="http://schemas.microsoft.com/office/drawing/2014/main" xmlns="" id="{00000000-0008-0000-1000-00000B1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4876" name="Text Box 9">
          <a:extLst>
            <a:ext uri="{FF2B5EF4-FFF2-40B4-BE49-F238E27FC236}">
              <a16:creationId xmlns:a16="http://schemas.microsoft.com/office/drawing/2014/main" xmlns="" id="{00000000-0008-0000-1000-00000C1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134607" cy="19050"/>
    <xdr:sp macro="" textlink="">
      <xdr:nvSpPr>
        <xdr:cNvPr id="4877" name="Text Box 8">
          <a:extLst>
            <a:ext uri="{FF2B5EF4-FFF2-40B4-BE49-F238E27FC236}">
              <a16:creationId xmlns:a16="http://schemas.microsoft.com/office/drawing/2014/main" xmlns="" id="{00000000-0008-0000-1000-00000D13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4878" name="Text Box 9">
          <a:extLst>
            <a:ext uri="{FF2B5EF4-FFF2-40B4-BE49-F238E27FC236}">
              <a16:creationId xmlns:a16="http://schemas.microsoft.com/office/drawing/2014/main" xmlns="" id="{00000000-0008-0000-1000-00000E1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4879" name="Text Box 9">
          <a:extLst>
            <a:ext uri="{FF2B5EF4-FFF2-40B4-BE49-F238E27FC236}">
              <a16:creationId xmlns:a16="http://schemas.microsoft.com/office/drawing/2014/main" xmlns="" id="{00000000-0008-0000-1000-00000F1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134607" cy="19050"/>
    <xdr:sp macro="" textlink="">
      <xdr:nvSpPr>
        <xdr:cNvPr id="4880" name="Text Box 8">
          <a:extLst>
            <a:ext uri="{FF2B5EF4-FFF2-40B4-BE49-F238E27FC236}">
              <a16:creationId xmlns:a16="http://schemas.microsoft.com/office/drawing/2014/main" xmlns="" id="{00000000-0008-0000-1000-00001013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4881" name="Text Box 9">
          <a:extLst>
            <a:ext uri="{FF2B5EF4-FFF2-40B4-BE49-F238E27FC236}">
              <a16:creationId xmlns:a16="http://schemas.microsoft.com/office/drawing/2014/main" xmlns="" id="{00000000-0008-0000-1000-0000111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4882" name="Text Box 9">
          <a:extLst>
            <a:ext uri="{FF2B5EF4-FFF2-40B4-BE49-F238E27FC236}">
              <a16:creationId xmlns:a16="http://schemas.microsoft.com/office/drawing/2014/main" xmlns="" id="{00000000-0008-0000-1000-0000121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285750"/>
    <xdr:sp macro="" textlink="">
      <xdr:nvSpPr>
        <xdr:cNvPr id="4883" name="Text Box 9">
          <a:extLst>
            <a:ext uri="{FF2B5EF4-FFF2-40B4-BE49-F238E27FC236}">
              <a16:creationId xmlns:a16="http://schemas.microsoft.com/office/drawing/2014/main" xmlns="" id="{00000000-0008-0000-1000-000013130000}"/>
            </a:ext>
          </a:extLst>
        </xdr:cNvPr>
        <xdr:cNvSpPr txBox="1">
          <a:spLocks noChangeArrowheads="1"/>
        </xdr:cNvSpPr>
      </xdr:nvSpPr>
      <xdr:spPr bwMode="auto">
        <a:xfrm>
          <a:off x="285750" y="2057400"/>
          <a:ext cx="1239382" cy="285750"/>
        </a:xfrm>
        <a:prstGeom prst="rect">
          <a:avLst/>
        </a:prstGeom>
        <a:noFill/>
        <a:ln w="9525">
          <a:noFill/>
          <a:miter lim="800000"/>
          <a:headEnd/>
          <a:tailEnd/>
        </a:ln>
      </xdr:spPr>
    </xdr:sp>
    <xdr:clientData/>
  </xdr:oneCellAnchor>
  <xdr:oneCellAnchor>
    <xdr:from>
      <xdr:col>1</xdr:col>
      <xdr:colOff>0</xdr:colOff>
      <xdr:row>12</xdr:row>
      <xdr:rowOff>0</xdr:rowOff>
    </xdr:from>
    <xdr:ext cx="1239382" cy="285750"/>
    <xdr:sp macro="" textlink="">
      <xdr:nvSpPr>
        <xdr:cNvPr id="4884" name="Text Box 9">
          <a:extLst>
            <a:ext uri="{FF2B5EF4-FFF2-40B4-BE49-F238E27FC236}">
              <a16:creationId xmlns:a16="http://schemas.microsoft.com/office/drawing/2014/main" xmlns="" id="{00000000-0008-0000-1000-000014130000}"/>
            </a:ext>
          </a:extLst>
        </xdr:cNvPr>
        <xdr:cNvSpPr txBox="1">
          <a:spLocks noChangeArrowheads="1"/>
        </xdr:cNvSpPr>
      </xdr:nvSpPr>
      <xdr:spPr bwMode="auto">
        <a:xfrm>
          <a:off x="285750" y="2057400"/>
          <a:ext cx="1239382" cy="285750"/>
        </a:xfrm>
        <a:prstGeom prst="rect">
          <a:avLst/>
        </a:prstGeom>
        <a:noFill/>
        <a:ln w="9525">
          <a:noFill/>
          <a:miter lim="800000"/>
          <a:headEnd/>
          <a:tailEnd/>
        </a:ln>
      </xdr:spPr>
    </xdr:sp>
    <xdr:clientData/>
  </xdr:oneCellAnchor>
  <xdr:oneCellAnchor>
    <xdr:from>
      <xdr:col>1</xdr:col>
      <xdr:colOff>0</xdr:colOff>
      <xdr:row>12</xdr:row>
      <xdr:rowOff>0</xdr:rowOff>
    </xdr:from>
    <xdr:ext cx="1239382" cy="295275"/>
    <xdr:sp macro="" textlink="">
      <xdr:nvSpPr>
        <xdr:cNvPr id="4885" name="Text Box 9">
          <a:extLst>
            <a:ext uri="{FF2B5EF4-FFF2-40B4-BE49-F238E27FC236}">
              <a16:creationId xmlns:a16="http://schemas.microsoft.com/office/drawing/2014/main" xmlns="" id="{00000000-0008-0000-1000-00001513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12</xdr:row>
      <xdr:rowOff>0</xdr:rowOff>
    </xdr:from>
    <xdr:ext cx="1239382" cy="295275"/>
    <xdr:sp macro="" textlink="">
      <xdr:nvSpPr>
        <xdr:cNvPr id="4886" name="Text Box 9">
          <a:extLst>
            <a:ext uri="{FF2B5EF4-FFF2-40B4-BE49-F238E27FC236}">
              <a16:creationId xmlns:a16="http://schemas.microsoft.com/office/drawing/2014/main" xmlns="" id="{00000000-0008-0000-1000-00001613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12</xdr:row>
      <xdr:rowOff>0</xdr:rowOff>
    </xdr:from>
    <xdr:ext cx="1239382" cy="276225"/>
    <xdr:sp macro="" textlink="">
      <xdr:nvSpPr>
        <xdr:cNvPr id="4887" name="Text Box 9">
          <a:extLst>
            <a:ext uri="{FF2B5EF4-FFF2-40B4-BE49-F238E27FC236}">
              <a16:creationId xmlns:a16="http://schemas.microsoft.com/office/drawing/2014/main" xmlns="" id="{00000000-0008-0000-1000-00001713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12</xdr:row>
      <xdr:rowOff>0</xdr:rowOff>
    </xdr:from>
    <xdr:ext cx="1239382" cy="276225"/>
    <xdr:sp macro="" textlink="">
      <xdr:nvSpPr>
        <xdr:cNvPr id="4888" name="Text Box 9">
          <a:extLst>
            <a:ext uri="{FF2B5EF4-FFF2-40B4-BE49-F238E27FC236}">
              <a16:creationId xmlns:a16="http://schemas.microsoft.com/office/drawing/2014/main" xmlns="" id="{00000000-0008-0000-1000-00001813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12</xdr:row>
      <xdr:rowOff>0</xdr:rowOff>
    </xdr:from>
    <xdr:ext cx="1239382" cy="276225"/>
    <xdr:sp macro="" textlink="">
      <xdr:nvSpPr>
        <xdr:cNvPr id="4889" name="Text Box 9">
          <a:extLst>
            <a:ext uri="{FF2B5EF4-FFF2-40B4-BE49-F238E27FC236}">
              <a16:creationId xmlns:a16="http://schemas.microsoft.com/office/drawing/2014/main" xmlns="" id="{00000000-0008-0000-1000-00001913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12</xdr:row>
      <xdr:rowOff>0</xdr:rowOff>
    </xdr:from>
    <xdr:ext cx="1239382" cy="276225"/>
    <xdr:sp macro="" textlink="">
      <xdr:nvSpPr>
        <xdr:cNvPr id="4890" name="Text Box 9">
          <a:extLst>
            <a:ext uri="{FF2B5EF4-FFF2-40B4-BE49-F238E27FC236}">
              <a16:creationId xmlns:a16="http://schemas.microsoft.com/office/drawing/2014/main" xmlns="" id="{00000000-0008-0000-1000-00001A13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12</xdr:row>
      <xdr:rowOff>0</xdr:rowOff>
    </xdr:from>
    <xdr:ext cx="1239382" cy="276225"/>
    <xdr:sp macro="" textlink="">
      <xdr:nvSpPr>
        <xdr:cNvPr id="4891" name="Text Box 9">
          <a:extLst>
            <a:ext uri="{FF2B5EF4-FFF2-40B4-BE49-F238E27FC236}">
              <a16:creationId xmlns:a16="http://schemas.microsoft.com/office/drawing/2014/main" xmlns="" id="{00000000-0008-0000-1000-00001B13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12</xdr:row>
      <xdr:rowOff>0</xdr:rowOff>
    </xdr:from>
    <xdr:ext cx="1239382" cy="276225"/>
    <xdr:sp macro="" textlink="">
      <xdr:nvSpPr>
        <xdr:cNvPr id="4892" name="Text Box 9">
          <a:extLst>
            <a:ext uri="{FF2B5EF4-FFF2-40B4-BE49-F238E27FC236}">
              <a16:creationId xmlns:a16="http://schemas.microsoft.com/office/drawing/2014/main" xmlns="" id="{00000000-0008-0000-1000-00001C13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12</xdr:row>
      <xdr:rowOff>0</xdr:rowOff>
    </xdr:from>
    <xdr:ext cx="1239382" cy="276225"/>
    <xdr:sp macro="" textlink="">
      <xdr:nvSpPr>
        <xdr:cNvPr id="4893" name="Text Box 9">
          <a:extLst>
            <a:ext uri="{FF2B5EF4-FFF2-40B4-BE49-F238E27FC236}">
              <a16:creationId xmlns:a16="http://schemas.microsoft.com/office/drawing/2014/main" xmlns="" id="{00000000-0008-0000-1000-00001D13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12</xdr:row>
      <xdr:rowOff>0</xdr:rowOff>
    </xdr:from>
    <xdr:ext cx="1239382" cy="276225"/>
    <xdr:sp macro="" textlink="">
      <xdr:nvSpPr>
        <xdr:cNvPr id="4894" name="Text Box 9">
          <a:extLst>
            <a:ext uri="{FF2B5EF4-FFF2-40B4-BE49-F238E27FC236}">
              <a16:creationId xmlns:a16="http://schemas.microsoft.com/office/drawing/2014/main" xmlns="" id="{00000000-0008-0000-1000-00001E13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12</xdr:row>
      <xdr:rowOff>0</xdr:rowOff>
    </xdr:from>
    <xdr:ext cx="1239382" cy="276225"/>
    <xdr:sp macro="" textlink="">
      <xdr:nvSpPr>
        <xdr:cNvPr id="4895" name="Text Box 9">
          <a:extLst>
            <a:ext uri="{FF2B5EF4-FFF2-40B4-BE49-F238E27FC236}">
              <a16:creationId xmlns:a16="http://schemas.microsoft.com/office/drawing/2014/main" xmlns="" id="{00000000-0008-0000-1000-00001F13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12</xdr:row>
      <xdr:rowOff>0</xdr:rowOff>
    </xdr:from>
    <xdr:ext cx="1239382" cy="276225"/>
    <xdr:sp macro="" textlink="">
      <xdr:nvSpPr>
        <xdr:cNvPr id="4896" name="Text Box 9">
          <a:extLst>
            <a:ext uri="{FF2B5EF4-FFF2-40B4-BE49-F238E27FC236}">
              <a16:creationId xmlns:a16="http://schemas.microsoft.com/office/drawing/2014/main" xmlns="" id="{00000000-0008-0000-1000-00002013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12</xdr:row>
      <xdr:rowOff>0</xdr:rowOff>
    </xdr:from>
    <xdr:ext cx="1239382" cy="295275"/>
    <xdr:sp macro="" textlink="">
      <xdr:nvSpPr>
        <xdr:cNvPr id="4897" name="Text Box 9">
          <a:extLst>
            <a:ext uri="{FF2B5EF4-FFF2-40B4-BE49-F238E27FC236}">
              <a16:creationId xmlns:a16="http://schemas.microsoft.com/office/drawing/2014/main" xmlns="" id="{00000000-0008-0000-1000-00002113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12</xdr:row>
      <xdr:rowOff>0</xdr:rowOff>
    </xdr:from>
    <xdr:ext cx="1239382" cy="295275"/>
    <xdr:sp macro="" textlink="">
      <xdr:nvSpPr>
        <xdr:cNvPr id="4898" name="Text Box 9">
          <a:extLst>
            <a:ext uri="{FF2B5EF4-FFF2-40B4-BE49-F238E27FC236}">
              <a16:creationId xmlns:a16="http://schemas.microsoft.com/office/drawing/2014/main" xmlns="" id="{00000000-0008-0000-1000-00002213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12</xdr:row>
      <xdr:rowOff>0</xdr:rowOff>
    </xdr:from>
    <xdr:ext cx="1239382" cy="295275"/>
    <xdr:sp macro="" textlink="">
      <xdr:nvSpPr>
        <xdr:cNvPr id="4899" name="Text Box 9">
          <a:extLst>
            <a:ext uri="{FF2B5EF4-FFF2-40B4-BE49-F238E27FC236}">
              <a16:creationId xmlns:a16="http://schemas.microsoft.com/office/drawing/2014/main" xmlns="" id="{00000000-0008-0000-1000-00002313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12</xdr:row>
      <xdr:rowOff>0</xdr:rowOff>
    </xdr:from>
    <xdr:ext cx="1239382" cy="295275"/>
    <xdr:sp macro="" textlink="">
      <xdr:nvSpPr>
        <xdr:cNvPr id="4900" name="Text Box 9">
          <a:extLst>
            <a:ext uri="{FF2B5EF4-FFF2-40B4-BE49-F238E27FC236}">
              <a16:creationId xmlns:a16="http://schemas.microsoft.com/office/drawing/2014/main" xmlns="" id="{00000000-0008-0000-1000-00002413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12</xdr:row>
      <xdr:rowOff>0</xdr:rowOff>
    </xdr:from>
    <xdr:ext cx="1239382" cy="295275"/>
    <xdr:sp macro="" textlink="">
      <xdr:nvSpPr>
        <xdr:cNvPr id="4901" name="Text Box 9">
          <a:extLst>
            <a:ext uri="{FF2B5EF4-FFF2-40B4-BE49-F238E27FC236}">
              <a16:creationId xmlns:a16="http://schemas.microsoft.com/office/drawing/2014/main" xmlns="" id="{00000000-0008-0000-1000-00002513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12</xdr:row>
      <xdr:rowOff>0</xdr:rowOff>
    </xdr:from>
    <xdr:ext cx="1239382" cy="295275"/>
    <xdr:sp macro="" textlink="">
      <xdr:nvSpPr>
        <xdr:cNvPr id="4902" name="Text Box 9">
          <a:extLst>
            <a:ext uri="{FF2B5EF4-FFF2-40B4-BE49-F238E27FC236}">
              <a16:creationId xmlns:a16="http://schemas.microsoft.com/office/drawing/2014/main" xmlns="" id="{00000000-0008-0000-1000-00002613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12</xdr:row>
      <xdr:rowOff>0</xdr:rowOff>
    </xdr:from>
    <xdr:ext cx="1239382" cy="295275"/>
    <xdr:sp macro="" textlink="">
      <xdr:nvSpPr>
        <xdr:cNvPr id="4903" name="Text Box 9">
          <a:extLst>
            <a:ext uri="{FF2B5EF4-FFF2-40B4-BE49-F238E27FC236}">
              <a16:creationId xmlns:a16="http://schemas.microsoft.com/office/drawing/2014/main" xmlns="" id="{00000000-0008-0000-1000-00002713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12</xdr:row>
      <xdr:rowOff>0</xdr:rowOff>
    </xdr:from>
    <xdr:ext cx="1239382" cy="295275"/>
    <xdr:sp macro="" textlink="">
      <xdr:nvSpPr>
        <xdr:cNvPr id="4904" name="Text Box 9">
          <a:extLst>
            <a:ext uri="{FF2B5EF4-FFF2-40B4-BE49-F238E27FC236}">
              <a16:creationId xmlns:a16="http://schemas.microsoft.com/office/drawing/2014/main" xmlns="" id="{00000000-0008-0000-1000-00002813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12</xdr:row>
      <xdr:rowOff>0</xdr:rowOff>
    </xdr:from>
    <xdr:ext cx="1077457" cy="19050"/>
    <xdr:sp macro="" textlink="">
      <xdr:nvSpPr>
        <xdr:cNvPr id="4905" name="Text Box 8">
          <a:extLst>
            <a:ext uri="{FF2B5EF4-FFF2-40B4-BE49-F238E27FC236}">
              <a16:creationId xmlns:a16="http://schemas.microsoft.com/office/drawing/2014/main" xmlns="" id="{00000000-0008-0000-1000-000029130000}"/>
            </a:ext>
          </a:extLst>
        </xdr:cNvPr>
        <xdr:cNvSpPr txBox="1">
          <a:spLocks noChangeArrowheads="1"/>
        </xdr:cNvSpPr>
      </xdr:nvSpPr>
      <xdr:spPr bwMode="auto">
        <a:xfrm>
          <a:off x="390525" y="2057400"/>
          <a:ext cx="1077457" cy="19050"/>
        </a:xfrm>
        <a:prstGeom prst="rect">
          <a:avLst/>
        </a:prstGeom>
        <a:noFill/>
        <a:ln w="9525">
          <a:noFill/>
          <a:miter lim="800000"/>
          <a:headEnd/>
          <a:tailEnd/>
        </a:ln>
      </xdr:spPr>
    </xdr:sp>
    <xdr:clientData/>
  </xdr:oneCellAnchor>
  <xdr:oneCellAnchor>
    <xdr:from>
      <xdr:col>1</xdr:col>
      <xdr:colOff>0</xdr:colOff>
      <xdr:row>12</xdr:row>
      <xdr:rowOff>0</xdr:rowOff>
    </xdr:from>
    <xdr:ext cx="1134607" cy="19050"/>
    <xdr:sp macro="" textlink="">
      <xdr:nvSpPr>
        <xdr:cNvPr id="4906" name="Text Box 8">
          <a:extLst>
            <a:ext uri="{FF2B5EF4-FFF2-40B4-BE49-F238E27FC236}">
              <a16:creationId xmlns:a16="http://schemas.microsoft.com/office/drawing/2014/main" xmlns="" id="{00000000-0008-0000-1000-00002A13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4907" name="Text Box 9">
          <a:extLst>
            <a:ext uri="{FF2B5EF4-FFF2-40B4-BE49-F238E27FC236}">
              <a16:creationId xmlns:a16="http://schemas.microsoft.com/office/drawing/2014/main" xmlns="" id="{00000000-0008-0000-1000-00002B1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4908" name="Text Box 9">
          <a:extLst>
            <a:ext uri="{FF2B5EF4-FFF2-40B4-BE49-F238E27FC236}">
              <a16:creationId xmlns:a16="http://schemas.microsoft.com/office/drawing/2014/main" xmlns="" id="{00000000-0008-0000-1000-00002C1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077457" cy="104775"/>
    <xdr:sp macro="" textlink="">
      <xdr:nvSpPr>
        <xdr:cNvPr id="4909" name="Text Box 8">
          <a:extLst>
            <a:ext uri="{FF2B5EF4-FFF2-40B4-BE49-F238E27FC236}">
              <a16:creationId xmlns:a16="http://schemas.microsoft.com/office/drawing/2014/main" xmlns="" id="{00000000-0008-0000-1000-00002D130000}"/>
            </a:ext>
          </a:extLst>
        </xdr:cNvPr>
        <xdr:cNvSpPr txBox="1">
          <a:spLocks noChangeArrowheads="1"/>
        </xdr:cNvSpPr>
      </xdr:nvSpPr>
      <xdr:spPr bwMode="auto">
        <a:xfrm>
          <a:off x="390525" y="2057400"/>
          <a:ext cx="1077457" cy="104775"/>
        </a:xfrm>
        <a:prstGeom prst="rect">
          <a:avLst/>
        </a:prstGeom>
        <a:noFill/>
        <a:ln w="9525">
          <a:noFill/>
          <a:miter lim="800000"/>
          <a:headEnd/>
          <a:tailEnd/>
        </a:ln>
      </xdr:spPr>
    </xdr:sp>
    <xdr:clientData/>
  </xdr:oneCellAnchor>
  <xdr:oneCellAnchor>
    <xdr:from>
      <xdr:col>1</xdr:col>
      <xdr:colOff>0</xdr:colOff>
      <xdr:row>12</xdr:row>
      <xdr:rowOff>0</xdr:rowOff>
    </xdr:from>
    <xdr:ext cx="1134607" cy="19050"/>
    <xdr:sp macro="" textlink="">
      <xdr:nvSpPr>
        <xdr:cNvPr id="4910" name="Text Box 8">
          <a:extLst>
            <a:ext uri="{FF2B5EF4-FFF2-40B4-BE49-F238E27FC236}">
              <a16:creationId xmlns:a16="http://schemas.microsoft.com/office/drawing/2014/main" xmlns="" id="{00000000-0008-0000-1000-00002E13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4911" name="Text Box 9">
          <a:extLst>
            <a:ext uri="{FF2B5EF4-FFF2-40B4-BE49-F238E27FC236}">
              <a16:creationId xmlns:a16="http://schemas.microsoft.com/office/drawing/2014/main" xmlns="" id="{00000000-0008-0000-1000-00002F1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4912" name="Text Box 9">
          <a:extLst>
            <a:ext uri="{FF2B5EF4-FFF2-40B4-BE49-F238E27FC236}">
              <a16:creationId xmlns:a16="http://schemas.microsoft.com/office/drawing/2014/main" xmlns="" id="{00000000-0008-0000-1000-0000301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134607" cy="19050"/>
    <xdr:sp macro="" textlink="">
      <xdr:nvSpPr>
        <xdr:cNvPr id="4913" name="Text Box 8">
          <a:extLst>
            <a:ext uri="{FF2B5EF4-FFF2-40B4-BE49-F238E27FC236}">
              <a16:creationId xmlns:a16="http://schemas.microsoft.com/office/drawing/2014/main" xmlns="" id="{00000000-0008-0000-1000-00003113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4914" name="Text Box 9">
          <a:extLst>
            <a:ext uri="{FF2B5EF4-FFF2-40B4-BE49-F238E27FC236}">
              <a16:creationId xmlns:a16="http://schemas.microsoft.com/office/drawing/2014/main" xmlns="" id="{00000000-0008-0000-1000-0000321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4915" name="Text Box 9">
          <a:extLst>
            <a:ext uri="{FF2B5EF4-FFF2-40B4-BE49-F238E27FC236}">
              <a16:creationId xmlns:a16="http://schemas.microsoft.com/office/drawing/2014/main" xmlns="" id="{00000000-0008-0000-1000-0000331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134607" cy="19050"/>
    <xdr:sp macro="" textlink="">
      <xdr:nvSpPr>
        <xdr:cNvPr id="4916" name="Text Box 8">
          <a:extLst>
            <a:ext uri="{FF2B5EF4-FFF2-40B4-BE49-F238E27FC236}">
              <a16:creationId xmlns:a16="http://schemas.microsoft.com/office/drawing/2014/main" xmlns="" id="{00000000-0008-0000-1000-00003413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4917" name="Text Box 9">
          <a:extLst>
            <a:ext uri="{FF2B5EF4-FFF2-40B4-BE49-F238E27FC236}">
              <a16:creationId xmlns:a16="http://schemas.microsoft.com/office/drawing/2014/main" xmlns="" id="{00000000-0008-0000-1000-0000351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4918" name="Text Box 9">
          <a:extLst>
            <a:ext uri="{FF2B5EF4-FFF2-40B4-BE49-F238E27FC236}">
              <a16:creationId xmlns:a16="http://schemas.microsoft.com/office/drawing/2014/main" xmlns="" id="{00000000-0008-0000-1000-0000361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134607" cy="19050"/>
    <xdr:sp macro="" textlink="">
      <xdr:nvSpPr>
        <xdr:cNvPr id="4919" name="Text Box 8">
          <a:extLst>
            <a:ext uri="{FF2B5EF4-FFF2-40B4-BE49-F238E27FC236}">
              <a16:creationId xmlns:a16="http://schemas.microsoft.com/office/drawing/2014/main" xmlns="" id="{00000000-0008-0000-1000-00003713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4920" name="Text Box 9">
          <a:extLst>
            <a:ext uri="{FF2B5EF4-FFF2-40B4-BE49-F238E27FC236}">
              <a16:creationId xmlns:a16="http://schemas.microsoft.com/office/drawing/2014/main" xmlns="" id="{00000000-0008-0000-1000-0000381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4921" name="Text Box 9">
          <a:extLst>
            <a:ext uri="{FF2B5EF4-FFF2-40B4-BE49-F238E27FC236}">
              <a16:creationId xmlns:a16="http://schemas.microsoft.com/office/drawing/2014/main" xmlns="" id="{00000000-0008-0000-1000-0000391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134607" cy="19050"/>
    <xdr:sp macro="" textlink="">
      <xdr:nvSpPr>
        <xdr:cNvPr id="4922" name="Text Box 8">
          <a:extLst>
            <a:ext uri="{FF2B5EF4-FFF2-40B4-BE49-F238E27FC236}">
              <a16:creationId xmlns:a16="http://schemas.microsoft.com/office/drawing/2014/main" xmlns="" id="{00000000-0008-0000-1000-00003A13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4923" name="Text Box 9">
          <a:extLst>
            <a:ext uri="{FF2B5EF4-FFF2-40B4-BE49-F238E27FC236}">
              <a16:creationId xmlns:a16="http://schemas.microsoft.com/office/drawing/2014/main" xmlns="" id="{00000000-0008-0000-1000-00003B1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134607" cy="19050"/>
    <xdr:sp macro="" textlink="">
      <xdr:nvSpPr>
        <xdr:cNvPr id="4924" name="Text Box 8">
          <a:extLst>
            <a:ext uri="{FF2B5EF4-FFF2-40B4-BE49-F238E27FC236}">
              <a16:creationId xmlns:a16="http://schemas.microsoft.com/office/drawing/2014/main" xmlns="" id="{00000000-0008-0000-1000-00003C13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4925" name="Text Box 9">
          <a:extLst>
            <a:ext uri="{FF2B5EF4-FFF2-40B4-BE49-F238E27FC236}">
              <a16:creationId xmlns:a16="http://schemas.microsoft.com/office/drawing/2014/main" xmlns="" id="{00000000-0008-0000-1000-00003D1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4926" name="Text Box 9">
          <a:extLst>
            <a:ext uri="{FF2B5EF4-FFF2-40B4-BE49-F238E27FC236}">
              <a16:creationId xmlns:a16="http://schemas.microsoft.com/office/drawing/2014/main" xmlns="" id="{00000000-0008-0000-1000-00003E1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134607" cy="19050"/>
    <xdr:sp macro="" textlink="">
      <xdr:nvSpPr>
        <xdr:cNvPr id="4927" name="Text Box 8">
          <a:extLst>
            <a:ext uri="{FF2B5EF4-FFF2-40B4-BE49-F238E27FC236}">
              <a16:creationId xmlns:a16="http://schemas.microsoft.com/office/drawing/2014/main" xmlns="" id="{00000000-0008-0000-1000-00003F13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4928" name="Text Box 9">
          <a:extLst>
            <a:ext uri="{FF2B5EF4-FFF2-40B4-BE49-F238E27FC236}">
              <a16:creationId xmlns:a16="http://schemas.microsoft.com/office/drawing/2014/main" xmlns="" id="{00000000-0008-0000-1000-0000401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134607" cy="19050"/>
    <xdr:sp macro="" textlink="">
      <xdr:nvSpPr>
        <xdr:cNvPr id="4929" name="Text Box 8">
          <a:extLst>
            <a:ext uri="{FF2B5EF4-FFF2-40B4-BE49-F238E27FC236}">
              <a16:creationId xmlns:a16="http://schemas.microsoft.com/office/drawing/2014/main" xmlns="" id="{00000000-0008-0000-1000-00004113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4930" name="Text Box 9">
          <a:extLst>
            <a:ext uri="{FF2B5EF4-FFF2-40B4-BE49-F238E27FC236}">
              <a16:creationId xmlns:a16="http://schemas.microsoft.com/office/drawing/2014/main" xmlns="" id="{00000000-0008-0000-1000-0000421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4931" name="Text Box 9">
          <a:extLst>
            <a:ext uri="{FF2B5EF4-FFF2-40B4-BE49-F238E27FC236}">
              <a16:creationId xmlns:a16="http://schemas.microsoft.com/office/drawing/2014/main" xmlns="" id="{00000000-0008-0000-1000-0000431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134607" cy="19050"/>
    <xdr:sp macro="" textlink="">
      <xdr:nvSpPr>
        <xdr:cNvPr id="4932" name="Text Box 8">
          <a:extLst>
            <a:ext uri="{FF2B5EF4-FFF2-40B4-BE49-F238E27FC236}">
              <a16:creationId xmlns:a16="http://schemas.microsoft.com/office/drawing/2014/main" xmlns="" id="{00000000-0008-0000-1000-00004413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4933" name="Text Box 9">
          <a:extLst>
            <a:ext uri="{FF2B5EF4-FFF2-40B4-BE49-F238E27FC236}">
              <a16:creationId xmlns:a16="http://schemas.microsoft.com/office/drawing/2014/main" xmlns="" id="{00000000-0008-0000-1000-0000451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4934" name="Text Box 9">
          <a:extLst>
            <a:ext uri="{FF2B5EF4-FFF2-40B4-BE49-F238E27FC236}">
              <a16:creationId xmlns:a16="http://schemas.microsoft.com/office/drawing/2014/main" xmlns="" id="{00000000-0008-0000-1000-0000461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134607" cy="19050"/>
    <xdr:sp macro="" textlink="">
      <xdr:nvSpPr>
        <xdr:cNvPr id="4935" name="Text Box 8">
          <a:extLst>
            <a:ext uri="{FF2B5EF4-FFF2-40B4-BE49-F238E27FC236}">
              <a16:creationId xmlns:a16="http://schemas.microsoft.com/office/drawing/2014/main" xmlns="" id="{00000000-0008-0000-1000-00004713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4936" name="Text Box 9">
          <a:extLst>
            <a:ext uri="{FF2B5EF4-FFF2-40B4-BE49-F238E27FC236}">
              <a16:creationId xmlns:a16="http://schemas.microsoft.com/office/drawing/2014/main" xmlns="" id="{00000000-0008-0000-1000-0000481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4937" name="Text Box 9">
          <a:extLst>
            <a:ext uri="{FF2B5EF4-FFF2-40B4-BE49-F238E27FC236}">
              <a16:creationId xmlns:a16="http://schemas.microsoft.com/office/drawing/2014/main" xmlns="" id="{00000000-0008-0000-1000-0000491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134607" cy="19050"/>
    <xdr:sp macro="" textlink="">
      <xdr:nvSpPr>
        <xdr:cNvPr id="4938" name="Text Box 8">
          <a:extLst>
            <a:ext uri="{FF2B5EF4-FFF2-40B4-BE49-F238E27FC236}">
              <a16:creationId xmlns:a16="http://schemas.microsoft.com/office/drawing/2014/main" xmlns="" id="{00000000-0008-0000-1000-00004A13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4939" name="Text Box 9">
          <a:extLst>
            <a:ext uri="{FF2B5EF4-FFF2-40B4-BE49-F238E27FC236}">
              <a16:creationId xmlns:a16="http://schemas.microsoft.com/office/drawing/2014/main" xmlns="" id="{00000000-0008-0000-1000-00004B1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4940" name="Text Box 9">
          <a:extLst>
            <a:ext uri="{FF2B5EF4-FFF2-40B4-BE49-F238E27FC236}">
              <a16:creationId xmlns:a16="http://schemas.microsoft.com/office/drawing/2014/main" xmlns="" id="{00000000-0008-0000-1000-00004C1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134607" cy="19050"/>
    <xdr:sp macro="" textlink="">
      <xdr:nvSpPr>
        <xdr:cNvPr id="4941" name="Text Box 8">
          <a:extLst>
            <a:ext uri="{FF2B5EF4-FFF2-40B4-BE49-F238E27FC236}">
              <a16:creationId xmlns:a16="http://schemas.microsoft.com/office/drawing/2014/main" xmlns="" id="{00000000-0008-0000-1000-00004D13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4942" name="Text Box 9">
          <a:extLst>
            <a:ext uri="{FF2B5EF4-FFF2-40B4-BE49-F238E27FC236}">
              <a16:creationId xmlns:a16="http://schemas.microsoft.com/office/drawing/2014/main" xmlns="" id="{00000000-0008-0000-1000-00004E1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4943" name="Text Box 9">
          <a:extLst>
            <a:ext uri="{FF2B5EF4-FFF2-40B4-BE49-F238E27FC236}">
              <a16:creationId xmlns:a16="http://schemas.microsoft.com/office/drawing/2014/main" xmlns="" id="{00000000-0008-0000-1000-00004F1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134607" cy="19050"/>
    <xdr:sp macro="" textlink="">
      <xdr:nvSpPr>
        <xdr:cNvPr id="4944" name="Text Box 8">
          <a:extLst>
            <a:ext uri="{FF2B5EF4-FFF2-40B4-BE49-F238E27FC236}">
              <a16:creationId xmlns:a16="http://schemas.microsoft.com/office/drawing/2014/main" xmlns="" id="{00000000-0008-0000-1000-00005013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4945" name="Text Box 9">
          <a:extLst>
            <a:ext uri="{FF2B5EF4-FFF2-40B4-BE49-F238E27FC236}">
              <a16:creationId xmlns:a16="http://schemas.microsoft.com/office/drawing/2014/main" xmlns="" id="{00000000-0008-0000-1000-0000511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4946" name="Text Box 9">
          <a:extLst>
            <a:ext uri="{FF2B5EF4-FFF2-40B4-BE49-F238E27FC236}">
              <a16:creationId xmlns:a16="http://schemas.microsoft.com/office/drawing/2014/main" xmlns="" id="{00000000-0008-0000-1000-0000521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134607" cy="19050"/>
    <xdr:sp macro="" textlink="">
      <xdr:nvSpPr>
        <xdr:cNvPr id="4947" name="Text Box 8">
          <a:extLst>
            <a:ext uri="{FF2B5EF4-FFF2-40B4-BE49-F238E27FC236}">
              <a16:creationId xmlns:a16="http://schemas.microsoft.com/office/drawing/2014/main" xmlns="" id="{00000000-0008-0000-1000-00005313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4948" name="Text Box 9">
          <a:extLst>
            <a:ext uri="{FF2B5EF4-FFF2-40B4-BE49-F238E27FC236}">
              <a16:creationId xmlns:a16="http://schemas.microsoft.com/office/drawing/2014/main" xmlns="" id="{00000000-0008-0000-1000-0000541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4949" name="Text Box 9">
          <a:extLst>
            <a:ext uri="{FF2B5EF4-FFF2-40B4-BE49-F238E27FC236}">
              <a16:creationId xmlns:a16="http://schemas.microsoft.com/office/drawing/2014/main" xmlns="" id="{00000000-0008-0000-1000-0000551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134607" cy="19050"/>
    <xdr:sp macro="" textlink="">
      <xdr:nvSpPr>
        <xdr:cNvPr id="4950" name="Text Box 8">
          <a:extLst>
            <a:ext uri="{FF2B5EF4-FFF2-40B4-BE49-F238E27FC236}">
              <a16:creationId xmlns:a16="http://schemas.microsoft.com/office/drawing/2014/main" xmlns="" id="{00000000-0008-0000-1000-00005613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4951" name="Text Box 9">
          <a:extLst>
            <a:ext uri="{FF2B5EF4-FFF2-40B4-BE49-F238E27FC236}">
              <a16:creationId xmlns:a16="http://schemas.microsoft.com/office/drawing/2014/main" xmlns="" id="{00000000-0008-0000-1000-0000571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4952" name="Text Box 9">
          <a:extLst>
            <a:ext uri="{FF2B5EF4-FFF2-40B4-BE49-F238E27FC236}">
              <a16:creationId xmlns:a16="http://schemas.microsoft.com/office/drawing/2014/main" xmlns="" id="{00000000-0008-0000-1000-0000581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134607" cy="19050"/>
    <xdr:sp macro="" textlink="">
      <xdr:nvSpPr>
        <xdr:cNvPr id="4953" name="Text Box 8">
          <a:extLst>
            <a:ext uri="{FF2B5EF4-FFF2-40B4-BE49-F238E27FC236}">
              <a16:creationId xmlns:a16="http://schemas.microsoft.com/office/drawing/2014/main" xmlns="" id="{00000000-0008-0000-1000-00005913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4954" name="Text Box 9">
          <a:extLst>
            <a:ext uri="{FF2B5EF4-FFF2-40B4-BE49-F238E27FC236}">
              <a16:creationId xmlns:a16="http://schemas.microsoft.com/office/drawing/2014/main" xmlns="" id="{00000000-0008-0000-1000-00005A1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4955" name="Text Box 9">
          <a:extLst>
            <a:ext uri="{FF2B5EF4-FFF2-40B4-BE49-F238E27FC236}">
              <a16:creationId xmlns:a16="http://schemas.microsoft.com/office/drawing/2014/main" xmlns="" id="{00000000-0008-0000-1000-00005B1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134607" cy="19050"/>
    <xdr:sp macro="" textlink="">
      <xdr:nvSpPr>
        <xdr:cNvPr id="4956" name="Text Box 8">
          <a:extLst>
            <a:ext uri="{FF2B5EF4-FFF2-40B4-BE49-F238E27FC236}">
              <a16:creationId xmlns:a16="http://schemas.microsoft.com/office/drawing/2014/main" xmlns="" id="{00000000-0008-0000-1000-00005C13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4957" name="Text Box 9">
          <a:extLst>
            <a:ext uri="{FF2B5EF4-FFF2-40B4-BE49-F238E27FC236}">
              <a16:creationId xmlns:a16="http://schemas.microsoft.com/office/drawing/2014/main" xmlns="" id="{00000000-0008-0000-1000-00005D1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4958" name="Text Box 9">
          <a:extLst>
            <a:ext uri="{FF2B5EF4-FFF2-40B4-BE49-F238E27FC236}">
              <a16:creationId xmlns:a16="http://schemas.microsoft.com/office/drawing/2014/main" xmlns="" id="{00000000-0008-0000-1000-00005E1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285750"/>
    <xdr:sp macro="" textlink="">
      <xdr:nvSpPr>
        <xdr:cNvPr id="4959" name="Text Box 9">
          <a:extLst>
            <a:ext uri="{FF2B5EF4-FFF2-40B4-BE49-F238E27FC236}">
              <a16:creationId xmlns:a16="http://schemas.microsoft.com/office/drawing/2014/main" xmlns="" id="{00000000-0008-0000-1000-00005F130000}"/>
            </a:ext>
          </a:extLst>
        </xdr:cNvPr>
        <xdr:cNvSpPr txBox="1">
          <a:spLocks noChangeArrowheads="1"/>
        </xdr:cNvSpPr>
      </xdr:nvSpPr>
      <xdr:spPr bwMode="auto">
        <a:xfrm>
          <a:off x="285750" y="2057400"/>
          <a:ext cx="1239382" cy="285750"/>
        </a:xfrm>
        <a:prstGeom prst="rect">
          <a:avLst/>
        </a:prstGeom>
        <a:noFill/>
        <a:ln w="9525">
          <a:noFill/>
          <a:miter lim="800000"/>
          <a:headEnd/>
          <a:tailEnd/>
        </a:ln>
      </xdr:spPr>
    </xdr:sp>
    <xdr:clientData/>
  </xdr:oneCellAnchor>
  <xdr:oneCellAnchor>
    <xdr:from>
      <xdr:col>1</xdr:col>
      <xdr:colOff>0</xdr:colOff>
      <xdr:row>12</xdr:row>
      <xdr:rowOff>0</xdr:rowOff>
    </xdr:from>
    <xdr:ext cx="1239382" cy="285750"/>
    <xdr:sp macro="" textlink="">
      <xdr:nvSpPr>
        <xdr:cNvPr id="4960" name="Text Box 9">
          <a:extLst>
            <a:ext uri="{FF2B5EF4-FFF2-40B4-BE49-F238E27FC236}">
              <a16:creationId xmlns:a16="http://schemas.microsoft.com/office/drawing/2014/main" xmlns="" id="{00000000-0008-0000-1000-000060130000}"/>
            </a:ext>
          </a:extLst>
        </xdr:cNvPr>
        <xdr:cNvSpPr txBox="1">
          <a:spLocks noChangeArrowheads="1"/>
        </xdr:cNvSpPr>
      </xdr:nvSpPr>
      <xdr:spPr bwMode="auto">
        <a:xfrm>
          <a:off x="285750" y="2057400"/>
          <a:ext cx="1239382" cy="285750"/>
        </a:xfrm>
        <a:prstGeom prst="rect">
          <a:avLst/>
        </a:prstGeom>
        <a:noFill/>
        <a:ln w="9525">
          <a:noFill/>
          <a:miter lim="800000"/>
          <a:headEnd/>
          <a:tailEnd/>
        </a:ln>
      </xdr:spPr>
    </xdr:sp>
    <xdr:clientData/>
  </xdr:oneCellAnchor>
  <xdr:oneCellAnchor>
    <xdr:from>
      <xdr:col>1</xdr:col>
      <xdr:colOff>0</xdr:colOff>
      <xdr:row>12</xdr:row>
      <xdr:rowOff>0</xdr:rowOff>
    </xdr:from>
    <xdr:ext cx="1239382" cy="295275"/>
    <xdr:sp macro="" textlink="">
      <xdr:nvSpPr>
        <xdr:cNvPr id="4961" name="Text Box 9">
          <a:extLst>
            <a:ext uri="{FF2B5EF4-FFF2-40B4-BE49-F238E27FC236}">
              <a16:creationId xmlns:a16="http://schemas.microsoft.com/office/drawing/2014/main" xmlns="" id="{00000000-0008-0000-1000-00006113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12</xdr:row>
      <xdr:rowOff>0</xdr:rowOff>
    </xdr:from>
    <xdr:ext cx="1239382" cy="295275"/>
    <xdr:sp macro="" textlink="">
      <xdr:nvSpPr>
        <xdr:cNvPr id="4962" name="Text Box 9">
          <a:extLst>
            <a:ext uri="{FF2B5EF4-FFF2-40B4-BE49-F238E27FC236}">
              <a16:creationId xmlns:a16="http://schemas.microsoft.com/office/drawing/2014/main" xmlns="" id="{00000000-0008-0000-1000-00006213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12</xdr:row>
      <xdr:rowOff>0</xdr:rowOff>
    </xdr:from>
    <xdr:ext cx="1239382" cy="276225"/>
    <xdr:sp macro="" textlink="">
      <xdr:nvSpPr>
        <xdr:cNvPr id="4963" name="Text Box 9">
          <a:extLst>
            <a:ext uri="{FF2B5EF4-FFF2-40B4-BE49-F238E27FC236}">
              <a16:creationId xmlns:a16="http://schemas.microsoft.com/office/drawing/2014/main" xmlns="" id="{00000000-0008-0000-1000-00006313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12</xdr:row>
      <xdr:rowOff>0</xdr:rowOff>
    </xdr:from>
    <xdr:ext cx="1239382" cy="276225"/>
    <xdr:sp macro="" textlink="">
      <xdr:nvSpPr>
        <xdr:cNvPr id="4964" name="Text Box 9">
          <a:extLst>
            <a:ext uri="{FF2B5EF4-FFF2-40B4-BE49-F238E27FC236}">
              <a16:creationId xmlns:a16="http://schemas.microsoft.com/office/drawing/2014/main" xmlns="" id="{00000000-0008-0000-1000-00006413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12</xdr:row>
      <xdr:rowOff>0</xdr:rowOff>
    </xdr:from>
    <xdr:ext cx="1239382" cy="276225"/>
    <xdr:sp macro="" textlink="">
      <xdr:nvSpPr>
        <xdr:cNvPr id="4965" name="Text Box 9">
          <a:extLst>
            <a:ext uri="{FF2B5EF4-FFF2-40B4-BE49-F238E27FC236}">
              <a16:creationId xmlns:a16="http://schemas.microsoft.com/office/drawing/2014/main" xmlns="" id="{00000000-0008-0000-1000-00006513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12</xdr:row>
      <xdr:rowOff>0</xdr:rowOff>
    </xdr:from>
    <xdr:ext cx="1239382" cy="276225"/>
    <xdr:sp macro="" textlink="">
      <xdr:nvSpPr>
        <xdr:cNvPr id="4966" name="Text Box 9">
          <a:extLst>
            <a:ext uri="{FF2B5EF4-FFF2-40B4-BE49-F238E27FC236}">
              <a16:creationId xmlns:a16="http://schemas.microsoft.com/office/drawing/2014/main" xmlns="" id="{00000000-0008-0000-1000-00006613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12</xdr:row>
      <xdr:rowOff>0</xdr:rowOff>
    </xdr:from>
    <xdr:ext cx="1239382" cy="276225"/>
    <xdr:sp macro="" textlink="">
      <xdr:nvSpPr>
        <xdr:cNvPr id="4967" name="Text Box 9">
          <a:extLst>
            <a:ext uri="{FF2B5EF4-FFF2-40B4-BE49-F238E27FC236}">
              <a16:creationId xmlns:a16="http://schemas.microsoft.com/office/drawing/2014/main" xmlns="" id="{00000000-0008-0000-1000-00006713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12</xdr:row>
      <xdr:rowOff>0</xdr:rowOff>
    </xdr:from>
    <xdr:ext cx="1239382" cy="276225"/>
    <xdr:sp macro="" textlink="">
      <xdr:nvSpPr>
        <xdr:cNvPr id="4968" name="Text Box 9">
          <a:extLst>
            <a:ext uri="{FF2B5EF4-FFF2-40B4-BE49-F238E27FC236}">
              <a16:creationId xmlns:a16="http://schemas.microsoft.com/office/drawing/2014/main" xmlns="" id="{00000000-0008-0000-1000-00006813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12</xdr:row>
      <xdr:rowOff>0</xdr:rowOff>
    </xdr:from>
    <xdr:ext cx="1239382" cy="276225"/>
    <xdr:sp macro="" textlink="">
      <xdr:nvSpPr>
        <xdr:cNvPr id="4969" name="Text Box 9">
          <a:extLst>
            <a:ext uri="{FF2B5EF4-FFF2-40B4-BE49-F238E27FC236}">
              <a16:creationId xmlns:a16="http://schemas.microsoft.com/office/drawing/2014/main" xmlns="" id="{00000000-0008-0000-1000-00006913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12</xdr:row>
      <xdr:rowOff>0</xdr:rowOff>
    </xdr:from>
    <xdr:ext cx="1239382" cy="276225"/>
    <xdr:sp macro="" textlink="">
      <xdr:nvSpPr>
        <xdr:cNvPr id="4970" name="Text Box 9">
          <a:extLst>
            <a:ext uri="{FF2B5EF4-FFF2-40B4-BE49-F238E27FC236}">
              <a16:creationId xmlns:a16="http://schemas.microsoft.com/office/drawing/2014/main" xmlns="" id="{00000000-0008-0000-1000-00006A13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12</xdr:row>
      <xdr:rowOff>0</xdr:rowOff>
    </xdr:from>
    <xdr:ext cx="1239382" cy="276225"/>
    <xdr:sp macro="" textlink="">
      <xdr:nvSpPr>
        <xdr:cNvPr id="4971" name="Text Box 9">
          <a:extLst>
            <a:ext uri="{FF2B5EF4-FFF2-40B4-BE49-F238E27FC236}">
              <a16:creationId xmlns:a16="http://schemas.microsoft.com/office/drawing/2014/main" xmlns="" id="{00000000-0008-0000-1000-00006B13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12</xdr:row>
      <xdr:rowOff>0</xdr:rowOff>
    </xdr:from>
    <xdr:ext cx="1239382" cy="276225"/>
    <xdr:sp macro="" textlink="">
      <xdr:nvSpPr>
        <xdr:cNvPr id="4972" name="Text Box 9">
          <a:extLst>
            <a:ext uri="{FF2B5EF4-FFF2-40B4-BE49-F238E27FC236}">
              <a16:creationId xmlns:a16="http://schemas.microsoft.com/office/drawing/2014/main" xmlns="" id="{00000000-0008-0000-1000-00006C13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12</xdr:row>
      <xdr:rowOff>0</xdr:rowOff>
    </xdr:from>
    <xdr:ext cx="1239382" cy="295275"/>
    <xdr:sp macro="" textlink="">
      <xdr:nvSpPr>
        <xdr:cNvPr id="4973" name="Text Box 9">
          <a:extLst>
            <a:ext uri="{FF2B5EF4-FFF2-40B4-BE49-F238E27FC236}">
              <a16:creationId xmlns:a16="http://schemas.microsoft.com/office/drawing/2014/main" xmlns="" id="{00000000-0008-0000-1000-00006D13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12</xdr:row>
      <xdr:rowOff>0</xdr:rowOff>
    </xdr:from>
    <xdr:ext cx="1239382" cy="295275"/>
    <xdr:sp macro="" textlink="">
      <xdr:nvSpPr>
        <xdr:cNvPr id="4974" name="Text Box 9">
          <a:extLst>
            <a:ext uri="{FF2B5EF4-FFF2-40B4-BE49-F238E27FC236}">
              <a16:creationId xmlns:a16="http://schemas.microsoft.com/office/drawing/2014/main" xmlns="" id="{00000000-0008-0000-1000-00006E13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12</xdr:row>
      <xdr:rowOff>0</xdr:rowOff>
    </xdr:from>
    <xdr:ext cx="1239382" cy="295275"/>
    <xdr:sp macro="" textlink="">
      <xdr:nvSpPr>
        <xdr:cNvPr id="4975" name="Text Box 9">
          <a:extLst>
            <a:ext uri="{FF2B5EF4-FFF2-40B4-BE49-F238E27FC236}">
              <a16:creationId xmlns:a16="http://schemas.microsoft.com/office/drawing/2014/main" xmlns="" id="{00000000-0008-0000-1000-00006F13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12</xdr:row>
      <xdr:rowOff>0</xdr:rowOff>
    </xdr:from>
    <xdr:ext cx="1239382" cy="295275"/>
    <xdr:sp macro="" textlink="">
      <xdr:nvSpPr>
        <xdr:cNvPr id="4976" name="Text Box 9">
          <a:extLst>
            <a:ext uri="{FF2B5EF4-FFF2-40B4-BE49-F238E27FC236}">
              <a16:creationId xmlns:a16="http://schemas.microsoft.com/office/drawing/2014/main" xmlns="" id="{00000000-0008-0000-1000-00007013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12</xdr:row>
      <xdr:rowOff>0</xdr:rowOff>
    </xdr:from>
    <xdr:ext cx="1239382" cy="295275"/>
    <xdr:sp macro="" textlink="">
      <xdr:nvSpPr>
        <xdr:cNvPr id="4977" name="Text Box 9">
          <a:extLst>
            <a:ext uri="{FF2B5EF4-FFF2-40B4-BE49-F238E27FC236}">
              <a16:creationId xmlns:a16="http://schemas.microsoft.com/office/drawing/2014/main" xmlns="" id="{00000000-0008-0000-1000-00007113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12</xdr:row>
      <xdr:rowOff>0</xdr:rowOff>
    </xdr:from>
    <xdr:ext cx="1239382" cy="295275"/>
    <xdr:sp macro="" textlink="">
      <xdr:nvSpPr>
        <xdr:cNvPr id="4978" name="Text Box 9">
          <a:extLst>
            <a:ext uri="{FF2B5EF4-FFF2-40B4-BE49-F238E27FC236}">
              <a16:creationId xmlns:a16="http://schemas.microsoft.com/office/drawing/2014/main" xmlns="" id="{00000000-0008-0000-1000-00007213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12</xdr:row>
      <xdr:rowOff>0</xdr:rowOff>
    </xdr:from>
    <xdr:ext cx="1239382" cy="295275"/>
    <xdr:sp macro="" textlink="">
      <xdr:nvSpPr>
        <xdr:cNvPr id="4979" name="Text Box 9">
          <a:extLst>
            <a:ext uri="{FF2B5EF4-FFF2-40B4-BE49-F238E27FC236}">
              <a16:creationId xmlns:a16="http://schemas.microsoft.com/office/drawing/2014/main" xmlns="" id="{00000000-0008-0000-1000-00007313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12</xdr:row>
      <xdr:rowOff>0</xdr:rowOff>
    </xdr:from>
    <xdr:ext cx="1239382" cy="295275"/>
    <xdr:sp macro="" textlink="">
      <xdr:nvSpPr>
        <xdr:cNvPr id="4980" name="Text Box 9">
          <a:extLst>
            <a:ext uri="{FF2B5EF4-FFF2-40B4-BE49-F238E27FC236}">
              <a16:creationId xmlns:a16="http://schemas.microsoft.com/office/drawing/2014/main" xmlns="" id="{00000000-0008-0000-1000-00007413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12</xdr:row>
      <xdr:rowOff>0</xdr:rowOff>
    </xdr:from>
    <xdr:ext cx="1077457" cy="19050"/>
    <xdr:sp macro="" textlink="">
      <xdr:nvSpPr>
        <xdr:cNvPr id="4981" name="Text Box 8">
          <a:extLst>
            <a:ext uri="{FF2B5EF4-FFF2-40B4-BE49-F238E27FC236}">
              <a16:creationId xmlns:a16="http://schemas.microsoft.com/office/drawing/2014/main" xmlns="" id="{00000000-0008-0000-1000-000075130000}"/>
            </a:ext>
          </a:extLst>
        </xdr:cNvPr>
        <xdr:cNvSpPr txBox="1">
          <a:spLocks noChangeArrowheads="1"/>
        </xdr:cNvSpPr>
      </xdr:nvSpPr>
      <xdr:spPr bwMode="auto">
        <a:xfrm>
          <a:off x="390525" y="2057400"/>
          <a:ext cx="1077457"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4982" name="Text Box 9">
          <a:extLst>
            <a:ext uri="{FF2B5EF4-FFF2-40B4-BE49-F238E27FC236}">
              <a16:creationId xmlns:a16="http://schemas.microsoft.com/office/drawing/2014/main" xmlns="" id="{00000000-0008-0000-1000-00007613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4983" name="Text Box 9">
          <a:extLst>
            <a:ext uri="{FF2B5EF4-FFF2-40B4-BE49-F238E27FC236}">
              <a16:creationId xmlns:a16="http://schemas.microsoft.com/office/drawing/2014/main" xmlns="" id="{00000000-0008-0000-1000-00007713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4984" name="Text Box 9">
          <a:extLst>
            <a:ext uri="{FF2B5EF4-FFF2-40B4-BE49-F238E27FC236}">
              <a16:creationId xmlns:a16="http://schemas.microsoft.com/office/drawing/2014/main" xmlns="" id="{00000000-0008-0000-1000-00007813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4985" name="Text Box 9">
          <a:extLst>
            <a:ext uri="{FF2B5EF4-FFF2-40B4-BE49-F238E27FC236}">
              <a16:creationId xmlns:a16="http://schemas.microsoft.com/office/drawing/2014/main" xmlns="" id="{00000000-0008-0000-1000-00007913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4986" name="Text Box 9">
          <a:extLst>
            <a:ext uri="{FF2B5EF4-FFF2-40B4-BE49-F238E27FC236}">
              <a16:creationId xmlns:a16="http://schemas.microsoft.com/office/drawing/2014/main" xmlns="" id="{00000000-0008-0000-1000-00007A13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4987" name="Text Box 9">
          <a:extLst>
            <a:ext uri="{FF2B5EF4-FFF2-40B4-BE49-F238E27FC236}">
              <a16:creationId xmlns:a16="http://schemas.microsoft.com/office/drawing/2014/main" xmlns="" id="{00000000-0008-0000-1000-00007B13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4988" name="Text Box 9">
          <a:extLst>
            <a:ext uri="{FF2B5EF4-FFF2-40B4-BE49-F238E27FC236}">
              <a16:creationId xmlns:a16="http://schemas.microsoft.com/office/drawing/2014/main" xmlns="" id="{00000000-0008-0000-1000-00007C13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4989" name="Text Box 9">
          <a:extLst>
            <a:ext uri="{FF2B5EF4-FFF2-40B4-BE49-F238E27FC236}">
              <a16:creationId xmlns:a16="http://schemas.microsoft.com/office/drawing/2014/main" xmlns="" id="{00000000-0008-0000-1000-00007D13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4990" name="Text Box 9">
          <a:extLst>
            <a:ext uri="{FF2B5EF4-FFF2-40B4-BE49-F238E27FC236}">
              <a16:creationId xmlns:a16="http://schemas.microsoft.com/office/drawing/2014/main" xmlns="" id="{00000000-0008-0000-1000-00007E13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4991" name="Text Box 9">
          <a:extLst>
            <a:ext uri="{FF2B5EF4-FFF2-40B4-BE49-F238E27FC236}">
              <a16:creationId xmlns:a16="http://schemas.microsoft.com/office/drawing/2014/main" xmlns="" id="{00000000-0008-0000-1000-00007F13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4992" name="Text Box 9">
          <a:extLst>
            <a:ext uri="{FF2B5EF4-FFF2-40B4-BE49-F238E27FC236}">
              <a16:creationId xmlns:a16="http://schemas.microsoft.com/office/drawing/2014/main" xmlns="" id="{00000000-0008-0000-1000-00008013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4993" name="Text Box 9">
          <a:extLst>
            <a:ext uri="{FF2B5EF4-FFF2-40B4-BE49-F238E27FC236}">
              <a16:creationId xmlns:a16="http://schemas.microsoft.com/office/drawing/2014/main" xmlns="" id="{00000000-0008-0000-1000-00008113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4994" name="Text Box 9">
          <a:extLst>
            <a:ext uri="{FF2B5EF4-FFF2-40B4-BE49-F238E27FC236}">
              <a16:creationId xmlns:a16="http://schemas.microsoft.com/office/drawing/2014/main" xmlns="" id="{00000000-0008-0000-1000-00008213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4995" name="Text Box 9">
          <a:extLst>
            <a:ext uri="{FF2B5EF4-FFF2-40B4-BE49-F238E27FC236}">
              <a16:creationId xmlns:a16="http://schemas.microsoft.com/office/drawing/2014/main" xmlns="" id="{00000000-0008-0000-1000-00008313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4996" name="Text Box 9">
          <a:extLst>
            <a:ext uri="{FF2B5EF4-FFF2-40B4-BE49-F238E27FC236}">
              <a16:creationId xmlns:a16="http://schemas.microsoft.com/office/drawing/2014/main" xmlns="" id="{00000000-0008-0000-1000-00008413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4997" name="Text Box 9">
          <a:extLst>
            <a:ext uri="{FF2B5EF4-FFF2-40B4-BE49-F238E27FC236}">
              <a16:creationId xmlns:a16="http://schemas.microsoft.com/office/drawing/2014/main" xmlns="" id="{00000000-0008-0000-1000-00008513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4998" name="Text Box 9">
          <a:extLst>
            <a:ext uri="{FF2B5EF4-FFF2-40B4-BE49-F238E27FC236}">
              <a16:creationId xmlns:a16="http://schemas.microsoft.com/office/drawing/2014/main" xmlns="" id="{00000000-0008-0000-1000-00008613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4999" name="Text Box 9">
          <a:extLst>
            <a:ext uri="{FF2B5EF4-FFF2-40B4-BE49-F238E27FC236}">
              <a16:creationId xmlns:a16="http://schemas.microsoft.com/office/drawing/2014/main" xmlns="" id="{00000000-0008-0000-1000-00008713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000" name="Text Box 9">
          <a:extLst>
            <a:ext uri="{FF2B5EF4-FFF2-40B4-BE49-F238E27FC236}">
              <a16:creationId xmlns:a16="http://schemas.microsoft.com/office/drawing/2014/main" xmlns="" id="{00000000-0008-0000-1000-00008813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001" name="Text Box 9">
          <a:extLst>
            <a:ext uri="{FF2B5EF4-FFF2-40B4-BE49-F238E27FC236}">
              <a16:creationId xmlns:a16="http://schemas.microsoft.com/office/drawing/2014/main" xmlns="" id="{00000000-0008-0000-1000-00008913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002" name="Text Box 9">
          <a:extLst>
            <a:ext uri="{FF2B5EF4-FFF2-40B4-BE49-F238E27FC236}">
              <a16:creationId xmlns:a16="http://schemas.microsoft.com/office/drawing/2014/main" xmlns="" id="{00000000-0008-0000-1000-00008A13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003" name="Text Box 9">
          <a:extLst>
            <a:ext uri="{FF2B5EF4-FFF2-40B4-BE49-F238E27FC236}">
              <a16:creationId xmlns:a16="http://schemas.microsoft.com/office/drawing/2014/main" xmlns="" id="{00000000-0008-0000-1000-00008B13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134607" cy="19050"/>
    <xdr:sp macro="" textlink="">
      <xdr:nvSpPr>
        <xdr:cNvPr id="5004" name="Text Box 8">
          <a:extLst>
            <a:ext uri="{FF2B5EF4-FFF2-40B4-BE49-F238E27FC236}">
              <a16:creationId xmlns:a16="http://schemas.microsoft.com/office/drawing/2014/main" xmlns="" id="{00000000-0008-0000-1000-00008C13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5005" name="Text Box 9">
          <a:extLst>
            <a:ext uri="{FF2B5EF4-FFF2-40B4-BE49-F238E27FC236}">
              <a16:creationId xmlns:a16="http://schemas.microsoft.com/office/drawing/2014/main" xmlns="" id="{00000000-0008-0000-1000-00008D1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5006" name="Text Box 9">
          <a:extLst>
            <a:ext uri="{FF2B5EF4-FFF2-40B4-BE49-F238E27FC236}">
              <a16:creationId xmlns:a16="http://schemas.microsoft.com/office/drawing/2014/main" xmlns="" id="{00000000-0008-0000-1000-00008E1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134607" cy="104775"/>
    <xdr:sp macro="" textlink="">
      <xdr:nvSpPr>
        <xdr:cNvPr id="5007" name="Text Box 8">
          <a:extLst>
            <a:ext uri="{FF2B5EF4-FFF2-40B4-BE49-F238E27FC236}">
              <a16:creationId xmlns:a16="http://schemas.microsoft.com/office/drawing/2014/main" xmlns="" id="{00000000-0008-0000-1000-00008F130000}"/>
            </a:ext>
          </a:extLst>
        </xdr:cNvPr>
        <xdr:cNvSpPr txBox="1">
          <a:spLocks noChangeArrowheads="1"/>
        </xdr:cNvSpPr>
      </xdr:nvSpPr>
      <xdr:spPr bwMode="auto">
        <a:xfrm>
          <a:off x="390525" y="2057400"/>
          <a:ext cx="1134607" cy="104775"/>
        </a:xfrm>
        <a:prstGeom prst="rect">
          <a:avLst/>
        </a:prstGeom>
        <a:noFill/>
        <a:ln w="9525">
          <a:noFill/>
          <a:miter lim="800000"/>
          <a:headEnd/>
          <a:tailEnd/>
        </a:ln>
      </xdr:spPr>
    </xdr:sp>
    <xdr:clientData/>
  </xdr:oneCellAnchor>
  <xdr:oneCellAnchor>
    <xdr:from>
      <xdr:col>1</xdr:col>
      <xdr:colOff>0</xdr:colOff>
      <xdr:row>12</xdr:row>
      <xdr:rowOff>0</xdr:rowOff>
    </xdr:from>
    <xdr:ext cx="1134607" cy="19050"/>
    <xdr:sp macro="" textlink="">
      <xdr:nvSpPr>
        <xdr:cNvPr id="5008" name="Text Box 8">
          <a:extLst>
            <a:ext uri="{FF2B5EF4-FFF2-40B4-BE49-F238E27FC236}">
              <a16:creationId xmlns:a16="http://schemas.microsoft.com/office/drawing/2014/main" xmlns="" id="{00000000-0008-0000-1000-00009013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5009" name="Text Box 9">
          <a:extLst>
            <a:ext uri="{FF2B5EF4-FFF2-40B4-BE49-F238E27FC236}">
              <a16:creationId xmlns:a16="http://schemas.microsoft.com/office/drawing/2014/main" xmlns="" id="{00000000-0008-0000-1000-0000911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5010" name="Text Box 9">
          <a:extLst>
            <a:ext uri="{FF2B5EF4-FFF2-40B4-BE49-F238E27FC236}">
              <a16:creationId xmlns:a16="http://schemas.microsoft.com/office/drawing/2014/main" xmlns="" id="{00000000-0008-0000-1000-0000921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134607" cy="19050"/>
    <xdr:sp macro="" textlink="">
      <xdr:nvSpPr>
        <xdr:cNvPr id="5011" name="Text Box 8">
          <a:extLst>
            <a:ext uri="{FF2B5EF4-FFF2-40B4-BE49-F238E27FC236}">
              <a16:creationId xmlns:a16="http://schemas.microsoft.com/office/drawing/2014/main" xmlns="" id="{00000000-0008-0000-1000-00009313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5012" name="Text Box 9">
          <a:extLst>
            <a:ext uri="{FF2B5EF4-FFF2-40B4-BE49-F238E27FC236}">
              <a16:creationId xmlns:a16="http://schemas.microsoft.com/office/drawing/2014/main" xmlns="" id="{00000000-0008-0000-1000-0000941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5013" name="Text Box 9">
          <a:extLst>
            <a:ext uri="{FF2B5EF4-FFF2-40B4-BE49-F238E27FC236}">
              <a16:creationId xmlns:a16="http://schemas.microsoft.com/office/drawing/2014/main" xmlns="" id="{00000000-0008-0000-1000-0000951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134607" cy="19050"/>
    <xdr:sp macro="" textlink="">
      <xdr:nvSpPr>
        <xdr:cNvPr id="5014" name="Text Box 8">
          <a:extLst>
            <a:ext uri="{FF2B5EF4-FFF2-40B4-BE49-F238E27FC236}">
              <a16:creationId xmlns:a16="http://schemas.microsoft.com/office/drawing/2014/main" xmlns="" id="{00000000-0008-0000-1000-00009613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5015" name="Text Box 9">
          <a:extLst>
            <a:ext uri="{FF2B5EF4-FFF2-40B4-BE49-F238E27FC236}">
              <a16:creationId xmlns:a16="http://schemas.microsoft.com/office/drawing/2014/main" xmlns="" id="{00000000-0008-0000-1000-0000971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5016" name="Text Box 9">
          <a:extLst>
            <a:ext uri="{FF2B5EF4-FFF2-40B4-BE49-F238E27FC236}">
              <a16:creationId xmlns:a16="http://schemas.microsoft.com/office/drawing/2014/main" xmlns="" id="{00000000-0008-0000-1000-0000981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134607" cy="19050"/>
    <xdr:sp macro="" textlink="">
      <xdr:nvSpPr>
        <xdr:cNvPr id="5017" name="Text Box 8">
          <a:extLst>
            <a:ext uri="{FF2B5EF4-FFF2-40B4-BE49-F238E27FC236}">
              <a16:creationId xmlns:a16="http://schemas.microsoft.com/office/drawing/2014/main" xmlns="" id="{00000000-0008-0000-1000-00009913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5018" name="Text Box 9">
          <a:extLst>
            <a:ext uri="{FF2B5EF4-FFF2-40B4-BE49-F238E27FC236}">
              <a16:creationId xmlns:a16="http://schemas.microsoft.com/office/drawing/2014/main" xmlns="" id="{00000000-0008-0000-1000-00009A1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5019" name="Text Box 9">
          <a:extLst>
            <a:ext uri="{FF2B5EF4-FFF2-40B4-BE49-F238E27FC236}">
              <a16:creationId xmlns:a16="http://schemas.microsoft.com/office/drawing/2014/main" xmlns="" id="{00000000-0008-0000-1000-00009B1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134607" cy="19050"/>
    <xdr:sp macro="" textlink="">
      <xdr:nvSpPr>
        <xdr:cNvPr id="5020" name="Text Box 8">
          <a:extLst>
            <a:ext uri="{FF2B5EF4-FFF2-40B4-BE49-F238E27FC236}">
              <a16:creationId xmlns:a16="http://schemas.microsoft.com/office/drawing/2014/main" xmlns="" id="{00000000-0008-0000-1000-00009C13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5021" name="Text Box 9">
          <a:extLst>
            <a:ext uri="{FF2B5EF4-FFF2-40B4-BE49-F238E27FC236}">
              <a16:creationId xmlns:a16="http://schemas.microsoft.com/office/drawing/2014/main" xmlns="" id="{00000000-0008-0000-1000-00009D1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134607" cy="19050"/>
    <xdr:sp macro="" textlink="">
      <xdr:nvSpPr>
        <xdr:cNvPr id="5022" name="Text Box 8">
          <a:extLst>
            <a:ext uri="{FF2B5EF4-FFF2-40B4-BE49-F238E27FC236}">
              <a16:creationId xmlns:a16="http://schemas.microsoft.com/office/drawing/2014/main" xmlns="" id="{00000000-0008-0000-1000-00009E13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5023" name="Text Box 9">
          <a:extLst>
            <a:ext uri="{FF2B5EF4-FFF2-40B4-BE49-F238E27FC236}">
              <a16:creationId xmlns:a16="http://schemas.microsoft.com/office/drawing/2014/main" xmlns="" id="{00000000-0008-0000-1000-00009F1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5024" name="Text Box 9">
          <a:extLst>
            <a:ext uri="{FF2B5EF4-FFF2-40B4-BE49-F238E27FC236}">
              <a16:creationId xmlns:a16="http://schemas.microsoft.com/office/drawing/2014/main" xmlns="" id="{00000000-0008-0000-1000-0000A01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134607" cy="19050"/>
    <xdr:sp macro="" textlink="">
      <xdr:nvSpPr>
        <xdr:cNvPr id="5025" name="Text Box 8">
          <a:extLst>
            <a:ext uri="{FF2B5EF4-FFF2-40B4-BE49-F238E27FC236}">
              <a16:creationId xmlns:a16="http://schemas.microsoft.com/office/drawing/2014/main" xmlns="" id="{00000000-0008-0000-1000-0000A113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5026" name="Text Box 9">
          <a:extLst>
            <a:ext uri="{FF2B5EF4-FFF2-40B4-BE49-F238E27FC236}">
              <a16:creationId xmlns:a16="http://schemas.microsoft.com/office/drawing/2014/main" xmlns="" id="{00000000-0008-0000-1000-0000A21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134607" cy="19050"/>
    <xdr:sp macro="" textlink="">
      <xdr:nvSpPr>
        <xdr:cNvPr id="5027" name="Text Box 8">
          <a:extLst>
            <a:ext uri="{FF2B5EF4-FFF2-40B4-BE49-F238E27FC236}">
              <a16:creationId xmlns:a16="http://schemas.microsoft.com/office/drawing/2014/main" xmlns="" id="{00000000-0008-0000-1000-0000A313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5028" name="Text Box 9">
          <a:extLst>
            <a:ext uri="{FF2B5EF4-FFF2-40B4-BE49-F238E27FC236}">
              <a16:creationId xmlns:a16="http://schemas.microsoft.com/office/drawing/2014/main" xmlns="" id="{00000000-0008-0000-1000-0000A41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5029" name="Text Box 9">
          <a:extLst>
            <a:ext uri="{FF2B5EF4-FFF2-40B4-BE49-F238E27FC236}">
              <a16:creationId xmlns:a16="http://schemas.microsoft.com/office/drawing/2014/main" xmlns="" id="{00000000-0008-0000-1000-0000A51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134607" cy="19050"/>
    <xdr:sp macro="" textlink="">
      <xdr:nvSpPr>
        <xdr:cNvPr id="5030" name="Text Box 8">
          <a:extLst>
            <a:ext uri="{FF2B5EF4-FFF2-40B4-BE49-F238E27FC236}">
              <a16:creationId xmlns:a16="http://schemas.microsoft.com/office/drawing/2014/main" xmlns="" id="{00000000-0008-0000-1000-0000A613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5031" name="Text Box 9">
          <a:extLst>
            <a:ext uri="{FF2B5EF4-FFF2-40B4-BE49-F238E27FC236}">
              <a16:creationId xmlns:a16="http://schemas.microsoft.com/office/drawing/2014/main" xmlns="" id="{00000000-0008-0000-1000-0000A71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5032" name="Text Box 9">
          <a:extLst>
            <a:ext uri="{FF2B5EF4-FFF2-40B4-BE49-F238E27FC236}">
              <a16:creationId xmlns:a16="http://schemas.microsoft.com/office/drawing/2014/main" xmlns="" id="{00000000-0008-0000-1000-0000A81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134607" cy="19050"/>
    <xdr:sp macro="" textlink="">
      <xdr:nvSpPr>
        <xdr:cNvPr id="5033" name="Text Box 8">
          <a:extLst>
            <a:ext uri="{FF2B5EF4-FFF2-40B4-BE49-F238E27FC236}">
              <a16:creationId xmlns:a16="http://schemas.microsoft.com/office/drawing/2014/main" xmlns="" id="{00000000-0008-0000-1000-0000A913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5034" name="Text Box 9">
          <a:extLst>
            <a:ext uri="{FF2B5EF4-FFF2-40B4-BE49-F238E27FC236}">
              <a16:creationId xmlns:a16="http://schemas.microsoft.com/office/drawing/2014/main" xmlns="" id="{00000000-0008-0000-1000-0000AA1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5035" name="Text Box 9">
          <a:extLst>
            <a:ext uri="{FF2B5EF4-FFF2-40B4-BE49-F238E27FC236}">
              <a16:creationId xmlns:a16="http://schemas.microsoft.com/office/drawing/2014/main" xmlns="" id="{00000000-0008-0000-1000-0000AB1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134607" cy="19050"/>
    <xdr:sp macro="" textlink="">
      <xdr:nvSpPr>
        <xdr:cNvPr id="5036" name="Text Box 8">
          <a:extLst>
            <a:ext uri="{FF2B5EF4-FFF2-40B4-BE49-F238E27FC236}">
              <a16:creationId xmlns:a16="http://schemas.microsoft.com/office/drawing/2014/main" xmlns="" id="{00000000-0008-0000-1000-0000AC13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5037" name="Text Box 9">
          <a:extLst>
            <a:ext uri="{FF2B5EF4-FFF2-40B4-BE49-F238E27FC236}">
              <a16:creationId xmlns:a16="http://schemas.microsoft.com/office/drawing/2014/main" xmlns="" id="{00000000-0008-0000-1000-0000AD1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5038" name="Text Box 9">
          <a:extLst>
            <a:ext uri="{FF2B5EF4-FFF2-40B4-BE49-F238E27FC236}">
              <a16:creationId xmlns:a16="http://schemas.microsoft.com/office/drawing/2014/main" xmlns="" id="{00000000-0008-0000-1000-0000AE1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134607" cy="19050"/>
    <xdr:sp macro="" textlink="">
      <xdr:nvSpPr>
        <xdr:cNvPr id="5039" name="Text Box 8">
          <a:extLst>
            <a:ext uri="{FF2B5EF4-FFF2-40B4-BE49-F238E27FC236}">
              <a16:creationId xmlns:a16="http://schemas.microsoft.com/office/drawing/2014/main" xmlns="" id="{00000000-0008-0000-1000-0000AF13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5040" name="Text Box 9">
          <a:extLst>
            <a:ext uri="{FF2B5EF4-FFF2-40B4-BE49-F238E27FC236}">
              <a16:creationId xmlns:a16="http://schemas.microsoft.com/office/drawing/2014/main" xmlns="" id="{00000000-0008-0000-1000-0000B01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5041" name="Text Box 9">
          <a:extLst>
            <a:ext uri="{FF2B5EF4-FFF2-40B4-BE49-F238E27FC236}">
              <a16:creationId xmlns:a16="http://schemas.microsoft.com/office/drawing/2014/main" xmlns="" id="{00000000-0008-0000-1000-0000B11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134607" cy="19050"/>
    <xdr:sp macro="" textlink="">
      <xdr:nvSpPr>
        <xdr:cNvPr id="5042" name="Text Box 8">
          <a:extLst>
            <a:ext uri="{FF2B5EF4-FFF2-40B4-BE49-F238E27FC236}">
              <a16:creationId xmlns:a16="http://schemas.microsoft.com/office/drawing/2014/main" xmlns="" id="{00000000-0008-0000-1000-0000B213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5043" name="Text Box 9">
          <a:extLst>
            <a:ext uri="{FF2B5EF4-FFF2-40B4-BE49-F238E27FC236}">
              <a16:creationId xmlns:a16="http://schemas.microsoft.com/office/drawing/2014/main" xmlns="" id="{00000000-0008-0000-1000-0000B31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5044" name="Text Box 9">
          <a:extLst>
            <a:ext uri="{FF2B5EF4-FFF2-40B4-BE49-F238E27FC236}">
              <a16:creationId xmlns:a16="http://schemas.microsoft.com/office/drawing/2014/main" xmlns="" id="{00000000-0008-0000-1000-0000B41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134607" cy="19050"/>
    <xdr:sp macro="" textlink="">
      <xdr:nvSpPr>
        <xdr:cNvPr id="5045" name="Text Box 8">
          <a:extLst>
            <a:ext uri="{FF2B5EF4-FFF2-40B4-BE49-F238E27FC236}">
              <a16:creationId xmlns:a16="http://schemas.microsoft.com/office/drawing/2014/main" xmlns="" id="{00000000-0008-0000-1000-0000B513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5046" name="Text Box 9">
          <a:extLst>
            <a:ext uri="{FF2B5EF4-FFF2-40B4-BE49-F238E27FC236}">
              <a16:creationId xmlns:a16="http://schemas.microsoft.com/office/drawing/2014/main" xmlns="" id="{00000000-0008-0000-1000-0000B61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5047" name="Text Box 9">
          <a:extLst>
            <a:ext uri="{FF2B5EF4-FFF2-40B4-BE49-F238E27FC236}">
              <a16:creationId xmlns:a16="http://schemas.microsoft.com/office/drawing/2014/main" xmlns="" id="{00000000-0008-0000-1000-0000B71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134607" cy="19050"/>
    <xdr:sp macro="" textlink="">
      <xdr:nvSpPr>
        <xdr:cNvPr id="5048" name="Text Box 8">
          <a:extLst>
            <a:ext uri="{FF2B5EF4-FFF2-40B4-BE49-F238E27FC236}">
              <a16:creationId xmlns:a16="http://schemas.microsoft.com/office/drawing/2014/main" xmlns="" id="{00000000-0008-0000-1000-0000B813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5049" name="Text Box 9">
          <a:extLst>
            <a:ext uri="{FF2B5EF4-FFF2-40B4-BE49-F238E27FC236}">
              <a16:creationId xmlns:a16="http://schemas.microsoft.com/office/drawing/2014/main" xmlns="" id="{00000000-0008-0000-1000-0000B91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5050" name="Text Box 9">
          <a:extLst>
            <a:ext uri="{FF2B5EF4-FFF2-40B4-BE49-F238E27FC236}">
              <a16:creationId xmlns:a16="http://schemas.microsoft.com/office/drawing/2014/main" xmlns="" id="{00000000-0008-0000-1000-0000BA1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134607" cy="19050"/>
    <xdr:sp macro="" textlink="">
      <xdr:nvSpPr>
        <xdr:cNvPr id="5051" name="Text Box 8">
          <a:extLst>
            <a:ext uri="{FF2B5EF4-FFF2-40B4-BE49-F238E27FC236}">
              <a16:creationId xmlns:a16="http://schemas.microsoft.com/office/drawing/2014/main" xmlns="" id="{00000000-0008-0000-1000-0000BB13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5052" name="Text Box 9">
          <a:extLst>
            <a:ext uri="{FF2B5EF4-FFF2-40B4-BE49-F238E27FC236}">
              <a16:creationId xmlns:a16="http://schemas.microsoft.com/office/drawing/2014/main" xmlns="" id="{00000000-0008-0000-1000-0000BC1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5053" name="Text Box 9">
          <a:extLst>
            <a:ext uri="{FF2B5EF4-FFF2-40B4-BE49-F238E27FC236}">
              <a16:creationId xmlns:a16="http://schemas.microsoft.com/office/drawing/2014/main" xmlns="" id="{00000000-0008-0000-1000-0000BD1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134607" cy="19050"/>
    <xdr:sp macro="" textlink="">
      <xdr:nvSpPr>
        <xdr:cNvPr id="5054" name="Text Box 8">
          <a:extLst>
            <a:ext uri="{FF2B5EF4-FFF2-40B4-BE49-F238E27FC236}">
              <a16:creationId xmlns:a16="http://schemas.microsoft.com/office/drawing/2014/main" xmlns="" id="{00000000-0008-0000-1000-0000BE13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5055" name="Text Box 9">
          <a:extLst>
            <a:ext uri="{FF2B5EF4-FFF2-40B4-BE49-F238E27FC236}">
              <a16:creationId xmlns:a16="http://schemas.microsoft.com/office/drawing/2014/main" xmlns="" id="{00000000-0008-0000-1000-0000BF1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5056" name="Text Box 9">
          <a:extLst>
            <a:ext uri="{FF2B5EF4-FFF2-40B4-BE49-F238E27FC236}">
              <a16:creationId xmlns:a16="http://schemas.microsoft.com/office/drawing/2014/main" xmlns="" id="{00000000-0008-0000-1000-0000C01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057" name="Text Box 9">
          <a:extLst>
            <a:ext uri="{FF2B5EF4-FFF2-40B4-BE49-F238E27FC236}">
              <a16:creationId xmlns:a16="http://schemas.microsoft.com/office/drawing/2014/main" xmlns="" id="{00000000-0008-0000-1000-0000C113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058" name="Text Box 9">
          <a:extLst>
            <a:ext uri="{FF2B5EF4-FFF2-40B4-BE49-F238E27FC236}">
              <a16:creationId xmlns:a16="http://schemas.microsoft.com/office/drawing/2014/main" xmlns="" id="{00000000-0008-0000-1000-0000C213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059" name="Text Box 9">
          <a:extLst>
            <a:ext uri="{FF2B5EF4-FFF2-40B4-BE49-F238E27FC236}">
              <a16:creationId xmlns:a16="http://schemas.microsoft.com/office/drawing/2014/main" xmlns="" id="{00000000-0008-0000-1000-0000C313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060" name="Text Box 9">
          <a:extLst>
            <a:ext uri="{FF2B5EF4-FFF2-40B4-BE49-F238E27FC236}">
              <a16:creationId xmlns:a16="http://schemas.microsoft.com/office/drawing/2014/main" xmlns="" id="{00000000-0008-0000-1000-0000C413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061" name="Text Box 9">
          <a:extLst>
            <a:ext uri="{FF2B5EF4-FFF2-40B4-BE49-F238E27FC236}">
              <a16:creationId xmlns:a16="http://schemas.microsoft.com/office/drawing/2014/main" xmlns="" id="{00000000-0008-0000-1000-0000C513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062" name="Text Box 9">
          <a:extLst>
            <a:ext uri="{FF2B5EF4-FFF2-40B4-BE49-F238E27FC236}">
              <a16:creationId xmlns:a16="http://schemas.microsoft.com/office/drawing/2014/main" xmlns="" id="{00000000-0008-0000-1000-0000C613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063" name="Text Box 9">
          <a:extLst>
            <a:ext uri="{FF2B5EF4-FFF2-40B4-BE49-F238E27FC236}">
              <a16:creationId xmlns:a16="http://schemas.microsoft.com/office/drawing/2014/main" xmlns="" id="{00000000-0008-0000-1000-0000C713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064" name="Text Box 9">
          <a:extLst>
            <a:ext uri="{FF2B5EF4-FFF2-40B4-BE49-F238E27FC236}">
              <a16:creationId xmlns:a16="http://schemas.microsoft.com/office/drawing/2014/main" xmlns="" id="{00000000-0008-0000-1000-0000C813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065" name="Text Box 9">
          <a:extLst>
            <a:ext uri="{FF2B5EF4-FFF2-40B4-BE49-F238E27FC236}">
              <a16:creationId xmlns:a16="http://schemas.microsoft.com/office/drawing/2014/main" xmlns="" id="{00000000-0008-0000-1000-0000C913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066" name="Text Box 9">
          <a:extLst>
            <a:ext uri="{FF2B5EF4-FFF2-40B4-BE49-F238E27FC236}">
              <a16:creationId xmlns:a16="http://schemas.microsoft.com/office/drawing/2014/main" xmlns="" id="{00000000-0008-0000-1000-0000CA13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067" name="Text Box 9">
          <a:extLst>
            <a:ext uri="{FF2B5EF4-FFF2-40B4-BE49-F238E27FC236}">
              <a16:creationId xmlns:a16="http://schemas.microsoft.com/office/drawing/2014/main" xmlns="" id="{00000000-0008-0000-1000-0000CB13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068" name="Text Box 9">
          <a:extLst>
            <a:ext uri="{FF2B5EF4-FFF2-40B4-BE49-F238E27FC236}">
              <a16:creationId xmlns:a16="http://schemas.microsoft.com/office/drawing/2014/main" xmlns="" id="{00000000-0008-0000-1000-0000CC13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069" name="Text Box 9">
          <a:extLst>
            <a:ext uri="{FF2B5EF4-FFF2-40B4-BE49-F238E27FC236}">
              <a16:creationId xmlns:a16="http://schemas.microsoft.com/office/drawing/2014/main" xmlns="" id="{00000000-0008-0000-1000-0000CD13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070" name="Text Box 9">
          <a:extLst>
            <a:ext uri="{FF2B5EF4-FFF2-40B4-BE49-F238E27FC236}">
              <a16:creationId xmlns:a16="http://schemas.microsoft.com/office/drawing/2014/main" xmlns="" id="{00000000-0008-0000-1000-0000CE13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071" name="Text Box 9">
          <a:extLst>
            <a:ext uri="{FF2B5EF4-FFF2-40B4-BE49-F238E27FC236}">
              <a16:creationId xmlns:a16="http://schemas.microsoft.com/office/drawing/2014/main" xmlns="" id="{00000000-0008-0000-1000-0000CF13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072" name="Text Box 9">
          <a:extLst>
            <a:ext uri="{FF2B5EF4-FFF2-40B4-BE49-F238E27FC236}">
              <a16:creationId xmlns:a16="http://schemas.microsoft.com/office/drawing/2014/main" xmlns="" id="{00000000-0008-0000-1000-0000D013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073" name="Text Box 9">
          <a:extLst>
            <a:ext uri="{FF2B5EF4-FFF2-40B4-BE49-F238E27FC236}">
              <a16:creationId xmlns:a16="http://schemas.microsoft.com/office/drawing/2014/main" xmlns="" id="{00000000-0008-0000-1000-0000D113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074" name="Text Box 9">
          <a:extLst>
            <a:ext uri="{FF2B5EF4-FFF2-40B4-BE49-F238E27FC236}">
              <a16:creationId xmlns:a16="http://schemas.microsoft.com/office/drawing/2014/main" xmlns="" id="{00000000-0008-0000-1000-0000D213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075" name="Text Box 9">
          <a:extLst>
            <a:ext uri="{FF2B5EF4-FFF2-40B4-BE49-F238E27FC236}">
              <a16:creationId xmlns:a16="http://schemas.microsoft.com/office/drawing/2014/main" xmlns="" id="{00000000-0008-0000-1000-0000D313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076" name="Text Box 9">
          <a:extLst>
            <a:ext uri="{FF2B5EF4-FFF2-40B4-BE49-F238E27FC236}">
              <a16:creationId xmlns:a16="http://schemas.microsoft.com/office/drawing/2014/main" xmlns="" id="{00000000-0008-0000-1000-0000D413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077" name="Text Box 9">
          <a:extLst>
            <a:ext uri="{FF2B5EF4-FFF2-40B4-BE49-F238E27FC236}">
              <a16:creationId xmlns:a16="http://schemas.microsoft.com/office/drawing/2014/main" xmlns="" id="{00000000-0008-0000-1000-0000D513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078" name="Text Box 9">
          <a:extLst>
            <a:ext uri="{FF2B5EF4-FFF2-40B4-BE49-F238E27FC236}">
              <a16:creationId xmlns:a16="http://schemas.microsoft.com/office/drawing/2014/main" xmlns="" id="{00000000-0008-0000-1000-0000D613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134607" cy="19050"/>
    <xdr:sp macro="" textlink="">
      <xdr:nvSpPr>
        <xdr:cNvPr id="5079" name="Text Box 8">
          <a:extLst>
            <a:ext uri="{FF2B5EF4-FFF2-40B4-BE49-F238E27FC236}">
              <a16:creationId xmlns:a16="http://schemas.microsoft.com/office/drawing/2014/main" xmlns="" id="{00000000-0008-0000-1000-0000D713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12</xdr:row>
      <xdr:rowOff>0</xdr:rowOff>
    </xdr:from>
    <xdr:ext cx="1134607" cy="19050"/>
    <xdr:sp macro="" textlink="">
      <xdr:nvSpPr>
        <xdr:cNvPr id="5080" name="Text Box 8">
          <a:extLst>
            <a:ext uri="{FF2B5EF4-FFF2-40B4-BE49-F238E27FC236}">
              <a16:creationId xmlns:a16="http://schemas.microsoft.com/office/drawing/2014/main" xmlns="" id="{00000000-0008-0000-1000-0000D813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5081" name="Text Box 9">
          <a:extLst>
            <a:ext uri="{FF2B5EF4-FFF2-40B4-BE49-F238E27FC236}">
              <a16:creationId xmlns:a16="http://schemas.microsoft.com/office/drawing/2014/main" xmlns="" id="{00000000-0008-0000-1000-0000D91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5082" name="Text Box 9">
          <a:extLst>
            <a:ext uri="{FF2B5EF4-FFF2-40B4-BE49-F238E27FC236}">
              <a16:creationId xmlns:a16="http://schemas.microsoft.com/office/drawing/2014/main" xmlns="" id="{00000000-0008-0000-1000-0000DA1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077457" cy="104775"/>
    <xdr:sp macro="" textlink="">
      <xdr:nvSpPr>
        <xdr:cNvPr id="5083" name="Text Box 8">
          <a:extLst>
            <a:ext uri="{FF2B5EF4-FFF2-40B4-BE49-F238E27FC236}">
              <a16:creationId xmlns:a16="http://schemas.microsoft.com/office/drawing/2014/main" xmlns="" id="{00000000-0008-0000-1000-0000DB130000}"/>
            </a:ext>
          </a:extLst>
        </xdr:cNvPr>
        <xdr:cNvSpPr txBox="1">
          <a:spLocks noChangeArrowheads="1"/>
        </xdr:cNvSpPr>
      </xdr:nvSpPr>
      <xdr:spPr bwMode="auto">
        <a:xfrm>
          <a:off x="390525" y="2057400"/>
          <a:ext cx="1077457" cy="104775"/>
        </a:xfrm>
        <a:prstGeom prst="rect">
          <a:avLst/>
        </a:prstGeom>
        <a:noFill/>
        <a:ln w="9525">
          <a:noFill/>
          <a:miter lim="800000"/>
          <a:headEnd/>
          <a:tailEnd/>
        </a:ln>
      </xdr:spPr>
    </xdr:sp>
    <xdr:clientData/>
  </xdr:oneCellAnchor>
  <xdr:oneCellAnchor>
    <xdr:from>
      <xdr:col>1</xdr:col>
      <xdr:colOff>0</xdr:colOff>
      <xdr:row>12</xdr:row>
      <xdr:rowOff>0</xdr:rowOff>
    </xdr:from>
    <xdr:ext cx="1134607" cy="19050"/>
    <xdr:sp macro="" textlink="">
      <xdr:nvSpPr>
        <xdr:cNvPr id="5084" name="Text Box 8">
          <a:extLst>
            <a:ext uri="{FF2B5EF4-FFF2-40B4-BE49-F238E27FC236}">
              <a16:creationId xmlns:a16="http://schemas.microsoft.com/office/drawing/2014/main" xmlns="" id="{00000000-0008-0000-1000-0000DC13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5085" name="Text Box 9">
          <a:extLst>
            <a:ext uri="{FF2B5EF4-FFF2-40B4-BE49-F238E27FC236}">
              <a16:creationId xmlns:a16="http://schemas.microsoft.com/office/drawing/2014/main" xmlns="" id="{00000000-0008-0000-1000-0000DD1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5086" name="Text Box 9">
          <a:extLst>
            <a:ext uri="{FF2B5EF4-FFF2-40B4-BE49-F238E27FC236}">
              <a16:creationId xmlns:a16="http://schemas.microsoft.com/office/drawing/2014/main" xmlns="" id="{00000000-0008-0000-1000-0000DE1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134607" cy="19050"/>
    <xdr:sp macro="" textlink="">
      <xdr:nvSpPr>
        <xdr:cNvPr id="5087" name="Text Box 8">
          <a:extLst>
            <a:ext uri="{FF2B5EF4-FFF2-40B4-BE49-F238E27FC236}">
              <a16:creationId xmlns:a16="http://schemas.microsoft.com/office/drawing/2014/main" xmlns="" id="{00000000-0008-0000-1000-0000DF13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5088" name="Text Box 9">
          <a:extLst>
            <a:ext uri="{FF2B5EF4-FFF2-40B4-BE49-F238E27FC236}">
              <a16:creationId xmlns:a16="http://schemas.microsoft.com/office/drawing/2014/main" xmlns="" id="{00000000-0008-0000-1000-0000E01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5089" name="Text Box 9">
          <a:extLst>
            <a:ext uri="{FF2B5EF4-FFF2-40B4-BE49-F238E27FC236}">
              <a16:creationId xmlns:a16="http://schemas.microsoft.com/office/drawing/2014/main" xmlns="" id="{00000000-0008-0000-1000-0000E11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134607" cy="19050"/>
    <xdr:sp macro="" textlink="">
      <xdr:nvSpPr>
        <xdr:cNvPr id="5090" name="Text Box 8">
          <a:extLst>
            <a:ext uri="{FF2B5EF4-FFF2-40B4-BE49-F238E27FC236}">
              <a16:creationId xmlns:a16="http://schemas.microsoft.com/office/drawing/2014/main" xmlns="" id="{00000000-0008-0000-1000-0000E213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5091" name="Text Box 9">
          <a:extLst>
            <a:ext uri="{FF2B5EF4-FFF2-40B4-BE49-F238E27FC236}">
              <a16:creationId xmlns:a16="http://schemas.microsoft.com/office/drawing/2014/main" xmlns="" id="{00000000-0008-0000-1000-0000E31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5092" name="Text Box 9">
          <a:extLst>
            <a:ext uri="{FF2B5EF4-FFF2-40B4-BE49-F238E27FC236}">
              <a16:creationId xmlns:a16="http://schemas.microsoft.com/office/drawing/2014/main" xmlns="" id="{00000000-0008-0000-1000-0000E41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134607" cy="19050"/>
    <xdr:sp macro="" textlink="">
      <xdr:nvSpPr>
        <xdr:cNvPr id="5093" name="Text Box 8">
          <a:extLst>
            <a:ext uri="{FF2B5EF4-FFF2-40B4-BE49-F238E27FC236}">
              <a16:creationId xmlns:a16="http://schemas.microsoft.com/office/drawing/2014/main" xmlns="" id="{00000000-0008-0000-1000-0000E513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5094" name="Text Box 9">
          <a:extLst>
            <a:ext uri="{FF2B5EF4-FFF2-40B4-BE49-F238E27FC236}">
              <a16:creationId xmlns:a16="http://schemas.microsoft.com/office/drawing/2014/main" xmlns="" id="{00000000-0008-0000-1000-0000E61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5095" name="Text Box 9">
          <a:extLst>
            <a:ext uri="{FF2B5EF4-FFF2-40B4-BE49-F238E27FC236}">
              <a16:creationId xmlns:a16="http://schemas.microsoft.com/office/drawing/2014/main" xmlns="" id="{00000000-0008-0000-1000-0000E71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134607" cy="19050"/>
    <xdr:sp macro="" textlink="">
      <xdr:nvSpPr>
        <xdr:cNvPr id="5096" name="Text Box 8">
          <a:extLst>
            <a:ext uri="{FF2B5EF4-FFF2-40B4-BE49-F238E27FC236}">
              <a16:creationId xmlns:a16="http://schemas.microsoft.com/office/drawing/2014/main" xmlns="" id="{00000000-0008-0000-1000-0000E813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5097" name="Text Box 9">
          <a:extLst>
            <a:ext uri="{FF2B5EF4-FFF2-40B4-BE49-F238E27FC236}">
              <a16:creationId xmlns:a16="http://schemas.microsoft.com/office/drawing/2014/main" xmlns="" id="{00000000-0008-0000-1000-0000E91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134607" cy="19050"/>
    <xdr:sp macro="" textlink="">
      <xdr:nvSpPr>
        <xdr:cNvPr id="5098" name="Text Box 8">
          <a:extLst>
            <a:ext uri="{FF2B5EF4-FFF2-40B4-BE49-F238E27FC236}">
              <a16:creationId xmlns:a16="http://schemas.microsoft.com/office/drawing/2014/main" xmlns="" id="{00000000-0008-0000-1000-0000EA13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5099" name="Text Box 9">
          <a:extLst>
            <a:ext uri="{FF2B5EF4-FFF2-40B4-BE49-F238E27FC236}">
              <a16:creationId xmlns:a16="http://schemas.microsoft.com/office/drawing/2014/main" xmlns="" id="{00000000-0008-0000-1000-0000EB1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5100" name="Text Box 9">
          <a:extLst>
            <a:ext uri="{FF2B5EF4-FFF2-40B4-BE49-F238E27FC236}">
              <a16:creationId xmlns:a16="http://schemas.microsoft.com/office/drawing/2014/main" xmlns="" id="{00000000-0008-0000-1000-0000EC1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134607" cy="19050"/>
    <xdr:sp macro="" textlink="">
      <xdr:nvSpPr>
        <xdr:cNvPr id="5101" name="Text Box 8">
          <a:extLst>
            <a:ext uri="{FF2B5EF4-FFF2-40B4-BE49-F238E27FC236}">
              <a16:creationId xmlns:a16="http://schemas.microsoft.com/office/drawing/2014/main" xmlns="" id="{00000000-0008-0000-1000-0000ED13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5102" name="Text Box 9">
          <a:extLst>
            <a:ext uri="{FF2B5EF4-FFF2-40B4-BE49-F238E27FC236}">
              <a16:creationId xmlns:a16="http://schemas.microsoft.com/office/drawing/2014/main" xmlns="" id="{00000000-0008-0000-1000-0000EE1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134607" cy="19050"/>
    <xdr:sp macro="" textlink="">
      <xdr:nvSpPr>
        <xdr:cNvPr id="5103" name="Text Box 8">
          <a:extLst>
            <a:ext uri="{FF2B5EF4-FFF2-40B4-BE49-F238E27FC236}">
              <a16:creationId xmlns:a16="http://schemas.microsoft.com/office/drawing/2014/main" xmlns="" id="{00000000-0008-0000-1000-0000EF13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5104" name="Text Box 9">
          <a:extLst>
            <a:ext uri="{FF2B5EF4-FFF2-40B4-BE49-F238E27FC236}">
              <a16:creationId xmlns:a16="http://schemas.microsoft.com/office/drawing/2014/main" xmlns="" id="{00000000-0008-0000-1000-0000F01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5105" name="Text Box 9">
          <a:extLst>
            <a:ext uri="{FF2B5EF4-FFF2-40B4-BE49-F238E27FC236}">
              <a16:creationId xmlns:a16="http://schemas.microsoft.com/office/drawing/2014/main" xmlns="" id="{00000000-0008-0000-1000-0000F11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134607" cy="19050"/>
    <xdr:sp macro="" textlink="">
      <xdr:nvSpPr>
        <xdr:cNvPr id="5106" name="Text Box 8">
          <a:extLst>
            <a:ext uri="{FF2B5EF4-FFF2-40B4-BE49-F238E27FC236}">
              <a16:creationId xmlns:a16="http://schemas.microsoft.com/office/drawing/2014/main" xmlns="" id="{00000000-0008-0000-1000-0000F213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5107" name="Text Box 9">
          <a:extLst>
            <a:ext uri="{FF2B5EF4-FFF2-40B4-BE49-F238E27FC236}">
              <a16:creationId xmlns:a16="http://schemas.microsoft.com/office/drawing/2014/main" xmlns="" id="{00000000-0008-0000-1000-0000F31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5108" name="Text Box 9">
          <a:extLst>
            <a:ext uri="{FF2B5EF4-FFF2-40B4-BE49-F238E27FC236}">
              <a16:creationId xmlns:a16="http://schemas.microsoft.com/office/drawing/2014/main" xmlns="" id="{00000000-0008-0000-1000-0000F41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134607" cy="19050"/>
    <xdr:sp macro="" textlink="">
      <xdr:nvSpPr>
        <xdr:cNvPr id="5109" name="Text Box 8">
          <a:extLst>
            <a:ext uri="{FF2B5EF4-FFF2-40B4-BE49-F238E27FC236}">
              <a16:creationId xmlns:a16="http://schemas.microsoft.com/office/drawing/2014/main" xmlns="" id="{00000000-0008-0000-1000-0000F513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5110" name="Text Box 9">
          <a:extLst>
            <a:ext uri="{FF2B5EF4-FFF2-40B4-BE49-F238E27FC236}">
              <a16:creationId xmlns:a16="http://schemas.microsoft.com/office/drawing/2014/main" xmlns="" id="{00000000-0008-0000-1000-0000F61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5111" name="Text Box 9">
          <a:extLst>
            <a:ext uri="{FF2B5EF4-FFF2-40B4-BE49-F238E27FC236}">
              <a16:creationId xmlns:a16="http://schemas.microsoft.com/office/drawing/2014/main" xmlns="" id="{00000000-0008-0000-1000-0000F71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134607" cy="19050"/>
    <xdr:sp macro="" textlink="">
      <xdr:nvSpPr>
        <xdr:cNvPr id="5112" name="Text Box 8">
          <a:extLst>
            <a:ext uri="{FF2B5EF4-FFF2-40B4-BE49-F238E27FC236}">
              <a16:creationId xmlns:a16="http://schemas.microsoft.com/office/drawing/2014/main" xmlns="" id="{00000000-0008-0000-1000-0000F813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5113" name="Text Box 9">
          <a:extLst>
            <a:ext uri="{FF2B5EF4-FFF2-40B4-BE49-F238E27FC236}">
              <a16:creationId xmlns:a16="http://schemas.microsoft.com/office/drawing/2014/main" xmlns="" id="{00000000-0008-0000-1000-0000F91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5114" name="Text Box 9">
          <a:extLst>
            <a:ext uri="{FF2B5EF4-FFF2-40B4-BE49-F238E27FC236}">
              <a16:creationId xmlns:a16="http://schemas.microsoft.com/office/drawing/2014/main" xmlns="" id="{00000000-0008-0000-1000-0000FA1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134607" cy="19050"/>
    <xdr:sp macro="" textlink="">
      <xdr:nvSpPr>
        <xdr:cNvPr id="5115" name="Text Box 8">
          <a:extLst>
            <a:ext uri="{FF2B5EF4-FFF2-40B4-BE49-F238E27FC236}">
              <a16:creationId xmlns:a16="http://schemas.microsoft.com/office/drawing/2014/main" xmlns="" id="{00000000-0008-0000-1000-0000FB13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5116" name="Text Box 9">
          <a:extLst>
            <a:ext uri="{FF2B5EF4-FFF2-40B4-BE49-F238E27FC236}">
              <a16:creationId xmlns:a16="http://schemas.microsoft.com/office/drawing/2014/main" xmlns="" id="{00000000-0008-0000-1000-0000FC1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5117" name="Text Box 9">
          <a:extLst>
            <a:ext uri="{FF2B5EF4-FFF2-40B4-BE49-F238E27FC236}">
              <a16:creationId xmlns:a16="http://schemas.microsoft.com/office/drawing/2014/main" xmlns="" id="{00000000-0008-0000-1000-0000FD1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134607" cy="19050"/>
    <xdr:sp macro="" textlink="">
      <xdr:nvSpPr>
        <xdr:cNvPr id="5118" name="Text Box 8">
          <a:extLst>
            <a:ext uri="{FF2B5EF4-FFF2-40B4-BE49-F238E27FC236}">
              <a16:creationId xmlns:a16="http://schemas.microsoft.com/office/drawing/2014/main" xmlns="" id="{00000000-0008-0000-1000-0000FE13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5119" name="Text Box 9">
          <a:extLst>
            <a:ext uri="{FF2B5EF4-FFF2-40B4-BE49-F238E27FC236}">
              <a16:creationId xmlns:a16="http://schemas.microsoft.com/office/drawing/2014/main" xmlns="" id="{00000000-0008-0000-1000-0000FF13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5120" name="Text Box 9">
          <a:extLst>
            <a:ext uri="{FF2B5EF4-FFF2-40B4-BE49-F238E27FC236}">
              <a16:creationId xmlns:a16="http://schemas.microsoft.com/office/drawing/2014/main" xmlns="" id="{00000000-0008-0000-1000-00000014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134607" cy="19050"/>
    <xdr:sp macro="" textlink="">
      <xdr:nvSpPr>
        <xdr:cNvPr id="5121" name="Text Box 8">
          <a:extLst>
            <a:ext uri="{FF2B5EF4-FFF2-40B4-BE49-F238E27FC236}">
              <a16:creationId xmlns:a16="http://schemas.microsoft.com/office/drawing/2014/main" xmlns="" id="{00000000-0008-0000-1000-00000114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5122" name="Text Box 9">
          <a:extLst>
            <a:ext uri="{FF2B5EF4-FFF2-40B4-BE49-F238E27FC236}">
              <a16:creationId xmlns:a16="http://schemas.microsoft.com/office/drawing/2014/main" xmlns="" id="{00000000-0008-0000-1000-00000214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5123" name="Text Box 9">
          <a:extLst>
            <a:ext uri="{FF2B5EF4-FFF2-40B4-BE49-F238E27FC236}">
              <a16:creationId xmlns:a16="http://schemas.microsoft.com/office/drawing/2014/main" xmlns="" id="{00000000-0008-0000-1000-00000314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134607" cy="19050"/>
    <xdr:sp macro="" textlink="">
      <xdr:nvSpPr>
        <xdr:cNvPr id="5124" name="Text Box 8">
          <a:extLst>
            <a:ext uri="{FF2B5EF4-FFF2-40B4-BE49-F238E27FC236}">
              <a16:creationId xmlns:a16="http://schemas.microsoft.com/office/drawing/2014/main" xmlns="" id="{00000000-0008-0000-1000-00000414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5125" name="Text Box 9">
          <a:extLst>
            <a:ext uri="{FF2B5EF4-FFF2-40B4-BE49-F238E27FC236}">
              <a16:creationId xmlns:a16="http://schemas.microsoft.com/office/drawing/2014/main" xmlns="" id="{00000000-0008-0000-1000-00000514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5126" name="Text Box 9">
          <a:extLst>
            <a:ext uri="{FF2B5EF4-FFF2-40B4-BE49-F238E27FC236}">
              <a16:creationId xmlns:a16="http://schemas.microsoft.com/office/drawing/2014/main" xmlns="" id="{00000000-0008-0000-1000-00000614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134607" cy="19050"/>
    <xdr:sp macro="" textlink="">
      <xdr:nvSpPr>
        <xdr:cNvPr id="5127" name="Text Box 8">
          <a:extLst>
            <a:ext uri="{FF2B5EF4-FFF2-40B4-BE49-F238E27FC236}">
              <a16:creationId xmlns:a16="http://schemas.microsoft.com/office/drawing/2014/main" xmlns="" id="{00000000-0008-0000-1000-00000714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5128" name="Text Box 9">
          <a:extLst>
            <a:ext uri="{FF2B5EF4-FFF2-40B4-BE49-F238E27FC236}">
              <a16:creationId xmlns:a16="http://schemas.microsoft.com/office/drawing/2014/main" xmlns="" id="{00000000-0008-0000-1000-00000814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5129" name="Text Box 9">
          <a:extLst>
            <a:ext uri="{FF2B5EF4-FFF2-40B4-BE49-F238E27FC236}">
              <a16:creationId xmlns:a16="http://schemas.microsoft.com/office/drawing/2014/main" xmlns="" id="{00000000-0008-0000-1000-00000914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134607" cy="19050"/>
    <xdr:sp macro="" textlink="">
      <xdr:nvSpPr>
        <xdr:cNvPr id="5130" name="Text Box 8">
          <a:extLst>
            <a:ext uri="{FF2B5EF4-FFF2-40B4-BE49-F238E27FC236}">
              <a16:creationId xmlns:a16="http://schemas.microsoft.com/office/drawing/2014/main" xmlns="" id="{00000000-0008-0000-1000-00000A14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5131" name="Text Box 9">
          <a:extLst>
            <a:ext uri="{FF2B5EF4-FFF2-40B4-BE49-F238E27FC236}">
              <a16:creationId xmlns:a16="http://schemas.microsoft.com/office/drawing/2014/main" xmlns="" id="{00000000-0008-0000-1000-00000B14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5132" name="Text Box 9">
          <a:extLst>
            <a:ext uri="{FF2B5EF4-FFF2-40B4-BE49-F238E27FC236}">
              <a16:creationId xmlns:a16="http://schemas.microsoft.com/office/drawing/2014/main" xmlns="" id="{00000000-0008-0000-1000-00000C14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285750"/>
    <xdr:sp macro="" textlink="">
      <xdr:nvSpPr>
        <xdr:cNvPr id="5133" name="Text Box 9">
          <a:extLst>
            <a:ext uri="{FF2B5EF4-FFF2-40B4-BE49-F238E27FC236}">
              <a16:creationId xmlns:a16="http://schemas.microsoft.com/office/drawing/2014/main" xmlns="" id="{00000000-0008-0000-1000-00000D140000}"/>
            </a:ext>
          </a:extLst>
        </xdr:cNvPr>
        <xdr:cNvSpPr txBox="1">
          <a:spLocks noChangeArrowheads="1"/>
        </xdr:cNvSpPr>
      </xdr:nvSpPr>
      <xdr:spPr bwMode="auto">
        <a:xfrm>
          <a:off x="285750" y="2057400"/>
          <a:ext cx="1239382" cy="285750"/>
        </a:xfrm>
        <a:prstGeom prst="rect">
          <a:avLst/>
        </a:prstGeom>
        <a:noFill/>
        <a:ln w="9525">
          <a:noFill/>
          <a:miter lim="800000"/>
          <a:headEnd/>
          <a:tailEnd/>
        </a:ln>
      </xdr:spPr>
    </xdr:sp>
    <xdr:clientData/>
  </xdr:oneCellAnchor>
  <xdr:oneCellAnchor>
    <xdr:from>
      <xdr:col>1</xdr:col>
      <xdr:colOff>0</xdr:colOff>
      <xdr:row>12</xdr:row>
      <xdr:rowOff>0</xdr:rowOff>
    </xdr:from>
    <xdr:ext cx="1239382" cy="285750"/>
    <xdr:sp macro="" textlink="">
      <xdr:nvSpPr>
        <xdr:cNvPr id="5134" name="Text Box 9">
          <a:extLst>
            <a:ext uri="{FF2B5EF4-FFF2-40B4-BE49-F238E27FC236}">
              <a16:creationId xmlns:a16="http://schemas.microsoft.com/office/drawing/2014/main" xmlns="" id="{00000000-0008-0000-1000-00000E140000}"/>
            </a:ext>
          </a:extLst>
        </xdr:cNvPr>
        <xdr:cNvSpPr txBox="1">
          <a:spLocks noChangeArrowheads="1"/>
        </xdr:cNvSpPr>
      </xdr:nvSpPr>
      <xdr:spPr bwMode="auto">
        <a:xfrm>
          <a:off x="285750" y="2057400"/>
          <a:ext cx="1239382" cy="285750"/>
        </a:xfrm>
        <a:prstGeom prst="rect">
          <a:avLst/>
        </a:prstGeom>
        <a:noFill/>
        <a:ln w="9525">
          <a:noFill/>
          <a:miter lim="800000"/>
          <a:headEnd/>
          <a:tailEnd/>
        </a:ln>
      </xdr:spPr>
    </xdr:sp>
    <xdr:clientData/>
  </xdr:oneCellAnchor>
  <xdr:oneCellAnchor>
    <xdr:from>
      <xdr:col>1</xdr:col>
      <xdr:colOff>0</xdr:colOff>
      <xdr:row>12</xdr:row>
      <xdr:rowOff>0</xdr:rowOff>
    </xdr:from>
    <xdr:ext cx="1239382" cy="295275"/>
    <xdr:sp macro="" textlink="">
      <xdr:nvSpPr>
        <xdr:cNvPr id="5135" name="Text Box 9">
          <a:extLst>
            <a:ext uri="{FF2B5EF4-FFF2-40B4-BE49-F238E27FC236}">
              <a16:creationId xmlns:a16="http://schemas.microsoft.com/office/drawing/2014/main" xmlns="" id="{00000000-0008-0000-1000-00000F14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12</xdr:row>
      <xdr:rowOff>0</xdr:rowOff>
    </xdr:from>
    <xdr:ext cx="1239382" cy="295275"/>
    <xdr:sp macro="" textlink="">
      <xdr:nvSpPr>
        <xdr:cNvPr id="5136" name="Text Box 9">
          <a:extLst>
            <a:ext uri="{FF2B5EF4-FFF2-40B4-BE49-F238E27FC236}">
              <a16:creationId xmlns:a16="http://schemas.microsoft.com/office/drawing/2014/main" xmlns="" id="{00000000-0008-0000-1000-00001014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12</xdr:row>
      <xdr:rowOff>0</xdr:rowOff>
    </xdr:from>
    <xdr:ext cx="1239382" cy="276225"/>
    <xdr:sp macro="" textlink="">
      <xdr:nvSpPr>
        <xdr:cNvPr id="5137" name="Text Box 9">
          <a:extLst>
            <a:ext uri="{FF2B5EF4-FFF2-40B4-BE49-F238E27FC236}">
              <a16:creationId xmlns:a16="http://schemas.microsoft.com/office/drawing/2014/main" xmlns="" id="{00000000-0008-0000-1000-00001114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12</xdr:row>
      <xdr:rowOff>0</xdr:rowOff>
    </xdr:from>
    <xdr:ext cx="1239382" cy="276225"/>
    <xdr:sp macro="" textlink="">
      <xdr:nvSpPr>
        <xdr:cNvPr id="5138" name="Text Box 9">
          <a:extLst>
            <a:ext uri="{FF2B5EF4-FFF2-40B4-BE49-F238E27FC236}">
              <a16:creationId xmlns:a16="http://schemas.microsoft.com/office/drawing/2014/main" xmlns="" id="{00000000-0008-0000-1000-00001214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12</xdr:row>
      <xdr:rowOff>0</xdr:rowOff>
    </xdr:from>
    <xdr:ext cx="1239382" cy="276225"/>
    <xdr:sp macro="" textlink="">
      <xdr:nvSpPr>
        <xdr:cNvPr id="5139" name="Text Box 9">
          <a:extLst>
            <a:ext uri="{FF2B5EF4-FFF2-40B4-BE49-F238E27FC236}">
              <a16:creationId xmlns:a16="http://schemas.microsoft.com/office/drawing/2014/main" xmlns="" id="{00000000-0008-0000-1000-00001314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12</xdr:row>
      <xdr:rowOff>0</xdr:rowOff>
    </xdr:from>
    <xdr:ext cx="1239382" cy="276225"/>
    <xdr:sp macro="" textlink="">
      <xdr:nvSpPr>
        <xdr:cNvPr id="5140" name="Text Box 9">
          <a:extLst>
            <a:ext uri="{FF2B5EF4-FFF2-40B4-BE49-F238E27FC236}">
              <a16:creationId xmlns:a16="http://schemas.microsoft.com/office/drawing/2014/main" xmlns="" id="{00000000-0008-0000-1000-00001414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12</xdr:row>
      <xdr:rowOff>0</xdr:rowOff>
    </xdr:from>
    <xdr:ext cx="1239382" cy="276225"/>
    <xdr:sp macro="" textlink="">
      <xdr:nvSpPr>
        <xdr:cNvPr id="5141" name="Text Box 9">
          <a:extLst>
            <a:ext uri="{FF2B5EF4-FFF2-40B4-BE49-F238E27FC236}">
              <a16:creationId xmlns:a16="http://schemas.microsoft.com/office/drawing/2014/main" xmlns="" id="{00000000-0008-0000-1000-00001514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12</xdr:row>
      <xdr:rowOff>0</xdr:rowOff>
    </xdr:from>
    <xdr:ext cx="1239382" cy="276225"/>
    <xdr:sp macro="" textlink="">
      <xdr:nvSpPr>
        <xdr:cNvPr id="5142" name="Text Box 9">
          <a:extLst>
            <a:ext uri="{FF2B5EF4-FFF2-40B4-BE49-F238E27FC236}">
              <a16:creationId xmlns:a16="http://schemas.microsoft.com/office/drawing/2014/main" xmlns="" id="{00000000-0008-0000-1000-00001614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12</xdr:row>
      <xdr:rowOff>0</xdr:rowOff>
    </xdr:from>
    <xdr:ext cx="1239382" cy="276225"/>
    <xdr:sp macro="" textlink="">
      <xdr:nvSpPr>
        <xdr:cNvPr id="5143" name="Text Box 9">
          <a:extLst>
            <a:ext uri="{FF2B5EF4-FFF2-40B4-BE49-F238E27FC236}">
              <a16:creationId xmlns:a16="http://schemas.microsoft.com/office/drawing/2014/main" xmlns="" id="{00000000-0008-0000-1000-00001714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12</xdr:row>
      <xdr:rowOff>0</xdr:rowOff>
    </xdr:from>
    <xdr:ext cx="1239382" cy="276225"/>
    <xdr:sp macro="" textlink="">
      <xdr:nvSpPr>
        <xdr:cNvPr id="5144" name="Text Box 9">
          <a:extLst>
            <a:ext uri="{FF2B5EF4-FFF2-40B4-BE49-F238E27FC236}">
              <a16:creationId xmlns:a16="http://schemas.microsoft.com/office/drawing/2014/main" xmlns="" id="{00000000-0008-0000-1000-00001814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12</xdr:row>
      <xdr:rowOff>0</xdr:rowOff>
    </xdr:from>
    <xdr:ext cx="1239382" cy="276225"/>
    <xdr:sp macro="" textlink="">
      <xdr:nvSpPr>
        <xdr:cNvPr id="5145" name="Text Box 9">
          <a:extLst>
            <a:ext uri="{FF2B5EF4-FFF2-40B4-BE49-F238E27FC236}">
              <a16:creationId xmlns:a16="http://schemas.microsoft.com/office/drawing/2014/main" xmlns="" id="{00000000-0008-0000-1000-00001914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12</xdr:row>
      <xdr:rowOff>0</xdr:rowOff>
    </xdr:from>
    <xdr:ext cx="1239382" cy="276225"/>
    <xdr:sp macro="" textlink="">
      <xdr:nvSpPr>
        <xdr:cNvPr id="5146" name="Text Box 9">
          <a:extLst>
            <a:ext uri="{FF2B5EF4-FFF2-40B4-BE49-F238E27FC236}">
              <a16:creationId xmlns:a16="http://schemas.microsoft.com/office/drawing/2014/main" xmlns="" id="{00000000-0008-0000-1000-00001A14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12</xdr:row>
      <xdr:rowOff>0</xdr:rowOff>
    </xdr:from>
    <xdr:ext cx="1239382" cy="295275"/>
    <xdr:sp macro="" textlink="">
      <xdr:nvSpPr>
        <xdr:cNvPr id="5147" name="Text Box 9">
          <a:extLst>
            <a:ext uri="{FF2B5EF4-FFF2-40B4-BE49-F238E27FC236}">
              <a16:creationId xmlns:a16="http://schemas.microsoft.com/office/drawing/2014/main" xmlns="" id="{00000000-0008-0000-1000-00001B14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12</xdr:row>
      <xdr:rowOff>0</xdr:rowOff>
    </xdr:from>
    <xdr:ext cx="1239382" cy="295275"/>
    <xdr:sp macro="" textlink="">
      <xdr:nvSpPr>
        <xdr:cNvPr id="5148" name="Text Box 9">
          <a:extLst>
            <a:ext uri="{FF2B5EF4-FFF2-40B4-BE49-F238E27FC236}">
              <a16:creationId xmlns:a16="http://schemas.microsoft.com/office/drawing/2014/main" xmlns="" id="{00000000-0008-0000-1000-00001C14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12</xdr:row>
      <xdr:rowOff>0</xdr:rowOff>
    </xdr:from>
    <xdr:ext cx="1239382" cy="295275"/>
    <xdr:sp macro="" textlink="">
      <xdr:nvSpPr>
        <xdr:cNvPr id="5149" name="Text Box 9">
          <a:extLst>
            <a:ext uri="{FF2B5EF4-FFF2-40B4-BE49-F238E27FC236}">
              <a16:creationId xmlns:a16="http://schemas.microsoft.com/office/drawing/2014/main" xmlns="" id="{00000000-0008-0000-1000-00001D14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12</xdr:row>
      <xdr:rowOff>0</xdr:rowOff>
    </xdr:from>
    <xdr:ext cx="1239382" cy="295275"/>
    <xdr:sp macro="" textlink="">
      <xdr:nvSpPr>
        <xdr:cNvPr id="5150" name="Text Box 9">
          <a:extLst>
            <a:ext uri="{FF2B5EF4-FFF2-40B4-BE49-F238E27FC236}">
              <a16:creationId xmlns:a16="http://schemas.microsoft.com/office/drawing/2014/main" xmlns="" id="{00000000-0008-0000-1000-00001E14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12</xdr:row>
      <xdr:rowOff>0</xdr:rowOff>
    </xdr:from>
    <xdr:ext cx="1239382" cy="295275"/>
    <xdr:sp macro="" textlink="">
      <xdr:nvSpPr>
        <xdr:cNvPr id="5151" name="Text Box 9">
          <a:extLst>
            <a:ext uri="{FF2B5EF4-FFF2-40B4-BE49-F238E27FC236}">
              <a16:creationId xmlns:a16="http://schemas.microsoft.com/office/drawing/2014/main" xmlns="" id="{00000000-0008-0000-1000-00001F14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12</xdr:row>
      <xdr:rowOff>0</xdr:rowOff>
    </xdr:from>
    <xdr:ext cx="1239382" cy="295275"/>
    <xdr:sp macro="" textlink="">
      <xdr:nvSpPr>
        <xdr:cNvPr id="5152" name="Text Box 9">
          <a:extLst>
            <a:ext uri="{FF2B5EF4-FFF2-40B4-BE49-F238E27FC236}">
              <a16:creationId xmlns:a16="http://schemas.microsoft.com/office/drawing/2014/main" xmlns="" id="{00000000-0008-0000-1000-00002014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12</xdr:row>
      <xdr:rowOff>0</xdr:rowOff>
    </xdr:from>
    <xdr:ext cx="1239382" cy="295275"/>
    <xdr:sp macro="" textlink="">
      <xdr:nvSpPr>
        <xdr:cNvPr id="5153" name="Text Box 9">
          <a:extLst>
            <a:ext uri="{FF2B5EF4-FFF2-40B4-BE49-F238E27FC236}">
              <a16:creationId xmlns:a16="http://schemas.microsoft.com/office/drawing/2014/main" xmlns="" id="{00000000-0008-0000-1000-00002114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12</xdr:row>
      <xdr:rowOff>0</xdr:rowOff>
    </xdr:from>
    <xdr:ext cx="1239382" cy="295275"/>
    <xdr:sp macro="" textlink="">
      <xdr:nvSpPr>
        <xdr:cNvPr id="5154" name="Text Box 9">
          <a:extLst>
            <a:ext uri="{FF2B5EF4-FFF2-40B4-BE49-F238E27FC236}">
              <a16:creationId xmlns:a16="http://schemas.microsoft.com/office/drawing/2014/main" xmlns="" id="{00000000-0008-0000-1000-00002214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12</xdr:row>
      <xdr:rowOff>0</xdr:rowOff>
    </xdr:from>
    <xdr:ext cx="1077457" cy="19050"/>
    <xdr:sp macro="" textlink="">
      <xdr:nvSpPr>
        <xdr:cNvPr id="5155" name="Text Box 8">
          <a:extLst>
            <a:ext uri="{FF2B5EF4-FFF2-40B4-BE49-F238E27FC236}">
              <a16:creationId xmlns:a16="http://schemas.microsoft.com/office/drawing/2014/main" xmlns="" id="{00000000-0008-0000-1000-000023140000}"/>
            </a:ext>
          </a:extLst>
        </xdr:cNvPr>
        <xdr:cNvSpPr txBox="1">
          <a:spLocks noChangeArrowheads="1"/>
        </xdr:cNvSpPr>
      </xdr:nvSpPr>
      <xdr:spPr bwMode="auto">
        <a:xfrm>
          <a:off x="390525" y="2057400"/>
          <a:ext cx="1077457" cy="19050"/>
        </a:xfrm>
        <a:prstGeom prst="rect">
          <a:avLst/>
        </a:prstGeom>
        <a:noFill/>
        <a:ln w="9525">
          <a:noFill/>
          <a:miter lim="800000"/>
          <a:headEnd/>
          <a:tailEnd/>
        </a:ln>
      </xdr:spPr>
    </xdr:sp>
    <xdr:clientData/>
  </xdr:oneCellAnchor>
  <xdr:oneCellAnchor>
    <xdr:from>
      <xdr:col>1</xdr:col>
      <xdr:colOff>0</xdr:colOff>
      <xdr:row>12</xdr:row>
      <xdr:rowOff>0</xdr:rowOff>
    </xdr:from>
    <xdr:ext cx="1134607" cy="19050"/>
    <xdr:sp macro="" textlink="">
      <xdr:nvSpPr>
        <xdr:cNvPr id="5156" name="Text Box 8">
          <a:extLst>
            <a:ext uri="{FF2B5EF4-FFF2-40B4-BE49-F238E27FC236}">
              <a16:creationId xmlns:a16="http://schemas.microsoft.com/office/drawing/2014/main" xmlns="" id="{00000000-0008-0000-1000-00002414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5157" name="Text Box 9">
          <a:extLst>
            <a:ext uri="{FF2B5EF4-FFF2-40B4-BE49-F238E27FC236}">
              <a16:creationId xmlns:a16="http://schemas.microsoft.com/office/drawing/2014/main" xmlns="" id="{00000000-0008-0000-1000-00002514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5158" name="Text Box 9">
          <a:extLst>
            <a:ext uri="{FF2B5EF4-FFF2-40B4-BE49-F238E27FC236}">
              <a16:creationId xmlns:a16="http://schemas.microsoft.com/office/drawing/2014/main" xmlns="" id="{00000000-0008-0000-1000-00002614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077457" cy="104775"/>
    <xdr:sp macro="" textlink="">
      <xdr:nvSpPr>
        <xdr:cNvPr id="5159" name="Text Box 8">
          <a:extLst>
            <a:ext uri="{FF2B5EF4-FFF2-40B4-BE49-F238E27FC236}">
              <a16:creationId xmlns:a16="http://schemas.microsoft.com/office/drawing/2014/main" xmlns="" id="{00000000-0008-0000-1000-000027140000}"/>
            </a:ext>
          </a:extLst>
        </xdr:cNvPr>
        <xdr:cNvSpPr txBox="1">
          <a:spLocks noChangeArrowheads="1"/>
        </xdr:cNvSpPr>
      </xdr:nvSpPr>
      <xdr:spPr bwMode="auto">
        <a:xfrm>
          <a:off x="390525" y="2057400"/>
          <a:ext cx="1077457" cy="104775"/>
        </a:xfrm>
        <a:prstGeom prst="rect">
          <a:avLst/>
        </a:prstGeom>
        <a:noFill/>
        <a:ln w="9525">
          <a:noFill/>
          <a:miter lim="800000"/>
          <a:headEnd/>
          <a:tailEnd/>
        </a:ln>
      </xdr:spPr>
    </xdr:sp>
    <xdr:clientData/>
  </xdr:oneCellAnchor>
  <xdr:oneCellAnchor>
    <xdr:from>
      <xdr:col>1</xdr:col>
      <xdr:colOff>0</xdr:colOff>
      <xdr:row>12</xdr:row>
      <xdr:rowOff>0</xdr:rowOff>
    </xdr:from>
    <xdr:ext cx="1134607" cy="19050"/>
    <xdr:sp macro="" textlink="">
      <xdr:nvSpPr>
        <xdr:cNvPr id="5160" name="Text Box 8">
          <a:extLst>
            <a:ext uri="{FF2B5EF4-FFF2-40B4-BE49-F238E27FC236}">
              <a16:creationId xmlns:a16="http://schemas.microsoft.com/office/drawing/2014/main" xmlns="" id="{00000000-0008-0000-1000-00002814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5161" name="Text Box 9">
          <a:extLst>
            <a:ext uri="{FF2B5EF4-FFF2-40B4-BE49-F238E27FC236}">
              <a16:creationId xmlns:a16="http://schemas.microsoft.com/office/drawing/2014/main" xmlns="" id="{00000000-0008-0000-1000-00002914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5162" name="Text Box 9">
          <a:extLst>
            <a:ext uri="{FF2B5EF4-FFF2-40B4-BE49-F238E27FC236}">
              <a16:creationId xmlns:a16="http://schemas.microsoft.com/office/drawing/2014/main" xmlns="" id="{00000000-0008-0000-1000-00002A14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134607" cy="19050"/>
    <xdr:sp macro="" textlink="">
      <xdr:nvSpPr>
        <xdr:cNvPr id="5163" name="Text Box 8">
          <a:extLst>
            <a:ext uri="{FF2B5EF4-FFF2-40B4-BE49-F238E27FC236}">
              <a16:creationId xmlns:a16="http://schemas.microsoft.com/office/drawing/2014/main" xmlns="" id="{00000000-0008-0000-1000-00002B14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5164" name="Text Box 9">
          <a:extLst>
            <a:ext uri="{FF2B5EF4-FFF2-40B4-BE49-F238E27FC236}">
              <a16:creationId xmlns:a16="http://schemas.microsoft.com/office/drawing/2014/main" xmlns="" id="{00000000-0008-0000-1000-00002C14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5165" name="Text Box 9">
          <a:extLst>
            <a:ext uri="{FF2B5EF4-FFF2-40B4-BE49-F238E27FC236}">
              <a16:creationId xmlns:a16="http://schemas.microsoft.com/office/drawing/2014/main" xmlns="" id="{00000000-0008-0000-1000-00002D14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134607" cy="19050"/>
    <xdr:sp macro="" textlink="">
      <xdr:nvSpPr>
        <xdr:cNvPr id="5166" name="Text Box 8">
          <a:extLst>
            <a:ext uri="{FF2B5EF4-FFF2-40B4-BE49-F238E27FC236}">
              <a16:creationId xmlns:a16="http://schemas.microsoft.com/office/drawing/2014/main" xmlns="" id="{00000000-0008-0000-1000-00002E14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5167" name="Text Box 9">
          <a:extLst>
            <a:ext uri="{FF2B5EF4-FFF2-40B4-BE49-F238E27FC236}">
              <a16:creationId xmlns:a16="http://schemas.microsoft.com/office/drawing/2014/main" xmlns="" id="{00000000-0008-0000-1000-00002F14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5168" name="Text Box 9">
          <a:extLst>
            <a:ext uri="{FF2B5EF4-FFF2-40B4-BE49-F238E27FC236}">
              <a16:creationId xmlns:a16="http://schemas.microsoft.com/office/drawing/2014/main" xmlns="" id="{00000000-0008-0000-1000-00003014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134607" cy="19050"/>
    <xdr:sp macro="" textlink="">
      <xdr:nvSpPr>
        <xdr:cNvPr id="5169" name="Text Box 8">
          <a:extLst>
            <a:ext uri="{FF2B5EF4-FFF2-40B4-BE49-F238E27FC236}">
              <a16:creationId xmlns:a16="http://schemas.microsoft.com/office/drawing/2014/main" xmlns="" id="{00000000-0008-0000-1000-00003114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5170" name="Text Box 9">
          <a:extLst>
            <a:ext uri="{FF2B5EF4-FFF2-40B4-BE49-F238E27FC236}">
              <a16:creationId xmlns:a16="http://schemas.microsoft.com/office/drawing/2014/main" xmlns="" id="{00000000-0008-0000-1000-00003214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5171" name="Text Box 9">
          <a:extLst>
            <a:ext uri="{FF2B5EF4-FFF2-40B4-BE49-F238E27FC236}">
              <a16:creationId xmlns:a16="http://schemas.microsoft.com/office/drawing/2014/main" xmlns="" id="{00000000-0008-0000-1000-00003314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134607" cy="19050"/>
    <xdr:sp macro="" textlink="">
      <xdr:nvSpPr>
        <xdr:cNvPr id="5172" name="Text Box 8">
          <a:extLst>
            <a:ext uri="{FF2B5EF4-FFF2-40B4-BE49-F238E27FC236}">
              <a16:creationId xmlns:a16="http://schemas.microsoft.com/office/drawing/2014/main" xmlns="" id="{00000000-0008-0000-1000-00003414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5173" name="Text Box 9">
          <a:extLst>
            <a:ext uri="{FF2B5EF4-FFF2-40B4-BE49-F238E27FC236}">
              <a16:creationId xmlns:a16="http://schemas.microsoft.com/office/drawing/2014/main" xmlns="" id="{00000000-0008-0000-1000-00003514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134607" cy="19050"/>
    <xdr:sp macro="" textlink="">
      <xdr:nvSpPr>
        <xdr:cNvPr id="5174" name="Text Box 8">
          <a:extLst>
            <a:ext uri="{FF2B5EF4-FFF2-40B4-BE49-F238E27FC236}">
              <a16:creationId xmlns:a16="http://schemas.microsoft.com/office/drawing/2014/main" xmlns="" id="{00000000-0008-0000-1000-00003614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5175" name="Text Box 9">
          <a:extLst>
            <a:ext uri="{FF2B5EF4-FFF2-40B4-BE49-F238E27FC236}">
              <a16:creationId xmlns:a16="http://schemas.microsoft.com/office/drawing/2014/main" xmlns="" id="{00000000-0008-0000-1000-00003714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5176" name="Text Box 9">
          <a:extLst>
            <a:ext uri="{FF2B5EF4-FFF2-40B4-BE49-F238E27FC236}">
              <a16:creationId xmlns:a16="http://schemas.microsoft.com/office/drawing/2014/main" xmlns="" id="{00000000-0008-0000-1000-00003814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134607" cy="19050"/>
    <xdr:sp macro="" textlink="">
      <xdr:nvSpPr>
        <xdr:cNvPr id="5177" name="Text Box 8">
          <a:extLst>
            <a:ext uri="{FF2B5EF4-FFF2-40B4-BE49-F238E27FC236}">
              <a16:creationId xmlns:a16="http://schemas.microsoft.com/office/drawing/2014/main" xmlns="" id="{00000000-0008-0000-1000-00003914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5178" name="Text Box 9">
          <a:extLst>
            <a:ext uri="{FF2B5EF4-FFF2-40B4-BE49-F238E27FC236}">
              <a16:creationId xmlns:a16="http://schemas.microsoft.com/office/drawing/2014/main" xmlns="" id="{00000000-0008-0000-1000-00003A14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134607" cy="19050"/>
    <xdr:sp macro="" textlink="">
      <xdr:nvSpPr>
        <xdr:cNvPr id="5179" name="Text Box 8">
          <a:extLst>
            <a:ext uri="{FF2B5EF4-FFF2-40B4-BE49-F238E27FC236}">
              <a16:creationId xmlns:a16="http://schemas.microsoft.com/office/drawing/2014/main" xmlns="" id="{00000000-0008-0000-1000-00003B14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5180" name="Text Box 9">
          <a:extLst>
            <a:ext uri="{FF2B5EF4-FFF2-40B4-BE49-F238E27FC236}">
              <a16:creationId xmlns:a16="http://schemas.microsoft.com/office/drawing/2014/main" xmlns="" id="{00000000-0008-0000-1000-00003C14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5181" name="Text Box 9">
          <a:extLst>
            <a:ext uri="{FF2B5EF4-FFF2-40B4-BE49-F238E27FC236}">
              <a16:creationId xmlns:a16="http://schemas.microsoft.com/office/drawing/2014/main" xmlns="" id="{00000000-0008-0000-1000-00003D14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134607" cy="19050"/>
    <xdr:sp macro="" textlink="">
      <xdr:nvSpPr>
        <xdr:cNvPr id="5182" name="Text Box 8">
          <a:extLst>
            <a:ext uri="{FF2B5EF4-FFF2-40B4-BE49-F238E27FC236}">
              <a16:creationId xmlns:a16="http://schemas.microsoft.com/office/drawing/2014/main" xmlns="" id="{00000000-0008-0000-1000-00003E14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5183" name="Text Box 9">
          <a:extLst>
            <a:ext uri="{FF2B5EF4-FFF2-40B4-BE49-F238E27FC236}">
              <a16:creationId xmlns:a16="http://schemas.microsoft.com/office/drawing/2014/main" xmlns="" id="{00000000-0008-0000-1000-00003F14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5184" name="Text Box 9">
          <a:extLst>
            <a:ext uri="{FF2B5EF4-FFF2-40B4-BE49-F238E27FC236}">
              <a16:creationId xmlns:a16="http://schemas.microsoft.com/office/drawing/2014/main" xmlns="" id="{00000000-0008-0000-1000-00004014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134607" cy="19050"/>
    <xdr:sp macro="" textlink="">
      <xdr:nvSpPr>
        <xdr:cNvPr id="5185" name="Text Box 8">
          <a:extLst>
            <a:ext uri="{FF2B5EF4-FFF2-40B4-BE49-F238E27FC236}">
              <a16:creationId xmlns:a16="http://schemas.microsoft.com/office/drawing/2014/main" xmlns="" id="{00000000-0008-0000-1000-00004114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5186" name="Text Box 9">
          <a:extLst>
            <a:ext uri="{FF2B5EF4-FFF2-40B4-BE49-F238E27FC236}">
              <a16:creationId xmlns:a16="http://schemas.microsoft.com/office/drawing/2014/main" xmlns="" id="{00000000-0008-0000-1000-00004214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5187" name="Text Box 9">
          <a:extLst>
            <a:ext uri="{FF2B5EF4-FFF2-40B4-BE49-F238E27FC236}">
              <a16:creationId xmlns:a16="http://schemas.microsoft.com/office/drawing/2014/main" xmlns="" id="{00000000-0008-0000-1000-00004314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134607" cy="19050"/>
    <xdr:sp macro="" textlink="">
      <xdr:nvSpPr>
        <xdr:cNvPr id="5188" name="Text Box 8">
          <a:extLst>
            <a:ext uri="{FF2B5EF4-FFF2-40B4-BE49-F238E27FC236}">
              <a16:creationId xmlns:a16="http://schemas.microsoft.com/office/drawing/2014/main" xmlns="" id="{00000000-0008-0000-1000-00004414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5189" name="Text Box 9">
          <a:extLst>
            <a:ext uri="{FF2B5EF4-FFF2-40B4-BE49-F238E27FC236}">
              <a16:creationId xmlns:a16="http://schemas.microsoft.com/office/drawing/2014/main" xmlns="" id="{00000000-0008-0000-1000-00004514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5190" name="Text Box 9">
          <a:extLst>
            <a:ext uri="{FF2B5EF4-FFF2-40B4-BE49-F238E27FC236}">
              <a16:creationId xmlns:a16="http://schemas.microsoft.com/office/drawing/2014/main" xmlns="" id="{00000000-0008-0000-1000-00004614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134607" cy="19050"/>
    <xdr:sp macro="" textlink="">
      <xdr:nvSpPr>
        <xdr:cNvPr id="5191" name="Text Box 8">
          <a:extLst>
            <a:ext uri="{FF2B5EF4-FFF2-40B4-BE49-F238E27FC236}">
              <a16:creationId xmlns:a16="http://schemas.microsoft.com/office/drawing/2014/main" xmlns="" id="{00000000-0008-0000-1000-00004714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5192" name="Text Box 9">
          <a:extLst>
            <a:ext uri="{FF2B5EF4-FFF2-40B4-BE49-F238E27FC236}">
              <a16:creationId xmlns:a16="http://schemas.microsoft.com/office/drawing/2014/main" xmlns="" id="{00000000-0008-0000-1000-00004814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5193" name="Text Box 9">
          <a:extLst>
            <a:ext uri="{FF2B5EF4-FFF2-40B4-BE49-F238E27FC236}">
              <a16:creationId xmlns:a16="http://schemas.microsoft.com/office/drawing/2014/main" xmlns="" id="{00000000-0008-0000-1000-00004914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134607" cy="19050"/>
    <xdr:sp macro="" textlink="">
      <xdr:nvSpPr>
        <xdr:cNvPr id="5194" name="Text Box 8">
          <a:extLst>
            <a:ext uri="{FF2B5EF4-FFF2-40B4-BE49-F238E27FC236}">
              <a16:creationId xmlns:a16="http://schemas.microsoft.com/office/drawing/2014/main" xmlns="" id="{00000000-0008-0000-1000-00004A14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5195" name="Text Box 9">
          <a:extLst>
            <a:ext uri="{FF2B5EF4-FFF2-40B4-BE49-F238E27FC236}">
              <a16:creationId xmlns:a16="http://schemas.microsoft.com/office/drawing/2014/main" xmlns="" id="{00000000-0008-0000-1000-00004B14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5196" name="Text Box 9">
          <a:extLst>
            <a:ext uri="{FF2B5EF4-FFF2-40B4-BE49-F238E27FC236}">
              <a16:creationId xmlns:a16="http://schemas.microsoft.com/office/drawing/2014/main" xmlns="" id="{00000000-0008-0000-1000-00004C14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134607" cy="19050"/>
    <xdr:sp macro="" textlink="">
      <xdr:nvSpPr>
        <xdr:cNvPr id="5197" name="Text Box 8">
          <a:extLst>
            <a:ext uri="{FF2B5EF4-FFF2-40B4-BE49-F238E27FC236}">
              <a16:creationId xmlns:a16="http://schemas.microsoft.com/office/drawing/2014/main" xmlns="" id="{00000000-0008-0000-1000-00004D14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5198" name="Text Box 9">
          <a:extLst>
            <a:ext uri="{FF2B5EF4-FFF2-40B4-BE49-F238E27FC236}">
              <a16:creationId xmlns:a16="http://schemas.microsoft.com/office/drawing/2014/main" xmlns="" id="{00000000-0008-0000-1000-00004E14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5199" name="Text Box 9">
          <a:extLst>
            <a:ext uri="{FF2B5EF4-FFF2-40B4-BE49-F238E27FC236}">
              <a16:creationId xmlns:a16="http://schemas.microsoft.com/office/drawing/2014/main" xmlns="" id="{00000000-0008-0000-1000-00004F14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134607" cy="19050"/>
    <xdr:sp macro="" textlink="">
      <xdr:nvSpPr>
        <xdr:cNvPr id="5200" name="Text Box 8">
          <a:extLst>
            <a:ext uri="{FF2B5EF4-FFF2-40B4-BE49-F238E27FC236}">
              <a16:creationId xmlns:a16="http://schemas.microsoft.com/office/drawing/2014/main" xmlns="" id="{00000000-0008-0000-1000-00005014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5201" name="Text Box 9">
          <a:extLst>
            <a:ext uri="{FF2B5EF4-FFF2-40B4-BE49-F238E27FC236}">
              <a16:creationId xmlns:a16="http://schemas.microsoft.com/office/drawing/2014/main" xmlns="" id="{00000000-0008-0000-1000-00005114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5202" name="Text Box 9">
          <a:extLst>
            <a:ext uri="{FF2B5EF4-FFF2-40B4-BE49-F238E27FC236}">
              <a16:creationId xmlns:a16="http://schemas.microsoft.com/office/drawing/2014/main" xmlns="" id="{00000000-0008-0000-1000-00005214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134607" cy="19050"/>
    <xdr:sp macro="" textlink="">
      <xdr:nvSpPr>
        <xdr:cNvPr id="5203" name="Text Box 8">
          <a:extLst>
            <a:ext uri="{FF2B5EF4-FFF2-40B4-BE49-F238E27FC236}">
              <a16:creationId xmlns:a16="http://schemas.microsoft.com/office/drawing/2014/main" xmlns="" id="{00000000-0008-0000-1000-00005314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5204" name="Text Box 9">
          <a:extLst>
            <a:ext uri="{FF2B5EF4-FFF2-40B4-BE49-F238E27FC236}">
              <a16:creationId xmlns:a16="http://schemas.microsoft.com/office/drawing/2014/main" xmlns="" id="{00000000-0008-0000-1000-00005414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5205" name="Text Box 9">
          <a:extLst>
            <a:ext uri="{FF2B5EF4-FFF2-40B4-BE49-F238E27FC236}">
              <a16:creationId xmlns:a16="http://schemas.microsoft.com/office/drawing/2014/main" xmlns="" id="{00000000-0008-0000-1000-00005514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134607" cy="19050"/>
    <xdr:sp macro="" textlink="">
      <xdr:nvSpPr>
        <xdr:cNvPr id="5206" name="Text Box 8">
          <a:extLst>
            <a:ext uri="{FF2B5EF4-FFF2-40B4-BE49-F238E27FC236}">
              <a16:creationId xmlns:a16="http://schemas.microsoft.com/office/drawing/2014/main" xmlns="" id="{00000000-0008-0000-1000-000056140000}"/>
            </a:ext>
          </a:extLst>
        </xdr:cNvPr>
        <xdr:cNvSpPr txBox="1">
          <a:spLocks noChangeArrowheads="1"/>
        </xdr:cNvSpPr>
      </xdr:nvSpPr>
      <xdr:spPr bwMode="auto">
        <a:xfrm>
          <a:off x="390525" y="2057400"/>
          <a:ext cx="1134607"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5207" name="Text Box 9">
          <a:extLst>
            <a:ext uri="{FF2B5EF4-FFF2-40B4-BE49-F238E27FC236}">
              <a16:creationId xmlns:a16="http://schemas.microsoft.com/office/drawing/2014/main" xmlns="" id="{00000000-0008-0000-1000-00005714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19050"/>
    <xdr:sp macro="" textlink="">
      <xdr:nvSpPr>
        <xdr:cNvPr id="5208" name="Text Box 9">
          <a:extLst>
            <a:ext uri="{FF2B5EF4-FFF2-40B4-BE49-F238E27FC236}">
              <a16:creationId xmlns:a16="http://schemas.microsoft.com/office/drawing/2014/main" xmlns="" id="{00000000-0008-0000-1000-000058140000}"/>
            </a:ext>
          </a:extLst>
        </xdr:cNvPr>
        <xdr:cNvSpPr txBox="1">
          <a:spLocks noChangeArrowheads="1"/>
        </xdr:cNvSpPr>
      </xdr:nvSpPr>
      <xdr:spPr bwMode="auto">
        <a:xfrm>
          <a:off x="285750" y="2057400"/>
          <a:ext cx="1239382"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285750"/>
    <xdr:sp macro="" textlink="">
      <xdr:nvSpPr>
        <xdr:cNvPr id="5209" name="Text Box 9">
          <a:extLst>
            <a:ext uri="{FF2B5EF4-FFF2-40B4-BE49-F238E27FC236}">
              <a16:creationId xmlns:a16="http://schemas.microsoft.com/office/drawing/2014/main" xmlns="" id="{00000000-0008-0000-1000-000059140000}"/>
            </a:ext>
          </a:extLst>
        </xdr:cNvPr>
        <xdr:cNvSpPr txBox="1">
          <a:spLocks noChangeArrowheads="1"/>
        </xdr:cNvSpPr>
      </xdr:nvSpPr>
      <xdr:spPr bwMode="auto">
        <a:xfrm>
          <a:off x="285750" y="2057400"/>
          <a:ext cx="1239382" cy="285750"/>
        </a:xfrm>
        <a:prstGeom prst="rect">
          <a:avLst/>
        </a:prstGeom>
        <a:noFill/>
        <a:ln w="9525">
          <a:noFill/>
          <a:miter lim="800000"/>
          <a:headEnd/>
          <a:tailEnd/>
        </a:ln>
      </xdr:spPr>
    </xdr:sp>
    <xdr:clientData/>
  </xdr:oneCellAnchor>
  <xdr:oneCellAnchor>
    <xdr:from>
      <xdr:col>1</xdr:col>
      <xdr:colOff>0</xdr:colOff>
      <xdr:row>12</xdr:row>
      <xdr:rowOff>0</xdr:rowOff>
    </xdr:from>
    <xdr:ext cx="1239382" cy="285750"/>
    <xdr:sp macro="" textlink="">
      <xdr:nvSpPr>
        <xdr:cNvPr id="5210" name="Text Box 9">
          <a:extLst>
            <a:ext uri="{FF2B5EF4-FFF2-40B4-BE49-F238E27FC236}">
              <a16:creationId xmlns:a16="http://schemas.microsoft.com/office/drawing/2014/main" xmlns="" id="{00000000-0008-0000-1000-00005A140000}"/>
            </a:ext>
          </a:extLst>
        </xdr:cNvPr>
        <xdr:cNvSpPr txBox="1">
          <a:spLocks noChangeArrowheads="1"/>
        </xdr:cNvSpPr>
      </xdr:nvSpPr>
      <xdr:spPr bwMode="auto">
        <a:xfrm>
          <a:off x="285750" y="2057400"/>
          <a:ext cx="1239382" cy="285750"/>
        </a:xfrm>
        <a:prstGeom prst="rect">
          <a:avLst/>
        </a:prstGeom>
        <a:noFill/>
        <a:ln w="9525">
          <a:noFill/>
          <a:miter lim="800000"/>
          <a:headEnd/>
          <a:tailEnd/>
        </a:ln>
      </xdr:spPr>
    </xdr:sp>
    <xdr:clientData/>
  </xdr:oneCellAnchor>
  <xdr:oneCellAnchor>
    <xdr:from>
      <xdr:col>1</xdr:col>
      <xdr:colOff>0</xdr:colOff>
      <xdr:row>12</xdr:row>
      <xdr:rowOff>0</xdr:rowOff>
    </xdr:from>
    <xdr:ext cx="1239382" cy="295275"/>
    <xdr:sp macro="" textlink="">
      <xdr:nvSpPr>
        <xdr:cNvPr id="5211" name="Text Box 9">
          <a:extLst>
            <a:ext uri="{FF2B5EF4-FFF2-40B4-BE49-F238E27FC236}">
              <a16:creationId xmlns:a16="http://schemas.microsoft.com/office/drawing/2014/main" xmlns="" id="{00000000-0008-0000-1000-00005B14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12</xdr:row>
      <xdr:rowOff>0</xdr:rowOff>
    </xdr:from>
    <xdr:ext cx="1239382" cy="295275"/>
    <xdr:sp macro="" textlink="">
      <xdr:nvSpPr>
        <xdr:cNvPr id="5212" name="Text Box 9">
          <a:extLst>
            <a:ext uri="{FF2B5EF4-FFF2-40B4-BE49-F238E27FC236}">
              <a16:creationId xmlns:a16="http://schemas.microsoft.com/office/drawing/2014/main" xmlns="" id="{00000000-0008-0000-1000-00005C14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12</xdr:row>
      <xdr:rowOff>0</xdr:rowOff>
    </xdr:from>
    <xdr:ext cx="1239382" cy="276225"/>
    <xdr:sp macro="" textlink="">
      <xdr:nvSpPr>
        <xdr:cNvPr id="5213" name="Text Box 9">
          <a:extLst>
            <a:ext uri="{FF2B5EF4-FFF2-40B4-BE49-F238E27FC236}">
              <a16:creationId xmlns:a16="http://schemas.microsoft.com/office/drawing/2014/main" xmlns="" id="{00000000-0008-0000-1000-00005D14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12</xdr:row>
      <xdr:rowOff>0</xdr:rowOff>
    </xdr:from>
    <xdr:ext cx="1239382" cy="276225"/>
    <xdr:sp macro="" textlink="">
      <xdr:nvSpPr>
        <xdr:cNvPr id="5214" name="Text Box 9">
          <a:extLst>
            <a:ext uri="{FF2B5EF4-FFF2-40B4-BE49-F238E27FC236}">
              <a16:creationId xmlns:a16="http://schemas.microsoft.com/office/drawing/2014/main" xmlns="" id="{00000000-0008-0000-1000-00005E14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12</xdr:row>
      <xdr:rowOff>0</xdr:rowOff>
    </xdr:from>
    <xdr:ext cx="1239382" cy="276225"/>
    <xdr:sp macro="" textlink="">
      <xdr:nvSpPr>
        <xdr:cNvPr id="5215" name="Text Box 9">
          <a:extLst>
            <a:ext uri="{FF2B5EF4-FFF2-40B4-BE49-F238E27FC236}">
              <a16:creationId xmlns:a16="http://schemas.microsoft.com/office/drawing/2014/main" xmlns="" id="{00000000-0008-0000-1000-00005F14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12</xdr:row>
      <xdr:rowOff>0</xdr:rowOff>
    </xdr:from>
    <xdr:ext cx="1239382" cy="276225"/>
    <xdr:sp macro="" textlink="">
      <xdr:nvSpPr>
        <xdr:cNvPr id="5216" name="Text Box 9">
          <a:extLst>
            <a:ext uri="{FF2B5EF4-FFF2-40B4-BE49-F238E27FC236}">
              <a16:creationId xmlns:a16="http://schemas.microsoft.com/office/drawing/2014/main" xmlns="" id="{00000000-0008-0000-1000-00006014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12</xdr:row>
      <xdr:rowOff>0</xdr:rowOff>
    </xdr:from>
    <xdr:ext cx="1239382" cy="276225"/>
    <xdr:sp macro="" textlink="">
      <xdr:nvSpPr>
        <xdr:cNvPr id="5217" name="Text Box 9">
          <a:extLst>
            <a:ext uri="{FF2B5EF4-FFF2-40B4-BE49-F238E27FC236}">
              <a16:creationId xmlns:a16="http://schemas.microsoft.com/office/drawing/2014/main" xmlns="" id="{00000000-0008-0000-1000-00006114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12</xdr:row>
      <xdr:rowOff>0</xdr:rowOff>
    </xdr:from>
    <xdr:ext cx="1239382" cy="276225"/>
    <xdr:sp macro="" textlink="">
      <xdr:nvSpPr>
        <xdr:cNvPr id="5218" name="Text Box 9">
          <a:extLst>
            <a:ext uri="{FF2B5EF4-FFF2-40B4-BE49-F238E27FC236}">
              <a16:creationId xmlns:a16="http://schemas.microsoft.com/office/drawing/2014/main" xmlns="" id="{00000000-0008-0000-1000-00006214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12</xdr:row>
      <xdr:rowOff>0</xdr:rowOff>
    </xdr:from>
    <xdr:ext cx="1239382" cy="276225"/>
    <xdr:sp macro="" textlink="">
      <xdr:nvSpPr>
        <xdr:cNvPr id="5219" name="Text Box 9">
          <a:extLst>
            <a:ext uri="{FF2B5EF4-FFF2-40B4-BE49-F238E27FC236}">
              <a16:creationId xmlns:a16="http://schemas.microsoft.com/office/drawing/2014/main" xmlns="" id="{00000000-0008-0000-1000-00006314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12</xdr:row>
      <xdr:rowOff>0</xdr:rowOff>
    </xdr:from>
    <xdr:ext cx="1239382" cy="276225"/>
    <xdr:sp macro="" textlink="">
      <xdr:nvSpPr>
        <xdr:cNvPr id="5220" name="Text Box 9">
          <a:extLst>
            <a:ext uri="{FF2B5EF4-FFF2-40B4-BE49-F238E27FC236}">
              <a16:creationId xmlns:a16="http://schemas.microsoft.com/office/drawing/2014/main" xmlns="" id="{00000000-0008-0000-1000-00006414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12</xdr:row>
      <xdr:rowOff>0</xdr:rowOff>
    </xdr:from>
    <xdr:ext cx="1239382" cy="276225"/>
    <xdr:sp macro="" textlink="">
      <xdr:nvSpPr>
        <xdr:cNvPr id="5221" name="Text Box 9">
          <a:extLst>
            <a:ext uri="{FF2B5EF4-FFF2-40B4-BE49-F238E27FC236}">
              <a16:creationId xmlns:a16="http://schemas.microsoft.com/office/drawing/2014/main" xmlns="" id="{00000000-0008-0000-1000-00006514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12</xdr:row>
      <xdr:rowOff>0</xdr:rowOff>
    </xdr:from>
    <xdr:ext cx="1239382" cy="276225"/>
    <xdr:sp macro="" textlink="">
      <xdr:nvSpPr>
        <xdr:cNvPr id="5222" name="Text Box 9">
          <a:extLst>
            <a:ext uri="{FF2B5EF4-FFF2-40B4-BE49-F238E27FC236}">
              <a16:creationId xmlns:a16="http://schemas.microsoft.com/office/drawing/2014/main" xmlns="" id="{00000000-0008-0000-1000-000066140000}"/>
            </a:ext>
          </a:extLst>
        </xdr:cNvPr>
        <xdr:cNvSpPr txBox="1">
          <a:spLocks noChangeArrowheads="1"/>
        </xdr:cNvSpPr>
      </xdr:nvSpPr>
      <xdr:spPr bwMode="auto">
        <a:xfrm>
          <a:off x="285750" y="2057400"/>
          <a:ext cx="1239382" cy="276225"/>
        </a:xfrm>
        <a:prstGeom prst="rect">
          <a:avLst/>
        </a:prstGeom>
        <a:noFill/>
        <a:ln w="9525">
          <a:noFill/>
          <a:miter lim="800000"/>
          <a:headEnd/>
          <a:tailEnd/>
        </a:ln>
      </xdr:spPr>
    </xdr:sp>
    <xdr:clientData/>
  </xdr:oneCellAnchor>
  <xdr:oneCellAnchor>
    <xdr:from>
      <xdr:col>1</xdr:col>
      <xdr:colOff>0</xdr:colOff>
      <xdr:row>12</xdr:row>
      <xdr:rowOff>0</xdr:rowOff>
    </xdr:from>
    <xdr:ext cx="1239382" cy="295275"/>
    <xdr:sp macro="" textlink="">
      <xdr:nvSpPr>
        <xdr:cNvPr id="5223" name="Text Box 9">
          <a:extLst>
            <a:ext uri="{FF2B5EF4-FFF2-40B4-BE49-F238E27FC236}">
              <a16:creationId xmlns:a16="http://schemas.microsoft.com/office/drawing/2014/main" xmlns="" id="{00000000-0008-0000-1000-00006714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12</xdr:row>
      <xdr:rowOff>0</xdr:rowOff>
    </xdr:from>
    <xdr:ext cx="1239382" cy="295275"/>
    <xdr:sp macro="" textlink="">
      <xdr:nvSpPr>
        <xdr:cNvPr id="5224" name="Text Box 9">
          <a:extLst>
            <a:ext uri="{FF2B5EF4-FFF2-40B4-BE49-F238E27FC236}">
              <a16:creationId xmlns:a16="http://schemas.microsoft.com/office/drawing/2014/main" xmlns="" id="{00000000-0008-0000-1000-00006814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12</xdr:row>
      <xdr:rowOff>0</xdr:rowOff>
    </xdr:from>
    <xdr:ext cx="1239382" cy="295275"/>
    <xdr:sp macro="" textlink="">
      <xdr:nvSpPr>
        <xdr:cNvPr id="5225" name="Text Box 9">
          <a:extLst>
            <a:ext uri="{FF2B5EF4-FFF2-40B4-BE49-F238E27FC236}">
              <a16:creationId xmlns:a16="http://schemas.microsoft.com/office/drawing/2014/main" xmlns="" id="{00000000-0008-0000-1000-00006914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12</xdr:row>
      <xdr:rowOff>0</xdr:rowOff>
    </xdr:from>
    <xdr:ext cx="1239382" cy="295275"/>
    <xdr:sp macro="" textlink="">
      <xdr:nvSpPr>
        <xdr:cNvPr id="5226" name="Text Box 9">
          <a:extLst>
            <a:ext uri="{FF2B5EF4-FFF2-40B4-BE49-F238E27FC236}">
              <a16:creationId xmlns:a16="http://schemas.microsoft.com/office/drawing/2014/main" xmlns="" id="{00000000-0008-0000-1000-00006A14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12</xdr:row>
      <xdr:rowOff>0</xdr:rowOff>
    </xdr:from>
    <xdr:ext cx="1239382" cy="295275"/>
    <xdr:sp macro="" textlink="">
      <xdr:nvSpPr>
        <xdr:cNvPr id="5227" name="Text Box 9">
          <a:extLst>
            <a:ext uri="{FF2B5EF4-FFF2-40B4-BE49-F238E27FC236}">
              <a16:creationId xmlns:a16="http://schemas.microsoft.com/office/drawing/2014/main" xmlns="" id="{00000000-0008-0000-1000-00006B14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12</xdr:row>
      <xdr:rowOff>0</xdr:rowOff>
    </xdr:from>
    <xdr:ext cx="1239382" cy="295275"/>
    <xdr:sp macro="" textlink="">
      <xdr:nvSpPr>
        <xdr:cNvPr id="5228" name="Text Box 9">
          <a:extLst>
            <a:ext uri="{FF2B5EF4-FFF2-40B4-BE49-F238E27FC236}">
              <a16:creationId xmlns:a16="http://schemas.microsoft.com/office/drawing/2014/main" xmlns="" id="{00000000-0008-0000-1000-00006C14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12</xdr:row>
      <xdr:rowOff>0</xdr:rowOff>
    </xdr:from>
    <xdr:ext cx="1239382" cy="295275"/>
    <xdr:sp macro="" textlink="">
      <xdr:nvSpPr>
        <xdr:cNvPr id="5229" name="Text Box 9">
          <a:extLst>
            <a:ext uri="{FF2B5EF4-FFF2-40B4-BE49-F238E27FC236}">
              <a16:creationId xmlns:a16="http://schemas.microsoft.com/office/drawing/2014/main" xmlns="" id="{00000000-0008-0000-1000-00006D14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12</xdr:row>
      <xdr:rowOff>0</xdr:rowOff>
    </xdr:from>
    <xdr:ext cx="1239382" cy="295275"/>
    <xdr:sp macro="" textlink="">
      <xdr:nvSpPr>
        <xdr:cNvPr id="5230" name="Text Box 9">
          <a:extLst>
            <a:ext uri="{FF2B5EF4-FFF2-40B4-BE49-F238E27FC236}">
              <a16:creationId xmlns:a16="http://schemas.microsoft.com/office/drawing/2014/main" xmlns="" id="{00000000-0008-0000-1000-00006E140000}"/>
            </a:ext>
          </a:extLst>
        </xdr:cNvPr>
        <xdr:cNvSpPr txBox="1">
          <a:spLocks noChangeArrowheads="1"/>
        </xdr:cNvSpPr>
      </xdr:nvSpPr>
      <xdr:spPr bwMode="auto">
        <a:xfrm>
          <a:off x="285750" y="2057400"/>
          <a:ext cx="1239382" cy="295275"/>
        </a:xfrm>
        <a:prstGeom prst="rect">
          <a:avLst/>
        </a:prstGeom>
        <a:noFill/>
        <a:ln w="9525">
          <a:noFill/>
          <a:miter lim="800000"/>
          <a:headEnd/>
          <a:tailEnd/>
        </a:ln>
      </xdr:spPr>
    </xdr:sp>
    <xdr:clientData/>
  </xdr:oneCellAnchor>
  <xdr:oneCellAnchor>
    <xdr:from>
      <xdr:col>1</xdr:col>
      <xdr:colOff>0</xdr:colOff>
      <xdr:row>12</xdr:row>
      <xdr:rowOff>0</xdr:rowOff>
    </xdr:from>
    <xdr:ext cx="1077457" cy="19050"/>
    <xdr:sp macro="" textlink="">
      <xdr:nvSpPr>
        <xdr:cNvPr id="5231" name="Text Box 8">
          <a:extLst>
            <a:ext uri="{FF2B5EF4-FFF2-40B4-BE49-F238E27FC236}">
              <a16:creationId xmlns:a16="http://schemas.microsoft.com/office/drawing/2014/main" xmlns="" id="{00000000-0008-0000-1000-00006F140000}"/>
            </a:ext>
          </a:extLst>
        </xdr:cNvPr>
        <xdr:cNvSpPr txBox="1">
          <a:spLocks noChangeArrowheads="1"/>
        </xdr:cNvSpPr>
      </xdr:nvSpPr>
      <xdr:spPr bwMode="auto">
        <a:xfrm>
          <a:off x="390525" y="2057400"/>
          <a:ext cx="1077457" cy="19050"/>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232" name="Text Box 9">
          <a:extLst>
            <a:ext uri="{FF2B5EF4-FFF2-40B4-BE49-F238E27FC236}">
              <a16:creationId xmlns:a16="http://schemas.microsoft.com/office/drawing/2014/main" xmlns="" id="{00000000-0008-0000-1000-0000701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233" name="Text Box 9">
          <a:extLst>
            <a:ext uri="{FF2B5EF4-FFF2-40B4-BE49-F238E27FC236}">
              <a16:creationId xmlns:a16="http://schemas.microsoft.com/office/drawing/2014/main" xmlns="" id="{00000000-0008-0000-1000-0000711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234" name="Text Box 9">
          <a:extLst>
            <a:ext uri="{FF2B5EF4-FFF2-40B4-BE49-F238E27FC236}">
              <a16:creationId xmlns:a16="http://schemas.microsoft.com/office/drawing/2014/main" xmlns="" id="{00000000-0008-0000-1000-0000721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235" name="Text Box 9">
          <a:extLst>
            <a:ext uri="{FF2B5EF4-FFF2-40B4-BE49-F238E27FC236}">
              <a16:creationId xmlns:a16="http://schemas.microsoft.com/office/drawing/2014/main" xmlns="" id="{00000000-0008-0000-1000-0000731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236" name="Text Box 9">
          <a:extLst>
            <a:ext uri="{FF2B5EF4-FFF2-40B4-BE49-F238E27FC236}">
              <a16:creationId xmlns:a16="http://schemas.microsoft.com/office/drawing/2014/main" xmlns="" id="{00000000-0008-0000-1000-0000741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237" name="Text Box 9">
          <a:extLst>
            <a:ext uri="{FF2B5EF4-FFF2-40B4-BE49-F238E27FC236}">
              <a16:creationId xmlns:a16="http://schemas.microsoft.com/office/drawing/2014/main" xmlns="" id="{00000000-0008-0000-1000-0000751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238" name="Text Box 9">
          <a:extLst>
            <a:ext uri="{FF2B5EF4-FFF2-40B4-BE49-F238E27FC236}">
              <a16:creationId xmlns:a16="http://schemas.microsoft.com/office/drawing/2014/main" xmlns="" id="{00000000-0008-0000-1000-0000761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239" name="Text Box 9">
          <a:extLst>
            <a:ext uri="{FF2B5EF4-FFF2-40B4-BE49-F238E27FC236}">
              <a16:creationId xmlns:a16="http://schemas.microsoft.com/office/drawing/2014/main" xmlns="" id="{00000000-0008-0000-1000-0000771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240" name="Text Box 9">
          <a:extLst>
            <a:ext uri="{FF2B5EF4-FFF2-40B4-BE49-F238E27FC236}">
              <a16:creationId xmlns:a16="http://schemas.microsoft.com/office/drawing/2014/main" xmlns="" id="{00000000-0008-0000-1000-0000781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241" name="Text Box 9">
          <a:extLst>
            <a:ext uri="{FF2B5EF4-FFF2-40B4-BE49-F238E27FC236}">
              <a16:creationId xmlns:a16="http://schemas.microsoft.com/office/drawing/2014/main" xmlns="" id="{00000000-0008-0000-1000-0000791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242" name="Text Box 9">
          <a:extLst>
            <a:ext uri="{FF2B5EF4-FFF2-40B4-BE49-F238E27FC236}">
              <a16:creationId xmlns:a16="http://schemas.microsoft.com/office/drawing/2014/main" xmlns="" id="{00000000-0008-0000-1000-00007A1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243" name="Text Box 9">
          <a:extLst>
            <a:ext uri="{FF2B5EF4-FFF2-40B4-BE49-F238E27FC236}">
              <a16:creationId xmlns:a16="http://schemas.microsoft.com/office/drawing/2014/main" xmlns="" id="{00000000-0008-0000-1000-00007B1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244" name="Text Box 9">
          <a:extLst>
            <a:ext uri="{FF2B5EF4-FFF2-40B4-BE49-F238E27FC236}">
              <a16:creationId xmlns:a16="http://schemas.microsoft.com/office/drawing/2014/main" xmlns="" id="{00000000-0008-0000-1000-00007C1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245" name="Text Box 9">
          <a:extLst>
            <a:ext uri="{FF2B5EF4-FFF2-40B4-BE49-F238E27FC236}">
              <a16:creationId xmlns:a16="http://schemas.microsoft.com/office/drawing/2014/main" xmlns="" id="{00000000-0008-0000-1000-00007D1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246" name="Text Box 9">
          <a:extLst>
            <a:ext uri="{FF2B5EF4-FFF2-40B4-BE49-F238E27FC236}">
              <a16:creationId xmlns:a16="http://schemas.microsoft.com/office/drawing/2014/main" xmlns="" id="{00000000-0008-0000-1000-00007E1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247" name="Text Box 9">
          <a:extLst>
            <a:ext uri="{FF2B5EF4-FFF2-40B4-BE49-F238E27FC236}">
              <a16:creationId xmlns:a16="http://schemas.microsoft.com/office/drawing/2014/main" xmlns="" id="{00000000-0008-0000-1000-00007F1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248" name="Text Box 9">
          <a:extLst>
            <a:ext uri="{FF2B5EF4-FFF2-40B4-BE49-F238E27FC236}">
              <a16:creationId xmlns:a16="http://schemas.microsoft.com/office/drawing/2014/main" xmlns="" id="{00000000-0008-0000-1000-0000801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249" name="Text Box 9">
          <a:extLst>
            <a:ext uri="{FF2B5EF4-FFF2-40B4-BE49-F238E27FC236}">
              <a16:creationId xmlns:a16="http://schemas.microsoft.com/office/drawing/2014/main" xmlns="" id="{00000000-0008-0000-1000-0000811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250" name="Text Box 9">
          <a:extLst>
            <a:ext uri="{FF2B5EF4-FFF2-40B4-BE49-F238E27FC236}">
              <a16:creationId xmlns:a16="http://schemas.microsoft.com/office/drawing/2014/main" xmlns="" id="{00000000-0008-0000-1000-0000821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251" name="Text Box 9">
          <a:extLst>
            <a:ext uri="{FF2B5EF4-FFF2-40B4-BE49-F238E27FC236}">
              <a16:creationId xmlns:a16="http://schemas.microsoft.com/office/drawing/2014/main" xmlns="" id="{00000000-0008-0000-1000-0000831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252" name="Text Box 9">
          <a:extLst>
            <a:ext uri="{FF2B5EF4-FFF2-40B4-BE49-F238E27FC236}">
              <a16:creationId xmlns:a16="http://schemas.microsoft.com/office/drawing/2014/main" xmlns="" id="{00000000-0008-0000-1000-0000841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253" name="Text Box 9">
          <a:extLst>
            <a:ext uri="{FF2B5EF4-FFF2-40B4-BE49-F238E27FC236}">
              <a16:creationId xmlns:a16="http://schemas.microsoft.com/office/drawing/2014/main" xmlns="" id="{00000000-0008-0000-1000-0000851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254" name="Text Box 9">
          <a:extLst>
            <a:ext uri="{FF2B5EF4-FFF2-40B4-BE49-F238E27FC236}">
              <a16:creationId xmlns:a16="http://schemas.microsoft.com/office/drawing/2014/main" xmlns="" id="{00000000-0008-0000-1000-0000861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255" name="Text Box 9">
          <a:extLst>
            <a:ext uri="{FF2B5EF4-FFF2-40B4-BE49-F238E27FC236}">
              <a16:creationId xmlns:a16="http://schemas.microsoft.com/office/drawing/2014/main" xmlns="" id="{00000000-0008-0000-1000-0000871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256" name="Text Box 9">
          <a:extLst>
            <a:ext uri="{FF2B5EF4-FFF2-40B4-BE49-F238E27FC236}">
              <a16:creationId xmlns:a16="http://schemas.microsoft.com/office/drawing/2014/main" xmlns="" id="{00000000-0008-0000-1000-0000881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257" name="Text Box 9">
          <a:extLst>
            <a:ext uri="{FF2B5EF4-FFF2-40B4-BE49-F238E27FC236}">
              <a16:creationId xmlns:a16="http://schemas.microsoft.com/office/drawing/2014/main" xmlns="" id="{00000000-0008-0000-1000-0000891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258" name="Text Box 9">
          <a:extLst>
            <a:ext uri="{FF2B5EF4-FFF2-40B4-BE49-F238E27FC236}">
              <a16:creationId xmlns:a16="http://schemas.microsoft.com/office/drawing/2014/main" xmlns="" id="{00000000-0008-0000-1000-00008A1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259" name="Text Box 9">
          <a:extLst>
            <a:ext uri="{FF2B5EF4-FFF2-40B4-BE49-F238E27FC236}">
              <a16:creationId xmlns:a16="http://schemas.microsoft.com/office/drawing/2014/main" xmlns="" id="{00000000-0008-0000-1000-00008B1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260" name="Text Box 9">
          <a:extLst>
            <a:ext uri="{FF2B5EF4-FFF2-40B4-BE49-F238E27FC236}">
              <a16:creationId xmlns:a16="http://schemas.microsoft.com/office/drawing/2014/main" xmlns="" id="{00000000-0008-0000-1000-00008C1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261" name="Text Box 9">
          <a:extLst>
            <a:ext uri="{FF2B5EF4-FFF2-40B4-BE49-F238E27FC236}">
              <a16:creationId xmlns:a16="http://schemas.microsoft.com/office/drawing/2014/main" xmlns="" id="{00000000-0008-0000-1000-00008D1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262" name="Text Box 9">
          <a:extLst>
            <a:ext uri="{FF2B5EF4-FFF2-40B4-BE49-F238E27FC236}">
              <a16:creationId xmlns:a16="http://schemas.microsoft.com/office/drawing/2014/main" xmlns="" id="{00000000-0008-0000-1000-00008E1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263" name="Text Box 9">
          <a:extLst>
            <a:ext uri="{FF2B5EF4-FFF2-40B4-BE49-F238E27FC236}">
              <a16:creationId xmlns:a16="http://schemas.microsoft.com/office/drawing/2014/main" xmlns="" id="{00000000-0008-0000-1000-00008F1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264" name="Text Box 9">
          <a:extLst>
            <a:ext uri="{FF2B5EF4-FFF2-40B4-BE49-F238E27FC236}">
              <a16:creationId xmlns:a16="http://schemas.microsoft.com/office/drawing/2014/main" xmlns="" id="{00000000-0008-0000-1000-0000901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265" name="Text Box 9">
          <a:extLst>
            <a:ext uri="{FF2B5EF4-FFF2-40B4-BE49-F238E27FC236}">
              <a16:creationId xmlns:a16="http://schemas.microsoft.com/office/drawing/2014/main" xmlns="" id="{00000000-0008-0000-1000-0000911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266" name="Text Box 9">
          <a:extLst>
            <a:ext uri="{FF2B5EF4-FFF2-40B4-BE49-F238E27FC236}">
              <a16:creationId xmlns:a16="http://schemas.microsoft.com/office/drawing/2014/main" xmlns="" id="{00000000-0008-0000-1000-0000921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267" name="Text Box 9">
          <a:extLst>
            <a:ext uri="{FF2B5EF4-FFF2-40B4-BE49-F238E27FC236}">
              <a16:creationId xmlns:a16="http://schemas.microsoft.com/office/drawing/2014/main" xmlns="" id="{00000000-0008-0000-1000-0000931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268" name="Text Box 9">
          <a:extLst>
            <a:ext uri="{FF2B5EF4-FFF2-40B4-BE49-F238E27FC236}">
              <a16:creationId xmlns:a16="http://schemas.microsoft.com/office/drawing/2014/main" xmlns="" id="{00000000-0008-0000-1000-0000941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269" name="Text Box 9">
          <a:extLst>
            <a:ext uri="{FF2B5EF4-FFF2-40B4-BE49-F238E27FC236}">
              <a16:creationId xmlns:a16="http://schemas.microsoft.com/office/drawing/2014/main" xmlns="" id="{00000000-0008-0000-1000-0000951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270" name="Text Box 9">
          <a:extLst>
            <a:ext uri="{FF2B5EF4-FFF2-40B4-BE49-F238E27FC236}">
              <a16:creationId xmlns:a16="http://schemas.microsoft.com/office/drawing/2014/main" xmlns="" id="{00000000-0008-0000-1000-0000961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271" name="Text Box 9">
          <a:extLst>
            <a:ext uri="{FF2B5EF4-FFF2-40B4-BE49-F238E27FC236}">
              <a16:creationId xmlns:a16="http://schemas.microsoft.com/office/drawing/2014/main" xmlns="" id="{00000000-0008-0000-1000-0000971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272" name="Text Box 9">
          <a:extLst>
            <a:ext uri="{FF2B5EF4-FFF2-40B4-BE49-F238E27FC236}">
              <a16:creationId xmlns:a16="http://schemas.microsoft.com/office/drawing/2014/main" xmlns="" id="{00000000-0008-0000-1000-0000981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273" name="Text Box 9">
          <a:extLst>
            <a:ext uri="{FF2B5EF4-FFF2-40B4-BE49-F238E27FC236}">
              <a16:creationId xmlns:a16="http://schemas.microsoft.com/office/drawing/2014/main" xmlns="" id="{00000000-0008-0000-1000-0000991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274" name="Text Box 9">
          <a:extLst>
            <a:ext uri="{FF2B5EF4-FFF2-40B4-BE49-F238E27FC236}">
              <a16:creationId xmlns:a16="http://schemas.microsoft.com/office/drawing/2014/main" xmlns="" id="{00000000-0008-0000-1000-00009A1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275" name="Text Box 9">
          <a:extLst>
            <a:ext uri="{FF2B5EF4-FFF2-40B4-BE49-F238E27FC236}">
              <a16:creationId xmlns:a16="http://schemas.microsoft.com/office/drawing/2014/main" xmlns="" id="{00000000-0008-0000-1000-00009B1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276" name="Text Box 9">
          <a:extLst>
            <a:ext uri="{FF2B5EF4-FFF2-40B4-BE49-F238E27FC236}">
              <a16:creationId xmlns:a16="http://schemas.microsoft.com/office/drawing/2014/main" xmlns="" id="{00000000-0008-0000-1000-00009C1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277" name="Text Box 9">
          <a:extLst>
            <a:ext uri="{FF2B5EF4-FFF2-40B4-BE49-F238E27FC236}">
              <a16:creationId xmlns:a16="http://schemas.microsoft.com/office/drawing/2014/main" xmlns="" id="{00000000-0008-0000-1000-00009D1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278" name="Text Box 9">
          <a:extLst>
            <a:ext uri="{FF2B5EF4-FFF2-40B4-BE49-F238E27FC236}">
              <a16:creationId xmlns:a16="http://schemas.microsoft.com/office/drawing/2014/main" xmlns="" id="{00000000-0008-0000-1000-00009E1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279" name="Text Box 9">
          <a:extLst>
            <a:ext uri="{FF2B5EF4-FFF2-40B4-BE49-F238E27FC236}">
              <a16:creationId xmlns:a16="http://schemas.microsoft.com/office/drawing/2014/main" xmlns="" id="{00000000-0008-0000-1000-00009F1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280" name="Text Box 9">
          <a:extLst>
            <a:ext uri="{FF2B5EF4-FFF2-40B4-BE49-F238E27FC236}">
              <a16:creationId xmlns:a16="http://schemas.microsoft.com/office/drawing/2014/main" xmlns="" id="{00000000-0008-0000-1000-0000A01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281" name="Text Box 9">
          <a:extLst>
            <a:ext uri="{FF2B5EF4-FFF2-40B4-BE49-F238E27FC236}">
              <a16:creationId xmlns:a16="http://schemas.microsoft.com/office/drawing/2014/main" xmlns="" id="{00000000-0008-0000-1000-0000A11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282" name="Text Box 9">
          <a:extLst>
            <a:ext uri="{FF2B5EF4-FFF2-40B4-BE49-F238E27FC236}">
              <a16:creationId xmlns:a16="http://schemas.microsoft.com/office/drawing/2014/main" xmlns="" id="{00000000-0008-0000-1000-0000A21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283" name="Text Box 9">
          <a:extLst>
            <a:ext uri="{FF2B5EF4-FFF2-40B4-BE49-F238E27FC236}">
              <a16:creationId xmlns:a16="http://schemas.microsoft.com/office/drawing/2014/main" xmlns="" id="{00000000-0008-0000-1000-0000A31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284" name="Text Box 9">
          <a:extLst>
            <a:ext uri="{FF2B5EF4-FFF2-40B4-BE49-F238E27FC236}">
              <a16:creationId xmlns:a16="http://schemas.microsoft.com/office/drawing/2014/main" xmlns="" id="{00000000-0008-0000-1000-0000A41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285" name="Text Box 9">
          <a:extLst>
            <a:ext uri="{FF2B5EF4-FFF2-40B4-BE49-F238E27FC236}">
              <a16:creationId xmlns:a16="http://schemas.microsoft.com/office/drawing/2014/main" xmlns="" id="{00000000-0008-0000-1000-0000A51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286" name="Text Box 9">
          <a:extLst>
            <a:ext uri="{FF2B5EF4-FFF2-40B4-BE49-F238E27FC236}">
              <a16:creationId xmlns:a16="http://schemas.microsoft.com/office/drawing/2014/main" xmlns="" id="{00000000-0008-0000-1000-0000A61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287" name="Text Box 9">
          <a:extLst>
            <a:ext uri="{FF2B5EF4-FFF2-40B4-BE49-F238E27FC236}">
              <a16:creationId xmlns:a16="http://schemas.microsoft.com/office/drawing/2014/main" xmlns="" id="{00000000-0008-0000-1000-0000A71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288" name="Text Box 9">
          <a:extLst>
            <a:ext uri="{FF2B5EF4-FFF2-40B4-BE49-F238E27FC236}">
              <a16:creationId xmlns:a16="http://schemas.microsoft.com/office/drawing/2014/main" xmlns="" id="{00000000-0008-0000-1000-0000A81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289" name="Text Box 9">
          <a:extLst>
            <a:ext uri="{FF2B5EF4-FFF2-40B4-BE49-F238E27FC236}">
              <a16:creationId xmlns:a16="http://schemas.microsoft.com/office/drawing/2014/main" xmlns="" id="{00000000-0008-0000-1000-0000A91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290" name="Text Box 9">
          <a:extLst>
            <a:ext uri="{FF2B5EF4-FFF2-40B4-BE49-F238E27FC236}">
              <a16:creationId xmlns:a16="http://schemas.microsoft.com/office/drawing/2014/main" xmlns="" id="{00000000-0008-0000-1000-0000AA1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291" name="Text Box 9">
          <a:extLst>
            <a:ext uri="{FF2B5EF4-FFF2-40B4-BE49-F238E27FC236}">
              <a16:creationId xmlns:a16="http://schemas.microsoft.com/office/drawing/2014/main" xmlns="" id="{00000000-0008-0000-1000-0000AB1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292" name="Text Box 9">
          <a:extLst>
            <a:ext uri="{FF2B5EF4-FFF2-40B4-BE49-F238E27FC236}">
              <a16:creationId xmlns:a16="http://schemas.microsoft.com/office/drawing/2014/main" xmlns="" id="{00000000-0008-0000-1000-0000AC1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293" name="Text Box 9">
          <a:extLst>
            <a:ext uri="{FF2B5EF4-FFF2-40B4-BE49-F238E27FC236}">
              <a16:creationId xmlns:a16="http://schemas.microsoft.com/office/drawing/2014/main" xmlns="" id="{00000000-0008-0000-1000-0000AD1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294" name="Text Box 9">
          <a:extLst>
            <a:ext uri="{FF2B5EF4-FFF2-40B4-BE49-F238E27FC236}">
              <a16:creationId xmlns:a16="http://schemas.microsoft.com/office/drawing/2014/main" xmlns="" id="{00000000-0008-0000-1000-0000AE1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295" name="Text Box 9">
          <a:extLst>
            <a:ext uri="{FF2B5EF4-FFF2-40B4-BE49-F238E27FC236}">
              <a16:creationId xmlns:a16="http://schemas.microsoft.com/office/drawing/2014/main" xmlns="" id="{00000000-0008-0000-1000-0000AF1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296" name="Text Box 9">
          <a:extLst>
            <a:ext uri="{FF2B5EF4-FFF2-40B4-BE49-F238E27FC236}">
              <a16:creationId xmlns:a16="http://schemas.microsoft.com/office/drawing/2014/main" xmlns="" id="{00000000-0008-0000-1000-0000B01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297" name="Text Box 9">
          <a:extLst>
            <a:ext uri="{FF2B5EF4-FFF2-40B4-BE49-F238E27FC236}">
              <a16:creationId xmlns:a16="http://schemas.microsoft.com/office/drawing/2014/main" xmlns="" id="{00000000-0008-0000-1000-0000B11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298" name="Text Box 9">
          <a:extLst>
            <a:ext uri="{FF2B5EF4-FFF2-40B4-BE49-F238E27FC236}">
              <a16:creationId xmlns:a16="http://schemas.microsoft.com/office/drawing/2014/main" xmlns="" id="{00000000-0008-0000-1000-0000B21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299" name="Text Box 9">
          <a:extLst>
            <a:ext uri="{FF2B5EF4-FFF2-40B4-BE49-F238E27FC236}">
              <a16:creationId xmlns:a16="http://schemas.microsoft.com/office/drawing/2014/main" xmlns="" id="{00000000-0008-0000-1000-0000B31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300" name="Text Box 9">
          <a:extLst>
            <a:ext uri="{FF2B5EF4-FFF2-40B4-BE49-F238E27FC236}">
              <a16:creationId xmlns:a16="http://schemas.microsoft.com/office/drawing/2014/main" xmlns="" id="{00000000-0008-0000-1000-0000B41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301" name="Text Box 9">
          <a:extLst>
            <a:ext uri="{FF2B5EF4-FFF2-40B4-BE49-F238E27FC236}">
              <a16:creationId xmlns:a16="http://schemas.microsoft.com/office/drawing/2014/main" xmlns="" id="{00000000-0008-0000-1000-0000B51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302" name="Text Box 9">
          <a:extLst>
            <a:ext uri="{FF2B5EF4-FFF2-40B4-BE49-F238E27FC236}">
              <a16:creationId xmlns:a16="http://schemas.microsoft.com/office/drawing/2014/main" xmlns="" id="{00000000-0008-0000-1000-0000B61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303" name="Text Box 9">
          <a:extLst>
            <a:ext uri="{FF2B5EF4-FFF2-40B4-BE49-F238E27FC236}">
              <a16:creationId xmlns:a16="http://schemas.microsoft.com/office/drawing/2014/main" xmlns="" id="{00000000-0008-0000-1000-0000B71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304" name="Text Box 9">
          <a:extLst>
            <a:ext uri="{FF2B5EF4-FFF2-40B4-BE49-F238E27FC236}">
              <a16:creationId xmlns:a16="http://schemas.microsoft.com/office/drawing/2014/main" xmlns="" id="{00000000-0008-0000-1000-0000B81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305" name="Text Box 9">
          <a:extLst>
            <a:ext uri="{FF2B5EF4-FFF2-40B4-BE49-F238E27FC236}">
              <a16:creationId xmlns:a16="http://schemas.microsoft.com/office/drawing/2014/main" xmlns="" id="{00000000-0008-0000-1000-0000B91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306" name="Text Box 9">
          <a:extLst>
            <a:ext uri="{FF2B5EF4-FFF2-40B4-BE49-F238E27FC236}">
              <a16:creationId xmlns:a16="http://schemas.microsoft.com/office/drawing/2014/main" xmlns="" id="{00000000-0008-0000-1000-0000BA1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307" name="Text Box 9">
          <a:extLst>
            <a:ext uri="{FF2B5EF4-FFF2-40B4-BE49-F238E27FC236}">
              <a16:creationId xmlns:a16="http://schemas.microsoft.com/office/drawing/2014/main" xmlns="" id="{00000000-0008-0000-1000-0000BB1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308" name="Text Box 9">
          <a:extLst>
            <a:ext uri="{FF2B5EF4-FFF2-40B4-BE49-F238E27FC236}">
              <a16:creationId xmlns:a16="http://schemas.microsoft.com/office/drawing/2014/main" xmlns="" id="{00000000-0008-0000-1000-0000BC1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309" name="Text Box 9">
          <a:extLst>
            <a:ext uri="{FF2B5EF4-FFF2-40B4-BE49-F238E27FC236}">
              <a16:creationId xmlns:a16="http://schemas.microsoft.com/office/drawing/2014/main" xmlns="" id="{00000000-0008-0000-1000-0000BD1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310" name="Text Box 9">
          <a:extLst>
            <a:ext uri="{FF2B5EF4-FFF2-40B4-BE49-F238E27FC236}">
              <a16:creationId xmlns:a16="http://schemas.microsoft.com/office/drawing/2014/main" xmlns="" id="{00000000-0008-0000-1000-0000BE1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311" name="Text Box 9">
          <a:extLst>
            <a:ext uri="{FF2B5EF4-FFF2-40B4-BE49-F238E27FC236}">
              <a16:creationId xmlns:a16="http://schemas.microsoft.com/office/drawing/2014/main" xmlns="" id="{00000000-0008-0000-1000-0000BF1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312" name="Text Box 9">
          <a:extLst>
            <a:ext uri="{FF2B5EF4-FFF2-40B4-BE49-F238E27FC236}">
              <a16:creationId xmlns:a16="http://schemas.microsoft.com/office/drawing/2014/main" xmlns="" id="{00000000-0008-0000-1000-0000C01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313" name="Text Box 9">
          <a:extLst>
            <a:ext uri="{FF2B5EF4-FFF2-40B4-BE49-F238E27FC236}">
              <a16:creationId xmlns:a16="http://schemas.microsoft.com/office/drawing/2014/main" xmlns="" id="{00000000-0008-0000-1000-0000C11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314" name="Text Box 9">
          <a:extLst>
            <a:ext uri="{FF2B5EF4-FFF2-40B4-BE49-F238E27FC236}">
              <a16:creationId xmlns:a16="http://schemas.microsoft.com/office/drawing/2014/main" xmlns="" id="{00000000-0008-0000-1000-0000C21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315" name="Text Box 9">
          <a:extLst>
            <a:ext uri="{FF2B5EF4-FFF2-40B4-BE49-F238E27FC236}">
              <a16:creationId xmlns:a16="http://schemas.microsoft.com/office/drawing/2014/main" xmlns="" id="{00000000-0008-0000-1000-0000C31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316" name="Text Box 9">
          <a:extLst>
            <a:ext uri="{FF2B5EF4-FFF2-40B4-BE49-F238E27FC236}">
              <a16:creationId xmlns:a16="http://schemas.microsoft.com/office/drawing/2014/main" xmlns="" id="{00000000-0008-0000-1000-0000C41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317" name="Text Box 9">
          <a:extLst>
            <a:ext uri="{FF2B5EF4-FFF2-40B4-BE49-F238E27FC236}">
              <a16:creationId xmlns:a16="http://schemas.microsoft.com/office/drawing/2014/main" xmlns="" id="{00000000-0008-0000-1000-0000C51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318" name="Text Box 9">
          <a:extLst>
            <a:ext uri="{FF2B5EF4-FFF2-40B4-BE49-F238E27FC236}">
              <a16:creationId xmlns:a16="http://schemas.microsoft.com/office/drawing/2014/main" xmlns="" id="{00000000-0008-0000-1000-0000C61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319" name="Text Box 9">
          <a:extLst>
            <a:ext uri="{FF2B5EF4-FFF2-40B4-BE49-F238E27FC236}">
              <a16:creationId xmlns:a16="http://schemas.microsoft.com/office/drawing/2014/main" xmlns="" id="{00000000-0008-0000-1000-0000C71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320" name="Text Box 9">
          <a:extLst>
            <a:ext uri="{FF2B5EF4-FFF2-40B4-BE49-F238E27FC236}">
              <a16:creationId xmlns:a16="http://schemas.microsoft.com/office/drawing/2014/main" xmlns="" id="{00000000-0008-0000-1000-0000C81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321" name="Text Box 9">
          <a:extLst>
            <a:ext uri="{FF2B5EF4-FFF2-40B4-BE49-F238E27FC236}">
              <a16:creationId xmlns:a16="http://schemas.microsoft.com/office/drawing/2014/main" xmlns="" id="{00000000-0008-0000-1000-0000C91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322" name="Text Box 9">
          <a:extLst>
            <a:ext uri="{FF2B5EF4-FFF2-40B4-BE49-F238E27FC236}">
              <a16:creationId xmlns:a16="http://schemas.microsoft.com/office/drawing/2014/main" xmlns="" id="{00000000-0008-0000-1000-0000CA1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323" name="Text Box 9">
          <a:extLst>
            <a:ext uri="{FF2B5EF4-FFF2-40B4-BE49-F238E27FC236}">
              <a16:creationId xmlns:a16="http://schemas.microsoft.com/office/drawing/2014/main" xmlns="" id="{00000000-0008-0000-1000-0000CB1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324" name="Text Box 9">
          <a:extLst>
            <a:ext uri="{FF2B5EF4-FFF2-40B4-BE49-F238E27FC236}">
              <a16:creationId xmlns:a16="http://schemas.microsoft.com/office/drawing/2014/main" xmlns="" id="{00000000-0008-0000-1000-0000CC1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325" name="Text Box 9">
          <a:extLst>
            <a:ext uri="{FF2B5EF4-FFF2-40B4-BE49-F238E27FC236}">
              <a16:creationId xmlns:a16="http://schemas.microsoft.com/office/drawing/2014/main" xmlns="" id="{00000000-0008-0000-1000-0000CD1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326" name="Text Box 9">
          <a:extLst>
            <a:ext uri="{FF2B5EF4-FFF2-40B4-BE49-F238E27FC236}">
              <a16:creationId xmlns:a16="http://schemas.microsoft.com/office/drawing/2014/main" xmlns="" id="{00000000-0008-0000-1000-0000CE1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327" name="Text Box 9">
          <a:extLst>
            <a:ext uri="{FF2B5EF4-FFF2-40B4-BE49-F238E27FC236}">
              <a16:creationId xmlns:a16="http://schemas.microsoft.com/office/drawing/2014/main" xmlns="" id="{00000000-0008-0000-1000-0000CF1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328" name="Text Box 9">
          <a:extLst>
            <a:ext uri="{FF2B5EF4-FFF2-40B4-BE49-F238E27FC236}">
              <a16:creationId xmlns:a16="http://schemas.microsoft.com/office/drawing/2014/main" xmlns="" id="{00000000-0008-0000-1000-0000D01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329" name="Text Box 9">
          <a:extLst>
            <a:ext uri="{FF2B5EF4-FFF2-40B4-BE49-F238E27FC236}">
              <a16:creationId xmlns:a16="http://schemas.microsoft.com/office/drawing/2014/main" xmlns="" id="{00000000-0008-0000-1000-0000D11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330" name="Text Box 9">
          <a:extLst>
            <a:ext uri="{FF2B5EF4-FFF2-40B4-BE49-F238E27FC236}">
              <a16:creationId xmlns:a16="http://schemas.microsoft.com/office/drawing/2014/main" xmlns="" id="{00000000-0008-0000-1000-0000D21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331" name="Text Box 9">
          <a:extLst>
            <a:ext uri="{FF2B5EF4-FFF2-40B4-BE49-F238E27FC236}">
              <a16:creationId xmlns:a16="http://schemas.microsoft.com/office/drawing/2014/main" xmlns="" id="{00000000-0008-0000-1000-0000D31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332" name="Text Box 9">
          <a:extLst>
            <a:ext uri="{FF2B5EF4-FFF2-40B4-BE49-F238E27FC236}">
              <a16:creationId xmlns:a16="http://schemas.microsoft.com/office/drawing/2014/main" xmlns="" id="{00000000-0008-0000-1000-0000D41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333" name="Text Box 9">
          <a:extLst>
            <a:ext uri="{FF2B5EF4-FFF2-40B4-BE49-F238E27FC236}">
              <a16:creationId xmlns:a16="http://schemas.microsoft.com/office/drawing/2014/main" xmlns="" id="{00000000-0008-0000-1000-0000D51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334" name="Text Box 9">
          <a:extLst>
            <a:ext uri="{FF2B5EF4-FFF2-40B4-BE49-F238E27FC236}">
              <a16:creationId xmlns:a16="http://schemas.microsoft.com/office/drawing/2014/main" xmlns="" id="{00000000-0008-0000-1000-0000D61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335" name="Text Box 9">
          <a:extLst>
            <a:ext uri="{FF2B5EF4-FFF2-40B4-BE49-F238E27FC236}">
              <a16:creationId xmlns:a16="http://schemas.microsoft.com/office/drawing/2014/main" xmlns="" id="{00000000-0008-0000-1000-0000D71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336" name="Text Box 9">
          <a:extLst>
            <a:ext uri="{FF2B5EF4-FFF2-40B4-BE49-F238E27FC236}">
              <a16:creationId xmlns:a16="http://schemas.microsoft.com/office/drawing/2014/main" xmlns="" id="{00000000-0008-0000-1000-0000D81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337" name="Text Box 9">
          <a:extLst>
            <a:ext uri="{FF2B5EF4-FFF2-40B4-BE49-F238E27FC236}">
              <a16:creationId xmlns:a16="http://schemas.microsoft.com/office/drawing/2014/main" xmlns="" id="{00000000-0008-0000-1000-0000D91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338" name="Text Box 9">
          <a:extLst>
            <a:ext uri="{FF2B5EF4-FFF2-40B4-BE49-F238E27FC236}">
              <a16:creationId xmlns:a16="http://schemas.microsoft.com/office/drawing/2014/main" xmlns="" id="{00000000-0008-0000-1000-0000DA1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339" name="Text Box 9">
          <a:extLst>
            <a:ext uri="{FF2B5EF4-FFF2-40B4-BE49-F238E27FC236}">
              <a16:creationId xmlns:a16="http://schemas.microsoft.com/office/drawing/2014/main" xmlns="" id="{00000000-0008-0000-1000-0000DB1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340" name="Text Box 9">
          <a:extLst>
            <a:ext uri="{FF2B5EF4-FFF2-40B4-BE49-F238E27FC236}">
              <a16:creationId xmlns:a16="http://schemas.microsoft.com/office/drawing/2014/main" xmlns="" id="{00000000-0008-0000-1000-0000DC1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341" name="Text Box 9">
          <a:extLst>
            <a:ext uri="{FF2B5EF4-FFF2-40B4-BE49-F238E27FC236}">
              <a16:creationId xmlns:a16="http://schemas.microsoft.com/office/drawing/2014/main" xmlns="" id="{00000000-0008-0000-1000-0000DD1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342" name="Text Box 9">
          <a:extLst>
            <a:ext uri="{FF2B5EF4-FFF2-40B4-BE49-F238E27FC236}">
              <a16:creationId xmlns:a16="http://schemas.microsoft.com/office/drawing/2014/main" xmlns="" id="{00000000-0008-0000-1000-0000DE1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343" name="Text Box 9">
          <a:extLst>
            <a:ext uri="{FF2B5EF4-FFF2-40B4-BE49-F238E27FC236}">
              <a16:creationId xmlns:a16="http://schemas.microsoft.com/office/drawing/2014/main" xmlns="" id="{00000000-0008-0000-1000-0000DF1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344" name="Text Box 9">
          <a:extLst>
            <a:ext uri="{FF2B5EF4-FFF2-40B4-BE49-F238E27FC236}">
              <a16:creationId xmlns:a16="http://schemas.microsoft.com/office/drawing/2014/main" xmlns="" id="{00000000-0008-0000-1000-0000E01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345" name="Text Box 9">
          <a:extLst>
            <a:ext uri="{FF2B5EF4-FFF2-40B4-BE49-F238E27FC236}">
              <a16:creationId xmlns:a16="http://schemas.microsoft.com/office/drawing/2014/main" xmlns="" id="{00000000-0008-0000-1000-0000E11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346" name="Text Box 9">
          <a:extLst>
            <a:ext uri="{FF2B5EF4-FFF2-40B4-BE49-F238E27FC236}">
              <a16:creationId xmlns:a16="http://schemas.microsoft.com/office/drawing/2014/main" xmlns="" id="{00000000-0008-0000-1000-0000E21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347" name="Text Box 9">
          <a:extLst>
            <a:ext uri="{FF2B5EF4-FFF2-40B4-BE49-F238E27FC236}">
              <a16:creationId xmlns:a16="http://schemas.microsoft.com/office/drawing/2014/main" xmlns="" id="{00000000-0008-0000-1000-0000E31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348" name="Text Box 9">
          <a:extLst>
            <a:ext uri="{FF2B5EF4-FFF2-40B4-BE49-F238E27FC236}">
              <a16:creationId xmlns:a16="http://schemas.microsoft.com/office/drawing/2014/main" xmlns="" id="{00000000-0008-0000-1000-0000E41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349" name="Text Box 9">
          <a:extLst>
            <a:ext uri="{FF2B5EF4-FFF2-40B4-BE49-F238E27FC236}">
              <a16:creationId xmlns:a16="http://schemas.microsoft.com/office/drawing/2014/main" xmlns="" id="{00000000-0008-0000-1000-0000E51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350" name="Text Box 9">
          <a:extLst>
            <a:ext uri="{FF2B5EF4-FFF2-40B4-BE49-F238E27FC236}">
              <a16:creationId xmlns:a16="http://schemas.microsoft.com/office/drawing/2014/main" xmlns="" id="{00000000-0008-0000-1000-0000E61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351" name="Text Box 9">
          <a:extLst>
            <a:ext uri="{FF2B5EF4-FFF2-40B4-BE49-F238E27FC236}">
              <a16:creationId xmlns:a16="http://schemas.microsoft.com/office/drawing/2014/main" xmlns="" id="{00000000-0008-0000-1000-0000E71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352" name="Text Box 9">
          <a:extLst>
            <a:ext uri="{FF2B5EF4-FFF2-40B4-BE49-F238E27FC236}">
              <a16:creationId xmlns:a16="http://schemas.microsoft.com/office/drawing/2014/main" xmlns="" id="{00000000-0008-0000-1000-0000E81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353" name="Text Box 9">
          <a:extLst>
            <a:ext uri="{FF2B5EF4-FFF2-40B4-BE49-F238E27FC236}">
              <a16:creationId xmlns:a16="http://schemas.microsoft.com/office/drawing/2014/main" xmlns="" id="{00000000-0008-0000-1000-0000E91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354" name="Text Box 9">
          <a:extLst>
            <a:ext uri="{FF2B5EF4-FFF2-40B4-BE49-F238E27FC236}">
              <a16:creationId xmlns:a16="http://schemas.microsoft.com/office/drawing/2014/main" xmlns="" id="{00000000-0008-0000-1000-0000EA1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355" name="Text Box 9">
          <a:extLst>
            <a:ext uri="{FF2B5EF4-FFF2-40B4-BE49-F238E27FC236}">
              <a16:creationId xmlns:a16="http://schemas.microsoft.com/office/drawing/2014/main" xmlns="" id="{00000000-0008-0000-1000-0000EB1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356" name="Text Box 9">
          <a:extLst>
            <a:ext uri="{FF2B5EF4-FFF2-40B4-BE49-F238E27FC236}">
              <a16:creationId xmlns:a16="http://schemas.microsoft.com/office/drawing/2014/main" xmlns="" id="{00000000-0008-0000-1000-0000EC1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357" name="Text Box 9">
          <a:extLst>
            <a:ext uri="{FF2B5EF4-FFF2-40B4-BE49-F238E27FC236}">
              <a16:creationId xmlns:a16="http://schemas.microsoft.com/office/drawing/2014/main" xmlns="" id="{00000000-0008-0000-1000-0000ED1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358" name="Text Box 9">
          <a:extLst>
            <a:ext uri="{FF2B5EF4-FFF2-40B4-BE49-F238E27FC236}">
              <a16:creationId xmlns:a16="http://schemas.microsoft.com/office/drawing/2014/main" xmlns="" id="{00000000-0008-0000-1000-0000EE1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359" name="Text Box 9">
          <a:extLst>
            <a:ext uri="{FF2B5EF4-FFF2-40B4-BE49-F238E27FC236}">
              <a16:creationId xmlns:a16="http://schemas.microsoft.com/office/drawing/2014/main" xmlns="" id="{00000000-0008-0000-1000-0000EF1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360" name="Text Box 9">
          <a:extLst>
            <a:ext uri="{FF2B5EF4-FFF2-40B4-BE49-F238E27FC236}">
              <a16:creationId xmlns:a16="http://schemas.microsoft.com/office/drawing/2014/main" xmlns="" id="{00000000-0008-0000-1000-0000F01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361" name="Text Box 9">
          <a:extLst>
            <a:ext uri="{FF2B5EF4-FFF2-40B4-BE49-F238E27FC236}">
              <a16:creationId xmlns:a16="http://schemas.microsoft.com/office/drawing/2014/main" xmlns="" id="{00000000-0008-0000-1000-0000F11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362" name="Text Box 9">
          <a:extLst>
            <a:ext uri="{FF2B5EF4-FFF2-40B4-BE49-F238E27FC236}">
              <a16:creationId xmlns:a16="http://schemas.microsoft.com/office/drawing/2014/main" xmlns="" id="{00000000-0008-0000-1000-0000F21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363" name="Text Box 9">
          <a:extLst>
            <a:ext uri="{FF2B5EF4-FFF2-40B4-BE49-F238E27FC236}">
              <a16:creationId xmlns:a16="http://schemas.microsoft.com/office/drawing/2014/main" xmlns="" id="{00000000-0008-0000-1000-0000F31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364" name="Text Box 9">
          <a:extLst>
            <a:ext uri="{FF2B5EF4-FFF2-40B4-BE49-F238E27FC236}">
              <a16:creationId xmlns:a16="http://schemas.microsoft.com/office/drawing/2014/main" xmlns="" id="{00000000-0008-0000-1000-0000F41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365" name="Text Box 9">
          <a:extLst>
            <a:ext uri="{FF2B5EF4-FFF2-40B4-BE49-F238E27FC236}">
              <a16:creationId xmlns:a16="http://schemas.microsoft.com/office/drawing/2014/main" xmlns="" id="{00000000-0008-0000-1000-0000F51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366" name="Text Box 9">
          <a:extLst>
            <a:ext uri="{FF2B5EF4-FFF2-40B4-BE49-F238E27FC236}">
              <a16:creationId xmlns:a16="http://schemas.microsoft.com/office/drawing/2014/main" xmlns="" id="{00000000-0008-0000-1000-0000F61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367" name="Text Box 9">
          <a:extLst>
            <a:ext uri="{FF2B5EF4-FFF2-40B4-BE49-F238E27FC236}">
              <a16:creationId xmlns:a16="http://schemas.microsoft.com/office/drawing/2014/main" xmlns="" id="{00000000-0008-0000-1000-0000F71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368" name="Text Box 9">
          <a:extLst>
            <a:ext uri="{FF2B5EF4-FFF2-40B4-BE49-F238E27FC236}">
              <a16:creationId xmlns:a16="http://schemas.microsoft.com/office/drawing/2014/main" xmlns="" id="{00000000-0008-0000-1000-0000F81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369" name="Text Box 9">
          <a:extLst>
            <a:ext uri="{FF2B5EF4-FFF2-40B4-BE49-F238E27FC236}">
              <a16:creationId xmlns:a16="http://schemas.microsoft.com/office/drawing/2014/main" xmlns="" id="{00000000-0008-0000-1000-0000F91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370" name="Text Box 9">
          <a:extLst>
            <a:ext uri="{FF2B5EF4-FFF2-40B4-BE49-F238E27FC236}">
              <a16:creationId xmlns:a16="http://schemas.microsoft.com/office/drawing/2014/main" xmlns="" id="{00000000-0008-0000-1000-0000FA1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371" name="Text Box 9">
          <a:extLst>
            <a:ext uri="{FF2B5EF4-FFF2-40B4-BE49-F238E27FC236}">
              <a16:creationId xmlns:a16="http://schemas.microsoft.com/office/drawing/2014/main" xmlns="" id="{00000000-0008-0000-1000-0000FB1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372" name="Text Box 9">
          <a:extLst>
            <a:ext uri="{FF2B5EF4-FFF2-40B4-BE49-F238E27FC236}">
              <a16:creationId xmlns:a16="http://schemas.microsoft.com/office/drawing/2014/main" xmlns="" id="{00000000-0008-0000-1000-0000FC1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373" name="Text Box 9">
          <a:extLst>
            <a:ext uri="{FF2B5EF4-FFF2-40B4-BE49-F238E27FC236}">
              <a16:creationId xmlns:a16="http://schemas.microsoft.com/office/drawing/2014/main" xmlns="" id="{00000000-0008-0000-1000-0000FD1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374" name="Text Box 9">
          <a:extLst>
            <a:ext uri="{FF2B5EF4-FFF2-40B4-BE49-F238E27FC236}">
              <a16:creationId xmlns:a16="http://schemas.microsoft.com/office/drawing/2014/main" xmlns="" id="{00000000-0008-0000-1000-0000FE1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375" name="Text Box 9">
          <a:extLst>
            <a:ext uri="{FF2B5EF4-FFF2-40B4-BE49-F238E27FC236}">
              <a16:creationId xmlns:a16="http://schemas.microsoft.com/office/drawing/2014/main" xmlns="" id="{00000000-0008-0000-1000-0000FF14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376" name="Text Box 9">
          <a:extLst>
            <a:ext uri="{FF2B5EF4-FFF2-40B4-BE49-F238E27FC236}">
              <a16:creationId xmlns:a16="http://schemas.microsoft.com/office/drawing/2014/main" xmlns="" id="{00000000-0008-0000-1000-00000015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377" name="Text Box 9">
          <a:extLst>
            <a:ext uri="{FF2B5EF4-FFF2-40B4-BE49-F238E27FC236}">
              <a16:creationId xmlns:a16="http://schemas.microsoft.com/office/drawing/2014/main" xmlns="" id="{00000000-0008-0000-1000-00000115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378" name="Text Box 9">
          <a:extLst>
            <a:ext uri="{FF2B5EF4-FFF2-40B4-BE49-F238E27FC236}">
              <a16:creationId xmlns:a16="http://schemas.microsoft.com/office/drawing/2014/main" xmlns="" id="{00000000-0008-0000-1000-00000215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379" name="Text Box 9">
          <a:extLst>
            <a:ext uri="{FF2B5EF4-FFF2-40B4-BE49-F238E27FC236}">
              <a16:creationId xmlns:a16="http://schemas.microsoft.com/office/drawing/2014/main" xmlns="" id="{00000000-0008-0000-1000-00000315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380" name="Text Box 9">
          <a:extLst>
            <a:ext uri="{FF2B5EF4-FFF2-40B4-BE49-F238E27FC236}">
              <a16:creationId xmlns:a16="http://schemas.microsoft.com/office/drawing/2014/main" xmlns="" id="{00000000-0008-0000-1000-00000415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381" name="Text Box 9">
          <a:extLst>
            <a:ext uri="{FF2B5EF4-FFF2-40B4-BE49-F238E27FC236}">
              <a16:creationId xmlns:a16="http://schemas.microsoft.com/office/drawing/2014/main" xmlns="" id="{00000000-0008-0000-1000-00000515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382" name="Text Box 9">
          <a:extLst>
            <a:ext uri="{FF2B5EF4-FFF2-40B4-BE49-F238E27FC236}">
              <a16:creationId xmlns:a16="http://schemas.microsoft.com/office/drawing/2014/main" xmlns="" id="{00000000-0008-0000-1000-00000615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383" name="Text Box 9">
          <a:extLst>
            <a:ext uri="{FF2B5EF4-FFF2-40B4-BE49-F238E27FC236}">
              <a16:creationId xmlns:a16="http://schemas.microsoft.com/office/drawing/2014/main" xmlns="" id="{00000000-0008-0000-1000-00000715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oneCellAnchor>
    <xdr:from>
      <xdr:col>1</xdr:col>
      <xdr:colOff>0</xdr:colOff>
      <xdr:row>12</xdr:row>
      <xdr:rowOff>0</xdr:rowOff>
    </xdr:from>
    <xdr:ext cx="1239382" cy="238125"/>
    <xdr:sp macro="" textlink="">
      <xdr:nvSpPr>
        <xdr:cNvPr id="5384" name="Text Box 9">
          <a:extLst>
            <a:ext uri="{FF2B5EF4-FFF2-40B4-BE49-F238E27FC236}">
              <a16:creationId xmlns:a16="http://schemas.microsoft.com/office/drawing/2014/main" xmlns="" id="{00000000-0008-0000-1000-000008150000}"/>
            </a:ext>
          </a:extLst>
        </xdr:cNvPr>
        <xdr:cNvSpPr txBox="1">
          <a:spLocks noChangeArrowheads="1"/>
        </xdr:cNvSpPr>
      </xdr:nvSpPr>
      <xdr:spPr bwMode="auto">
        <a:xfrm>
          <a:off x="285750" y="2057400"/>
          <a:ext cx="1239382" cy="238125"/>
        </a:xfrm>
        <a:prstGeom prst="rect">
          <a:avLst/>
        </a:prstGeom>
        <a:noFill/>
        <a:ln w="9525">
          <a:noFill/>
          <a:miter lim="800000"/>
          <a:headEnd/>
          <a:tailEnd/>
        </a:ln>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747892</xdr:colOff>
      <xdr:row>0</xdr:row>
      <xdr:rowOff>38100</xdr:rowOff>
    </xdr:to>
    <xdr:sp macro="" textlink="">
      <xdr:nvSpPr>
        <xdr:cNvPr id="2" name="Text Box 8">
          <a:extLst>
            <a:ext uri="{FF2B5EF4-FFF2-40B4-BE49-F238E27FC236}">
              <a16:creationId xmlns:a16="http://schemas.microsoft.com/office/drawing/2014/main" xmlns="" id="{00000000-0008-0000-1100-000002000000}"/>
            </a:ext>
          </a:extLst>
        </xdr:cNvPr>
        <xdr:cNvSpPr txBox="1">
          <a:spLocks noChangeArrowheads="1"/>
        </xdr:cNvSpPr>
      </xdr:nvSpPr>
      <xdr:spPr bwMode="auto">
        <a:xfrm>
          <a:off x="762000" y="2057400"/>
          <a:ext cx="1048882" cy="3810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3" name="Text Box 8">
          <a:extLst>
            <a:ext uri="{FF2B5EF4-FFF2-40B4-BE49-F238E27FC236}">
              <a16:creationId xmlns:a16="http://schemas.microsoft.com/office/drawing/2014/main" xmlns="" id="{00000000-0008-0000-1100-000003000000}"/>
            </a:ext>
          </a:extLst>
        </xdr:cNvPr>
        <xdr:cNvSpPr txBox="1">
          <a:spLocks noChangeArrowheads="1"/>
        </xdr:cNvSpPr>
      </xdr:nvSpPr>
      <xdr:spPr bwMode="auto">
        <a:xfrm>
          <a:off x="762000" y="2057400"/>
          <a:ext cx="1134607"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4" name="Text Box 9">
          <a:extLst>
            <a:ext uri="{FF2B5EF4-FFF2-40B4-BE49-F238E27FC236}">
              <a16:creationId xmlns:a16="http://schemas.microsoft.com/office/drawing/2014/main" xmlns="" id="{00000000-0008-0000-1100-00000400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5" name="Text Box 9">
          <a:extLst>
            <a:ext uri="{FF2B5EF4-FFF2-40B4-BE49-F238E27FC236}">
              <a16:creationId xmlns:a16="http://schemas.microsoft.com/office/drawing/2014/main" xmlns="" id="{00000000-0008-0000-1100-00000500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114300</xdr:rowOff>
    </xdr:to>
    <xdr:sp macro="" textlink="">
      <xdr:nvSpPr>
        <xdr:cNvPr id="6" name="Text Box 8">
          <a:extLst>
            <a:ext uri="{FF2B5EF4-FFF2-40B4-BE49-F238E27FC236}">
              <a16:creationId xmlns:a16="http://schemas.microsoft.com/office/drawing/2014/main" xmlns="" id="{00000000-0008-0000-1100-000006000000}"/>
            </a:ext>
          </a:extLst>
        </xdr:cNvPr>
        <xdr:cNvSpPr txBox="1">
          <a:spLocks noChangeArrowheads="1"/>
        </xdr:cNvSpPr>
      </xdr:nvSpPr>
      <xdr:spPr bwMode="auto">
        <a:xfrm>
          <a:off x="762000" y="2057400"/>
          <a:ext cx="1048882" cy="11430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104775</xdr:rowOff>
    </xdr:to>
    <xdr:sp macro="" textlink="">
      <xdr:nvSpPr>
        <xdr:cNvPr id="7" name="Text Box 8">
          <a:extLst>
            <a:ext uri="{FF2B5EF4-FFF2-40B4-BE49-F238E27FC236}">
              <a16:creationId xmlns:a16="http://schemas.microsoft.com/office/drawing/2014/main" xmlns="" id="{00000000-0008-0000-1100-000007000000}"/>
            </a:ext>
          </a:extLst>
        </xdr:cNvPr>
        <xdr:cNvSpPr txBox="1">
          <a:spLocks noChangeArrowheads="1"/>
        </xdr:cNvSpPr>
      </xdr:nvSpPr>
      <xdr:spPr bwMode="auto">
        <a:xfrm>
          <a:off x="762000" y="2057400"/>
          <a:ext cx="1134607" cy="10477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38100</xdr:rowOff>
    </xdr:to>
    <xdr:sp macro="" textlink="">
      <xdr:nvSpPr>
        <xdr:cNvPr id="8" name="Text Box 8">
          <a:extLst>
            <a:ext uri="{FF2B5EF4-FFF2-40B4-BE49-F238E27FC236}">
              <a16:creationId xmlns:a16="http://schemas.microsoft.com/office/drawing/2014/main" xmlns="" id="{00000000-0008-0000-1100-000008000000}"/>
            </a:ext>
          </a:extLst>
        </xdr:cNvPr>
        <xdr:cNvSpPr txBox="1">
          <a:spLocks noChangeArrowheads="1"/>
        </xdr:cNvSpPr>
      </xdr:nvSpPr>
      <xdr:spPr bwMode="auto">
        <a:xfrm>
          <a:off x="762000" y="2057400"/>
          <a:ext cx="1048882" cy="3810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9" name="Text Box 8">
          <a:extLst>
            <a:ext uri="{FF2B5EF4-FFF2-40B4-BE49-F238E27FC236}">
              <a16:creationId xmlns:a16="http://schemas.microsoft.com/office/drawing/2014/main" xmlns="" id="{00000000-0008-0000-1100-000009000000}"/>
            </a:ext>
          </a:extLst>
        </xdr:cNvPr>
        <xdr:cNvSpPr txBox="1">
          <a:spLocks noChangeArrowheads="1"/>
        </xdr:cNvSpPr>
      </xdr:nvSpPr>
      <xdr:spPr bwMode="auto">
        <a:xfrm>
          <a:off x="762000" y="2057400"/>
          <a:ext cx="1134607"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10" name="Text Box 9">
          <a:extLst>
            <a:ext uri="{FF2B5EF4-FFF2-40B4-BE49-F238E27FC236}">
              <a16:creationId xmlns:a16="http://schemas.microsoft.com/office/drawing/2014/main" xmlns="" id="{00000000-0008-0000-1100-00000A00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11" name="Text Box 9">
          <a:extLst>
            <a:ext uri="{FF2B5EF4-FFF2-40B4-BE49-F238E27FC236}">
              <a16:creationId xmlns:a16="http://schemas.microsoft.com/office/drawing/2014/main" xmlns="" id="{00000000-0008-0000-1100-00000B00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38100</xdr:rowOff>
    </xdr:to>
    <xdr:sp macro="" textlink="">
      <xdr:nvSpPr>
        <xdr:cNvPr id="12" name="Text Box 8">
          <a:extLst>
            <a:ext uri="{FF2B5EF4-FFF2-40B4-BE49-F238E27FC236}">
              <a16:creationId xmlns:a16="http://schemas.microsoft.com/office/drawing/2014/main" xmlns="" id="{00000000-0008-0000-1100-00000C000000}"/>
            </a:ext>
          </a:extLst>
        </xdr:cNvPr>
        <xdr:cNvSpPr txBox="1">
          <a:spLocks noChangeArrowheads="1"/>
        </xdr:cNvSpPr>
      </xdr:nvSpPr>
      <xdr:spPr bwMode="auto">
        <a:xfrm>
          <a:off x="762000" y="2057400"/>
          <a:ext cx="1048882" cy="3810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13" name="Text Box 8">
          <a:extLst>
            <a:ext uri="{FF2B5EF4-FFF2-40B4-BE49-F238E27FC236}">
              <a16:creationId xmlns:a16="http://schemas.microsoft.com/office/drawing/2014/main" xmlns="" id="{00000000-0008-0000-1100-00000D000000}"/>
            </a:ext>
          </a:extLst>
        </xdr:cNvPr>
        <xdr:cNvSpPr txBox="1">
          <a:spLocks noChangeArrowheads="1"/>
        </xdr:cNvSpPr>
      </xdr:nvSpPr>
      <xdr:spPr bwMode="auto">
        <a:xfrm>
          <a:off x="762000" y="2057400"/>
          <a:ext cx="1134607"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14" name="Text Box 9">
          <a:extLst>
            <a:ext uri="{FF2B5EF4-FFF2-40B4-BE49-F238E27FC236}">
              <a16:creationId xmlns:a16="http://schemas.microsoft.com/office/drawing/2014/main" xmlns="" id="{00000000-0008-0000-1100-00000E00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15" name="Text Box 9">
          <a:extLst>
            <a:ext uri="{FF2B5EF4-FFF2-40B4-BE49-F238E27FC236}">
              <a16:creationId xmlns:a16="http://schemas.microsoft.com/office/drawing/2014/main" xmlns="" id="{00000000-0008-0000-1100-00000F00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38100</xdr:rowOff>
    </xdr:to>
    <xdr:sp macro="" textlink="">
      <xdr:nvSpPr>
        <xdr:cNvPr id="16" name="Text Box 8">
          <a:extLst>
            <a:ext uri="{FF2B5EF4-FFF2-40B4-BE49-F238E27FC236}">
              <a16:creationId xmlns:a16="http://schemas.microsoft.com/office/drawing/2014/main" xmlns="" id="{00000000-0008-0000-1100-000010000000}"/>
            </a:ext>
          </a:extLst>
        </xdr:cNvPr>
        <xdr:cNvSpPr txBox="1">
          <a:spLocks noChangeArrowheads="1"/>
        </xdr:cNvSpPr>
      </xdr:nvSpPr>
      <xdr:spPr bwMode="auto">
        <a:xfrm>
          <a:off x="762000" y="2057400"/>
          <a:ext cx="1048882" cy="3810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17" name="Text Box 8">
          <a:extLst>
            <a:ext uri="{FF2B5EF4-FFF2-40B4-BE49-F238E27FC236}">
              <a16:creationId xmlns:a16="http://schemas.microsoft.com/office/drawing/2014/main" xmlns="" id="{00000000-0008-0000-1100-000011000000}"/>
            </a:ext>
          </a:extLst>
        </xdr:cNvPr>
        <xdr:cNvSpPr txBox="1">
          <a:spLocks noChangeArrowheads="1"/>
        </xdr:cNvSpPr>
      </xdr:nvSpPr>
      <xdr:spPr bwMode="auto">
        <a:xfrm>
          <a:off x="762000" y="2057400"/>
          <a:ext cx="1134607"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18" name="Text Box 9">
          <a:extLst>
            <a:ext uri="{FF2B5EF4-FFF2-40B4-BE49-F238E27FC236}">
              <a16:creationId xmlns:a16="http://schemas.microsoft.com/office/drawing/2014/main" xmlns="" id="{00000000-0008-0000-1100-00001200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19" name="Text Box 9">
          <a:extLst>
            <a:ext uri="{FF2B5EF4-FFF2-40B4-BE49-F238E27FC236}">
              <a16:creationId xmlns:a16="http://schemas.microsoft.com/office/drawing/2014/main" xmlns="" id="{00000000-0008-0000-1100-00001300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38100</xdr:rowOff>
    </xdr:to>
    <xdr:sp macro="" textlink="">
      <xdr:nvSpPr>
        <xdr:cNvPr id="20" name="Text Box 8">
          <a:extLst>
            <a:ext uri="{FF2B5EF4-FFF2-40B4-BE49-F238E27FC236}">
              <a16:creationId xmlns:a16="http://schemas.microsoft.com/office/drawing/2014/main" xmlns="" id="{00000000-0008-0000-1100-000014000000}"/>
            </a:ext>
          </a:extLst>
        </xdr:cNvPr>
        <xdr:cNvSpPr txBox="1">
          <a:spLocks noChangeArrowheads="1"/>
        </xdr:cNvSpPr>
      </xdr:nvSpPr>
      <xdr:spPr bwMode="auto">
        <a:xfrm>
          <a:off x="762000" y="2057400"/>
          <a:ext cx="1048882" cy="3810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21" name="Text Box 8">
          <a:extLst>
            <a:ext uri="{FF2B5EF4-FFF2-40B4-BE49-F238E27FC236}">
              <a16:creationId xmlns:a16="http://schemas.microsoft.com/office/drawing/2014/main" xmlns="" id="{00000000-0008-0000-1100-000015000000}"/>
            </a:ext>
          </a:extLst>
        </xdr:cNvPr>
        <xdr:cNvSpPr txBox="1">
          <a:spLocks noChangeArrowheads="1"/>
        </xdr:cNvSpPr>
      </xdr:nvSpPr>
      <xdr:spPr bwMode="auto">
        <a:xfrm>
          <a:off x="762000" y="2057400"/>
          <a:ext cx="1134607"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22" name="Text Box 9">
          <a:extLst>
            <a:ext uri="{FF2B5EF4-FFF2-40B4-BE49-F238E27FC236}">
              <a16:creationId xmlns:a16="http://schemas.microsoft.com/office/drawing/2014/main" xmlns="" id="{00000000-0008-0000-1100-00001600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23" name="Text Box 9">
          <a:extLst>
            <a:ext uri="{FF2B5EF4-FFF2-40B4-BE49-F238E27FC236}">
              <a16:creationId xmlns:a16="http://schemas.microsoft.com/office/drawing/2014/main" xmlns="" id="{00000000-0008-0000-1100-00001700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38100</xdr:rowOff>
    </xdr:to>
    <xdr:sp macro="" textlink="">
      <xdr:nvSpPr>
        <xdr:cNvPr id="24" name="Text Box 8">
          <a:extLst>
            <a:ext uri="{FF2B5EF4-FFF2-40B4-BE49-F238E27FC236}">
              <a16:creationId xmlns:a16="http://schemas.microsoft.com/office/drawing/2014/main" xmlns="" id="{00000000-0008-0000-1100-000018000000}"/>
            </a:ext>
          </a:extLst>
        </xdr:cNvPr>
        <xdr:cNvSpPr txBox="1">
          <a:spLocks noChangeArrowheads="1"/>
        </xdr:cNvSpPr>
      </xdr:nvSpPr>
      <xdr:spPr bwMode="auto">
        <a:xfrm>
          <a:off x="762000" y="2057400"/>
          <a:ext cx="1048882" cy="3810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25" name="Text Box 8">
          <a:extLst>
            <a:ext uri="{FF2B5EF4-FFF2-40B4-BE49-F238E27FC236}">
              <a16:creationId xmlns:a16="http://schemas.microsoft.com/office/drawing/2014/main" xmlns="" id="{00000000-0008-0000-1100-000019000000}"/>
            </a:ext>
          </a:extLst>
        </xdr:cNvPr>
        <xdr:cNvSpPr txBox="1">
          <a:spLocks noChangeArrowheads="1"/>
        </xdr:cNvSpPr>
      </xdr:nvSpPr>
      <xdr:spPr bwMode="auto">
        <a:xfrm>
          <a:off x="762000" y="2057400"/>
          <a:ext cx="1134607"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26" name="Text Box 9">
          <a:extLst>
            <a:ext uri="{FF2B5EF4-FFF2-40B4-BE49-F238E27FC236}">
              <a16:creationId xmlns:a16="http://schemas.microsoft.com/office/drawing/2014/main" xmlns="" id="{00000000-0008-0000-1100-00001A00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38100</xdr:rowOff>
    </xdr:to>
    <xdr:sp macro="" textlink="">
      <xdr:nvSpPr>
        <xdr:cNvPr id="27" name="Text Box 8">
          <a:extLst>
            <a:ext uri="{FF2B5EF4-FFF2-40B4-BE49-F238E27FC236}">
              <a16:creationId xmlns:a16="http://schemas.microsoft.com/office/drawing/2014/main" xmlns="" id="{00000000-0008-0000-1100-00001B000000}"/>
            </a:ext>
          </a:extLst>
        </xdr:cNvPr>
        <xdr:cNvSpPr txBox="1">
          <a:spLocks noChangeArrowheads="1"/>
        </xdr:cNvSpPr>
      </xdr:nvSpPr>
      <xdr:spPr bwMode="auto">
        <a:xfrm>
          <a:off x="762000" y="2057400"/>
          <a:ext cx="1048882" cy="3810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28" name="Text Box 8">
          <a:extLst>
            <a:ext uri="{FF2B5EF4-FFF2-40B4-BE49-F238E27FC236}">
              <a16:creationId xmlns:a16="http://schemas.microsoft.com/office/drawing/2014/main" xmlns="" id="{00000000-0008-0000-1100-00001C000000}"/>
            </a:ext>
          </a:extLst>
        </xdr:cNvPr>
        <xdr:cNvSpPr txBox="1">
          <a:spLocks noChangeArrowheads="1"/>
        </xdr:cNvSpPr>
      </xdr:nvSpPr>
      <xdr:spPr bwMode="auto">
        <a:xfrm>
          <a:off x="762000" y="2057400"/>
          <a:ext cx="1134607"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29" name="Text Box 9">
          <a:extLst>
            <a:ext uri="{FF2B5EF4-FFF2-40B4-BE49-F238E27FC236}">
              <a16:creationId xmlns:a16="http://schemas.microsoft.com/office/drawing/2014/main" xmlns="" id="{00000000-0008-0000-1100-00001D00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30" name="Text Box 9">
          <a:extLst>
            <a:ext uri="{FF2B5EF4-FFF2-40B4-BE49-F238E27FC236}">
              <a16:creationId xmlns:a16="http://schemas.microsoft.com/office/drawing/2014/main" xmlns="" id="{00000000-0008-0000-1100-00001E00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38100</xdr:rowOff>
    </xdr:to>
    <xdr:sp macro="" textlink="">
      <xdr:nvSpPr>
        <xdr:cNvPr id="31" name="Text Box 8">
          <a:extLst>
            <a:ext uri="{FF2B5EF4-FFF2-40B4-BE49-F238E27FC236}">
              <a16:creationId xmlns:a16="http://schemas.microsoft.com/office/drawing/2014/main" xmlns="" id="{00000000-0008-0000-1100-00001F000000}"/>
            </a:ext>
          </a:extLst>
        </xdr:cNvPr>
        <xdr:cNvSpPr txBox="1">
          <a:spLocks noChangeArrowheads="1"/>
        </xdr:cNvSpPr>
      </xdr:nvSpPr>
      <xdr:spPr bwMode="auto">
        <a:xfrm>
          <a:off x="762000" y="2057400"/>
          <a:ext cx="1048882" cy="3810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32" name="Text Box 8">
          <a:extLst>
            <a:ext uri="{FF2B5EF4-FFF2-40B4-BE49-F238E27FC236}">
              <a16:creationId xmlns:a16="http://schemas.microsoft.com/office/drawing/2014/main" xmlns="" id="{00000000-0008-0000-1100-000020000000}"/>
            </a:ext>
          </a:extLst>
        </xdr:cNvPr>
        <xdr:cNvSpPr txBox="1">
          <a:spLocks noChangeArrowheads="1"/>
        </xdr:cNvSpPr>
      </xdr:nvSpPr>
      <xdr:spPr bwMode="auto">
        <a:xfrm>
          <a:off x="762000" y="2057400"/>
          <a:ext cx="1134607"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33" name="Text Box 9">
          <a:extLst>
            <a:ext uri="{FF2B5EF4-FFF2-40B4-BE49-F238E27FC236}">
              <a16:creationId xmlns:a16="http://schemas.microsoft.com/office/drawing/2014/main" xmlns="" id="{00000000-0008-0000-1100-00002100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38100</xdr:rowOff>
    </xdr:to>
    <xdr:sp macro="" textlink="">
      <xdr:nvSpPr>
        <xdr:cNvPr id="34" name="Text Box 8">
          <a:extLst>
            <a:ext uri="{FF2B5EF4-FFF2-40B4-BE49-F238E27FC236}">
              <a16:creationId xmlns:a16="http://schemas.microsoft.com/office/drawing/2014/main" xmlns="" id="{00000000-0008-0000-1100-000022000000}"/>
            </a:ext>
          </a:extLst>
        </xdr:cNvPr>
        <xdr:cNvSpPr txBox="1">
          <a:spLocks noChangeArrowheads="1"/>
        </xdr:cNvSpPr>
      </xdr:nvSpPr>
      <xdr:spPr bwMode="auto">
        <a:xfrm>
          <a:off x="762000" y="2057400"/>
          <a:ext cx="1048882" cy="3810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35" name="Text Box 8">
          <a:extLst>
            <a:ext uri="{FF2B5EF4-FFF2-40B4-BE49-F238E27FC236}">
              <a16:creationId xmlns:a16="http://schemas.microsoft.com/office/drawing/2014/main" xmlns="" id="{00000000-0008-0000-1100-000023000000}"/>
            </a:ext>
          </a:extLst>
        </xdr:cNvPr>
        <xdr:cNvSpPr txBox="1">
          <a:spLocks noChangeArrowheads="1"/>
        </xdr:cNvSpPr>
      </xdr:nvSpPr>
      <xdr:spPr bwMode="auto">
        <a:xfrm>
          <a:off x="762000" y="2057400"/>
          <a:ext cx="1134607"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36" name="Text Box 9">
          <a:extLst>
            <a:ext uri="{FF2B5EF4-FFF2-40B4-BE49-F238E27FC236}">
              <a16:creationId xmlns:a16="http://schemas.microsoft.com/office/drawing/2014/main" xmlns="" id="{00000000-0008-0000-1100-00002400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37" name="Text Box 9">
          <a:extLst>
            <a:ext uri="{FF2B5EF4-FFF2-40B4-BE49-F238E27FC236}">
              <a16:creationId xmlns:a16="http://schemas.microsoft.com/office/drawing/2014/main" xmlns="" id="{00000000-0008-0000-1100-00002500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38100</xdr:rowOff>
    </xdr:to>
    <xdr:sp macro="" textlink="">
      <xdr:nvSpPr>
        <xdr:cNvPr id="38" name="Text Box 8">
          <a:extLst>
            <a:ext uri="{FF2B5EF4-FFF2-40B4-BE49-F238E27FC236}">
              <a16:creationId xmlns:a16="http://schemas.microsoft.com/office/drawing/2014/main" xmlns="" id="{00000000-0008-0000-1100-000026000000}"/>
            </a:ext>
          </a:extLst>
        </xdr:cNvPr>
        <xdr:cNvSpPr txBox="1">
          <a:spLocks noChangeArrowheads="1"/>
        </xdr:cNvSpPr>
      </xdr:nvSpPr>
      <xdr:spPr bwMode="auto">
        <a:xfrm>
          <a:off x="762000" y="2057400"/>
          <a:ext cx="1048882" cy="3810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39" name="Text Box 8">
          <a:extLst>
            <a:ext uri="{FF2B5EF4-FFF2-40B4-BE49-F238E27FC236}">
              <a16:creationId xmlns:a16="http://schemas.microsoft.com/office/drawing/2014/main" xmlns="" id="{00000000-0008-0000-1100-000027000000}"/>
            </a:ext>
          </a:extLst>
        </xdr:cNvPr>
        <xdr:cNvSpPr txBox="1">
          <a:spLocks noChangeArrowheads="1"/>
        </xdr:cNvSpPr>
      </xdr:nvSpPr>
      <xdr:spPr bwMode="auto">
        <a:xfrm>
          <a:off x="762000" y="2057400"/>
          <a:ext cx="1134607"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40" name="Text Box 9">
          <a:extLst>
            <a:ext uri="{FF2B5EF4-FFF2-40B4-BE49-F238E27FC236}">
              <a16:creationId xmlns:a16="http://schemas.microsoft.com/office/drawing/2014/main" xmlns="" id="{00000000-0008-0000-1100-00002800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41" name="Text Box 9">
          <a:extLst>
            <a:ext uri="{FF2B5EF4-FFF2-40B4-BE49-F238E27FC236}">
              <a16:creationId xmlns:a16="http://schemas.microsoft.com/office/drawing/2014/main" xmlns="" id="{00000000-0008-0000-1100-00002900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38100</xdr:rowOff>
    </xdr:to>
    <xdr:sp macro="" textlink="">
      <xdr:nvSpPr>
        <xdr:cNvPr id="42" name="Text Box 8">
          <a:extLst>
            <a:ext uri="{FF2B5EF4-FFF2-40B4-BE49-F238E27FC236}">
              <a16:creationId xmlns:a16="http://schemas.microsoft.com/office/drawing/2014/main" xmlns="" id="{00000000-0008-0000-1100-00002A000000}"/>
            </a:ext>
          </a:extLst>
        </xdr:cNvPr>
        <xdr:cNvSpPr txBox="1">
          <a:spLocks noChangeArrowheads="1"/>
        </xdr:cNvSpPr>
      </xdr:nvSpPr>
      <xdr:spPr bwMode="auto">
        <a:xfrm>
          <a:off x="762000" y="2057400"/>
          <a:ext cx="1048882" cy="3810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43" name="Text Box 8">
          <a:extLst>
            <a:ext uri="{FF2B5EF4-FFF2-40B4-BE49-F238E27FC236}">
              <a16:creationId xmlns:a16="http://schemas.microsoft.com/office/drawing/2014/main" xmlns="" id="{00000000-0008-0000-1100-00002B000000}"/>
            </a:ext>
          </a:extLst>
        </xdr:cNvPr>
        <xdr:cNvSpPr txBox="1">
          <a:spLocks noChangeArrowheads="1"/>
        </xdr:cNvSpPr>
      </xdr:nvSpPr>
      <xdr:spPr bwMode="auto">
        <a:xfrm>
          <a:off x="762000" y="2057400"/>
          <a:ext cx="1134607"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44" name="Text Box 9">
          <a:extLst>
            <a:ext uri="{FF2B5EF4-FFF2-40B4-BE49-F238E27FC236}">
              <a16:creationId xmlns:a16="http://schemas.microsoft.com/office/drawing/2014/main" xmlns="" id="{00000000-0008-0000-1100-00002C00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45" name="Text Box 9">
          <a:extLst>
            <a:ext uri="{FF2B5EF4-FFF2-40B4-BE49-F238E27FC236}">
              <a16:creationId xmlns:a16="http://schemas.microsoft.com/office/drawing/2014/main" xmlns="" id="{00000000-0008-0000-1100-00002D00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38100</xdr:rowOff>
    </xdr:to>
    <xdr:sp macro="" textlink="">
      <xdr:nvSpPr>
        <xdr:cNvPr id="46" name="Text Box 8">
          <a:extLst>
            <a:ext uri="{FF2B5EF4-FFF2-40B4-BE49-F238E27FC236}">
              <a16:creationId xmlns:a16="http://schemas.microsoft.com/office/drawing/2014/main" xmlns="" id="{00000000-0008-0000-1100-00002E000000}"/>
            </a:ext>
          </a:extLst>
        </xdr:cNvPr>
        <xdr:cNvSpPr txBox="1">
          <a:spLocks noChangeArrowheads="1"/>
        </xdr:cNvSpPr>
      </xdr:nvSpPr>
      <xdr:spPr bwMode="auto">
        <a:xfrm>
          <a:off x="762000" y="2057400"/>
          <a:ext cx="1048882" cy="3810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47" name="Text Box 8">
          <a:extLst>
            <a:ext uri="{FF2B5EF4-FFF2-40B4-BE49-F238E27FC236}">
              <a16:creationId xmlns:a16="http://schemas.microsoft.com/office/drawing/2014/main" xmlns="" id="{00000000-0008-0000-1100-00002F000000}"/>
            </a:ext>
          </a:extLst>
        </xdr:cNvPr>
        <xdr:cNvSpPr txBox="1">
          <a:spLocks noChangeArrowheads="1"/>
        </xdr:cNvSpPr>
      </xdr:nvSpPr>
      <xdr:spPr bwMode="auto">
        <a:xfrm>
          <a:off x="762000" y="2057400"/>
          <a:ext cx="1134607"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48" name="Text Box 9">
          <a:extLst>
            <a:ext uri="{FF2B5EF4-FFF2-40B4-BE49-F238E27FC236}">
              <a16:creationId xmlns:a16="http://schemas.microsoft.com/office/drawing/2014/main" xmlns="" id="{00000000-0008-0000-1100-00003000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49" name="Text Box 9">
          <a:extLst>
            <a:ext uri="{FF2B5EF4-FFF2-40B4-BE49-F238E27FC236}">
              <a16:creationId xmlns:a16="http://schemas.microsoft.com/office/drawing/2014/main" xmlns="" id="{00000000-0008-0000-1100-00003100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38100</xdr:rowOff>
    </xdr:to>
    <xdr:sp macro="" textlink="">
      <xdr:nvSpPr>
        <xdr:cNvPr id="50" name="Text Box 8">
          <a:extLst>
            <a:ext uri="{FF2B5EF4-FFF2-40B4-BE49-F238E27FC236}">
              <a16:creationId xmlns:a16="http://schemas.microsoft.com/office/drawing/2014/main" xmlns="" id="{00000000-0008-0000-1100-000032000000}"/>
            </a:ext>
          </a:extLst>
        </xdr:cNvPr>
        <xdr:cNvSpPr txBox="1">
          <a:spLocks noChangeArrowheads="1"/>
        </xdr:cNvSpPr>
      </xdr:nvSpPr>
      <xdr:spPr bwMode="auto">
        <a:xfrm>
          <a:off x="762000" y="2057400"/>
          <a:ext cx="1048882" cy="3810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51" name="Text Box 8">
          <a:extLst>
            <a:ext uri="{FF2B5EF4-FFF2-40B4-BE49-F238E27FC236}">
              <a16:creationId xmlns:a16="http://schemas.microsoft.com/office/drawing/2014/main" xmlns="" id="{00000000-0008-0000-1100-000033000000}"/>
            </a:ext>
          </a:extLst>
        </xdr:cNvPr>
        <xdr:cNvSpPr txBox="1">
          <a:spLocks noChangeArrowheads="1"/>
        </xdr:cNvSpPr>
      </xdr:nvSpPr>
      <xdr:spPr bwMode="auto">
        <a:xfrm>
          <a:off x="762000" y="2057400"/>
          <a:ext cx="1134607"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52" name="Text Box 9">
          <a:extLst>
            <a:ext uri="{FF2B5EF4-FFF2-40B4-BE49-F238E27FC236}">
              <a16:creationId xmlns:a16="http://schemas.microsoft.com/office/drawing/2014/main" xmlns="" id="{00000000-0008-0000-1100-00003400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53" name="Text Box 9">
          <a:extLst>
            <a:ext uri="{FF2B5EF4-FFF2-40B4-BE49-F238E27FC236}">
              <a16:creationId xmlns:a16="http://schemas.microsoft.com/office/drawing/2014/main" xmlns="" id="{00000000-0008-0000-1100-00003500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38100</xdr:rowOff>
    </xdr:to>
    <xdr:sp macro="" textlink="">
      <xdr:nvSpPr>
        <xdr:cNvPr id="54" name="Text Box 8">
          <a:extLst>
            <a:ext uri="{FF2B5EF4-FFF2-40B4-BE49-F238E27FC236}">
              <a16:creationId xmlns:a16="http://schemas.microsoft.com/office/drawing/2014/main" xmlns="" id="{00000000-0008-0000-1100-000036000000}"/>
            </a:ext>
          </a:extLst>
        </xdr:cNvPr>
        <xdr:cNvSpPr txBox="1">
          <a:spLocks noChangeArrowheads="1"/>
        </xdr:cNvSpPr>
      </xdr:nvSpPr>
      <xdr:spPr bwMode="auto">
        <a:xfrm>
          <a:off x="762000" y="2057400"/>
          <a:ext cx="1048882" cy="3810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55" name="Text Box 8">
          <a:extLst>
            <a:ext uri="{FF2B5EF4-FFF2-40B4-BE49-F238E27FC236}">
              <a16:creationId xmlns:a16="http://schemas.microsoft.com/office/drawing/2014/main" xmlns="" id="{00000000-0008-0000-1100-000037000000}"/>
            </a:ext>
          </a:extLst>
        </xdr:cNvPr>
        <xdr:cNvSpPr txBox="1">
          <a:spLocks noChangeArrowheads="1"/>
        </xdr:cNvSpPr>
      </xdr:nvSpPr>
      <xdr:spPr bwMode="auto">
        <a:xfrm>
          <a:off x="762000" y="2057400"/>
          <a:ext cx="1134607"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56" name="Text Box 9">
          <a:extLst>
            <a:ext uri="{FF2B5EF4-FFF2-40B4-BE49-F238E27FC236}">
              <a16:creationId xmlns:a16="http://schemas.microsoft.com/office/drawing/2014/main" xmlns="" id="{00000000-0008-0000-1100-00003800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57" name="Text Box 9">
          <a:extLst>
            <a:ext uri="{FF2B5EF4-FFF2-40B4-BE49-F238E27FC236}">
              <a16:creationId xmlns:a16="http://schemas.microsoft.com/office/drawing/2014/main" xmlns="" id="{00000000-0008-0000-1100-00003900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38100</xdr:rowOff>
    </xdr:to>
    <xdr:sp macro="" textlink="">
      <xdr:nvSpPr>
        <xdr:cNvPr id="58" name="Text Box 8">
          <a:extLst>
            <a:ext uri="{FF2B5EF4-FFF2-40B4-BE49-F238E27FC236}">
              <a16:creationId xmlns:a16="http://schemas.microsoft.com/office/drawing/2014/main" xmlns="" id="{00000000-0008-0000-1100-00003A000000}"/>
            </a:ext>
          </a:extLst>
        </xdr:cNvPr>
        <xdr:cNvSpPr txBox="1">
          <a:spLocks noChangeArrowheads="1"/>
        </xdr:cNvSpPr>
      </xdr:nvSpPr>
      <xdr:spPr bwMode="auto">
        <a:xfrm>
          <a:off x="762000" y="2057400"/>
          <a:ext cx="1048882" cy="3810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59" name="Text Box 8">
          <a:extLst>
            <a:ext uri="{FF2B5EF4-FFF2-40B4-BE49-F238E27FC236}">
              <a16:creationId xmlns:a16="http://schemas.microsoft.com/office/drawing/2014/main" xmlns="" id="{00000000-0008-0000-1100-00003B000000}"/>
            </a:ext>
          </a:extLst>
        </xdr:cNvPr>
        <xdr:cNvSpPr txBox="1">
          <a:spLocks noChangeArrowheads="1"/>
        </xdr:cNvSpPr>
      </xdr:nvSpPr>
      <xdr:spPr bwMode="auto">
        <a:xfrm>
          <a:off x="762000" y="2057400"/>
          <a:ext cx="1134607"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60" name="Text Box 9">
          <a:extLst>
            <a:ext uri="{FF2B5EF4-FFF2-40B4-BE49-F238E27FC236}">
              <a16:creationId xmlns:a16="http://schemas.microsoft.com/office/drawing/2014/main" xmlns="" id="{00000000-0008-0000-1100-00003C00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61" name="Text Box 9">
          <a:extLst>
            <a:ext uri="{FF2B5EF4-FFF2-40B4-BE49-F238E27FC236}">
              <a16:creationId xmlns:a16="http://schemas.microsoft.com/office/drawing/2014/main" xmlns="" id="{00000000-0008-0000-1100-00003D00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38100</xdr:rowOff>
    </xdr:to>
    <xdr:sp macro="" textlink="">
      <xdr:nvSpPr>
        <xdr:cNvPr id="62" name="Text Box 8">
          <a:extLst>
            <a:ext uri="{FF2B5EF4-FFF2-40B4-BE49-F238E27FC236}">
              <a16:creationId xmlns:a16="http://schemas.microsoft.com/office/drawing/2014/main" xmlns="" id="{00000000-0008-0000-1100-00003E000000}"/>
            </a:ext>
          </a:extLst>
        </xdr:cNvPr>
        <xdr:cNvSpPr txBox="1">
          <a:spLocks noChangeArrowheads="1"/>
        </xdr:cNvSpPr>
      </xdr:nvSpPr>
      <xdr:spPr bwMode="auto">
        <a:xfrm>
          <a:off x="762000" y="2057400"/>
          <a:ext cx="1048882" cy="3810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63" name="Text Box 8">
          <a:extLst>
            <a:ext uri="{FF2B5EF4-FFF2-40B4-BE49-F238E27FC236}">
              <a16:creationId xmlns:a16="http://schemas.microsoft.com/office/drawing/2014/main" xmlns="" id="{00000000-0008-0000-1100-00003F000000}"/>
            </a:ext>
          </a:extLst>
        </xdr:cNvPr>
        <xdr:cNvSpPr txBox="1">
          <a:spLocks noChangeArrowheads="1"/>
        </xdr:cNvSpPr>
      </xdr:nvSpPr>
      <xdr:spPr bwMode="auto">
        <a:xfrm>
          <a:off x="762000" y="2057400"/>
          <a:ext cx="1134607"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64" name="Text Box 9">
          <a:extLst>
            <a:ext uri="{FF2B5EF4-FFF2-40B4-BE49-F238E27FC236}">
              <a16:creationId xmlns:a16="http://schemas.microsoft.com/office/drawing/2014/main" xmlns="" id="{00000000-0008-0000-1100-00004000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65" name="Text Box 9">
          <a:extLst>
            <a:ext uri="{FF2B5EF4-FFF2-40B4-BE49-F238E27FC236}">
              <a16:creationId xmlns:a16="http://schemas.microsoft.com/office/drawing/2014/main" xmlns="" id="{00000000-0008-0000-1100-00004100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38100</xdr:rowOff>
    </xdr:to>
    <xdr:sp macro="" textlink="">
      <xdr:nvSpPr>
        <xdr:cNvPr id="66" name="Text Box 8">
          <a:extLst>
            <a:ext uri="{FF2B5EF4-FFF2-40B4-BE49-F238E27FC236}">
              <a16:creationId xmlns:a16="http://schemas.microsoft.com/office/drawing/2014/main" xmlns="" id="{00000000-0008-0000-1100-000042000000}"/>
            </a:ext>
          </a:extLst>
        </xdr:cNvPr>
        <xdr:cNvSpPr txBox="1">
          <a:spLocks noChangeArrowheads="1"/>
        </xdr:cNvSpPr>
      </xdr:nvSpPr>
      <xdr:spPr bwMode="auto">
        <a:xfrm>
          <a:off x="762000" y="2057400"/>
          <a:ext cx="1048882" cy="3810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67" name="Text Box 8">
          <a:extLst>
            <a:ext uri="{FF2B5EF4-FFF2-40B4-BE49-F238E27FC236}">
              <a16:creationId xmlns:a16="http://schemas.microsoft.com/office/drawing/2014/main" xmlns="" id="{00000000-0008-0000-1100-000043000000}"/>
            </a:ext>
          </a:extLst>
        </xdr:cNvPr>
        <xdr:cNvSpPr txBox="1">
          <a:spLocks noChangeArrowheads="1"/>
        </xdr:cNvSpPr>
      </xdr:nvSpPr>
      <xdr:spPr bwMode="auto">
        <a:xfrm>
          <a:off x="762000" y="2057400"/>
          <a:ext cx="1134607"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68" name="Text Box 9">
          <a:extLst>
            <a:ext uri="{FF2B5EF4-FFF2-40B4-BE49-F238E27FC236}">
              <a16:creationId xmlns:a16="http://schemas.microsoft.com/office/drawing/2014/main" xmlns="" id="{00000000-0008-0000-1100-00004400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69" name="Text Box 9">
          <a:extLst>
            <a:ext uri="{FF2B5EF4-FFF2-40B4-BE49-F238E27FC236}">
              <a16:creationId xmlns:a16="http://schemas.microsoft.com/office/drawing/2014/main" xmlns="" id="{00000000-0008-0000-1100-00004500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38100</xdr:rowOff>
    </xdr:to>
    <xdr:sp macro="" textlink="">
      <xdr:nvSpPr>
        <xdr:cNvPr id="70" name="Text Box 8">
          <a:extLst>
            <a:ext uri="{FF2B5EF4-FFF2-40B4-BE49-F238E27FC236}">
              <a16:creationId xmlns:a16="http://schemas.microsoft.com/office/drawing/2014/main" xmlns="" id="{00000000-0008-0000-1100-000046000000}"/>
            </a:ext>
          </a:extLst>
        </xdr:cNvPr>
        <xdr:cNvSpPr txBox="1">
          <a:spLocks noChangeArrowheads="1"/>
        </xdr:cNvSpPr>
      </xdr:nvSpPr>
      <xdr:spPr bwMode="auto">
        <a:xfrm>
          <a:off x="762000" y="2057400"/>
          <a:ext cx="1048882" cy="3810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71" name="Text Box 8">
          <a:extLst>
            <a:ext uri="{FF2B5EF4-FFF2-40B4-BE49-F238E27FC236}">
              <a16:creationId xmlns:a16="http://schemas.microsoft.com/office/drawing/2014/main" xmlns="" id="{00000000-0008-0000-1100-000047000000}"/>
            </a:ext>
          </a:extLst>
        </xdr:cNvPr>
        <xdr:cNvSpPr txBox="1">
          <a:spLocks noChangeArrowheads="1"/>
        </xdr:cNvSpPr>
      </xdr:nvSpPr>
      <xdr:spPr bwMode="auto">
        <a:xfrm>
          <a:off x="762000" y="2057400"/>
          <a:ext cx="1134607"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72" name="Text Box 9">
          <a:extLst>
            <a:ext uri="{FF2B5EF4-FFF2-40B4-BE49-F238E27FC236}">
              <a16:creationId xmlns:a16="http://schemas.microsoft.com/office/drawing/2014/main" xmlns="" id="{00000000-0008-0000-1100-00004800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73" name="Text Box 9">
          <a:extLst>
            <a:ext uri="{FF2B5EF4-FFF2-40B4-BE49-F238E27FC236}">
              <a16:creationId xmlns:a16="http://schemas.microsoft.com/office/drawing/2014/main" xmlns="" id="{00000000-0008-0000-1100-00004900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74" name="Text Box 9">
          <a:extLst>
            <a:ext uri="{FF2B5EF4-FFF2-40B4-BE49-F238E27FC236}">
              <a16:creationId xmlns:a16="http://schemas.microsoft.com/office/drawing/2014/main" xmlns="" id="{00000000-0008-0000-1100-00004A00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75" name="Text Box 8">
          <a:extLst>
            <a:ext uri="{FF2B5EF4-FFF2-40B4-BE49-F238E27FC236}">
              <a16:creationId xmlns:a16="http://schemas.microsoft.com/office/drawing/2014/main" xmlns="" id="{00000000-0008-0000-1100-00004B000000}"/>
            </a:ext>
          </a:extLst>
        </xdr:cNvPr>
        <xdr:cNvSpPr txBox="1">
          <a:spLocks noChangeArrowheads="1"/>
        </xdr:cNvSpPr>
      </xdr:nvSpPr>
      <xdr:spPr bwMode="auto">
        <a:xfrm>
          <a:off x="762000" y="2057400"/>
          <a:ext cx="102983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76" name="Text Box 9">
          <a:extLst>
            <a:ext uri="{FF2B5EF4-FFF2-40B4-BE49-F238E27FC236}">
              <a16:creationId xmlns:a16="http://schemas.microsoft.com/office/drawing/2014/main" xmlns="" id="{00000000-0008-0000-1100-00004C00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77" name="Text Box 8">
          <a:extLst>
            <a:ext uri="{FF2B5EF4-FFF2-40B4-BE49-F238E27FC236}">
              <a16:creationId xmlns:a16="http://schemas.microsoft.com/office/drawing/2014/main" xmlns="" id="{00000000-0008-0000-1100-00004D000000}"/>
            </a:ext>
          </a:extLst>
        </xdr:cNvPr>
        <xdr:cNvSpPr txBox="1">
          <a:spLocks noChangeArrowheads="1"/>
        </xdr:cNvSpPr>
      </xdr:nvSpPr>
      <xdr:spPr bwMode="auto">
        <a:xfrm>
          <a:off x="762000" y="2057400"/>
          <a:ext cx="102983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78" name="Text Box 9">
          <a:extLst>
            <a:ext uri="{FF2B5EF4-FFF2-40B4-BE49-F238E27FC236}">
              <a16:creationId xmlns:a16="http://schemas.microsoft.com/office/drawing/2014/main" xmlns="" id="{00000000-0008-0000-1100-00004E00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79" name="Text Box 8">
          <a:extLst>
            <a:ext uri="{FF2B5EF4-FFF2-40B4-BE49-F238E27FC236}">
              <a16:creationId xmlns:a16="http://schemas.microsoft.com/office/drawing/2014/main" xmlns="" id="{00000000-0008-0000-1100-00004F000000}"/>
            </a:ext>
          </a:extLst>
        </xdr:cNvPr>
        <xdr:cNvSpPr txBox="1">
          <a:spLocks noChangeArrowheads="1"/>
        </xdr:cNvSpPr>
      </xdr:nvSpPr>
      <xdr:spPr bwMode="auto">
        <a:xfrm>
          <a:off x="762000" y="2057400"/>
          <a:ext cx="102983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80" name="Text Box 9">
          <a:extLst>
            <a:ext uri="{FF2B5EF4-FFF2-40B4-BE49-F238E27FC236}">
              <a16:creationId xmlns:a16="http://schemas.microsoft.com/office/drawing/2014/main" xmlns="" id="{00000000-0008-0000-1100-00005000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81" name="Text Box 8">
          <a:extLst>
            <a:ext uri="{FF2B5EF4-FFF2-40B4-BE49-F238E27FC236}">
              <a16:creationId xmlns:a16="http://schemas.microsoft.com/office/drawing/2014/main" xmlns="" id="{00000000-0008-0000-1100-000051000000}"/>
            </a:ext>
          </a:extLst>
        </xdr:cNvPr>
        <xdr:cNvSpPr txBox="1">
          <a:spLocks noChangeArrowheads="1"/>
        </xdr:cNvSpPr>
      </xdr:nvSpPr>
      <xdr:spPr bwMode="auto">
        <a:xfrm>
          <a:off x="762000" y="2057400"/>
          <a:ext cx="102983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82" name="Text Box 9">
          <a:extLst>
            <a:ext uri="{FF2B5EF4-FFF2-40B4-BE49-F238E27FC236}">
              <a16:creationId xmlns:a16="http://schemas.microsoft.com/office/drawing/2014/main" xmlns="" id="{00000000-0008-0000-1100-00005200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83" name="Text Box 8">
          <a:extLst>
            <a:ext uri="{FF2B5EF4-FFF2-40B4-BE49-F238E27FC236}">
              <a16:creationId xmlns:a16="http://schemas.microsoft.com/office/drawing/2014/main" xmlns="" id="{00000000-0008-0000-1100-000053000000}"/>
            </a:ext>
          </a:extLst>
        </xdr:cNvPr>
        <xdr:cNvSpPr txBox="1">
          <a:spLocks noChangeArrowheads="1"/>
        </xdr:cNvSpPr>
      </xdr:nvSpPr>
      <xdr:spPr bwMode="auto">
        <a:xfrm>
          <a:off x="762000" y="2057400"/>
          <a:ext cx="102983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84" name="Text Box 9">
          <a:extLst>
            <a:ext uri="{FF2B5EF4-FFF2-40B4-BE49-F238E27FC236}">
              <a16:creationId xmlns:a16="http://schemas.microsoft.com/office/drawing/2014/main" xmlns="" id="{00000000-0008-0000-1100-00005400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85" name="Text Box 8">
          <a:extLst>
            <a:ext uri="{FF2B5EF4-FFF2-40B4-BE49-F238E27FC236}">
              <a16:creationId xmlns:a16="http://schemas.microsoft.com/office/drawing/2014/main" xmlns="" id="{00000000-0008-0000-1100-000055000000}"/>
            </a:ext>
          </a:extLst>
        </xdr:cNvPr>
        <xdr:cNvSpPr txBox="1">
          <a:spLocks noChangeArrowheads="1"/>
        </xdr:cNvSpPr>
      </xdr:nvSpPr>
      <xdr:spPr bwMode="auto">
        <a:xfrm>
          <a:off x="762000" y="2057400"/>
          <a:ext cx="102983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86" name="Text Box 9">
          <a:extLst>
            <a:ext uri="{FF2B5EF4-FFF2-40B4-BE49-F238E27FC236}">
              <a16:creationId xmlns:a16="http://schemas.microsoft.com/office/drawing/2014/main" xmlns="" id="{00000000-0008-0000-1100-00005600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87" name="Text Box 8">
          <a:extLst>
            <a:ext uri="{FF2B5EF4-FFF2-40B4-BE49-F238E27FC236}">
              <a16:creationId xmlns:a16="http://schemas.microsoft.com/office/drawing/2014/main" xmlns="" id="{00000000-0008-0000-1100-000057000000}"/>
            </a:ext>
          </a:extLst>
        </xdr:cNvPr>
        <xdr:cNvSpPr txBox="1">
          <a:spLocks noChangeArrowheads="1"/>
        </xdr:cNvSpPr>
      </xdr:nvSpPr>
      <xdr:spPr bwMode="auto">
        <a:xfrm>
          <a:off x="762000" y="2057400"/>
          <a:ext cx="102983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88" name="Text Box 9">
          <a:extLst>
            <a:ext uri="{FF2B5EF4-FFF2-40B4-BE49-F238E27FC236}">
              <a16:creationId xmlns:a16="http://schemas.microsoft.com/office/drawing/2014/main" xmlns="" id="{00000000-0008-0000-1100-00005800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89" name="Text Box 8">
          <a:extLst>
            <a:ext uri="{FF2B5EF4-FFF2-40B4-BE49-F238E27FC236}">
              <a16:creationId xmlns:a16="http://schemas.microsoft.com/office/drawing/2014/main" xmlns="" id="{00000000-0008-0000-1100-000059000000}"/>
            </a:ext>
          </a:extLst>
        </xdr:cNvPr>
        <xdr:cNvSpPr txBox="1">
          <a:spLocks noChangeArrowheads="1"/>
        </xdr:cNvSpPr>
      </xdr:nvSpPr>
      <xdr:spPr bwMode="auto">
        <a:xfrm>
          <a:off x="762000" y="2057400"/>
          <a:ext cx="102983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90" name="Text Box 9">
          <a:extLst>
            <a:ext uri="{FF2B5EF4-FFF2-40B4-BE49-F238E27FC236}">
              <a16:creationId xmlns:a16="http://schemas.microsoft.com/office/drawing/2014/main" xmlns="" id="{00000000-0008-0000-1100-00005A00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91" name="Text Box 8">
          <a:extLst>
            <a:ext uri="{FF2B5EF4-FFF2-40B4-BE49-F238E27FC236}">
              <a16:creationId xmlns:a16="http://schemas.microsoft.com/office/drawing/2014/main" xmlns="" id="{00000000-0008-0000-1100-00005B000000}"/>
            </a:ext>
          </a:extLst>
        </xdr:cNvPr>
        <xdr:cNvSpPr txBox="1">
          <a:spLocks noChangeArrowheads="1"/>
        </xdr:cNvSpPr>
      </xdr:nvSpPr>
      <xdr:spPr bwMode="auto">
        <a:xfrm>
          <a:off x="762000" y="2057400"/>
          <a:ext cx="102983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92" name="Text Box 9">
          <a:extLst>
            <a:ext uri="{FF2B5EF4-FFF2-40B4-BE49-F238E27FC236}">
              <a16:creationId xmlns:a16="http://schemas.microsoft.com/office/drawing/2014/main" xmlns="" id="{00000000-0008-0000-1100-00005C00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93" name="Text Box 8">
          <a:extLst>
            <a:ext uri="{FF2B5EF4-FFF2-40B4-BE49-F238E27FC236}">
              <a16:creationId xmlns:a16="http://schemas.microsoft.com/office/drawing/2014/main" xmlns="" id="{00000000-0008-0000-1100-00005D000000}"/>
            </a:ext>
          </a:extLst>
        </xdr:cNvPr>
        <xdr:cNvSpPr txBox="1">
          <a:spLocks noChangeArrowheads="1"/>
        </xdr:cNvSpPr>
      </xdr:nvSpPr>
      <xdr:spPr bwMode="auto">
        <a:xfrm>
          <a:off x="762000" y="2057400"/>
          <a:ext cx="102983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94" name="Text Box 9">
          <a:extLst>
            <a:ext uri="{FF2B5EF4-FFF2-40B4-BE49-F238E27FC236}">
              <a16:creationId xmlns:a16="http://schemas.microsoft.com/office/drawing/2014/main" xmlns="" id="{00000000-0008-0000-1100-00005E00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95" name="Text Box 8">
          <a:extLst>
            <a:ext uri="{FF2B5EF4-FFF2-40B4-BE49-F238E27FC236}">
              <a16:creationId xmlns:a16="http://schemas.microsoft.com/office/drawing/2014/main" xmlns="" id="{00000000-0008-0000-1100-00005F000000}"/>
            </a:ext>
          </a:extLst>
        </xdr:cNvPr>
        <xdr:cNvSpPr txBox="1">
          <a:spLocks noChangeArrowheads="1"/>
        </xdr:cNvSpPr>
      </xdr:nvSpPr>
      <xdr:spPr bwMode="auto">
        <a:xfrm>
          <a:off x="762000" y="2057400"/>
          <a:ext cx="102983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96" name="Text Box 9">
          <a:extLst>
            <a:ext uri="{FF2B5EF4-FFF2-40B4-BE49-F238E27FC236}">
              <a16:creationId xmlns:a16="http://schemas.microsoft.com/office/drawing/2014/main" xmlns="" id="{00000000-0008-0000-1100-00006000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97" name="Text Box 8">
          <a:extLst>
            <a:ext uri="{FF2B5EF4-FFF2-40B4-BE49-F238E27FC236}">
              <a16:creationId xmlns:a16="http://schemas.microsoft.com/office/drawing/2014/main" xmlns="" id="{00000000-0008-0000-1100-000061000000}"/>
            </a:ext>
          </a:extLst>
        </xdr:cNvPr>
        <xdr:cNvSpPr txBox="1">
          <a:spLocks noChangeArrowheads="1"/>
        </xdr:cNvSpPr>
      </xdr:nvSpPr>
      <xdr:spPr bwMode="auto">
        <a:xfrm>
          <a:off x="762000" y="2057400"/>
          <a:ext cx="102983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98" name="Text Box 9">
          <a:extLst>
            <a:ext uri="{FF2B5EF4-FFF2-40B4-BE49-F238E27FC236}">
              <a16:creationId xmlns:a16="http://schemas.microsoft.com/office/drawing/2014/main" xmlns="" id="{00000000-0008-0000-1100-00006200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99" name="Text Box 8">
          <a:extLst>
            <a:ext uri="{FF2B5EF4-FFF2-40B4-BE49-F238E27FC236}">
              <a16:creationId xmlns:a16="http://schemas.microsoft.com/office/drawing/2014/main" xmlns="" id="{00000000-0008-0000-1100-000063000000}"/>
            </a:ext>
          </a:extLst>
        </xdr:cNvPr>
        <xdr:cNvSpPr txBox="1">
          <a:spLocks noChangeArrowheads="1"/>
        </xdr:cNvSpPr>
      </xdr:nvSpPr>
      <xdr:spPr bwMode="auto">
        <a:xfrm>
          <a:off x="762000" y="2057400"/>
          <a:ext cx="102983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100" name="Text Box 9">
          <a:extLst>
            <a:ext uri="{FF2B5EF4-FFF2-40B4-BE49-F238E27FC236}">
              <a16:creationId xmlns:a16="http://schemas.microsoft.com/office/drawing/2014/main" xmlns="" id="{00000000-0008-0000-1100-00006400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101" name="Text Box 8">
          <a:extLst>
            <a:ext uri="{FF2B5EF4-FFF2-40B4-BE49-F238E27FC236}">
              <a16:creationId xmlns:a16="http://schemas.microsoft.com/office/drawing/2014/main" xmlns="" id="{00000000-0008-0000-1100-000065000000}"/>
            </a:ext>
          </a:extLst>
        </xdr:cNvPr>
        <xdr:cNvSpPr txBox="1">
          <a:spLocks noChangeArrowheads="1"/>
        </xdr:cNvSpPr>
      </xdr:nvSpPr>
      <xdr:spPr bwMode="auto">
        <a:xfrm>
          <a:off x="762000" y="2057400"/>
          <a:ext cx="102983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102" name="Text Box 9">
          <a:extLst>
            <a:ext uri="{FF2B5EF4-FFF2-40B4-BE49-F238E27FC236}">
              <a16:creationId xmlns:a16="http://schemas.microsoft.com/office/drawing/2014/main" xmlns="" id="{00000000-0008-0000-1100-00006600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103" name="Text Box 8">
          <a:extLst>
            <a:ext uri="{FF2B5EF4-FFF2-40B4-BE49-F238E27FC236}">
              <a16:creationId xmlns:a16="http://schemas.microsoft.com/office/drawing/2014/main" xmlns="" id="{00000000-0008-0000-1100-000067000000}"/>
            </a:ext>
          </a:extLst>
        </xdr:cNvPr>
        <xdr:cNvSpPr txBox="1">
          <a:spLocks noChangeArrowheads="1"/>
        </xdr:cNvSpPr>
      </xdr:nvSpPr>
      <xdr:spPr bwMode="auto">
        <a:xfrm>
          <a:off x="762000" y="2057400"/>
          <a:ext cx="102983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104" name="Text Box 9">
          <a:extLst>
            <a:ext uri="{FF2B5EF4-FFF2-40B4-BE49-F238E27FC236}">
              <a16:creationId xmlns:a16="http://schemas.microsoft.com/office/drawing/2014/main" xmlns="" id="{00000000-0008-0000-1100-00006800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105" name="Text Box 8">
          <a:extLst>
            <a:ext uri="{FF2B5EF4-FFF2-40B4-BE49-F238E27FC236}">
              <a16:creationId xmlns:a16="http://schemas.microsoft.com/office/drawing/2014/main" xmlns="" id="{00000000-0008-0000-1100-000069000000}"/>
            </a:ext>
          </a:extLst>
        </xdr:cNvPr>
        <xdr:cNvSpPr txBox="1">
          <a:spLocks noChangeArrowheads="1"/>
        </xdr:cNvSpPr>
      </xdr:nvSpPr>
      <xdr:spPr bwMode="auto">
        <a:xfrm>
          <a:off x="762000" y="2057400"/>
          <a:ext cx="102983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106" name="Text Box 9">
          <a:extLst>
            <a:ext uri="{FF2B5EF4-FFF2-40B4-BE49-F238E27FC236}">
              <a16:creationId xmlns:a16="http://schemas.microsoft.com/office/drawing/2014/main" xmlns="" id="{00000000-0008-0000-1100-00006A00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107" name="Text Box 8">
          <a:extLst>
            <a:ext uri="{FF2B5EF4-FFF2-40B4-BE49-F238E27FC236}">
              <a16:creationId xmlns:a16="http://schemas.microsoft.com/office/drawing/2014/main" xmlns="" id="{00000000-0008-0000-1100-00006B000000}"/>
            </a:ext>
          </a:extLst>
        </xdr:cNvPr>
        <xdr:cNvSpPr txBox="1">
          <a:spLocks noChangeArrowheads="1"/>
        </xdr:cNvSpPr>
      </xdr:nvSpPr>
      <xdr:spPr bwMode="auto">
        <a:xfrm>
          <a:off x="762000" y="2057400"/>
          <a:ext cx="102983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108" name="Text Box 9">
          <a:extLst>
            <a:ext uri="{FF2B5EF4-FFF2-40B4-BE49-F238E27FC236}">
              <a16:creationId xmlns:a16="http://schemas.microsoft.com/office/drawing/2014/main" xmlns="" id="{00000000-0008-0000-1100-00006C00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109" name="Text Box 8">
          <a:extLst>
            <a:ext uri="{FF2B5EF4-FFF2-40B4-BE49-F238E27FC236}">
              <a16:creationId xmlns:a16="http://schemas.microsoft.com/office/drawing/2014/main" xmlns="" id="{00000000-0008-0000-1100-00006D000000}"/>
            </a:ext>
          </a:extLst>
        </xdr:cNvPr>
        <xdr:cNvSpPr txBox="1">
          <a:spLocks noChangeArrowheads="1"/>
        </xdr:cNvSpPr>
      </xdr:nvSpPr>
      <xdr:spPr bwMode="auto">
        <a:xfrm>
          <a:off x="762000" y="2057400"/>
          <a:ext cx="102983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110" name="Text Box 9">
          <a:extLst>
            <a:ext uri="{FF2B5EF4-FFF2-40B4-BE49-F238E27FC236}">
              <a16:creationId xmlns:a16="http://schemas.microsoft.com/office/drawing/2014/main" xmlns="" id="{00000000-0008-0000-1100-00006E00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111" name="Text Box 9">
          <a:extLst>
            <a:ext uri="{FF2B5EF4-FFF2-40B4-BE49-F238E27FC236}">
              <a16:creationId xmlns:a16="http://schemas.microsoft.com/office/drawing/2014/main" xmlns="" id="{00000000-0008-0000-1100-00006F00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112" name="Text Box 8">
          <a:extLst>
            <a:ext uri="{FF2B5EF4-FFF2-40B4-BE49-F238E27FC236}">
              <a16:creationId xmlns:a16="http://schemas.microsoft.com/office/drawing/2014/main" xmlns="" id="{00000000-0008-0000-1100-000070000000}"/>
            </a:ext>
          </a:extLst>
        </xdr:cNvPr>
        <xdr:cNvSpPr txBox="1">
          <a:spLocks noChangeArrowheads="1"/>
        </xdr:cNvSpPr>
      </xdr:nvSpPr>
      <xdr:spPr bwMode="auto">
        <a:xfrm>
          <a:off x="762000" y="2057400"/>
          <a:ext cx="102983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113" name="Text Box 9">
          <a:extLst>
            <a:ext uri="{FF2B5EF4-FFF2-40B4-BE49-F238E27FC236}">
              <a16:creationId xmlns:a16="http://schemas.microsoft.com/office/drawing/2014/main" xmlns="" id="{00000000-0008-0000-1100-00007100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114" name="Text Box 9">
          <a:extLst>
            <a:ext uri="{FF2B5EF4-FFF2-40B4-BE49-F238E27FC236}">
              <a16:creationId xmlns:a16="http://schemas.microsoft.com/office/drawing/2014/main" xmlns="" id="{00000000-0008-0000-1100-00007200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115" name="Text Box 8">
          <a:extLst>
            <a:ext uri="{FF2B5EF4-FFF2-40B4-BE49-F238E27FC236}">
              <a16:creationId xmlns:a16="http://schemas.microsoft.com/office/drawing/2014/main" xmlns="" id="{00000000-0008-0000-1100-000073000000}"/>
            </a:ext>
          </a:extLst>
        </xdr:cNvPr>
        <xdr:cNvSpPr txBox="1">
          <a:spLocks noChangeArrowheads="1"/>
        </xdr:cNvSpPr>
      </xdr:nvSpPr>
      <xdr:spPr bwMode="auto">
        <a:xfrm>
          <a:off x="762000" y="2057400"/>
          <a:ext cx="102983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116" name="Text Box 8">
          <a:extLst>
            <a:ext uri="{FF2B5EF4-FFF2-40B4-BE49-F238E27FC236}">
              <a16:creationId xmlns:a16="http://schemas.microsoft.com/office/drawing/2014/main" xmlns="" id="{00000000-0008-0000-1100-000074000000}"/>
            </a:ext>
          </a:extLst>
        </xdr:cNvPr>
        <xdr:cNvSpPr txBox="1">
          <a:spLocks noChangeArrowheads="1"/>
        </xdr:cNvSpPr>
      </xdr:nvSpPr>
      <xdr:spPr bwMode="auto">
        <a:xfrm>
          <a:off x="762000" y="2057400"/>
          <a:ext cx="10488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117" name="Text Box 8">
          <a:extLst>
            <a:ext uri="{FF2B5EF4-FFF2-40B4-BE49-F238E27FC236}">
              <a16:creationId xmlns:a16="http://schemas.microsoft.com/office/drawing/2014/main" xmlns="" id="{00000000-0008-0000-1100-000075000000}"/>
            </a:ext>
          </a:extLst>
        </xdr:cNvPr>
        <xdr:cNvSpPr txBox="1">
          <a:spLocks noChangeArrowheads="1"/>
        </xdr:cNvSpPr>
      </xdr:nvSpPr>
      <xdr:spPr bwMode="auto">
        <a:xfrm>
          <a:off x="762000" y="2057400"/>
          <a:ext cx="1134607"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118" name="Text Box 8">
          <a:extLst>
            <a:ext uri="{FF2B5EF4-FFF2-40B4-BE49-F238E27FC236}">
              <a16:creationId xmlns:a16="http://schemas.microsoft.com/office/drawing/2014/main" xmlns="" id="{00000000-0008-0000-1100-000076000000}"/>
            </a:ext>
          </a:extLst>
        </xdr:cNvPr>
        <xdr:cNvSpPr txBox="1">
          <a:spLocks noChangeArrowheads="1"/>
        </xdr:cNvSpPr>
      </xdr:nvSpPr>
      <xdr:spPr bwMode="auto">
        <a:xfrm>
          <a:off x="762000" y="2057400"/>
          <a:ext cx="944107"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119" name="Text Box 8">
          <a:extLst>
            <a:ext uri="{FF2B5EF4-FFF2-40B4-BE49-F238E27FC236}">
              <a16:creationId xmlns:a16="http://schemas.microsoft.com/office/drawing/2014/main" xmlns="" id="{00000000-0008-0000-1100-000077000000}"/>
            </a:ext>
          </a:extLst>
        </xdr:cNvPr>
        <xdr:cNvSpPr txBox="1">
          <a:spLocks noChangeArrowheads="1"/>
        </xdr:cNvSpPr>
      </xdr:nvSpPr>
      <xdr:spPr bwMode="auto">
        <a:xfrm>
          <a:off x="762000" y="2057400"/>
          <a:ext cx="1134607"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120" name="Text Box 9">
          <a:extLst>
            <a:ext uri="{FF2B5EF4-FFF2-40B4-BE49-F238E27FC236}">
              <a16:creationId xmlns:a16="http://schemas.microsoft.com/office/drawing/2014/main" xmlns="" id="{00000000-0008-0000-1100-00007800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121" name="Text Box 9">
          <a:extLst>
            <a:ext uri="{FF2B5EF4-FFF2-40B4-BE49-F238E27FC236}">
              <a16:creationId xmlns:a16="http://schemas.microsoft.com/office/drawing/2014/main" xmlns="" id="{00000000-0008-0000-1100-00007900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104775</xdr:rowOff>
    </xdr:to>
    <xdr:sp macro="" textlink="">
      <xdr:nvSpPr>
        <xdr:cNvPr id="122" name="Text Box 8">
          <a:extLst>
            <a:ext uri="{FF2B5EF4-FFF2-40B4-BE49-F238E27FC236}">
              <a16:creationId xmlns:a16="http://schemas.microsoft.com/office/drawing/2014/main" xmlns="" id="{00000000-0008-0000-1100-00007A000000}"/>
            </a:ext>
          </a:extLst>
        </xdr:cNvPr>
        <xdr:cNvSpPr txBox="1">
          <a:spLocks noChangeArrowheads="1"/>
        </xdr:cNvSpPr>
      </xdr:nvSpPr>
      <xdr:spPr bwMode="auto">
        <a:xfrm>
          <a:off x="762000" y="2057400"/>
          <a:ext cx="1077457" cy="10477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123" name="Text Box 8">
          <a:extLst>
            <a:ext uri="{FF2B5EF4-FFF2-40B4-BE49-F238E27FC236}">
              <a16:creationId xmlns:a16="http://schemas.microsoft.com/office/drawing/2014/main" xmlns="" id="{00000000-0008-0000-1100-00007B000000}"/>
            </a:ext>
          </a:extLst>
        </xdr:cNvPr>
        <xdr:cNvSpPr txBox="1">
          <a:spLocks noChangeArrowheads="1"/>
        </xdr:cNvSpPr>
      </xdr:nvSpPr>
      <xdr:spPr bwMode="auto">
        <a:xfrm>
          <a:off x="762000" y="2057400"/>
          <a:ext cx="1134607"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124" name="Text Box 9">
          <a:extLst>
            <a:ext uri="{FF2B5EF4-FFF2-40B4-BE49-F238E27FC236}">
              <a16:creationId xmlns:a16="http://schemas.microsoft.com/office/drawing/2014/main" xmlns="" id="{00000000-0008-0000-1100-00007C00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125" name="Text Box 9">
          <a:extLst>
            <a:ext uri="{FF2B5EF4-FFF2-40B4-BE49-F238E27FC236}">
              <a16:creationId xmlns:a16="http://schemas.microsoft.com/office/drawing/2014/main" xmlns="" id="{00000000-0008-0000-1100-00007D00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126" name="Text Box 8">
          <a:extLst>
            <a:ext uri="{FF2B5EF4-FFF2-40B4-BE49-F238E27FC236}">
              <a16:creationId xmlns:a16="http://schemas.microsoft.com/office/drawing/2014/main" xmlns="" id="{00000000-0008-0000-1100-00007E000000}"/>
            </a:ext>
          </a:extLst>
        </xdr:cNvPr>
        <xdr:cNvSpPr txBox="1">
          <a:spLocks noChangeArrowheads="1"/>
        </xdr:cNvSpPr>
      </xdr:nvSpPr>
      <xdr:spPr bwMode="auto">
        <a:xfrm>
          <a:off x="762000" y="2057400"/>
          <a:ext cx="1134607"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127" name="Text Box 9">
          <a:extLst>
            <a:ext uri="{FF2B5EF4-FFF2-40B4-BE49-F238E27FC236}">
              <a16:creationId xmlns:a16="http://schemas.microsoft.com/office/drawing/2014/main" xmlns="" id="{00000000-0008-0000-1100-00007F00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128" name="Text Box 9">
          <a:extLst>
            <a:ext uri="{FF2B5EF4-FFF2-40B4-BE49-F238E27FC236}">
              <a16:creationId xmlns:a16="http://schemas.microsoft.com/office/drawing/2014/main" xmlns="" id="{00000000-0008-0000-1100-00008000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129" name="Text Box 8">
          <a:extLst>
            <a:ext uri="{FF2B5EF4-FFF2-40B4-BE49-F238E27FC236}">
              <a16:creationId xmlns:a16="http://schemas.microsoft.com/office/drawing/2014/main" xmlns="" id="{00000000-0008-0000-1100-000081000000}"/>
            </a:ext>
          </a:extLst>
        </xdr:cNvPr>
        <xdr:cNvSpPr txBox="1">
          <a:spLocks noChangeArrowheads="1"/>
        </xdr:cNvSpPr>
      </xdr:nvSpPr>
      <xdr:spPr bwMode="auto">
        <a:xfrm>
          <a:off x="762000" y="2057400"/>
          <a:ext cx="1134607"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130" name="Text Box 9">
          <a:extLst>
            <a:ext uri="{FF2B5EF4-FFF2-40B4-BE49-F238E27FC236}">
              <a16:creationId xmlns:a16="http://schemas.microsoft.com/office/drawing/2014/main" xmlns="" id="{00000000-0008-0000-1100-00008200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131" name="Text Box 9">
          <a:extLst>
            <a:ext uri="{FF2B5EF4-FFF2-40B4-BE49-F238E27FC236}">
              <a16:creationId xmlns:a16="http://schemas.microsoft.com/office/drawing/2014/main" xmlns="" id="{00000000-0008-0000-1100-00008300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132" name="Text Box 8">
          <a:extLst>
            <a:ext uri="{FF2B5EF4-FFF2-40B4-BE49-F238E27FC236}">
              <a16:creationId xmlns:a16="http://schemas.microsoft.com/office/drawing/2014/main" xmlns="" id="{00000000-0008-0000-1100-000084000000}"/>
            </a:ext>
          </a:extLst>
        </xdr:cNvPr>
        <xdr:cNvSpPr txBox="1">
          <a:spLocks noChangeArrowheads="1"/>
        </xdr:cNvSpPr>
      </xdr:nvSpPr>
      <xdr:spPr bwMode="auto">
        <a:xfrm>
          <a:off x="762000" y="2057400"/>
          <a:ext cx="1134607"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133" name="Text Box 9">
          <a:extLst>
            <a:ext uri="{FF2B5EF4-FFF2-40B4-BE49-F238E27FC236}">
              <a16:creationId xmlns:a16="http://schemas.microsoft.com/office/drawing/2014/main" xmlns="" id="{00000000-0008-0000-1100-00008500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134" name="Text Box 9">
          <a:extLst>
            <a:ext uri="{FF2B5EF4-FFF2-40B4-BE49-F238E27FC236}">
              <a16:creationId xmlns:a16="http://schemas.microsoft.com/office/drawing/2014/main" xmlns="" id="{00000000-0008-0000-1100-00008600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135" name="Text Box 8">
          <a:extLst>
            <a:ext uri="{FF2B5EF4-FFF2-40B4-BE49-F238E27FC236}">
              <a16:creationId xmlns:a16="http://schemas.microsoft.com/office/drawing/2014/main" xmlns="" id="{00000000-0008-0000-1100-000087000000}"/>
            </a:ext>
          </a:extLst>
        </xdr:cNvPr>
        <xdr:cNvSpPr txBox="1">
          <a:spLocks noChangeArrowheads="1"/>
        </xdr:cNvSpPr>
      </xdr:nvSpPr>
      <xdr:spPr bwMode="auto">
        <a:xfrm>
          <a:off x="762000" y="2057400"/>
          <a:ext cx="1134607"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136" name="Text Box 9">
          <a:extLst>
            <a:ext uri="{FF2B5EF4-FFF2-40B4-BE49-F238E27FC236}">
              <a16:creationId xmlns:a16="http://schemas.microsoft.com/office/drawing/2014/main" xmlns="" id="{00000000-0008-0000-1100-00008800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137" name="Text Box 8">
          <a:extLst>
            <a:ext uri="{FF2B5EF4-FFF2-40B4-BE49-F238E27FC236}">
              <a16:creationId xmlns:a16="http://schemas.microsoft.com/office/drawing/2014/main" xmlns="" id="{00000000-0008-0000-1100-000089000000}"/>
            </a:ext>
          </a:extLst>
        </xdr:cNvPr>
        <xdr:cNvSpPr txBox="1">
          <a:spLocks noChangeArrowheads="1"/>
        </xdr:cNvSpPr>
      </xdr:nvSpPr>
      <xdr:spPr bwMode="auto">
        <a:xfrm>
          <a:off x="762000" y="2057400"/>
          <a:ext cx="1134607"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138" name="Text Box 9">
          <a:extLst>
            <a:ext uri="{FF2B5EF4-FFF2-40B4-BE49-F238E27FC236}">
              <a16:creationId xmlns:a16="http://schemas.microsoft.com/office/drawing/2014/main" xmlns="" id="{00000000-0008-0000-1100-00008A00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139" name="Text Box 9">
          <a:extLst>
            <a:ext uri="{FF2B5EF4-FFF2-40B4-BE49-F238E27FC236}">
              <a16:creationId xmlns:a16="http://schemas.microsoft.com/office/drawing/2014/main" xmlns="" id="{00000000-0008-0000-1100-00008B00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140" name="Text Box 8">
          <a:extLst>
            <a:ext uri="{FF2B5EF4-FFF2-40B4-BE49-F238E27FC236}">
              <a16:creationId xmlns:a16="http://schemas.microsoft.com/office/drawing/2014/main" xmlns="" id="{00000000-0008-0000-1100-00008C000000}"/>
            </a:ext>
          </a:extLst>
        </xdr:cNvPr>
        <xdr:cNvSpPr txBox="1">
          <a:spLocks noChangeArrowheads="1"/>
        </xdr:cNvSpPr>
      </xdr:nvSpPr>
      <xdr:spPr bwMode="auto">
        <a:xfrm>
          <a:off x="762000" y="2057400"/>
          <a:ext cx="1134607"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141" name="Text Box 9">
          <a:extLst>
            <a:ext uri="{FF2B5EF4-FFF2-40B4-BE49-F238E27FC236}">
              <a16:creationId xmlns:a16="http://schemas.microsoft.com/office/drawing/2014/main" xmlns="" id="{00000000-0008-0000-1100-00008D00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142" name="Text Box 8">
          <a:extLst>
            <a:ext uri="{FF2B5EF4-FFF2-40B4-BE49-F238E27FC236}">
              <a16:creationId xmlns:a16="http://schemas.microsoft.com/office/drawing/2014/main" xmlns="" id="{00000000-0008-0000-1100-00008E000000}"/>
            </a:ext>
          </a:extLst>
        </xdr:cNvPr>
        <xdr:cNvSpPr txBox="1">
          <a:spLocks noChangeArrowheads="1"/>
        </xdr:cNvSpPr>
      </xdr:nvSpPr>
      <xdr:spPr bwMode="auto">
        <a:xfrm>
          <a:off x="762000" y="2057400"/>
          <a:ext cx="1134607"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143" name="Text Box 9">
          <a:extLst>
            <a:ext uri="{FF2B5EF4-FFF2-40B4-BE49-F238E27FC236}">
              <a16:creationId xmlns:a16="http://schemas.microsoft.com/office/drawing/2014/main" xmlns="" id="{00000000-0008-0000-1100-00008F00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144" name="Text Box 9">
          <a:extLst>
            <a:ext uri="{FF2B5EF4-FFF2-40B4-BE49-F238E27FC236}">
              <a16:creationId xmlns:a16="http://schemas.microsoft.com/office/drawing/2014/main" xmlns="" id="{00000000-0008-0000-1100-00009000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145" name="Text Box 8">
          <a:extLst>
            <a:ext uri="{FF2B5EF4-FFF2-40B4-BE49-F238E27FC236}">
              <a16:creationId xmlns:a16="http://schemas.microsoft.com/office/drawing/2014/main" xmlns="" id="{00000000-0008-0000-1100-000091000000}"/>
            </a:ext>
          </a:extLst>
        </xdr:cNvPr>
        <xdr:cNvSpPr txBox="1">
          <a:spLocks noChangeArrowheads="1"/>
        </xdr:cNvSpPr>
      </xdr:nvSpPr>
      <xdr:spPr bwMode="auto">
        <a:xfrm>
          <a:off x="762000" y="2057400"/>
          <a:ext cx="1134607"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146" name="Text Box 9">
          <a:extLst>
            <a:ext uri="{FF2B5EF4-FFF2-40B4-BE49-F238E27FC236}">
              <a16:creationId xmlns:a16="http://schemas.microsoft.com/office/drawing/2014/main" xmlns="" id="{00000000-0008-0000-1100-00009200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147" name="Text Box 9">
          <a:extLst>
            <a:ext uri="{FF2B5EF4-FFF2-40B4-BE49-F238E27FC236}">
              <a16:creationId xmlns:a16="http://schemas.microsoft.com/office/drawing/2014/main" xmlns="" id="{00000000-0008-0000-1100-00009300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148" name="Text Box 8">
          <a:extLst>
            <a:ext uri="{FF2B5EF4-FFF2-40B4-BE49-F238E27FC236}">
              <a16:creationId xmlns:a16="http://schemas.microsoft.com/office/drawing/2014/main" xmlns="" id="{00000000-0008-0000-1100-000094000000}"/>
            </a:ext>
          </a:extLst>
        </xdr:cNvPr>
        <xdr:cNvSpPr txBox="1">
          <a:spLocks noChangeArrowheads="1"/>
        </xdr:cNvSpPr>
      </xdr:nvSpPr>
      <xdr:spPr bwMode="auto">
        <a:xfrm>
          <a:off x="762000" y="2057400"/>
          <a:ext cx="1134607"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149" name="Text Box 9">
          <a:extLst>
            <a:ext uri="{FF2B5EF4-FFF2-40B4-BE49-F238E27FC236}">
              <a16:creationId xmlns:a16="http://schemas.microsoft.com/office/drawing/2014/main" xmlns="" id="{00000000-0008-0000-1100-00009500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150" name="Text Box 9">
          <a:extLst>
            <a:ext uri="{FF2B5EF4-FFF2-40B4-BE49-F238E27FC236}">
              <a16:creationId xmlns:a16="http://schemas.microsoft.com/office/drawing/2014/main" xmlns="" id="{00000000-0008-0000-1100-00009600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151" name="Text Box 8">
          <a:extLst>
            <a:ext uri="{FF2B5EF4-FFF2-40B4-BE49-F238E27FC236}">
              <a16:creationId xmlns:a16="http://schemas.microsoft.com/office/drawing/2014/main" xmlns="" id="{00000000-0008-0000-1100-000097000000}"/>
            </a:ext>
          </a:extLst>
        </xdr:cNvPr>
        <xdr:cNvSpPr txBox="1">
          <a:spLocks noChangeArrowheads="1"/>
        </xdr:cNvSpPr>
      </xdr:nvSpPr>
      <xdr:spPr bwMode="auto">
        <a:xfrm>
          <a:off x="762000" y="2057400"/>
          <a:ext cx="1134607"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152" name="Text Box 9">
          <a:extLst>
            <a:ext uri="{FF2B5EF4-FFF2-40B4-BE49-F238E27FC236}">
              <a16:creationId xmlns:a16="http://schemas.microsoft.com/office/drawing/2014/main" xmlns="" id="{00000000-0008-0000-1100-00009800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153" name="Text Box 9">
          <a:extLst>
            <a:ext uri="{FF2B5EF4-FFF2-40B4-BE49-F238E27FC236}">
              <a16:creationId xmlns:a16="http://schemas.microsoft.com/office/drawing/2014/main" xmlns="" id="{00000000-0008-0000-1100-00009900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154" name="Text Box 8">
          <a:extLst>
            <a:ext uri="{FF2B5EF4-FFF2-40B4-BE49-F238E27FC236}">
              <a16:creationId xmlns:a16="http://schemas.microsoft.com/office/drawing/2014/main" xmlns="" id="{00000000-0008-0000-1100-00009A000000}"/>
            </a:ext>
          </a:extLst>
        </xdr:cNvPr>
        <xdr:cNvSpPr txBox="1">
          <a:spLocks noChangeArrowheads="1"/>
        </xdr:cNvSpPr>
      </xdr:nvSpPr>
      <xdr:spPr bwMode="auto">
        <a:xfrm>
          <a:off x="762000" y="2057400"/>
          <a:ext cx="1134607"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155" name="Text Box 9">
          <a:extLst>
            <a:ext uri="{FF2B5EF4-FFF2-40B4-BE49-F238E27FC236}">
              <a16:creationId xmlns:a16="http://schemas.microsoft.com/office/drawing/2014/main" xmlns="" id="{00000000-0008-0000-1100-00009B00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156" name="Text Box 9">
          <a:extLst>
            <a:ext uri="{FF2B5EF4-FFF2-40B4-BE49-F238E27FC236}">
              <a16:creationId xmlns:a16="http://schemas.microsoft.com/office/drawing/2014/main" xmlns="" id="{00000000-0008-0000-1100-00009C00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157" name="Text Box 8">
          <a:extLst>
            <a:ext uri="{FF2B5EF4-FFF2-40B4-BE49-F238E27FC236}">
              <a16:creationId xmlns:a16="http://schemas.microsoft.com/office/drawing/2014/main" xmlns="" id="{00000000-0008-0000-1100-00009D000000}"/>
            </a:ext>
          </a:extLst>
        </xdr:cNvPr>
        <xdr:cNvSpPr txBox="1">
          <a:spLocks noChangeArrowheads="1"/>
        </xdr:cNvSpPr>
      </xdr:nvSpPr>
      <xdr:spPr bwMode="auto">
        <a:xfrm>
          <a:off x="762000" y="2057400"/>
          <a:ext cx="1134607"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158" name="Text Box 9">
          <a:extLst>
            <a:ext uri="{FF2B5EF4-FFF2-40B4-BE49-F238E27FC236}">
              <a16:creationId xmlns:a16="http://schemas.microsoft.com/office/drawing/2014/main" xmlns="" id="{00000000-0008-0000-1100-00009E00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159" name="Text Box 9">
          <a:extLst>
            <a:ext uri="{FF2B5EF4-FFF2-40B4-BE49-F238E27FC236}">
              <a16:creationId xmlns:a16="http://schemas.microsoft.com/office/drawing/2014/main" xmlns="" id="{00000000-0008-0000-1100-00009F00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160" name="Text Box 8">
          <a:extLst>
            <a:ext uri="{FF2B5EF4-FFF2-40B4-BE49-F238E27FC236}">
              <a16:creationId xmlns:a16="http://schemas.microsoft.com/office/drawing/2014/main" xmlns="" id="{00000000-0008-0000-1100-0000A0000000}"/>
            </a:ext>
          </a:extLst>
        </xdr:cNvPr>
        <xdr:cNvSpPr txBox="1">
          <a:spLocks noChangeArrowheads="1"/>
        </xdr:cNvSpPr>
      </xdr:nvSpPr>
      <xdr:spPr bwMode="auto">
        <a:xfrm>
          <a:off x="762000" y="2057400"/>
          <a:ext cx="1134607"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161" name="Text Box 9">
          <a:extLst>
            <a:ext uri="{FF2B5EF4-FFF2-40B4-BE49-F238E27FC236}">
              <a16:creationId xmlns:a16="http://schemas.microsoft.com/office/drawing/2014/main" xmlns="" id="{00000000-0008-0000-1100-0000A100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162" name="Text Box 9">
          <a:extLst>
            <a:ext uri="{FF2B5EF4-FFF2-40B4-BE49-F238E27FC236}">
              <a16:creationId xmlns:a16="http://schemas.microsoft.com/office/drawing/2014/main" xmlns="" id="{00000000-0008-0000-1100-0000A200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163" name="Text Box 8">
          <a:extLst>
            <a:ext uri="{FF2B5EF4-FFF2-40B4-BE49-F238E27FC236}">
              <a16:creationId xmlns:a16="http://schemas.microsoft.com/office/drawing/2014/main" xmlns="" id="{00000000-0008-0000-1100-0000A3000000}"/>
            </a:ext>
          </a:extLst>
        </xdr:cNvPr>
        <xdr:cNvSpPr txBox="1">
          <a:spLocks noChangeArrowheads="1"/>
        </xdr:cNvSpPr>
      </xdr:nvSpPr>
      <xdr:spPr bwMode="auto">
        <a:xfrm>
          <a:off x="762000" y="2057400"/>
          <a:ext cx="1134607"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164" name="Text Box 9">
          <a:extLst>
            <a:ext uri="{FF2B5EF4-FFF2-40B4-BE49-F238E27FC236}">
              <a16:creationId xmlns:a16="http://schemas.microsoft.com/office/drawing/2014/main" xmlns="" id="{00000000-0008-0000-1100-0000A400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165" name="Text Box 9">
          <a:extLst>
            <a:ext uri="{FF2B5EF4-FFF2-40B4-BE49-F238E27FC236}">
              <a16:creationId xmlns:a16="http://schemas.microsoft.com/office/drawing/2014/main" xmlns="" id="{00000000-0008-0000-1100-0000A500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166" name="Text Box 8">
          <a:extLst>
            <a:ext uri="{FF2B5EF4-FFF2-40B4-BE49-F238E27FC236}">
              <a16:creationId xmlns:a16="http://schemas.microsoft.com/office/drawing/2014/main" xmlns="" id="{00000000-0008-0000-1100-0000A6000000}"/>
            </a:ext>
          </a:extLst>
        </xdr:cNvPr>
        <xdr:cNvSpPr txBox="1">
          <a:spLocks noChangeArrowheads="1"/>
        </xdr:cNvSpPr>
      </xdr:nvSpPr>
      <xdr:spPr bwMode="auto">
        <a:xfrm>
          <a:off x="762000" y="2057400"/>
          <a:ext cx="1134607"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167" name="Text Box 9">
          <a:extLst>
            <a:ext uri="{FF2B5EF4-FFF2-40B4-BE49-F238E27FC236}">
              <a16:creationId xmlns:a16="http://schemas.microsoft.com/office/drawing/2014/main" xmlns="" id="{00000000-0008-0000-1100-0000A700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168" name="Text Box 9">
          <a:extLst>
            <a:ext uri="{FF2B5EF4-FFF2-40B4-BE49-F238E27FC236}">
              <a16:creationId xmlns:a16="http://schemas.microsoft.com/office/drawing/2014/main" xmlns="" id="{00000000-0008-0000-1100-0000A800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169" name="Text Box 8">
          <a:extLst>
            <a:ext uri="{FF2B5EF4-FFF2-40B4-BE49-F238E27FC236}">
              <a16:creationId xmlns:a16="http://schemas.microsoft.com/office/drawing/2014/main" xmlns="" id="{00000000-0008-0000-1100-0000A9000000}"/>
            </a:ext>
          </a:extLst>
        </xdr:cNvPr>
        <xdr:cNvSpPr txBox="1">
          <a:spLocks noChangeArrowheads="1"/>
        </xdr:cNvSpPr>
      </xdr:nvSpPr>
      <xdr:spPr bwMode="auto">
        <a:xfrm>
          <a:off x="762000" y="2057400"/>
          <a:ext cx="1134607"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170" name="Text Box 9">
          <a:extLst>
            <a:ext uri="{FF2B5EF4-FFF2-40B4-BE49-F238E27FC236}">
              <a16:creationId xmlns:a16="http://schemas.microsoft.com/office/drawing/2014/main" xmlns="" id="{00000000-0008-0000-1100-0000AA00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171" name="Text Box 9">
          <a:extLst>
            <a:ext uri="{FF2B5EF4-FFF2-40B4-BE49-F238E27FC236}">
              <a16:creationId xmlns:a16="http://schemas.microsoft.com/office/drawing/2014/main" xmlns="" id="{00000000-0008-0000-1100-0000AB00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172" name="Text Box 9">
          <a:extLst>
            <a:ext uri="{FF2B5EF4-FFF2-40B4-BE49-F238E27FC236}">
              <a16:creationId xmlns:a16="http://schemas.microsoft.com/office/drawing/2014/main" xmlns="" id="{00000000-0008-0000-1100-0000AC000000}"/>
            </a:ext>
          </a:extLst>
        </xdr:cNvPr>
        <xdr:cNvSpPr txBox="1">
          <a:spLocks noChangeArrowheads="1"/>
        </xdr:cNvSpPr>
      </xdr:nvSpPr>
      <xdr:spPr bwMode="auto">
        <a:xfrm>
          <a:off x="762000" y="2057400"/>
          <a:ext cx="1239382" cy="2857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173" name="Text Box 9">
          <a:extLst>
            <a:ext uri="{FF2B5EF4-FFF2-40B4-BE49-F238E27FC236}">
              <a16:creationId xmlns:a16="http://schemas.microsoft.com/office/drawing/2014/main" xmlns="" id="{00000000-0008-0000-1100-0000AD000000}"/>
            </a:ext>
          </a:extLst>
        </xdr:cNvPr>
        <xdr:cNvSpPr txBox="1">
          <a:spLocks noChangeArrowheads="1"/>
        </xdr:cNvSpPr>
      </xdr:nvSpPr>
      <xdr:spPr bwMode="auto">
        <a:xfrm>
          <a:off x="762000" y="2057400"/>
          <a:ext cx="1239382" cy="2857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174" name="Text Box 9">
          <a:extLst>
            <a:ext uri="{FF2B5EF4-FFF2-40B4-BE49-F238E27FC236}">
              <a16:creationId xmlns:a16="http://schemas.microsoft.com/office/drawing/2014/main" xmlns="" id="{00000000-0008-0000-1100-0000AE000000}"/>
            </a:ext>
          </a:extLst>
        </xdr:cNvPr>
        <xdr:cNvSpPr txBox="1">
          <a:spLocks noChangeArrowheads="1"/>
        </xdr:cNvSpPr>
      </xdr:nvSpPr>
      <xdr:spPr bwMode="auto">
        <a:xfrm>
          <a:off x="762000" y="2057400"/>
          <a:ext cx="1239382" cy="29527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175" name="Text Box 9">
          <a:extLst>
            <a:ext uri="{FF2B5EF4-FFF2-40B4-BE49-F238E27FC236}">
              <a16:creationId xmlns:a16="http://schemas.microsoft.com/office/drawing/2014/main" xmlns="" id="{00000000-0008-0000-1100-0000AF000000}"/>
            </a:ext>
          </a:extLst>
        </xdr:cNvPr>
        <xdr:cNvSpPr txBox="1">
          <a:spLocks noChangeArrowheads="1"/>
        </xdr:cNvSpPr>
      </xdr:nvSpPr>
      <xdr:spPr bwMode="auto">
        <a:xfrm>
          <a:off x="762000" y="2057400"/>
          <a:ext cx="1239382" cy="29527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176" name="Text Box 9">
          <a:extLst>
            <a:ext uri="{FF2B5EF4-FFF2-40B4-BE49-F238E27FC236}">
              <a16:creationId xmlns:a16="http://schemas.microsoft.com/office/drawing/2014/main" xmlns="" id="{00000000-0008-0000-1100-0000B0000000}"/>
            </a:ext>
          </a:extLst>
        </xdr:cNvPr>
        <xdr:cNvSpPr txBox="1">
          <a:spLocks noChangeArrowheads="1"/>
        </xdr:cNvSpPr>
      </xdr:nvSpPr>
      <xdr:spPr bwMode="auto">
        <a:xfrm>
          <a:off x="762000" y="2057400"/>
          <a:ext cx="1239382" cy="2762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177" name="Text Box 9">
          <a:extLst>
            <a:ext uri="{FF2B5EF4-FFF2-40B4-BE49-F238E27FC236}">
              <a16:creationId xmlns:a16="http://schemas.microsoft.com/office/drawing/2014/main" xmlns="" id="{00000000-0008-0000-1100-0000B1000000}"/>
            </a:ext>
          </a:extLst>
        </xdr:cNvPr>
        <xdr:cNvSpPr txBox="1">
          <a:spLocks noChangeArrowheads="1"/>
        </xdr:cNvSpPr>
      </xdr:nvSpPr>
      <xdr:spPr bwMode="auto">
        <a:xfrm>
          <a:off x="762000" y="2057400"/>
          <a:ext cx="1239382" cy="2762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178" name="Text Box 9">
          <a:extLst>
            <a:ext uri="{FF2B5EF4-FFF2-40B4-BE49-F238E27FC236}">
              <a16:creationId xmlns:a16="http://schemas.microsoft.com/office/drawing/2014/main" xmlns="" id="{00000000-0008-0000-1100-0000B2000000}"/>
            </a:ext>
          </a:extLst>
        </xdr:cNvPr>
        <xdr:cNvSpPr txBox="1">
          <a:spLocks noChangeArrowheads="1"/>
        </xdr:cNvSpPr>
      </xdr:nvSpPr>
      <xdr:spPr bwMode="auto">
        <a:xfrm>
          <a:off x="762000" y="2057400"/>
          <a:ext cx="1239382" cy="2762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179" name="Text Box 9">
          <a:extLst>
            <a:ext uri="{FF2B5EF4-FFF2-40B4-BE49-F238E27FC236}">
              <a16:creationId xmlns:a16="http://schemas.microsoft.com/office/drawing/2014/main" xmlns="" id="{00000000-0008-0000-1100-0000B3000000}"/>
            </a:ext>
          </a:extLst>
        </xdr:cNvPr>
        <xdr:cNvSpPr txBox="1">
          <a:spLocks noChangeArrowheads="1"/>
        </xdr:cNvSpPr>
      </xdr:nvSpPr>
      <xdr:spPr bwMode="auto">
        <a:xfrm>
          <a:off x="762000" y="2057400"/>
          <a:ext cx="1239382" cy="2762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180" name="Text Box 9">
          <a:extLst>
            <a:ext uri="{FF2B5EF4-FFF2-40B4-BE49-F238E27FC236}">
              <a16:creationId xmlns:a16="http://schemas.microsoft.com/office/drawing/2014/main" xmlns="" id="{00000000-0008-0000-1100-0000B4000000}"/>
            </a:ext>
          </a:extLst>
        </xdr:cNvPr>
        <xdr:cNvSpPr txBox="1">
          <a:spLocks noChangeArrowheads="1"/>
        </xdr:cNvSpPr>
      </xdr:nvSpPr>
      <xdr:spPr bwMode="auto">
        <a:xfrm>
          <a:off x="762000" y="2057400"/>
          <a:ext cx="1239382" cy="2762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181" name="Text Box 9">
          <a:extLst>
            <a:ext uri="{FF2B5EF4-FFF2-40B4-BE49-F238E27FC236}">
              <a16:creationId xmlns:a16="http://schemas.microsoft.com/office/drawing/2014/main" xmlns="" id="{00000000-0008-0000-1100-0000B5000000}"/>
            </a:ext>
          </a:extLst>
        </xdr:cNvPr>
        <xdr:cNvSpPr txBox="1">
          <a:spLocks noChangeArrowheads="1"/>
        </xdr:cNvSpPr>
      </xdr:nvSpPr>
      <xdr:spPr bwMode="auto">
        <a:xfrm>
          <a:off x="762000" y="2057400"/>
          <a:ext cx="1239382" cy="2762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182" name="Text Box 9">
          <a:extLst>
            <a:ext uri="{FF2B5EF4-FFF2-40B4-BE49-F238E27FC236}">
              <a16:creationId xmlns:a16="http://schemas.microsoft.com/office/drawing/2014/main" xmlns="" id="{00000000-0008-0000-1100-0000B6000000}"/>
            </a:ext>
          </a:extLst>
        </xdr:cNvPr>
        <xdr:cNvSpPr txBox="1">
          <a:spLocks noChangeArrowheads="1"/>
        </xdr:cNvSpPr>
      </xdr:nvSpPr>
      <xdr:spPr bwMode="auto">
        <a:xfrm>
          <a:off x="762000" y="2057400"/>
          <a:ext cx="1239382" cy="2762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183" name="Text Box 9">
          <a:extLst>
            <a:ext uri="{FF2B5EF4-FFF2-40B4-BE49-F238E27FC236}">
              <a16:creationId xmlns:a16="http://schemas.microsoft.com/office/drawing/2014/main" xmlns="" id="{00000000-0008-0000-1100-0000B7000000}"/>
            </a:ext>
          </a:extLst>
        </xdr:cNvPr>
        <xdr:cNvSpPr txBox="1">
          <a:spLocks noChangeArrowheads="1"/>
        </xdr:cNvSpPr>
      </xdr:nvSpPr>
      <xdr:spPr bwMode="auto">
        <a:xfrm>
          <a:off x="762000" y="2057400"/>
          <a:ext cx="1239382" cy="2762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184" name="Text Box 9">
          <a:extLst>
            <a:ext uri="{FF2B5EF4-FFF2-40B4-BE49-F238E27FC236}">
              <a16:creationId xmlns:a16="http://schemas.microsoft.com/office/drawing/2014/main" xmlns="" id="{00000000-0008-0000-1100-0000B8000000}"/>
            </a:ext>
          </a:extLst>
        </xdr:cNvPr>
        <xdr:cNvSpPr txBox="1">
          <a:spLocks noChangeArrowheads="1"/>
        </xdr:cNvSpPr>
      </xdr:nvSpPr>
      <xdr:spPr bwMode="auto">
        <a:xfrm>
          <a:off x="762000" y="2057400"/>
          <a:ext cx="1239382" cy="2762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185" name="Text Box 9">
          <a:extLst>
            <a:ext uri="{FF2B5EF4-FFF2-40B4-BE49-F238E27FC236}">
              <a16:creationId xmlns:a16="http://schemas.microsoft.com/office/drawing/2014/main" xmlns="" id="{00000000-0008-0000-1100-0000B9000000}"/>
            </a:ext>
          </a:extLst>
        </xdr:cNvPr>
        <xdr:cNvSpPr txBox="1">
          <a:spLocks noChangeArrowheads="1"/>
        </xdr:cNvSpPr>
      </xdr:nvSpPr>
      <xdr:spPr bwMode="auto">
        <a:xfrm>
          <a:off x="762000" y="2057400"/>
          <a:ext cx="1239382" cy="2762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186" name="Text Box 9">
          <a:extLst>
            <a:ext uri="{FF2B5EF4-FFF2-40B4-BE49-F238E27FC236}">
              <a16:creationId xmlns:a16="http://schemas.microsoft.com/office/drawing/2014/main" xmlns="" id="{00000000-0008-0000-1100-0000BA000000}"/>
            </a:ext>
          </a:extLst>
        </xdr:cNvPr>
        <xdr:cNvSpPr txBox="1">
          <a:spLocks noChangeArrowheads="1"/>
        </xdr:cNvSpPr>
      </xdr:nvSpPr>
      <xdr:spPr bwMode="auto">
        <a:xfrm>
          <a:off x="762000" y="2057400"/>
          <a:ext cx="1239382" cy="29527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187" name="Text Box 9">
          <a:extLst>
            <a:ext uri="{FF2B5EF4-FFF2-40B4-BE49-F238E27FC236}">
              <a16:creationId xmlns:a16="http://schemas.microsoft.com/office/drawing/2014/main" xmlns="" id="{00000000-0008-0000-1100-0000BB000000}"/>
            </a:ext>
          </a:extLst>
        </xdr:cNvPr>
        <xdr:cNvSpPr txBox="1">
          <a:spLocks noChangeArrowheads="1"/>
        </xdr:cNvSpPr>
      </xdr:nvSpPr>
      <xdr:spPr bwMode="auto">
        <a:xfrm>
          <a:off x="762000" y="2057400"/>
          <a:ext cx="1239382" cy="29527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188" name="Text Box 9">
          <a:extLst>
            <a:ext uri="{FF2B5EF4-FFF2-40B4-BE49-F238E27FC236}">
              <a16:creationId xmlns:a16="http://schemas.microsoft.com/office/drawing/2014/main" xmlns="" id="{00000000-0008-0000-1100-0000BC000000}"/>
            </a:ext>
          </a:extLst>
        </xdr:cNvPr>
        <xdr:cNvSpPr txBox="1">
          <a:spLocks noChangeArrowheads="1"/>
        </xdr:cNvSpPr>
      </xdr:nvSpPr>
      <xdr:spPr bwMode="auto">
        <a:xfrm>
          <a:off x="762000" y="2057400"/>
          <a:ext cx="1239382" cy="29527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189" name="Text Box 9">
          <a:extLst>
            <a:ext uri="{FF2B5EF4-FFF2-40B4-BE49-F238E27FC236}">
              <a16:creationId xmlns:a16="http://schemas.microsoft.com/office/drawing/2014/main" xmlns="" id="{00000000-0008-0000-1100-0000BD000000}"/>
            </a:ext>
          </a:extLst>
        </xdr:cNvPr>
        <xdr:cNvSpPr txBox="1">
          <a:spLocks noChangeArrowheads="1"/>
        </xdr:cNvSpPr>
      </xdr:nvSpPr>
      <xdr:spPr bwMode="auto">
        <a:xfrm>
          <a:off x="762000" y="2057400"/>
          <a:ext cx="1239382" cy="29527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190" name="Text Box 9">
          <a:extLst>
            <a:ext uri="{FF2B5EF4-FFF2-40B4-BE49-F238E27FC236}">
              <a16:creationId xmlns:a16="http://schemas.microsoft.com/office/drawing/2014/main" xmlns="" id="{00000000-0008-0000-1100-0000BE000000}"/>
            </a:ext>
          </a:extLst>
        </xdr:cNvPr>
        <xdr:cNvSpPr txBox="1">
          <a:spLocks noChangeArrowheads="1"/>
        </xdr:cNvSpPr>
      </xdr:nvSpPr>
      <xdr:spPr bwMode="auto">
        <a:xfrm>
          <a:off x="762000" y="2057400"/>
          <a:ext cx="1239382" cy="29527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191" name="Text Box 9">
          <a:extLst>
            <a:ext uri="{FF2B5EF4-FFF2-40B4-BE49-F238E27FC236}">
              <a16:creationId xmlns:a16="http://schemas.microsoft.com/office/drawing/2014/main" xmlns="" id="{00000000-0008-0000-1100-0000BF000000}"/>
            </a:ext>
          </a:extLst>
        </xdr:cNvPr>
        <xdr:cNvSpPr txBox="1">
          <a:spLocks noChangeArrowheads="1"/>
        </xdr:cNvSpPr>
      </xdr:nvSpPr>
      <xdr:spPr bwMode="auto">
        <a:xfrm>
          <a:off x="762000" y="2057400"/>
          <a:ext cx="1239382" cy="29527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192" name="Text Box 9">
          <a:extLst>
            <a:ext uri="{FF2B5EF4-FFF2-40B4-BE49-F238E27FC236}">
              <a16:creationId xmlns:a16="http://schemas.microsoft.com/office/drawing/2014/main" xmlns="" id="{00000000-0008-0000-1100-0000C0000000}"/>
            </a:ext>
          </a:extLst>
        </xdr:cNvPr>
        <xdr:cNvSpPr txBox="1">
          <a:spLocks noChangeArrowheads="1"/>
        </xdr:cNvSpPr>
      </xdr:nvSpPr>
      <xdr:spPr bwMode="auto">
        <a:xfrm>
          <a:off x="762000" y="2057400"/>
          <a:ext cx="1239382" cy="29527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193" name="Text Box 9">
          <a:extLst>
            <a:ext uri="{FF2B5EF4-FFF2-40B4-BE49-F238E27FC236}">
              <a16:creationId xmlns:a16="http://schemas.microsoft.com/office/drawing/2014/main" xmlns="" id="{00000000-0008-0000-1100-0000C1000000}"/>
            </a:ext>
          </a:extLst>
        </xdr:cNvPr>
        <xdr:cNvSpPr txBox="1">
          <a:spLocks noChangeArrowheads="1"/>
        </xdr:cNvSpPr>
      </xdr:nvSpPr>
      <xdr:spPr bwMode="auto">
        <a:xfrm>
          <a:off x="762000" y="2057400"/>
          <a:ext cx="1239382" cy="29527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194" name="Text Box 8">
          <a:extLst>
            <a:ext uri="{FF2B5EF4-FFF2-40B4-BE49-F238E27FC236}">
              <a16:creationId xmlns:a16="http://schemas.microsoft.com/office/drawing/2014/main" xmlns="" id="{00000000-0008-0000-1100-0000C2000000}"/>
            </a:ext>
          </a:extLst>
        </xdr:cNvPr>
        <xdr:cNvSpPr txBox="1">
          <a:spLocks noChangeArrowheads="1"/>
        </xdr:cNvSpPr>
      </xdr:nvSpPr>
      <xdr:spPr bwMode="auto">
        <a:xfrm>
          <a:off x="762000" y="2057400"/>
          <a:ext cx="1077457"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195" name="Text Box 8">
          <a:extLst>
            <a:ext uri="{FF2B5EF4-FFF2-40B4-BE49-F238E27FC236}">
              <a16:creationId xmlns:a16="http://schemas.microsoft.com/office/drawing/2014/main" xmlns="" id="{00000000-0008-0000-1100-0000C3000000}"/>
            </a:ext>
          </a:extLst>
        </xdr:cNvPr>
        <xdr:cNvSpPr txBox="1">
          <a:spLocks noChangeArrowheads="1"/>
        </xdr:cNvSpPr>
      </xdr:nvSpPr>
      <xdr:spPr bwMode="auto">
        <a:xfrm>
          <a:off x="762000" y="2057400"/>
          <a:ext cx="1134607"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196" name="Text Box 9">
          <a:extLst>
            <a:ext uri="{FF2B5EF4-FFF2-40B4-BE49-F238E27FC236}">
              <a16:creationId xmlns:a16="http://schemas.microsoft.com/office/drawing/2014/main" xmlns="" id="{00000000-0008-0000-1100-0000C400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197" name="Text Box 9">
          <a:extLst>
            <a:ext uri="{FF2B5EF4-FFF2-40B4-BE49-F238E27FC236}">
              <a16:creationId xmlns:a16="http://schemas.microsoft.com/office/drawing/2014/main" xmlns="" id="{00000000-0008-0000-1100-0000C500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104775</xdr:rowOff>
    </xdr:to>
    <xdr:sp macro="" textlink="">
      <xdr:nvSpPr>
        <xdr:cNvPr id="198" name="Text Box 8">
          <a:extLst>
            <a:ext uri="{FF2B5EF4-FFF2-40B4-BE49-F238E27FC236}">
              <a16:creationId xmlns:a16="http://schemas.microsoft.com/office/drawing/2014/main" xmlns="" id="{00000000-0008-0000-1100-0000C6000000}"/>
            </a:ext>
          </a:extLst>
        </xdr:cNvPr>
        <xdr:cNvSpPr txBox="1">
          <a:spLocks noChangeArrowheads="1"/>
        </xdr:cNvSpPr>
      </xdr:nvSpPr>
      <xdr:spPr bwMode="auto">
        <a:xfrm>
          <a:off x="762000" y="2057400"/>
          <a:ext cx="1077457" cy="10477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199" name="Text Box 8">
          <a:extLst>
            <a:ext uri="{FF2B5EF4-FFF2-40B4-BE49-F238E27FC236}">
              <a16:creationId xmlns:a16="http://schemas.microsoft.com/office/drawing/2014/main" xmlns="" id="{00000000-0008-0000-1100-0000C7000000}"/>
            </a:ext>
          </a:extLst>
        </xdr:cNvPr>
        <xdr:cNvSpPr txBox="1">
          <a:spLocks noChangeArrowheads="1"/>
        </xdr:cNvSpPr>
      </xdr:nvSpPr>
      <xdr:spPr bwMode="auto">
        <a:xfrm>
          <a:off x="762000" y="2057400"/>
          <a:ext cx="1134607"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200" name="Text Box 9">
          <a:extLst>
            <a:ext uri="{FF2B5EF4-FFF2-40B4-BE49-F238E27FC236}">
              <a16:creationId xmlns:a16="http://schemas.microsoft.com/office/drawing/2014/main" xmlns="" id="{00000000-0008-0000-1100-0000C800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201" name="Text Box 9">
          <a:extLst>
            <a:ext uri="{FF2B5EF4-FFF2-40B4-BE49-F238E27FC236}">
              <a16:creationId xmlns:a16="http://schemas.microsoft.com/office/drawing/2014/main" xmlns="" id="{00000000-0008-0000-1100-0000C900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202" name="Text Box 8">
          <a:extLst>
            <a:ext uri="{FF2B5EF4-FFF2-40B4-BE49-F238E27FC236}">
              <a16:creationId xmlns:a16="http://schemas.microsoft.com/office/drawing/2014/main" xmlns="" id="{00000000-0008-0000-1100-0000CA000000}"/>
            </a:ext>
          </a:extLst>
        </xdr:cNvPr>
        <xdr:cNvSpPr txBox="1">
          <a:spLocks noChangeArrowheads="1"/>
        </xdr:cNvSpPr>
      </xdr:nvSpPr>
      <xdr:spPr bwMode="auto">
        <a:xfrm>
          <a:off x="762000" y="2057400"/>
          <a:ext cx="1134607"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203" name="Text Box 9">
          <a:extLst>
            <a:ext uri="{FF2B5EF4-FFF2-40B4-BE49-F238E27FC236}">
              <a16:creationId xmlns:a16="http://schemas.microsoft.com/office/drawing/2014/main" xmlns="" id="{00000000-0008-0000-1100-0000CB00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204" name="Text Box 9">
          <a:extLst>
            <a:ext uri="{FF2B5EF4-FFF2-40B4-BE49-F238E27FC236}">
              <a16:creationId xmlns:a16="http://schemas.microsoft.com/office/drawing/2014/main" xmlns="" id="{00000000-0008-0000-1100-0000CC00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205" name="Text Box 8">
          <a:extLst>
            <a:ext uri="{FF2B5EF4-FFF2-40B4-BE49-F238E27FC236}">
              <a16:creationId xmlns:a16="http://schemas.microsoft.com/office/drawing/2014/main" xmlns="" id="{00000000-0008-0000-1100-0000CD000000}"/>
            </a:ext>
          </a:extLst>
        </xdr:cNvPr>
        <xdr:cNvSpPr txBox="1">
          <a:spLocks noChangeArrowheads="1"/>
        </xdr:cNvSpPr>
      </xdr:nvSpPr>
      <xdr:spPr bwMode="auto">
        <a:xfrm>
          <a:off x="762000" y="2057400"/>
          <a:ext cx="1134607"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206" name="Text Box 9">
          <a:extLst>
            <a:ext uri="{FF2B5EF4-FFF2-40B4-BE49-F238E27FC236}">
              <a16:creationId xmlns:a16="http://schemas.microsoft.com/office/drawing/2014/main" xmlns="" id="{00000000-0008-0000-1100-0000CE00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207" name="Text Box 9">
          <a:extLst>
            <a:ext uri="{FF2B5EF4-FFF2-40B4-BE49-F238E27FC236}">
              <a16:creationId xmlns:a16="http://schemas.microsoft.com/office/drawing/2014/main" xmlns="" id="{00000000-0008-0000-1100-0000CF00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208" name="Text Box 8">
          <a:extLst>
            <a:ext uri="{FF2B5EF4-FFF2-40B4-BE49-F238E27FC236}">
              <a16:creationId xmlns:a16="http://schemas.microsoft.com/office/drawing/2014/main" xmlns="" id="{00000000-0008-0000-1100-0000D0000000}"/>
            </a:ext>
          </a:extLst>
        </xdr:cNvPr>
        <xdr:cNvSpPr txBox="1">
          <a:spLocks noChangeArrowheads="1"/>
        </xdr:cNvSpPr>
      </xdr:nvSpPr>
      <xdr:spPr bwMode="auto">
        <a:xfrm>
          <a:off x="762000" y="2057400"/>
          <a:ext cx="1134607"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209" name="Text Box 9">
          <a:extLst>
            <a:ext uri="{FF2B5EF4-FFF2-40B4-BE49-F238E27FC236}">
              <a16:creationId xmlns:a16="http://schemas.microsoft.com/office/drawing/2014/main" xmlns="" id="{00000000-0008-0000-1100-0000D100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210" name="Text Box 9">
          <a:extLst>
            <a:ext uri="{FF2B5EF4-FFF2-40B4-BE49-F238E27FC236}">
              <a16:creationId xmlns:a16="http://schemas.microsoft.com/office/drawing/2014/main" xmlns="" id="{00000000-0008-0000-1100-0000D200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211" name="Text Box 8">
          <a:extLst>
            <a:ext uri="{FF2B5EF4-FFF2-40B4-BE49-F238E27FC236}">
              <a16:creationId xmlns:a16="http://schemas.microsoft.com/office/drawing/2014/main" xmlns="" id="{00000000-0008-0000-1100-0000D3000000}"/>
            </a:ext>
          </a:extLst>
        </xdr:cNvPr>
        <xdr:cNvSpPr txBox="1">
          <a:spLocks noChangeArrowheads="1"/>
        </xdr:cNvSpPr>
      </xdr:nvSpPr>
      <xdr:spPr bwMode="auto">
        <a:xfrm>
          <a:off x="762000" y="2057400"/>
          <a:ext cx="1134607"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212" name="Text Box 9">
          <a:extLst>
            <a:ext uri="{FF2B5EF4-FFF2-40B4-BE49-F238E27FC236}">
              <a16:creationId xmlns:a16="http://schemas.microsoft.com/office/drawing/2014/main" xmlns="" id="{00000000-0008-0000-1100-0000D400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213" name="Text Box 8">
          <a:extLst>
            <a:ext uri="{FF2B5EF4-FFF2-40B4-BE49-F238E27FC236}">
              <a16:creationId xmlns:a16="http://schemas.microsoft.com/office/drawing/2014/main" xmlns="" id="{00000000-0008-0000-1100-0000D5000000}"/>
            </a:ext>
          </a:extLst>
        </xdr:cNvPr>
        <xdr:cNvSpPr txBox="1">
          <a:spLocks noChangeArrowheads="1"/>
        </xdr:cNvSpPr>
      </xdr:nvSpPr>
      <xdr:spPr bwMode="auto">
        <a:xfrm>
          <a:off x="762000" y="2057400"/>
          <a:ext cx="1134607"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214" name="Text Box 9">
          <a:extLst>
            <a:ext uri="{FF2B5EF4-FFF2-40B4-BE49-F238E27FC236}">
              <a16:creationId xmlns:a16="http://schemas.microsoft.com/office/drawing/2014/main" xmlns="" id="{00000000-0008-0000-1100-0000D600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215" name="Text Box 9">
          <a:extLst>
            <a:ext uri="{FF2B5EF4-FFF2-40B4-BE49-F238E27FC236}">
              <a16:creationId xmlns:a16="http://schemas.microsoft.com/office/drawing/2014/main" xmlns="" id="{00000000-0008-0000-1100-0000D700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216" name="Text Box 8">
          <a:extLst>
            <a:ext uri="{FF2B5EF4-FFF2-40B4-BE49-F238E27FC236}">
              <a16:creationId xmlns:a16="http://schemas.microsoft.com/office/drawing/2014/main" xmlns="" id="{00000000-0008-0000-1100-0000D8000000}"/>
            </a:ext>
          </a:extLst>
        </xdr:cNvPr>
        <xdr:cNvSpPr txBox="1">
          <a:spLocks noChangeArrowheads="1"/>
        </xdr:cNvSpPr>
      </xdr:nvSpPr>
      <xdr:spPr bwMode="auto">
        <a:xfrm>
          <a:off x="762000" y="2057400"/>
          <a:ext cx="1134607"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217" name="Text Box 9">
          <a:extLst>
            <a:ext uri="{FF2B5EF4-FFF2-40B4-BE49-F238E27FC236}">
              <a16:creationId xmlns:a16="http://schemas.microsoft.com/office/drawing/2014/main" xmlns="" id="{00000000-0008-0000-1100-0000D900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218" name="Text Box 8">
          <a:extLst>
            <a:ext uri="{FF2B5EF4-FFF2-40B4-BE49-F238E27FC236}">
              <a16:creationId xmlns:a16="http://schemas.microsoft.com/office/drawing/2014/main" xmlns="" id="{00000000-0008-0000-1100-0000DA000000}"/>
            </a:ext>
          </a:extLst>
        </xdr:cNvPr>
        <xdr:cNvSpPr txBox="1">
          <a:spLocks noChangeArrowheads="1"/>
        </xdr:cNvSpPr>
      </xdr:nvSpPr>
      <xdr:spPr bwMode="auto">
        <a:xfrm>
          <a:off x="762000" y="2057400"/>
          <a:ext cx="1134607"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219" name="Text Box 9">
          <a:extLst>
            <a:ext uri="{FF2B5EF4-FFF2-40B4-BE49-F238E27FC236}">
              <a16:creationId xmlns:a16="http://schemas.microsoft.com/office/drawing/2014/main" xmlns="" id="{00000000-0008-0000-1100-0000DB00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220" name="Text Box 9">
          <a:extLst>
            <a:ext uri="{FF2B5EF4-FFF2-40B4-BE49-F238E27FC236}">
              <a16:creationId xmlns:a16="http://schemas.microsoft.com/office/drawing/2014/main" xmlns="" id="{00000000-0008-0000-1100-0000DC00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221" name="Text Box 8">
          <a:extLst>
            <a:ext uri="{FF2B5EF4-FFF2-40B4-BE49-F238E27FC236}">
              <a16:creationId xmlns:a16="http://schemas.microsoft.com/office/drawing/2014/main" xmlns="" id="{00000000-0008-0000-1100-0000DD000000}"/>
            </a:ext>
          </a:extLst>
        </xdr:cNvPr>
        <xdr:cNvSpPr txBox="1">
          <a:spLocks noChangeArrowheads="1"/>
        </xdr:cNvSpPr>
      </xdr:nvSpPr>
      <xdr:spPr bwMode="auto">
        <a:xfrm>
          <a:off x="762000" y="2057400"/>
          <a:ext cx="1134607"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222" name="Text Box 9">
          <a:extLst>
            <a:ext uri="{FF2B5EF4-FFF2-40B4-BE49-F238E27FC236}">
              <a16:creationId xmlns:a16="http://schemas.microsoft.com/office/drawing/2014/main" xmlns="" id="{00000000-0008-0000-1100-0000DE00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223" name="Text Box 9">
          <a:extLst>
            <a:ext uri="{FF2B5EF4-FFF2-40B4-BE49-F238E27FC236}">
              <a16:creationId xmlns:a16="http://schemas.microsoft.com/office/drawing/2014/main" xmlns="" id="{00000000-0008-0000-1100-0000DF00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224" name="Text Box 8">
          <a:extLst>
            <a:ext uri="{FF2B5EF4-FFF2-40B4-BE49-F238E27FC236}">
              <a16:creationId xmlns:a16="http://schemas.microsoft.com/office/drawing/2014/main" xmlns="" id="{00000000-0008-0000-1100-0000E0000000}"/>
            </a:ext>
          </a:extLst>
        </xdr:cNvPr>
        <xdr:cNvSpPr txBox="1">
          <a:spLocks noChangeArrowheads="1"/>
        </xdr:cNvSpPr>
      </xdr:nvSpPr>
      <xdr:spPr bwMode="auto">
        <a:xfrm>
          <a:off x="762000" y="2057400"/>
          <a:ext cx="1134607"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225" name="Text Box 9">
          <a:extLst>
            <a:ext uri="{FF2B5EF4-FFF2-40B4-BE49-F238E27FC236}">
              <a16:creationId xmlns:a16="http://schemas.microsoft.com/office/drawing/2014/main" xmlns="" id="{00000000-0008-0000-1100-0000E100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226" name="Text Box 9">
          <a:extLst>
            <a:ext uri="{FF2B5EF4-FFF2-40B4-BE49-F238E27FC236}">
              <a16:creationId xmlns:a16="http://schemas.microsoft.com/office/drawing/2014/main" xmlns="" id="{00000000-0008-0000-1100-0000E200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227" name="Text Box 8">
          <a:extLst>
            <a:ext uri="{FF2B5EF4-FFF2-40B4-BE49-F238E27FC236}">
              <a16:creationId xmlns:a16="http://schemas.microsoft.com/office/drawing/2014/main" xmlns="" id="{00000000-0008-0000-1100-0000E3000000}"/>
            </a:ext>
          </a:extLst>
        </xdr:cNvPr>
        <xdr:cNvSpPr txBox="1">
          <a:spLocks noChangeArrowheads="1"/>
        </xdr:cNvSpPr>
      </xdr:nvSpPr>
      <xdr:spPr bwMode="auto">
        <a:xfrm>
          <a:off x="762000" y="2057400"/>
          <a:ext cx="1134607"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228" name="Text Box 9">
          <a:extLst>
            <a:ext uri="{FF2B5EF4-FFF2-40B4-BE49-F238E27FC236}">
              <a16:creationId xmlns:a16="http://schemas.microsoft.com/office/drawing/2014/main" xmlns="" id="{00000000-0008-0000-1100-0000E400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229" name="Text Box 9">
          <a:extLst>
            <a:ext uri="{FF2B5EF4-FFF2-40B4-BE49-F238E27FC236}">
              <a16:creationId xmlns:a16="http://schemas.microsoft.com/office/drawing/2014/main" xmlns="" id="{00000000-0008-0000-1100-0000E500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230" name="Text Box 8">
          <a:extLst>
            <a:ext uri="{FF2B5EF4-FFF2-40B4-BE49-F238E27FC236}">
              <a16:creationId xmlns:a16="http://schemas.microsoft.com/office/drawing/2014/main" xmlns="" id="{00000000-0008-0000-1100-0000E6000000}"/>
            </a:ext>
          </a:extLst>
        </xdr:cNvPr>
        <xdr:cNvSpPr txBox="1">
          <a:spLocks noChangeArrowheads="1"/>
        </xdr:cNvSpPr>
      </xdr:nvSpPr>
      <xdr:spPr bwMode="auto">
        <a:xfrm>
          <a:off x="762000" y="2057400"/>
          <a:ext cx="1134607"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231" name="Text Box 9">
          <a:extLst>
            <a:ext uri="{FF2B5EF4-FFF2-40B4-BE49-F238E27FC236}">
              <a16:creationId xmlns:a16="http://schemas.microsoft.com/office/drawing/2014/main" xmlns="" id="{00000000-0008-0000-1100-0000E700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232" name="Text Box 9">
          <a:extLst>
            <a:ext uri="{FF2B5EF4-FFF2-40B4-BE49-F238E27FC236}">
              <a16:creationId xmlns:a16="http://schemas.microsoft.com/office/drawing/2014/main" xmlns="" id="{00000000-0008-0000-1100-0000E800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233" name="Text Box 8">
          <a:extLst>
            <a:ext uri="{FF2B5EF4-FFF2-40B4-BE49-F238E27FC236}">
              <a16:creationId xmlns:a16="http://schemas.microsoft.com/office/drawing/2014/main" xmlns="" id="{00000000-0008-0000-1100-0000E9000000}"/>
            </a:ext>
          </a:extLst>
        </xdr:cNvPr>
        <xdr:cNvSpPr txBox="1">
          <a:spLocks noChangeArrowheads="1"/>
        </xdr:cNvSpPr>
      </xdr:nvSpPr>
      <xdr:spPr bwMode="auto">
        <a:xfrm>
          <a:off x="762000" y="2057400"/>
          <a:ext cx="1134607"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234" name="Text Box 9">
          <a:extLst>
            <a:ext uri="{FF2B5EF4-FFF2-40B4-BE49-F238E27FC236}">
              <a16:creationId xmlns:a16="http://schemas.microsoft.com/office/drawing/2014/main" xmlns="" id="{00000000-0008-0000-1100-0000EA00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235" name="Text Box 9">
          <a:extLst>
            <a:ext uri="{FF2B5EF4-FFF2-40B4-BE49-F238E27FC236}">
              <a16:creationId xmlns:a16="http://schemas.microsoft.com/office/drawing/2014/main" xmlns="" id="{00000000-0008-0000-1100-0000EB00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236" name="Text Box 8">
          <a:extLst>
            <a:ext uri="{FF2B5EF4-FFF2-40B4-BE49-F238E27FC236}">
              <a16:creationId xmlns:a16="http://schemas.microsoft.com/office/drawing/2014/main" xmlns="" id="{00000000-0008-0000-1100-0000EC000000}"/>
            </a:ext>
          </a:extLst>
        </xdr:cNvPr>
        <xdr:cNvSpPr txBox="1">
          <a:spLocks noChangeArrowheads="1"/>
        </xdr:cNvSpPr>
      </xdr:nvSpPr>
      <xdr:spPr bwMode="auto">
        <a:xfrm>
          <a:off x="762000" y="2057400"/>
          <a:ext cx="1134607"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237" name="Text Box 9">
          <a:extLst>
            <a:ext uri="{FF2B5EF4-FFF2-40B4-BE49-F238E27FC236}">
              <a16:creationId xmlns:a16="http://schemas.microsoft.com/office/drawing/2014/main" xmlns="" id="{00000000-0008-0000-1100-0000ED00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238" name="Text Box 9">
          <a:extLst>
            <a:ext uri="{FF2B5EF4-FFF2-40B4-BE49-F238E27FC236}">
              <a16:creationId xmlns:a16="http://schemas.microsoft.com/office/drawing/2014/main" xmlns="" id="{00000000-0008-0000-1100-0000EE00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239" name="Text Box 8">
          <a:extLst>
            <a:ext uri="{FF2B5EF4-FFF2-40B4-BE49-F238E27FC236}">
              <a16:creationId xmlns:a16="http://schemas.microsoft.com/office/drawing/2014/main" xmlns="" id="{00000000-0008-0000-1100-0000EF000000}"/>
            </a:ext>
          </a:extLst>
        </xdr:cNvPr>
        <xdr:cNvSpPr txBox="1">
          <a:spLocks noChangeArrowheads="1"/>
        </xdr:cNvSpPr>
      </xdr:nvSpPr>
      <xdr:spPr bwMode="auto">
        <a:xfrm>
          <a:off x="762000" y="2057400"/>
          <a:ext cx="1134607"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240" name="Text Box 9">
          <a:extLst>
            <a:ext uri="{FF2B5EF4-FFF2-40B4-BE49-F238E27FC236}">
              <a16:creationId xmlns:a16="http://schemas.microsoft.com/office/drawing/2014/main" xmlns="" id="{00000000-0008-0000-1100-0000F000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241" name="Text Box 9">
          <a:extLst>
            <a:ext uri="{FF2B5EF4-FFF2-40B4-BE49-F238E27FC236}">
              <a16:creationId xmlns:a16="http://schemas.microsoft.com/office/drawing/2014/main" xmlns="" id="{00000000-0008-0000-1100-0000F100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242" name="Text Box 8">
          <a:extLst>
            <a:ext uri="{FF2B5EF4-FFF2-40B4-BE49-F238E27FC236}">
              <a16:creationId xmlns:a16="http://schemas.microsoft.com/office/drawing/2014/main" xmlns="" id="{00000000-0008-0000-1100-0000F2000000}"/>
            </a:ext>
          </a:extLst>
        </xdr:cNvPr>
        <xdr:cNvSpPr txBox="1">
          <a:spLocks noChangeArrowheads="1"/>
        </xdr:cNvSpPr>
      </xdr:nvSpPr>
      <xdr:spPr bwMode="auto">
        <a:xfrm>
          <a:off x="762000" y="2057400"/>
          <a:ext cx="1134607"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243" name="Text Box 9">
          <a:extLst>
            <a:ext uri="{FF2B5EF4-FFF2-40B4-BE49-F238E27FC236}">
              <a16:creationId xmlns:a16="http://schemas.microsoft.com/office/drawing/2014/main" xmlns="" id="{00000000-0008-0000-1100-0000F300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244" name="Text Box 9">
          <a:extLst>
            <a:ext uri="{FF2B5EF4-FFF2-40B4-BE49-F238E27FC236}">
              <a16:creationId xmlns:a16="http://schemas.microsoft.com/office/drawing/2014/main" xmlns="" id="{00000000-0008-0000-1100-0000F400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245" name="Text Box 8">
          <a:extLst>
            <a:ext uri="{FF2B5EF4-FFF2-40B4-BE49-F238E27FC236}">
              <a16:creationId xmlns:a16="http://schemas.microsoft.com/office/drawing/2014/main" xmlns="" id="{00000000-0008-0000-1100-0000F5000000}"/>
            </a:ext>
          </a:extLst>
        </xdr:cNvPr>
        <xdr:cNvSpPr txBox="1">
          <a:spLocks noChangeArrowheads="1"/>
        </xdr:cNvSpPr>
      </xdr:nvSpPr>
      <xdr:spPr bwMode="auto">
        <a:xfrm>
          <a:off x="762000" y="2057400"/>
          <a:ext cx="1134607"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246" name="Text Box 9">
          <a:extLst>
            <a:ext uri="{FF2B5EF4-FFF2-40B4-BE49-F238E27FC236}">
              <a16:creationId xmlns:a16="http://schemas.microsoft.com/office/drawing/2014/main" xmlns="" id="{00000000-0008-0000-1100-0000F600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247" name="Text Box 9">
          <a:extLst>
            <a:ext uri="{FF2B5EF4-FFF2-40B4-BE49-F238E27FC236}">
              <a16:creationId xmlns:a16="http://schemas.microsoft.com/office/drawing/2014/main" xmlns="" id="{00000000-0008-0000-1100-0000F700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248" name="Text Box 9">
          <a:extLst>
            <a:ext uri="{FF2B5EF4-FFF2-40B4-BE49-F238E27FC236}">
              <a16:creationId xmlns:a16="http://schemas.microsoft.com/office/drawing/2014/main" xmlns="" id="{00000000-0008-0000-1100-0000F8000000}"/>
            </a:ext>
          </a:extLst>
        </xdr:cNvPr>
        <xdr:cNvSpPr txBox="1">
          <a:spLocks noChangeArrowheads="1"/>
        </xdr:cNvSpPr>
      </xdr:nvSpPr>
      <xdr:spPr bwMode="auto">
        <a:xfrm>
          <a:off x="762000" y="2057400"/>
          <a:ext cx="1239382" cy="2857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249" name="Text Box 9">
          <a:extLst>
            <a:ext uri="{FF2B5EF4-FFF2-40B4-BE49-F238E27FC236}">
              <a16:creationId xmlns:a16="http://schemas.microsoft.com/office/drawing/2014/main" xmlns="" id="{00000000-0008-0000-1100-0000F9000000}"/>
            </a:ext>
          </a:extLst>
        </xdr:cNvPr>
        <xdr:cNvSpPr txBox="1">
          <a:spLocks noChangeArrowheads="1"/>
        </xdr:cNvSpPr>
      </xdr:nvSpPr>
      <xdr:spPr bwMode="auto">
        <a:xfrm>
          <a:off x="762000" y="2057400"/>
          <a:ext cx="1239382" cy="2857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250" name="Text Box 9">
          <a:extLst>
            <a:ext uri="{FF2B5EF4-FFF2-40B4-BE49-F238E27FC236}">
              <a16:creationId xmlns:a16="http://schemas.microsoft.com/office/drawing/2014/main" xmlns="" id="{00000000-0008-0000-1100-0000FA000000}"/>
            </a:ext>
          </a:extLst>
        </xdr:cNvPr>
        <xdr:cNvSpPr txBox="1">
          <a:spLocks noChangeArrowheads="1"/>
        </xdr:cNvSpPr>
      </xdr:nvSpPr>
      <xdr:spPr bwMode="auto">
        <a:xfrm>
          <a:off x="762000" y="2057400"/>
          <a:ext cx="1239382" cy="29527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251" name="Text Box 9">
          <a:extLst>
            <a:ext uri="{FF2B5EF4-FFF2-40B4-BE49-F238E27FC236}">
              <a16:creationId xmlns:a16="http://schemas.microsoft.com/office/drawing/2014/main" xmlns="" id="{00000000-0008-0000-1100-0000FB000000}"/>
            </a:ext>
          </a:extLst>
        </xdr:cNvPr>
        <xdr:cNvSpPr txBox="1">
          <a:spLocks noChangeArrowheads="1"/>
        </xdr:cNvSpPr>
      </xdr:nvSpPr>
      <xdr:spPr bwMode="auto">
        <a:xfrm>
          <a:off x="762000" y="2057400"/>
          <a:ext cx="1239382" cy="29527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252" name="Text Box 9">
          <a:extLst>
            <a:ext uri="{FF2B5EF4-FFF2-40B4-BE49-F238E27FC236}">
              <a16:creationId xmlns:a16="http://schemas.microsoft.com/office/drawing/2014/main" xmlns="" id="{00000000-0008-0000-1100-0000FC000000}"/>
            </a:ext>
          </a:extLst>
        </xdr:cNvPr>
        <xdr:cNvSpPr txBox="1">
          <a:spLocks noChangeArrowheads="1"/>
        </xdr:cNvSpPr>
      </xdr:nvSpPr>
      <xdr:spPr bwMode="auto">
        <a:xfrm>
          <a:off x="762000" y="2057400"/>
          <a:ext cx="1239382" cy="2762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253" name="Text Box 9">
          <a:extLst>
            <a:ext uri="{FF2B5EF4-FFF2-40B4-BE49-F238E27FC236}">
              <a16:creationId xmlns:a16="http://schemas.microsoft.com/office/drawing/2014/main" xmlns="" id="{00000000-0008-0000-1100-0000FD000000}"/>
            </a:ext>
          </a:extLst>
        </xdr:cNvPr>
        <xdr:cNvSpPr txBox="1">
          <a:spLocks noChangeArrowheads="1"/>
        </xdr:cNvSpPr>
      </xdr:nvSpPr>
      <xdr:spPr bwMode="auto">
        <a:xfrm>
          <a:off x="762000" y="2057400"/>
          <a:ext cx="1239382" cy="2762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254" name="Text Box 9">
          <a:extLst>
            <a:ext uri="{FF2B5EF4-FFF2-40B4-BE49-F238E27FC236}">
              <a16:creationId xmlns:a16="http://schemas.microsoft.com/office/drawing/2014/main" xmlns="" id="{00000000-0008-0000-1100-0000FE000000}"/>
            </a:ext>
          </a:extLst>
        </xdr:cNvPr>
        <xdr:cNvSpPr txBox="1">
          <a:spLocks noChangeArrowheads="1"/>
        </xdr:cNvSpPr>
      </xdr:nvSpPr>
      <xdr:spPr bwMode="auto">
        <a:xfrm>
          <a:off x="762000" y="2057400"/>
          <a:ext cx="1239382" cy="2762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255" name="Text Box 9">
          <a:extLst>
            <a:ext uri="{FF2B5EF4-FFF2-40B4-BE49-F238E27FC236}">
              <a16:creationId xmlns:a16="http://schemas.microsoft.com/office/drawing/2014/main" xmlns="" id="{00000000-0008-0000-1100-0000FF000000}"/>
            </a:ext>
          </a:extLst>
        </xdr:cNvPr>
        <xdr:cNvSpPr txBox="1">
          <a:spLocks noChangeArrowheads="1"/>
        </xdr:cNvSpPr>
      </xdr:nvSpPr>
      <xdr:spPr bwMode="auto">
        <a:xfrm>
          <a:off x="762000" y="2057400"/>
          <a:ext cx="1239382" cy="2762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256" name="Text Box 9">
          <a:extLst>
            <a:ext uri="{FF2B5EF4-FFF2-40B4-BE49-F238E27FC236}">
              <a16:creationId xmlns:a16="http://schemas.microsoft.com/office/drawing/2014/main" xmlns="" id="{00000000-0008-0000-1100-000000010000}"/>
            </a:ext>
          </a:extLst>
        </xdr:cNvPr>
        <xdr:cNvSpPr txBox="1">
          <a:spLocks noChangeArrowheads="1"/>
        </xdr:cNvSpPr>
      </xdr:nvSpPr>
      <xdr:spPr bwMode="auto">
        <a:xfrm>
          <a:off x="762000" y="2057400"/>
          <a:ext cx="1239382" cy="2762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257" name="Text Box 9">
          <a:extLst>
            <a:ext uri="{FF2B5EF4-FFF2-40B4-BE49-F238E27FC236}">
              <a16:creationId xmlns:a16="http://schemas.microsoft.com/office/drawing/2014/main" xmlns="" id="{00000000-0008-0000-1100-000001010000}"/>
            </a:ext>
          </a:extLst>
        </xdr:cNvPr>
        <xdr:cNvSpPr txBox="1">
          <a:spLocks noChangeArrowheads="1"/>
        </xdr:cNvSpPr>
      </xdr:nvSpPr>
      <xdr:spPr bwMode="auto">
        <a:xfrm>
          <a:off x="762000" y="2057400"/>
          <a:ext cx="1239382" cy="2762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258" name="Text Box 9">
          <a:extLst>
            <a:ext uri="{FF2B5EF4-FFF2-40B4-BE49-F238E27FC236}">
              <a16:creationId xmlns:a16="http://schemas.microsoft.com/office/drawing/2014/main" xmlns="" id="{00000000-0008-0000-1100-000002010000}"/>
            </a:ext>
          </a:extLst>
        </xdr:cNvPr>
        <xdr:cNvSpPr txBox="1">
          <a:spLocks noChangeArrowheads="1"/>
        </xdr:cNvSpPr>
      </xdr:nvSpPr>
      <xdr:spPr bwMode="auto">
        <a:xfrm>
          <a:off x="762000" y="2057400"/>
          <a:ext cx="1239382" cy="2762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259" name="Text Box 9">
          <a:extLst>
            <a:ext uri="{FF2B5EF4-FFF2-40B4-BE49-F238E27FC236}">
              <a16:creationId xmlns:a16="http://schemas.microsoft.com/office/drawing/2014/main" xmlns="" id="{00000000-0008-0000-1100-000003010000}"/>
            </a:ext>
          </a:extLst>
        </xdr:cNvPr>
        <xdr:cNvSpPr txBox="1">
          <a:spLocks noChangeArrowheads="1"/>
        </xdr:cNvSpPr>
      </xdr:nvSpPr>
      <xdr:spPr bwMode="auto">
        <a:xfrm>
          <a:off x="762000" y="2057400"/>
          <a:ext cx="1239382" cy="2762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260" name="Text Box 9">
          <a:extLst>
            <a:ext uri="{FF2B5EF4-FFF2-40B4-BE49-F238E27FC236}">
              <a16:creationId xmlns:a16="http://schemas.microsoft.com/office/drawing/2014/main" xmlns="" id="{00000000-0008-0000-1100-000004010000}"/>
            </a:ext>
          </a:extLst>
        </xdr:cNvPr>
        <xdr:cNvSpPr txBox="1">
          <a:spLocks noChangeArrowheads="1"/>
        </xdr:cNvSpPr>
      </xdr:nvSpPr>
      <xdr:spPr bwMode="auto">
        <a:xfrm>
          <a:off x="762000" y="2057400"/>
          <a:ext cx="1239382" cy="2762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261" name="Text Box 9">
          <a:extLst>
            <a:ext uri="{FF2B5EF4-FFF2-40B4-BE49-F238E27FC236}">
              <a16:creationId xmlns:a16="http://schemas.microsoft.com/office/drawing/2014/main" xmlns="" id="{00000000-0008-0000-1100-000005010000}"/>
            </a:ext>
          </a:extLst>
        </xdr:cNvPr>
        <xdr:cNvSpPr txBox="1">
          <a:spLocks noChangeArrowheads="1"/>
        </xdr:cNvSpPr>
      </xdr:nvSpPr>
      <xdr:spPr bwMode="auto">
        <a:xfrm>
          <a:off x="762000" y="2057400"/>
          <a:ext cx="1239382" cy="2762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262" name="Text Box 9">
          <a:extLst>
            <a:ext uri="{FF2B5EF4-FFF2-40B4-BE49-F238E27FC236}">
              <a16:creationId xmlns:a16="http://schemas.microsoft.com/office/drawing/2014/main" xmlns="" id="{00000000-0008-0000-1100-000006010000}"/>
            </a:ext>
          </a:extLst>
        </xdr:cNvPr>
        <xdr:cNvSpPr txBox="1">
          <a:spLocks noChangeArrowheads="1"/>
        </xdr:cNvSpPr>
      </xdr:nvSpPr>
      <xdr:spPr bwMode="auto">
        <a:xfrm>
          <a:off x="762000" y="2057400"/>
          <a:ext cx="1239382" cy="29527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263" name="Text Box 9">
          <a:extLst>
            <a:ext uri="{FF2B5EF4-FFF2-40B4-BE49-F238E27FC236}">
              <a16:creationId xmlns:a16="http://schemas.microsoft.com/office/drawing/2014/main" xmlns="" id="{00000000-0008-0000-1100-000007010000}"/>
            </a:ext>
          </a:extLst>
        </xdr:cNvPr>
        <xdr:cNvSpPr txBox="1">
          <a:spLocks noChangeArrowheads="1"/>
        </xdr:cNvSpPr>
      </xdr:nvSpPr>
      <xdr:spPr bwMode="auto">
        <a:xfrm>
          <a:off x="762000" y="2057400"/>
          <a:ext cx="1239382" cy="29527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264" name="Text Box 9">
          <a:extLst>
            <a:ext uri="{FF2B5EF4-FFF2-40B4-BE49-F238E27FC236}">
              <a16:creationId xmlns:a16="http://schemas.microsoft.com/office/drawing/2014/main" xmlns="" id="{00000000-0008-0000-1100-000008010000}"/>
            </a:ext>
          </a:extLst>
        </xdr:cNvPr>
        <xdr:cNvSpPr txBox="1">
          <a:spLocks noChangeArrowheads="1"/>
        </xdr:cNvSpPr>
      </xdr:nvSpPr>
      <xdr:spPr bwMode="auto">
        <a:xfrm>
          <a:off x="762000" y="2057400"/>
          <a:ext cx="1239382" cy="29527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265" name="Text Box 9">
          <a:extLst>
            <a:ext uri="{FF2B5EF4-FFF2-40B4-BE49-F238E27FC236}">
              <a16:creationId xmlns:a16="http://schemas.microsoft.com/office/drawing/2014/main" xmlns="" id="{00000000-0008-0000-1100-000009010000}"/>
            </a:ext>
          </a:extLst>
        </xdr:cNvPr>
        <xdr:cNvSpPr txBox="1">
          <a:spLocks noChangeArrowheads="1"/>
        </xdr:cNvSpPr>
      </xdr:nvSpPr>
      <xdr:spPr bwMode="auto">
        <a:xfrm>
          <a:off x="762000" y="2057400"/>
          <a:ext cx="1239382" cy="29527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266" name="Text Box 9">
          <a:extLst>
            <a:ext uri="{FF2B5EF4-FFF2-40B4-BE49-F238E27FC236}">
              <a16:creationId xmlns:a16="http://schemas.microsoft.com/office/drawing/2014/main" xmlns="" id="{00000000-0008-0000-1100-00000A010000}"/>
            </a:ext>
          </a:extLst>
        </xdr:cNvPr>
        <xdr:cNvSpPr txBox="1">
          <a:spLocks noChangeArrowheads="1"/>
        </xdr:cNvSpPr>
      </xdr:nvSpPr>
      <xdr:spPr bwMode="auto">
        <a:xfrm>
          <a:off x="762000" y="2057400"/>
          <a:ext cx="1239382" cy="29527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267" name="Text Box 9">
          <a:extLst>
            <a:ext uri="{FF2B5EF4-FFF2-40B4-BE49-F238E27FC236}">
              <a16:creationId xmlns:a16="http://schemas.microsoft.com/office/drawing/2014/main" xmlns="" id="{00000000-0008-0000-1100-00000B010000}"/>
            </a:ext>
          </a:extLst>
        </xdr:cNvPr>
        <xdr:cNvSpPr txBox="1">
          <a:spLocks noChangeArrowheads="1"/>
        </xdr:cNvSpPr>
      </xdr:nvSpPr>
      <xdr:spPr bwMode="auto">
        <a:xfrm>
          <a:off x="762000" y="2057400"/>
          <a:ext cx="1239382" cy="29527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268" name="Text Box 9">
          <a:extLst>
            <a:ext uri="{FF2B5EF4-FFF2-40B4-BE49-F238E27FC236}">
              <a16:creationId xmlns:a16="http://schemas.microsoft.com/office/drawing/2014/main" xmlns="" id="{00000000-0008-0000-1100-00000C010000}"/>
            </a:ext>
          </a:extLst>
        </xdr:cNvPr>
        <xdr:cNvSpPr txBox="1">
          <a:spLocks noChangeArrowheads="1"/>
        </xdr:cNvSpPr>
      </xdr:nvSpPr>
      <xdr:spPr bwMode="auto">
        <a:xfrm>
          <a:off x="762000" y="2057400"/>
          <a:ext cx="1239382" cy="29527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269" name="Text Box 9">
          <a:extLst>
            <a:ext uri="{FF2B5EF4-FFF2-40B4-BE49-F238E27FC236}">
              <a16:creationId xmlns:a16="http://schemas.microsoft.com/office/drawing/2014/main" xmlns="" id="{00000000-0008-0000-1100-00000D010000}"/>
            </a:ext>
          </a:extLst>
        </xdr:cNvPr>
        <xdr:cNvSpPr txBox="1">
          <a:spLocks noChangeArrowheads="1"/>
        </xdr:cNvSpPr>
      </xdr:nvSpPr>
      <xdr:spPr bwMode="auto">
        <a:xfrm>
          <a:off x="762000" y="2057400"/>
          <a:ext cx="1239382" cy="29527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270" name="Text Box 8">
          <a:extLst>
            <a:ext uri="{FF2B5EF4-FFF2-40B4-BE49-F238E27FC236}">
              <a16:creationId xmlns:a16="http://schemas.microsoft.com/office/drawing/2014/main" xmlns="" id="{00000000-0008-0000-1100-00000E010000}"/>
            </a:ext>
          </a:extLst>
        </xdr:cNvPr>
        <xdr:cNvSpPr txBox="1">
          <a:spLocks noChangeArrowheads="1"/>
        </xdr:cNvSpPr>
      </xdr:nvSpPr>
      <xdr:spPr bwMode="auto">
        <a:xfrm>
          <a:off x="762000" y="2057400"/>
          <a:ext cx="1077457"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271" name="Text Box 9">
          <a:extLst>
            <a:ext uri="{FF2B5EF4-FFF2-40B4-BE49-F238E27FC236}">
              <a16:creationId xmlns:a16="http://schemas.microsoft.com/office/drawing/2014/main" xmlns="" id="{00000000-0008-0000-1100-00000F01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272" name="Text Box 9">
          <a:extLst>
            <a:ext uri="{FF2B5EF4-FFF2-40B4-BE49-F238E27FC236}">
              <a16:creationId xmlns:a16="http://schemas.microsoft.com/office/drawing/2014/main" xmlns="" id="{00000000-0008-0000-1100-00001001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273" name="Text Box 9">
          <a:extLst>
            <a:ext uri="{FF2B5EF4-FFF2-40B4-BE49-F238E27FC236}">
              <a16:creationId xmlns:a16="http://schemas.microsoft.com/office/drawing/2014/main" xmlns="" id="{00000000-0008-0000-1100-00001101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274" name="Text Box 9">
          <a:extLst>
            <a:ext uri="{FF2B5EF4-FFF2-40B4-BE49-F238E27FC236}">
              <a16:creationId xmlns:a16="http://schemas.microsoft.com/office/drawing/2014/main" xmlns="" id="{00000000-0008-0000-1100-00001201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275" name="Text Box 9">
          <a:extLst>
            <a:ext uri="{FF2B5EF4-FFF2-40B4-BE49-F238E27FC236}">
              <a16:creationId xmlns:a16="http://schemas.microsoft.com/office/drawing/2014/main" xmlns="" id="{00000000-0008-0000-1100-00001301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276" name="Text Box 9">
          <a:extLst>
            <a:ext uri="{FF2B5EF4-FFF2-40B4-BE49-F238E27FC236}">
              <a16:creationId xmlns:a16="http://schemas.microsoft.com/office/drawing/2014/main" xmlns="" id="{00000000-0008-0000-1100-00001401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277" name="Text Box 9">
          <a:extLst>
            <a:ext uri="{FF2B5EF4-FFF2-40B4-BE49-F238E27FC236}">
              <a16:creationId xmlns:a16="http://schemas.microsoft.com/office/drawing/2014/main" xmlns="" id="{00000000-0008-0000-1100-00001501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278" name="Text Box 9">
          <a:extLst>
            <a:ext uri="{FF2B5EF4-FFF2-40B4-BE49-F238E27FC236}">
              <a16:creationId xmlns:a16="http://schemas.microsoft.com/office/drawing/2014/main" xmlns="" id="{00000000-0008-0000-1100-00001601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279" name="Text Box 9">
          <a:extLst>
            <a:ext uri="{FF2B5EF4-FFF2-40B4-BE49-F238E27FC236}">
              <a16:creationId xmlns:a16="http://schemas.microsoft.com/office/drawing/2014/main" xmlns="" id="{00000000-0008-0000-1100-00001701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280" name="Text Box 9">
          <a:extLst>
            <a:ext uri="{FF2B5EF4-FFF2-40B4-BE49-F238E27FC236}">
              <a16:creationId xmlns:a16="http://schemas.microsoft.com/office/drawing/2014/main" xmlns="" id="{00000000-0008-0000-1100-00001801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281" name="Text Box 9">
          <a:extLst>
            <a:ext uri="{FF2B5EF4-FFF2-40B4-BE49-F238E27FC236}">
              <a16:creationId xmlns:a16="http://schemas.microsoft.com/office/drawing/2014/main" xmlns="" id="{00000000-0008-0000-1100-00001901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282" name="Text Box 9">
          <a:extLst>
            <a:ext uri="{FF2B5EF4-FFF2-40B4-BE49-F238E27FC236}">
              <a16:creationId xmlns:a16="http://schemas.microsoft.com/office/drawing/2014/main" xmlns="" id="{00000000-0008-0000-1100-00001A01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283" name="Text Box 9">
          <a:extLst>
            <a:ext uri="{FF2B5EF4-FFF2-40B4-BE49-F238E27FC236}">
              <a16:creationId xmlns:a16="http://schemas.microsoft.com/office/drawing/2014/main" xmlns="" id="{00000000-0008-0000-1100-00001B01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284" name="Text Box 9">
          <a:extLst>
            <a:ext uri="{FF2B5EF4-FFF2-40B4-BE49-F238E27FC236}">
              <a16:creationId xmlns:a16="http://schemas.microsoft.com/office/drawing/2014/main" xmlns="" id="{00000000-0008-0000-1100-00001C01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285" name="Text Box 9">
          <a:extLst>
            <a:ext uri="{FF2B5EF4-FFF2-40B4-BE49-F238E27FC236}">
              <a16:creationId xmlns:a16="http://schemas.microsoft.com/office/drawing/2014/main" xmlns="" id="{00000000-0008-0000-1100-00001D01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286" name="Text Box 9">
          <a:extLst>
            <a:ext uri="{FF2B5EF4-FFF2-40B4-BE49-F238E27FC236}">
              <a16:creationId xmlns:a16="http://schemas.microsoft.com/office/drawing/2014/main" xmlns="" id="{00000000-0008-0000-1100-00001E01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287" name="Text Box 9">
          <a:extLst>
            <a:ext uri="{FF2B5EF4-FFF2-40B4-BE49-F238E27FC236}">
              <a16:creationId xmlns:a16="http://schemas.microsoft.com/office/drawing/2014/main" xmlns="" id="{00000000-0008-0000-1100-00001F01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288" name="Text Box 9">
          <a:extLst>
            <a:ext uri="{FF2B5EF4-FFF2-40B4-BE49-F238E27FC236}">
              <a16:creationId xmlns:a16="http://schemas.microsoft.com/office/drawing/2014/main" xmlns="" id="{00000000-0008-0000-1100-00002001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289" name="Text Box 9">
          <a:extLst>
            <a:ext uri="{FF2B5EF4-FFF2-40B4-BE49-F238E27FC236}">
              <a16:creationId xmlns:a16="http://schemas.microsoft.com/office/drawing/2014/main" xmlns="" id="{00000000-0008-0000-1100-00002101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290" name="Text Box 9">
          <a:extLst>
            <a:ext uri="{FF2B5EF4-FFF2-40B4-BE49-F238E27FC236}">
              <a16:creationId xmlns:a16="http://schemas.microsoft.com/office/drawing/2014/main" xmlns="" id="{00000000-0008-0000-1100-00002201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291" name="Text Box 9">
          <a:extLst>
            <a:ext uri="{FF2B5EF4-FFF2-40B4-BE49-F238E27FC236}">
              <a16:creationId xmlns:a16="http://schemas.microsoft.com/office/drawing/2014/main" xmlns="" id="{00000000-0008-0000-1100-00002301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292" name="Text Box 9">
          <a:extLst>
            <a:ext uri="{FF2B5EF4-FFF2-40B4-BE49-F238E27FC236}">
              <a16:creationId xmlns:a16="http://schemas.microsoft.com/office/drawing/2014/main" xmlns="" id="{00000000-0008-0000-1100-00002401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293" name="Text Box 8">
          <a:extLst>
            <a:ext uri="{FF2B5EF4-FFF2-40B4-BE49-F238E27FC236}">
              <a16:creationId xmlns:a16="http://schemas.microsoft.com/office/drawing/2014/main" xmlns="" id="{00000000-0008-0000-1100-000025010000}"/>
            </a:ext>
          </a:extLst>
        </xdr:cNvPr>
        <xdr:cNvSpPr txBox="1">
          <a:spLocks noChangeArrowheads="1"/>
        </xdr:cNvSpPr>
      </xdr:nvSpPr>
      <xdr:spPr bwMode="auto">
        <a:xfrm>
          <a:off x="762000" y="2057400"/>
          <a:ext cx="1134607"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294" name="Text Box 9">
          <a:extLst>
            <a:ext uri="{FF2B5EF4-FFF2-40B4-BE49-F238E27FC236}">
              <a16:creationId xmlns:a16="http://schemas.microsoft.com/office/drawing/2014/main" xmlns="" id="{00000000-0008-0000-1100-00002601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295" name="Text Box 9">
          <a:extLst>
            <a:ext uri="{FF2B5EF4-FFF2-40B4-BE49-F238E27FC236}">
              <a16:creationId xmlns:a16="http://schemas.microsoft.com/office/drawing/2014/main" xmlns="" id="{00000000-0008-0000-1100-00002701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104775</xdr:rowOff>
    </xdr:to>
    <xdr:sp macro="" textlink="">
      <xdr:nvSpPr>
        <xdr:cNvPr id="296" name="Text Box 8">
          <a:extLst>
            <a:ext uri="{FF2B5EF4-FFF2-40B4-BE49-F238E27FC236}">
              <a16:creationId xmlns:a16="http://schemas.microsoft.com/office/drawing/2014/main" xmlns="" id="{00000000-0008-0000-1100-000028010000}"/>
            </a:ext>
          </a:extLst>
        </xdr:cNvPr>
        <xdr:cNvSpPr txBox="1">
          <a:spLocks noChangeArrowheads="1"/>
        </xdr:cNvSpPr>
      </xdr:nvSpPr>
      <xdr:spPr bwMode="auto">
        <a:xfrm>
          <a:off x="762000" y="2057400"/>
          <a:ext cx="1134607" cy="10477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297" name="Text Box 8">
          <a:extLst>
            <a:ext uri="{FF2B5EF4-FFF2-40B4-BE49-F238E27FC236}">
              <a16:creationId xmlns:a16="http://schemas.microsoft.com/office/drawing/2014/main" xmlns="" id="{00000000-0008-0000-1100-000029010000}"/>
            </a:ext>
          </a:extLst>
        </xdr:cNvPr>
        <xdr:cNvSpPr txBox="1">
          <a:spLocks noChangeArrowheads="1"/>
        </xdr:cNvSpPr>
      </xdr:nvSpPr>
      <xdr:spPr bwMode="auto">
        <a:xfrm>
          <a:off x="762000" y="2057400"/>
          <a:ext cx="1134607"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298" name="Text Box 9">
          <a:extLst>
            <a:ext uri="{FF2B5EF4-FFF2-40B4-BE49-F238E27FC236}">
              <a16:creationId xmlns:a16="http://schemas.microsoft.com/office/drawing/2014/main" xmlns="" id="{00000000-0008-0000-1100-00002A01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299" name="Text Box 9">
          <a:extLst>
            <a:ext uri="{FF2B5EF4-FFF2-40B4-BE49-F238E27FC236}">
              <a16:creationId xmlns:a16="http://schemas.microsoft.com/office/drawing/2014/main" xmlns="" id="{00000000-0008-0000-1100-00002B01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300" name="Text Box 8">
          <a:extLst>
            <a:ext uri="{FF2B5EF4-FFF2-40B4-BE49-F238E27FC236}">
              <a16:creationId xmlns:a16="http://schemas.microsoft.com/office/drawing/2014/main" xmlns="" id="{00000000-0008-0000-1100-00002C010000}"/>
            </a:ext>
          </a:extLst>
        </xdr:cNvPr>
        <xdr:cNvSpPr txBox="1">
          <a:spLocks noChangeArrowheads="1"/>
        </xdr:cNvSpPr>
      </xdr:nvSpPr>
      <xdr:spPr bwMode="auto">
        <a:xfrm>
          <a:off x="762000" y="2057400"/>
          <a:ext cx="1134607"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301" name="Text Box 9">
          <a:extLst>
            <a:ext uri="{FF2B5EF4-FFF2-40B4-BE49-F238E27FC236}">
              <a16:creationId xmlns:a16="http://schemas.microsoft.com/office/drawing/2014/main" xmlns="" id="{00000000-0008-0000-1100-00002D01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302" name="Text Box 9">
          <a:extLst>
            <a:ext uri="{FF2B5EF4-FFF2-40B4-BE49-F238E27FC236}">
              <a16:creationId xmlns:a16="http://schemas.microsoft.com/office/drawing/2014/main" xmlns="" id="{00000000-0008-0000-1100-00002E01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303" name="Text Box 8">
          <a:extLst>
            <a:ext uri="{FF2B5EF4-FFF2-40B4-BE49-F238E27FC236}">
              <a16:creationId xmlns:a16="http://schemas.microsoft.com/office/drawing/2014/main" xmlns="" id="{00000000-0008-0000-1100-00002F010000}"/>
            </a:ext>
          </a:extLst>
        </xdr:cNvPr>
        <xdr:cNvSpPr txBox="1">
          <a:spLocks noChangeArrowheads="1"/>
        </xdr:cNvSpPr>
      </xdr:nvSpPr>
      <xdr:spPr bwMode="auto">
        <a:xfrm>
          <a:off x="762000" y="2057400"/>
          <a:ext cx="1134607"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304" name="Text Box 9">
          <a:extLst>
            <a:ext uri="{FF2B5EF4-FFF2-40B4-BE49-F238E27FC236}">
              <a16:creationId xmlns:a16="http://schemas.microsoft.com/office/drawing/2014/main" xmlns="" id="{00000000-0008-0000-1100-00003001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305" name="Text Box 9">
          <a:extLst>
            <a:ext uri="{FF2B5EF4-FFF2-40B4-BE49-F238E27FC236}">
              <a16:creationId xmlns:a16="http://schemas.microsoft.com/office/drawing/2014/main" xmlns="" id="{00000000-0008-0000-1100-00003101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306" name="Text Box 8">
          <a:extLst>
            <a:ext uri="{FF2B5EF4-FFF2-40B4-BE49-F238E27FC236}">
              <a16:creationId xmlns:a16="http://schemas.microsoft.com/office/drawing/2014/main" xmlns="" id="{00000000-0008-0000-1100-000032010000}"/>
            </a:ext>
          </a:extLst>
        </xdr:cNvPr>
        <xdr:cNvSpPr txBox="1">
          <a:spLocks noChangeArrowheads="1"/>
        </xdr:cNvSpPr>
      </xdr:nvSpPr>
      <xdr:spPr bwMode="auto">
        <a:xfrm>
          <a:off x="762000" y="2057400"/>
          <a:ext cx="1134607"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307" name="Text Box 9">
          <a:extLst>
            <a:ext uri="{FF2B5EF4-FFF2-40B4-BE49-F238E27FC236}">
              <a16:creationId xmlns:a16="http://schemas.microsoft.com/office/drawing/2014/main" xmlns="" id="{00000000-0008-0000-1100-00003301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308" name="Text Box 9">
          <a:extLst>
            <a:ext uri="{FF2B5EF4-FFF2-40B4-BE49-F238E27FC236}">
              <a16:creationId xmlns:a16="http://schemas.microsoft.com/office/drawing/2014/main" xmlns="" id="{00000000-0008-0000-1100-00003401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309" name="Text Box 8">
          <a:extLst>
            <a:ext uri="{FF2B5EF4-FFF2-40B4-BE49-F238E27FC236}">
              <a16:creationId xmlns:a16="http://schemas.microsoft.com/office/drawing/2014/main" xmlns="" id="{00000000-0008-0000-1100-000035010000}"/>
            </a:ext>
          </a:extLst>
        </xdr:cNvPr>
        <xdr:cNvSpPr txBox="1">
          <a:spLocks noChangeArrowheads="1"/>
        </xdr:cNvSpPr>
      </xdr:nvSpPr>
      <xdr:spPr bwMode="auto">
        <a:xfrm>
          <a:off x="762000" y="2057400"/>
          <a:ext cx="1134607"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310" name="Text Box 9">
          <a:extLst>
            <a:ext uri="{FF2B5EF4-FFF2-40B4-BE49-F238E27FC236}">
              <a16:creationId xmlns:a16="http://schemas.microsoft.com/office/drawing/2014/main" xmlns="" id="{00000000-0008-0000-1100-00003601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311" name="Text Box 8">
          <a:extLst>
            <a:ext uri="{FF2B5EF4-FFF2-40B4-BE49-F238E27FC236}">
              <a16:creationId xmlns:a16="http://schemas.microsoft.com/office/drawing/2014/main" xmlns="" id="{00000000-0008-0000-1100-000037010000}"/>
            </a:ext>
          </a:extLst>
        </xdr:cNvPr>
        <xdr:cNvSpPr txBox="1">
          <a:spLocks noChangeArrowheads="1"/>
        </xdr:cNvSpPr>
      </xdr:nvSpPr>
      <xdr:spPr bwMode="auto">
        <a:xfrm>
          <a:off x="762000" y="2057400"/>
          <a:ext cx="1134607"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312" name="Text Box 9">
          <a:extLst>
            <a:ext uri="{FF2B5EF4-FFF2-40B4-BE49-F238E27FC236}">
              <a16:creationId xmlns:a16="http://schemas.microsoft.com/office/drawing/2014/main" xmlns="" id="{00000000-0008-0000-1100-00003801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313" name="Text Box 9">
          <a:extLst>
            <a:ext uri="{FF2B5EF4-FFF2-40B4-BE49-F238E27FC236}">
              <a16:creationId xmlns:a16="http://schemas.microsoft.com/office/drawing/2014/main" xmlns="" id="{00000000-0008-0000-1100-00003901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314" name="Text Box 8">
          <a:extLst>
            <a:ext uri="{FF2B5EF4-FFF2-40B4-BE49-F238E27FC236}">
              <a16:creationId xmlns:a16="http://schemas.microsoft.com/office/drawing/2014/main" xmlns="" id="{00000000-0008-0000-1100-00003A010000}"/>
            </a:ext>
          </a:extLst>
        </xdr:cNvPr>
        <xdr:cNvSpPr txBox="1">
          <a:spLocks noChangeArrowheads="1"/>
        </xdr:cNvSpPr>
      </xdr:nvSpPr>
      <xdr:spPr bwMode="auto">
        <a:xfrm>
          <a:off x="762000" y="2057400"/>
          <a:ext cx="1134607"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315" name="Text Box 9">
          <a:extLst>
            <a:ext uri="{FF2B5EF4-FFF2-40B4-BE49-F238E27FC236}">
              <a16:creationId xmlns:a16="http://schemas.microsoft.com/office/drawing/2014/main" xmlns="" id="{00000000-0008-0000-1100-00003B01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316" name="Text Box 8">
          <a:extLst>
            <a:ext uri="{FF2B5EF4-FFF2-40B4-BE49-F238E27FC236}">
              <a16:creationId xmlns:a16="http://schemas.microsoft.com/office/drawing/2014/main" xmlns="" id="{00000000-0008-0000-1100-00003C010000}"/>
            </a:ext>
          </a:extLst>
        </xdr:cNvPr>
        <xdr:cNvSpPr txBox="1">
          <a:spLocks noChangeArrowheads="1"/>
        </xdr:cNvSpPr>
      </xdr:nvSpPr>
      <xdr:spPr bwMode="auto">
        <a:xfrm>
          <a:off x="762000" y="2057400"/>
          <a:ext cx="1134607"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317" name="Text Box 9">
          <a:extLst>
            <a:ext uri="{FF2B5EF4-FFF2-40B4-BE49-F238E27FC236}">
              <a16:creationId xmlns:a16="http://schemas.microsoft.com/office/drawing/2014/main" xmlns="" id="{00000000-0008-0000-1100-00003D01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318" name="Text Box 9">
          <a:extLst>
            <a:ext uri="{FF2B5EF4-FFF2-40B4-BE49-F238E27FC236}">
              <a16:creationId xmlns:a16="http://schemas.microsoft.com/office/drawing/2014/main" xmlns="" id="{00000000-0008-0000-1100-00003E01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319" name="Text Box 8">
          <a:extLst>
            <a:ext uri="{FF2B5EF4-FFF2-40B4-BE49-F238E27FC236}">
              <a16:creationId xmlns:a16="http://schemas.microsoft.com/office/drawing/2014/main" xmlns="" id="{00000000-0008-0000-1100-00003F010000}"/>
            </a:ext>
          </a:extLst>
        </xdr:cNvPr>
        <xdr:cNvSpPr txBox="1">
          <a:spLocks noChangeArrowheads="1"/>
        </xdr:cNvSpPr>
      </xdr:nvSpPr>
      <xdr:spPr bwMode="auto">
        <a:xfrm>
          <a:off x="762000" y="2057400"/>
          <a:ext cx="1134607"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320" name="Text Box 9">
          <a:extLst>
            <a:ext uri="{FF2B5EF4-FFF2-40B4-BE49-F238E27FC236}">
              <a16:creationId xmlns:a16="http://schemas.microsoft.com/office/drawing/2014/main" xmlns="" id="{00000000-0008-0000-1100-00004001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321" name="Text Box 9">
          <a:extLst>
            <a:ext uri="{FF2B5EF4-FFF2-40B4-BE49-F238E27FC236}">
              <a16:creationId xmlns:a16="http://schemas.microsoft.com/office/drawing/2014/main" xmlns="" id="{00000000-0008-0000-1100-00004101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322" name="Text Box 8">
          <a:extLst>
            <a:ext uri="{FF2B5EF4-FFF2-40B4-BE49-F238E27FC236}">
              <a16:creationId xmlns:a16="http://schemas.microsoft.com/office/drawing/2014/main" xmlns="" id="{00000000-0008-0000-1100-000042010000}"/>
            </a:ext>
          </a:extLst>
        </xdr:cNvPr>
        <xdr:cNvSpPr txBox="1">
          <a:spLocks noChangeArrowheads="1"/>
        </xdr:cNvSpPr>
      </xdr:nvSpPr>
      <xdr:spPr bwMode="auto">
        <a:xfrm>
          <a:off x="762000" y="2057400"/>
          <a:ext cx="1134607"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323" name="Text Box 9">
          <a:extLst>
            <a:ext uri="{FF2B5EF4-FFF2-40B4-BE49-F238E27FC236}">
              <a16:creationId xmlns:a16="http://schemas.microsoft.com/office/drawing/2014/main" xmlns="" id="{00000000-0008-0000-1100-00004301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324" name="Text Box 9">
          <a:extLst>
            <a:ext uri="{FF2B5EF4-FFF2-40B4-BE49-F238E27FC236}">
              <a16:creationId xmlns:a16="http://schemas.microsoft.com/office/drawing/2014/main" xmlns="" id="{00000000-0008-0000-1100-00004401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325" name="Text Box 8">
          <a:extLst>
            <a:ext uri="{FF2B5EF4-FFF2-40B4-BE49-F238E27FC236}">
              <a16:creationId xmlns:a16="http://schemas.microsoft.com/office/drawing/2014/main" xmlns="" id="{00000000-0008-0000-1100-000045010000}"/>
            </a:ext>
          </a:extLst>
        </xdr:cNvPr>
        <xdr:cNvSpPr txBox="1">
          <a:spLocks noChangeArrowheads="1"/>
        </xdr:cNvSpPr>
      </xdr:nvSpPr>
      <xdr:spPr bwMode="auto">
        <a:xfrm>
          <a:off x="762000" y="2057400"/>
          <a:ext cx="1134607"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326" name="Text Box 9">
          <a:extLst>
            <a:ext uri="{FF2B5EF4-FFF2-40B4-BE49-F238E27FC236}">
              <a16:creationId xmlns:a16="http://schemas.microsoft.com/office/drawing/2014/main" xmlns="" id="{00000000-0008-0000-1100-00004601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327" name="Text Box 9">
          <a:extLst>
            <a:ext uri="{FF2B5EF4-FFF2-40B4-BE49-F238E27FC236}">
              <a16:creationId xmlns:a16="http://schemas.microsoft.com/office/drawing/2014/main" xmlns="" id="{00000000-0008-0000-1100-00004701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328" name="Text Box 8">
          <a:extLst>
            <a:ext uri="{FF2B5EF4-FFF2-40B4-BE49-F238E27FC236}">
              <a16:creationId xmlns:a16="http://schemas.microsoft.com/office/drawing/2014/main" xmlns="" id="{00000000-0008-0000-1100-000048010000}"/>
            </a:ext>
          </a:extLst>
        </xdr:cNvPr>
        <xdr:cNvSpPr txBox="1">
          <a:spLocks noChangeArrowheads="1"/>
        </xdr:cNvSpPr>
      </xdr:nvSpPr>
      <xdr:spPr bwMode="auto">
        <a:xfrm>
          <a:off x="762000" y="2057400"/>
          <a:ext cx="1134607"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329" name="Text Box 9">
          <a:extLst>
            <a:ext uri="{FF2B5EF4-FFF2-40B4-BE49-F238E27FC236}">
              <a16:creationId xmlns:a16="http://schemas.microsoft.com/office/drawing/2014/main" xmlns="" id="{00000000-0008-0000-1100-00004901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330" name="Text Box 9">
          <a:extLst>
            <a:ext uri="{FF2B5EF4-FFF2-40B4-BE49-F238E27FC236}">
              <a16:creationId xmlns:a16="http://schemas.microsoft.com/office/drawing/2014/main" xmlns="" id="{00000000-0008-0000-1100-00004A01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331" name="Text Box 8">
          <a:extLst>
            <a:ext uri="{FF2B5EF4-FFF2-40B4-BE49-F238E27FC236}">
              <a16:creationId xmlns:a16="http://schemas.microsoft.com/office/drawing/2014/main" xmlns="" id="{00000000-0008-0000-1100-00004B010000}"/>
            </a:ext>
          </a:extLst>
        </xdr:cNvPr>
        <xdr:cNvSpPr txBox="1">
          <a:spLocks noChangeArrowheads="1"/>
        </xdr:cNvSpPr>
      </xdr:nvSpPr>
      <xdr:spPr bwMode="auto">
        <a:xfrm>
          <a:off x="762000" y="2057400"/>
          <a:ext cx="1134607"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332" name="Text Box 9">
          <a:extLst>
            <a:ext uri="{FF2B5EF4-FFF2-40B4-BE49-F238E27FC236}">
              <a16:creationId xmlns:a16="http://schemas.microsoft.com/office/drawing/2014/main" xmlns="" id="{00000000-0008-0000-1100-00004C01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333" name="Text Box 9">
          <a:extLst>
            <a:ext uri="{FF2B5EF4-FFF2-40B4-BE49-F238E27FC236}">
              <a16:creationId xmlns:a16="http://schemas.microsoft.com/office/drawing/2014/main" xmlns="" id="{00000000-0008-0000-1100-00004D01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334" name="Text Box 8">
          <a:extLst>
            <a:ext uri="{FF2B5EF4-FFF2-40B4-BE49-F238E27FC236}">
              <a16:creationId xmlns:a16="http://schemas.microsoft.com/office/drawing/2014/main" xmlns="" id="{00000000-0008-0000-1100-00004E010000}"/>
            </a:ext>
          </a:extLst>
        </xdr:cNvPr>
        <xdr:cNvSpPr txBox="1">
          <a:spLocks noChangeArrowheads="1"/>
        </xdr:cNvSpPr>
      </xdr:nvSpPr>
      <xdr:spPr bwMode="auto">
        <a:xfrm>
          <a:off x="762000" y="2057400"/>
          <a:ext cx="1134607"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335" name="Text Box 9">
          <a:extLst>
            <a:ext uri="{FF2B5EF4-FFF2-40B4-BE49-F238E27FC236}">
              <a16:creationId xmlns:a16="http://schemas.microsoft.com/office/drawing/2014/main" xmlns="" id="{00000000-0008-0000-1100-00004F01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336" name="Text Box 9">
          <a:extLst>
            <a:ext uri="{FF2B5EF4-FFF2-40B4-BE49-F238E27FC236}">
              <a16:creationId xmlns:a16="http://schemas.microsoft.com/office/drawing/2014/main" xmlns="" id="{00000000-0008-0000-1100-00005001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337" name="Text Box 8">
          <a:extLst>
            <a:ext uri="{FF2B5EF4-FFF2-40B4-BE49-F238E27FC236}">
              <a16:creationId xmlns:a16="http://schemas.microsoft.com/office/drawing/2014/main" xmlns="" id="{00000000-0008-0000-1100-000051010000}"/>
            </a:ext>
          </a:extLst>
        </xdr:cNvPr>
        <xdr:cNvSpPr txBox="1">
          <a:spLocks noChangeArrowheads="1"/>
        </xdr:cNvSpPr>
      </xdr:nvSpPr>
      <xdr:spPr bwMode="auto">
        <a:xfrm>
          <a:off x="762000" y="2057400"/>
          <a:ext cx="1134607"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338" name="Text Box 9">
          <a:extLst>
            <a:ext uri="{FF2B5EF4-FFF2-40B4-BE49-F238E27FC236}">
              <a16:creationId xmlns:a16="http://schemas.microsoft.com/office/drawing/2014/main" xmlns="" id="{00000000-0008-0000-1100-00005201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339" name="Text Box 9">
          <a:extLst>
            <a:ext uri="{FF2B5EF4-FFF2-40B4-BE49-F238E27FC236}">
              <a16:creationId xmlns:a16="http://schemas.microsoft.com/office/drawing/2014/main" xmlns="" id="{00000000-0008-0000-1100-00005301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340" name="Text Box 8">
          <a:extLst>
            <a:ext uri="{FF2B5EF4-FFF2-40B4-BE49-F238E27FC236}">
              <a16:creationId xmlns:a16="http://schemas.microsoft.com/office/drawing/2014/main" xmlns="" id="{00000000-0008-0000-1100-000054010000}"/>
            </a:ext>
          </a:extLst>
        </xdr:cNvPr>
        <xdr:cNvSpPr txBox="1">
          <a:spLocks noChangeArrowheads="1"/>
        </xdr:cNvSpPr>
      </xdr:nvSpPr>
      <xdr:spPr bwMode="auto">
        <a:xfrm>
          <a:off x="762000" y="2057400"/>
          <a:ext cx="1134607"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341" name="Text Box 9">
          <a:extLst>
            <a:ext uri="{FF2B5EF4-FFF2-40B4-BE49-F238E27FC236}">
              <a16:creationId xmlns:a16="http://schemas.microsoft.com/office/drawing/2014/main" xmlns="" id="{00000000-0008-0000-1100-00005501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342" name="Text Box 9">
          <a:extLst>
            <a:ext uri="{FF2B5EF4-FFF2-40B4-BE49-F238E27FC236}">
              <a16:creationId xmlns:a16="http://schemas.microsoft.com/office/drawing/2014/main" xmlns="" id="{00000000-0008-0000-1100-00005601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343" name="Text Box 8">
          <a:extLst>
            <a:ext uri="{FF2B5EF4-FFF2-40B4-BE49-F238E27FC236}">
              <a16:creationId xmlns:a16="http://schemas.microsoft.com/office/drawing/2014/main" xmlns="" id="{00000000-0008-0000-1100-000057010000}"/>
            </a:ext>
          </a:extLst>
        </xdr:cNvPr>
        <xdr:cNvSpPr txBox="1">
          <a:spLocks noChangeArrowheads="1"/>
        </xdr:cNvSpPr>
      </xdr:nvSpPr>
      <xdr:spPr bwMode="auto">
        <a:xfrm>
          <a:off x="762000" y="2057400"/>
          <a:ext cx="1134607"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344" name="Text Box 9">
          <a:extLst>
            <a:ext uri="{FF2B5EF4-FFF2-40B4-BE49-F238E27FC236}">
              <a16:creationId xmlns:a16="http://schemas.microsoft.com/office/drawing/2014/main" xmlns="" id="{00000000-0008-0000-1100-00005801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345" name="Text Box 9">
          <a:extLst>
            <a:ext uri="{FF2B5EF4-FFF2-40B4-BE49-F238E27FC236}">
              <a16:creationId xmlns:a16="http://schemas.microsoft.com/office/drawing/2014/main" xmlns="" id="{00000000-0008-0000-1100-00005901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346" name="Text Box 9">
          <a:extLst>
            <a:ext uri="{FF2B5EF4-FFF2-40B4-BE49-F238E27FC236}">
              <a16:creationId xmlns:a16="http://schemas.microsoft.com/office/drawing/2014/main" xmlns="" id="{00000000-0008-0000-1100-00005A01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347" name="Text Box 9">
          <a:extLst>
            <a:ext uri="{FF2B5EF4-FFF2-40B4-BE49-F238E27FC236}">
              <a16:creationId xmlns:a16="http://schemas.microsoft.com/office/drawing/2014/main" xmlns="" id="{00000000-0008-0000-1100-00005B01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348" name="Text Box 9">
          <a:extLst>
            <a:ext uri="{FF2B5EF4-FFF2-40B4-BE49-F238E27FC236}">
              <a16:creationId xmlns:a16="http://schemas.microsoft.com/office/drawing/2014/main" xmlns="" id="{00000000-0008-0000-1100-00005C01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349" name="Text Box 9">
          <a:extLst>
            <a:ext uri="{FF2B5EF4-FFF2-40B4-BE49-F238E27FC236}">
              <a16:creationId xmlns:a16="http://schemas.microsoft.com/office/drawing/2014/main" xmlns="" id="{00000000-0008-0000-1100-00005D01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350" name="Text Box 9">
          <a:extLst>
            <a:ext uri="{FF2B5EF4-FFF2-40B4-BE49-F238E27FC236}">
              <a16:creationId xmlns:a16="http://schemas.microsoft.com/office/drawing/2014/main" xmlns="" id="{00000000-0008-0000-1100-00005E01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351" name="Text Box 9">
          <a:extLst>
            <a:ext uri="{FF2B5EF4-FFF2-40B4-BE49-F238E27FC236}">
              <a16:creationId xmlns:a16="http://schemas.microsoft.com/office/drawing/2014/main" xmlns="" id="{00000000-0008-0000-1100-00005F01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352" name="Text Box 9">
          <a:extLst>
            <a:ext uri="{FF2B5EF4-FFF2-40B4-BE49-F238E27FC236}">
              <a16:creationId xmlns:a16="http://schemas.microsoft.com/office/drawing/2014/main" xmlns="" id="{00000000-0008-0000-1100-00006001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353" name="Text Box 9">
          <a:extLst>
            <a:ext uri="{FF2B5EF4-FFF2-40B4-BE49-F238E27FC236}">
              <a16:creationId xmlns:a16="http://schemas.microsoft.com/office/drawing/2014/main" xmlns="" id="{00000000-0008-0000-1100-00006101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354" name="Text Box 9">
          <a:extLst>
            <a:ext uri="{FF2B5EF4-FFF2-40B4-BE49-F238E27FC236}">
              <a16:creationId xmlns:a16="http://schemas.microsoft.com/office/drawing/2014/main" xmlns="" id="{00000000-0008-0000-1100-00006201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355" name="Text Box 9">
          <a:extLst>
            <a:ext uri="{FF2B5EF4-FFF2-40B4-BE49-F238E27FC236}">
              <a16:creationId xmlns:a16="http://schemas.microsoft.com/office/drawing/2014/main" xmlns="" id="{00000000-0008-0000-1100-00006301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356" name="Text Box 9">
          <a:extLst>
            <a:ext uri="{FF2B5EF4-FFF2-40B4-BE49-F238E27FC236}">
              <a16:creationId xmlns:a16="http://schemas.microsoft.com/office/drawing/2014/main" xmlns="" id="{00000000-0008-0000-1100-00006401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357" name="Text Box 9">
          <a:extLst>
            <a:ext uri="{FF2B5EF4-FFF2-40B4-BE49-F238E27FC236}">
              <a16:creationId xmlns:a16="http://schemas.microsoft.com/office/drawing/2014/main" xmlns="" id="{00000000-0008-0000-1100-00006501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358" name="Text Box 9">
          <a:extLst>
            <a:ext uri="{FF2B5EF4-FFF2-40B4-BE49-F238E27FC236}">
              <a16:creationId xmlns:a16="http://schemas.microsoft.com/office/drawing/2014/main" xmlns="" id="{00000000-0008-0000-1100-00006601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359" name="Text Box 9">
          <a:extLst>
            <a:ext uri="{FF2B5EF4-FFF2-40B4-BE49-F238E27FC236}">
              <a16:creationId xmlns:a16="http://schemas.microsoft.com/office/drawing/2014/main" xmlns="" id="{00000000-0008-0000-1100-00006701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360" name="Text Box 9">
          <a:extLst>
            <a:ext uri="{FF2B5EF4-FFF2-40B4-BE49-F238E27FC236}">
              <a16:creationId xmlns:a16="http://schemas.microsoft.com/office/drawing/2014/main" xmlns="" id="{00000000-0008-0000-1100-00006801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361" name="Text Box 9">
          <a:extLst>
            <a:ext uri="{FF2B5EF4-FFF2-40B4-BE49-F238E27FC236}">
              <a16:creationId xmlns:a16="http://schemas.microsoft.com/office/drawing/2014/main" xmlns="" id="{00000000-0008-0000-1100-00006901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362" name="Text Box 9">
          <a:extLst>
            <a:ext uri="{FF2B5EF4-FFF2-40B4-BE49-F238E27FC236}">
              <a16:creationId xmlns:a16="http://schemas.microsoft.com/office/drawing/2014/main" xmlns="" id="{00000000-0008-0000-1100-00006A01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363" name="Text Box 9">
          <a:extLst>
            <a:ext uri="{FF2B5EF4-FFF2-40B4-BE49-F238E27FC236}">
              <a16:creationId xmlns:a16="http://schemas.microsoft.com/office/drawing/2014/main" xmlns="" id="{00000000-0008-0000-1100-00006B01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364" name="Text Box 9">
          <a:extLst>
            <a:ext uri="{FF2B5EF4-FFF2-40B4-BE49-F238E27FC236}">
              <a16:creationId xmlns:a16="http://schemas.microsoft.com/office/drawing/2014/main" xmlns="" id="{00000000-0008-0000-1100-00006C01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365" name="Text Box 9">
          <a:extLst>
            <a:ext uri="{FF2B5EF4-FFF2-40B4-BE49-F238E27FC236}">
              <a16:creationId xmlns:a16="http://schemas.microsoft.com/office/drawing/2014/main" xmlns="" id="{00000000-0008-0000-1100-00006D01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366" name="Text Box 9">
          <a:extLst>
            <a:ext uri="{FF2B5EF4-FFF2-40B4-BE49-F238E27FC236}">
              <a16:creationId xmlns:a16="http://schemas.microsoft.com/office/drawing/2014/main" xmlns="" id="{00000000-0008-0000-1100-00006E01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367" name="Text Box 9">
          <a:extLst>
            <a:ext uri="{FF2B5EF4-FFF2-40B4-BE49-F238E27FC236}">
              <a16:creationId xmlns:a16="http://schemas.microsoft.com/office/drawing/2014/main" xmlns="" id="{00000000-0008-0000-1100-00006F01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368" name="Text Box 8">
          <a:extLst>
            <a:ext uri="{FF2B5EF4-FFF2-40B4-BE49-F238E27FC236}">
              <a16:creationId xmlns:a16="http://schemas.microsoft.com/office/drawing/2014/main" xmlns="" id="{00000000-0008-0000-1100-000070010000}"/>
            </a:ext>
          </a:extLst>
        </xdr:cNvPr>
        <xdr:cNvSpPr txBox="1">
          <a:spLocks noChangeArrowheads="1"/>
        </xdr:cNvSpPr>
      </xdr:nvSpPr>
      <xdr:spPr bwMode="auto">
        <a:xfrm>
          <a:off x="762000" y="2057400"/>
          <a:ext cx="1134607"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369" name="Text Box 8">
          <a:extLst>
            <a:ext uri="{FF2B5EF4-FFF2-40B4-BE49-F238E27FC236}">
              <a16:creationId xmlns:a16="http://schemas.microsoft.com/office/drawing/2014/main" xmlns="" id="{00000000-0008-0000-1100-000071010000}"/>
            </a:ext>
          </a:extLst>
        </xdr:cNvPr>
        <xdr:cNvSpPr txBox="1">
          <a:spLocks noChangeArrowheads="1"/>
        </xdr:cNvSpPr>
      </xdr:nvSpPr>
      <xdr:spPr bwMode="auto">
        <a:xfrm>
          <a:off x="762000" y="2057400"/>
          <a:ext cx="1134607"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370" name="Text Box 9">
          <a:extLst>
            <a:ext uri="{FF2B5EF4-FFF2-40B4-BE49-F238E27FC236}">
              <a16:creationId xmlns:a16="http://schemas.microsoft.com/office/drawing/2014/main" xmlns="" id="{00000000-0008-0000-1100-00007201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371" name="Text Box 9">
          <a:extLst>
            <a:ext uri="{FF2B5EF4-FFF2-40B4-BE49-F238E27FC236}">
              <a16:creationId xmlns:a16="http://schemas.microsoft.com/office/drawing/2014/main" xmlns="" id="{00000000-0008-0000-1100-00007301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104775</xdr:rowOff>
    </xdr:to>
    <xdr:sp macro="" textlink="">
      <xdr:nvSpPr>
        <xdr:cNvPr id="372" name="Text Box 8">
          <a:extLst>
            <a:ext uri="{FF2B5EF4-FFF2-40B4-BE49-F238E27FC236}">
              <a16:creationId xmlns:a16="http://schemas.microsoft.com/office/drawing/2014/main" xmlns="" id="{00000000-0008-0000-1100-000074010000}"/>
            </a:ext>
          </a:extLst>
        </xdr:cNvPr>
        <xdr:cNvSpPr txBox="1">
          <a:spLocks noChangeArrowheads="1"/>
        </xdr:cNvSpPr>
      </xdr:nvSpPr>
      <xdr:spPr bwMode="auto">
        <a:xfrm>
          <a:off x="762000" y="2057400"/>
          <a:ext cx="1077457" cy="10477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373" name="Text Box 8">
          <a:extLst>
            <a:ext uri="{FF2B5EF4-FFF2-40B4-BE49-F238E27FC236}">
              <a16:creationId xmlns:a16="http://schemas.microsoft.com/office/drawing/2014/main" xmlns="" id="{00000000-0008-0000-1100-000075010000}"/>
            </a:ext>
          </a:extLst>
        </xdr:cNvPr>
        <xdr:cNvSpPr txBox="1">
          <a:spLocks noChangeArrowheads="1"/>
        </xdr:cNvSpPr>
      </xdr:nvSpPr>
      <xdr:spPr bwMode="auto">
        <a:xfrm>
          <a:off x="762000" y="2057400"/>
          <a:ext cx="1134607"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374" name="Text Box 9">
          <a:extLst>
            <a:ext uri="{FF2B5EF4-FFF2-40B4-BE49-F238E27FC236}">
              <a16:creationId xmlns:a16="http://schemas.microsoft.com/office/drawing/2014/main" xmlns="" id="{00000000-0008-0000-1100-00007601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375" name="Text Box 9">
          <a:extLst>
            <a:ext uri="{FF2B5EF4-FFF2-40B4-BE49-F238E27FC236}">
              <a16:creationId xmlns:a16="http://schemas.microsoft.com/office/drawing/2014/main" xmlns="" id="{00000000-0008-0000-1100-00007701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376" name="Text Box 8">
          <a:extLst>
            <a:ext uri="{FF2B5EF4-FFF2-40B4-BE49-F238E27FC236}">
              <a16:creationId xmlns:a16="http://schemas.microsoft.com/office/drawing/2014/main" xmlns="" id="{00000000-0008-0000-1100-000078010000}"/>
            </a:ext>
          </a:extLst>
        </xdr:cNvPr>
        <xdr:cNvSpPr txBox="1">
          <a:spLocks noChangeArrowheads="1"/>
        </xdr:cNvSpPr>
      </xdr:nvSpPr>
      <xdr:spPr bwMode="auto">
        <a:xfrm>
          <a:off x="762000" y="2057400"/>
          <a:ext cx="1134607"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377" name="Text Box 9">
          <a:extLst>
            <a:ext uri="{FF2B5EF4-FFF2-40B4-BE49-F238E27FC236}">
              <a16:creationId xmlns:a16="http://schemas.microsoft.com/office/drawing/2014/main" xmlns="" id="{00000000-0008-0000-1100-00007901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378" name="Text Box 9">
          <a:extLst>
            <a:ext uri="{FF2B5EF4-FFF2-40B4-BE49-F238E27FC236}">
              <a16:creationId xmlns:a16="http://schemas.microsoft.com/office/drawing/2014/main" xmlns="" id="{00000000-0008-0000-1100-00007A01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379" name="Text Box 8">
          <a:extLst>
            <a:ext uri="{FF2B5EF4-FFF2-40B4-BE49-F238E27FC236}">
              <a16:creationId xmlns:a16="http://schemas.microsoft.com/office/drawing/2014/main" xmlns="" id="{00000000-0008-0000-1100-00007B010000}"/>
            </a:ext>
          </a:extLst>
        </xdr:cNvPr>
        <xdr:cNvSpPr txBox="1">
          <a:spLocks noChangeArrowheads="1"/>
        </xdr:cNvSpPr>
      </xdr:nvSpPr>
      <xdr:spPr bwMode="auto">
        <a:xfrm>
          <a:off x="762000" y="2057400"/>
          <a:ext cx="1134607"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380" name="Text Box 9">
          <a:extLst>
            <a:ext uri="{FF2B5EF4-FFF2-40B4-BE49-F238E27FC236}">
              <a16:creationId xmlns:a16="http://schemas.microsoft.com/office/drawing/2014/main" xmlns="" id="{00000000-0008-0000-1100-00007C01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381" name="Text Box 9">
          <a:extLst>
            <a:ext uri="{FF2B5EF4-FFF2-40B4-BE49-F238E27FC236}">
              <a16:creationId xmlns:a16="http://schemas.microsoft.com/office/drawing/2014/main" xmlns="" id="{00000000-0008-0000-1100-00007D01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382" name="Text Box 8">
          <a:extLst>
            <a:ext uri="{FF2B5EF4-FFF2-40B4-BE49-F238E27FC236}">
              <a16:creationId xmlns:a16="http://schemas.microsoft.com/office/drawing/2014/main" xmlns="" id="{00000000-0008-0000-1100-00007E010000}"/>
            </a:ext>
          </a:extLst>
        </xdr:cNvPr>
        <xdr:cNvSpPr txBox="1">
          <a:spLocks noChangeArrowheads="1"/>
        </xdr:cNvSpPr>
      </xdr:nvSpPr>
      <xdr:spPr bwMode="auto">
        <a:xfrm>
          <a:off x="762000" y="2057400"/>
          <a:ext cx="1134607"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383" name="Text Box 9">
          <a:extLst>
            <a:ext uri="{FF2B5EF4-FFF2-40B4-BE49-F238E27FC236}">
              <a16:creationId xmlns:a16="http://schemas.microsoft.com/office/drawing/2014/main" xmlns="" id="{00000000-0008-0000-1100-00007F01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384" name="Text Box 9">
          <a:extLst>
            <a:ext uri="{FF2B5EF4-FFF2-40B4-BE49-F238E27FC236}">
              <a16:creationId xmlns:a16="http://schemas.microsoft.com/office/drawing/2014/main" xmlns="" id="{00000000-0008-0000-1100-00008001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385" name="Text Box 8">
          <a:extLst>
            <a:ext uri="{FF2B5EF4-FFF2-40B4-BE49-F238E27FC236}">
              <a16:creationId xmlns:a16="http://schemas.microsoft.com/office/drawing/2014/main" xmlns="" id="{00000000-0008-0000-1100-000081010000}"/>
            </a:ext>
          </a:extLst>
        </xdr:cNvPr>
        <xdr:cNvSpPr txBox="1">
          <a:spLocks noChangeArrowheads="1"/>
        </xdr:cNvSpPr>
      </xdr:nvSpPr>
      <xdr:spPr bwMode="auto">
        <a:xfrm>
          <a:off x="762000" y="2057400"/>
          <a:ext cx="1134607"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386" name="Text Box 9">
          <a:extLst>
            <a:ext uri="{FF2B5EF4-FFF2-40B4-BE49-F238E27FC236}">
              <a16:creationId xmlns:a16="http://schemas.microsoft.com/office/drawing/2014/main" xmlns="" id="{00000000-0008-0000-1100-00008201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387" name="Text Box 8">
          <a:extLst>
            <a:ext uri="{FF2B5EF4-FFF2-40B4-BE49-F238E27FC236}">
              <a16:creationId xmlns:a16="http://schemas.microsoft.com/office/drawing/2014/main" xmlns="" id="{00000000-0008-0000-1100-000083010000}"/>
            </a:ext>
          </a:extLst>
        </xdr:cNvPr>
        <xdr:cNvSpPr txBox="1">
          <a:spLocks noChangeArrowheads="1"/>
        </xdr:cNvSpPr>
      </xdr:nvSpPr>
      <xdr:spPr bwMode="auto">
        <a:xfrm>
          <a:off x="762000" y="2057400"/>
          <a:ext cx="1134607"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388" name="Text Box 9">
          <a:extLst>
            <a:ext uri="{FF2B5EF4-FFF2-40B4-BE49-F238E27FC236}">
              <a16:creationId xmlns:a16="http://schemas.microsoft.com/office/drawing/2014/main" xmlns="" id="{00000000-0008-0000-1100-00008401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389" name="Text Box 9">
          <a:extLst>
            <a:ext uri="{FF2B5EF4-FFF2-40B4-BE49-F238E27FC236}">
              <a16:creationId xmlns:a16="http://schemas.microsoft.com/office/drawing/2014/main" xmlns="" id="{00000000-0008-0000-1100-00008501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390" name="Text Box 8">
          <a:extLst>
            <a:ext uri="{FF2B5EF4-FFF2-40B4-BE49-F238E27FC236}">
              <a16:creationId xmlns:a16="http://schemas.microsoft.com/office/drawing/2014/main" xmlns="" id="{00000000-0008-0000-1100-000086010000}"/>
            </a:ext>
          </a:extLst>
        </xdr:cNvPr>
        <xdr:cNvSpPr txBox="1">
          <a:spLocks noChangeArrowheads="1"/>
        </xdr:cNvSpPr>
      </xdr:nvSpPr>
      <xdr:spPr bwMode="auto">
        <a:xfrm>
          <a:off x="762000" y="2057400"/>
          <a:ext cx="1134607"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391" name="Text Box 9">
          <a:extLst>
            <a:ext uri="{FF2B5EF4-FFF2-40B4-BE49-F238E27FC236}">
              <a16:creationId xmlns:a16="http://schemas.microsoft.com/office/drawing/2014/main" xmlns="" id="{00000000-0008-0000-1100-00008701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392" name="Text Box 8">
          <a:extLst>
            <a:ext uri="{FF2B5EF4-FFF2-40B4-BE49-F238E27FC236}">
              <a16:creationId xmlns:a16="http://schemas.microsoft.com/office/drawing/2014/main" xmlns="" id="{00000000-0008-0000-1100-000088010000}"/>
            </a:ext>
          </a:extLst>
        </xdr:cNvPr>
        <xdr:cNvSpPr txBox="1">
          <a:spLocks noChangeArrowheads="1"/>
        </xdr:cNvSpPr>
      </xdr:nvSpPr>
      <xdr:spPr bwMode="auto">
        <a:xfrm>
          <a:off x="762000" y="2057400"/>
          <a:ext cx="1134607"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393" name="Text Box 9">
          <a:extLst>
            <a:ext uri="{FF2B5EF4-FFF2-40B4-BE49-F238E27FC236}">
              <a16:creationId xmlns:a16="http://schemas.microsoft.com/office/drawing/2014/main" xmlns="" id="{00000000-0008-0000-1100-00008901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394" name="Text Box 9">
          <a:extLst>
            <a:ext uri="{FF2B5EF4-FFF2-40B4-BE49-F238E27FC236}">
              <a16:creationId xmlns:a16="http://schemas.microsoft.com/office/drawing/2014/main" xmlns="" id="{00000000-0008-0000-1100-00008A01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395" name="Text Box 8">
          <a:extLst>
            <a:ext uri="{FF2B5EF4-FFF2-40B4-BE49-F238E27FC236}">
              <a16:creationId xmlns:a16="http://schemas.microsoft.com/office/drawing/2014/main" xmlns="" id="{00000000-0008-0000-1100-00008B010000}"/>
            </a:ext>
          </a:extLst>
        </xdr:cNvPr>
        <xdr:cNvSpPr txBox="1">
          <a:spLocks noChangeArrowheads="1"/>
        </xdr:cNvSpPr>
      </xdr:nvSpPr>
      <xdr:spPr bwMode="auto">
        <a:xfrm>
          <a:off x="762000" y="2057400"/>
          <a:ext cx="1134607"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396" name="Text Box 9">
          <a:extLst>
            <a:ext uri="{FF2B5EF4-FFF2-40B4-BE49-F238E27FC236}">
              <a16:creationId xmlns:a16="http://schemas.microsoft.com/office/drawing/2014/main" xmlns="" id="{00000000-0008-0000-1100-00008C01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397" name="Text Box 9">
          <a:extLst>
            <a:ext uri="{FF2B5EF4-FFF2-40B4-BE49-F238E27FC236}">
              <a16:creationId xmlns:a16="http://schemas.microsoft.com/office/drawing/2014/main" xmlns="" id="{00000000-0008-0000-1100-00008D01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398" name="Text Box 8">
          <a:extLst>
            <a:ext uri="{FF2B5EF4-FFF2-40B4-BE49-F238E27FC236}">
              <a16:creationId xmlns:a16="http://schemas.microsoft.com/office/drawing/2014/main" xmlns="" id="{00000000-0008-0000-1100-00008E010000}"/>
            </a:ext>
          </a:extLst>
        </xdr:cNvPr>
        <xdr:cNvSpPr txBox="1">
          <a:spLocks noChangeArrowheads="1"/>
        </xdr:cNvSpPr>
      </xdr:nvSpPr>
      <xdr:spPr bwMode="auto">
        <a:xfrm>
          <a:off x="762000" y="2057400"/>
          <a:ext cx="1134607"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399" name="Text Box 9">
          <a:extLst>
            <a:ext uri="{FF2B5EF4-FFF2-40B4-BE49-F238E27FC236}">
              <a16:creationId xmlns:a16="http://schemas.microsoft.com/office/drawing/2014/main" xmlns="" id="{00000000-0008-0000-1100-00008F01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400" name="Text Box 9">
          <a:extLst>
            <a:ext uri="{FF2B5EF4-FFF2-40B4-BE49-F238E27FC236}">
              <a16:creationId xmlns:a16="http://schemas.microsoft.com/office/drawing/2014/main" xmlns="" id="{00000000-0008-0000-1100-00009001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401" name="Text Box 8">
          <a:extLst>
            <a:ext uri="{FF2B5EF4-FFF2-40B4-BE49-F238E27FC236}">
              <a16:creationId xmlns:a16="http://schemas.microsoft.com/office/drawing/2014/main" xmlns="" id="{00000000-0008-0000-1100-000091010000}"/>
            </a:ext>
          </a:extLst>
        </xdr:cNvPr>
        <xdr:cNvSpPr txBox="1">
          <a:spLocks noChangeArrowheads="1"/>
        </xdr:cNvSpPr>
      </xdr:nvSpPr>
      <xdr:spPr bwMode="auto">
        <a:xfrm>
          <a:off x="762000" y="2057400"/>
          <a:ext cx="1134607"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402" name="Text Box 9">
          <a:extLst>
            <a:ext uri="{FF2B5EF4-FFF2-40B4-BE49-F238E27FC236}">
              <a16:creationId xmlns:a16="http://schemas.microsoft.com/office/drawing/2014/main" xmlns="" id="{00000000-0008-0000-1100-00009201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403" name="Text Box 9">
          <a:extLst>
            <a:ext uri="{FF2B5EF4-FFF2-40B4-BE49-F238E27FC236}">
              <a16:creationId xmlns:a16="http://schemas.microsoft.com/office/drawing/2014/main" xmlns="" id="{00000000-0008-0000-1100-00009301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404" name="Text Box 8">
          <a:extLst>
            <a:ext uri="{FF2B5EF4-FFF2-40B4-BE49-F238E27FC236}">
              <a16:creationId xmlns:a16="http://schemas.microsoft.com/office/drawing/2014/main" xmlns="" id="{00000000-0008-0000-1100-000094010000}"/>
            </a:ext>
          </a:extLst>
        </xdr:cNvPr>
        <xdr:cNvSpPr txBox="1">
          <a:spLocks noChangeArrowheads="1"/>
        </xdr:cNvSpPr>
      </xdr:nvSpPr>
      <xdr:spPr bwMode="auto">
        <a:xfrm>
          <a:off x="762000" y="2057400"/>
          <a:ext cx="1134607"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405" name="Text Box 9">
          <a:extLst>
            <a:ext uri="{FF2B5EF4-FFF2-40B4-BE49-F238E27FC236}">
              <a16:creationId xmlns:a16="http://schemas.microsoft.com/office/drawing/2014/main" xmlns="" id="{00000000-0008-0000-1100-00009501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406" name="Text Box 9">
          <a:extLst>
            <a:ext uri="{FF2B5EF4-FFF2-40B4-BE49-F238E27FC236}">
              <a16:creationId xmlns:a16="http://schemas.microsoft.com/office/drawing/2014/main" xmlns="" id="{00000000-0008-0000-1100-00009601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407" name="Text Box 8">
          <a:extLst>
            <a:ext uri="{FF2B5EF4-FFF2-40B4-BE49-F238E27FC236}">
              <a16:creationId xmlns:a16="http://schemas.microsoft.com/office/drawing/2014/main" xmlns="" id="{00000000-0008-0000-1100-000097010000}"/>
            </a:ext>
          </a:extLst>
        </xdr:cNvPr>
        <xdr:cNvSpPr txBox="1">
          <a:spLocks noChangeArrowheads="1"/>
        </xdr:cNvSpPr>
      </xdr:nvSpPr>
      <xdr:spPr bwMode="auto">
        <a:xfrm>
          <a:off x="762000" y="2057400"/>
          <a:ext cx="1134607"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408" name="Text Box 9">
          <a:extLst>
            <a:ext uri="{FF2B5EF4-FFF2-40B4-BE49-F238E27FC236}">
              <a16:creationId xmlns:a16="http://schemas.microsoft.com/office/drawing/2014/main" xmlns="" id="{00000000-0008-0000-1100-00009801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409" name="Text Box 9">
          <a:extLst>
            <a:ext uri="{FF2B5EF4-FFF2-40B4-BE49-F238E27FC236}">
              <a16:creationId xmlns:a16="http://schemas.microsoft.com/office/drawing/2014/main" xmlns="" id="{00000000-0008-0000-1100-00009901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410" name="Text Box 8">
          <a:extLst>
            <a:ext uri="{FF2B5EF4-FFF2-40B4-BE49-F238E27FC236}">
              <a16:creationId xmlns:a16="http://schemas.microsoft.com/office/drawing/2014/main" xmlns="" id="{00000000-0008-0000-1100-00009A010000}"/>
            </a:ext>
          </a:extLst>
        </xdr:cNvPr>
        <xdr:cNvSpPr txBox="1">
          <a:spLocks noChangeArrowheads="1"/>
        </xdr:cNvSpPr>
      </xdr:nvSpPr>
      <xdr:spPr bwMode="auto">
        <a:xfrm>
          <a:off x="762000" y="2057400"/>
          <a:ext cx="1134607"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411" name="Text Box 9">
          <a:extLst>
            <a:ext uri="{FF2B5EF4-FFF2-40B4-BE49-F238E27FC236}">
              <a16:creationId xmlns:a16="http://schemas.microsoft.com/office/drawing/2014/main" xmlns="" id="{00000000-0008-0000-1100-00009B01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412" name="Text Box 9">
          <a:extLst>
            <a:ext uri="{FF2B5EF4-FFF2-40B4-BE49-F238E27FC236}">
              <a16:creationId xmlns:a16="http://schemas.microsoft.com/office/drawing/2014/main" xmlns="" id="{00000000-0008-0000-1100-00009C01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413" name="Text Box 8">
          <a:extLst>
            <a:ext uri="{FF2B5EF4-FFF2-40B4-BE49-F238E27FC236}">
              <a16:creationId xmlns:a16="http://schemas.microsoft.com/office/drawing/2014/main" xmlns="" id="{00000000-0008-0000-1100-00009D010000}"/>
            </a:ext>
          </a:extLst>
        </xdr:cNvPr>
        <xdr:cNvSpPr txBox="1">
          <a:spLocks noChangeArrowheads="1"/>
        </xdr:cNvSpPr>
      </xdr:nvSpPr>
      <xdr:spPr bwMode="auto">
        <a:xfrm>
          <a:off x="762000" y="2057400"/>
          <a:ext cx="1134607"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414" name="Text Box 9">
          <a:extLst>
            <a:ext uri="{FF2B5EF4-FFF2-40B4-BE49-F238E27FC236}">
              <a16:creationId xmlns:a16="http://schemas.microsoft.com/office/drawing/2014/main" xmlns="" id="{00000000-0008-0000-1100-00009E01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415" name="Text Box 9">
          <a:extLst>
            <a:ext uri="{FF2B5EF4-FFF2-40B4-BE49-F238E27FC236}">
              <a16:creationId xmlns:a16="http://schemas.microsoft.com/office/drawing/2014/main" xmlns="" id="{00000000-0008-0000-1100-00009F01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416" name="Text Box 8">
          <a:extLst>
            <a:ext uri="{FF2B5EF4-FFF2-40B4-BE49-F238E27FC236}">
              <a16:creationId xmlns:a16="http://schemas.microsoft.com/office/drawing/2014/main" xmlns="" id="{00000000-0008-0000-1100-0000A0010000}"/>
            </a:ext>
          </a:extLst>
        </xdr:cNvPr>
        <xdr:cNvSpPr txBox="1">
          <a:spLocks noChangeArrowheads="1"/>
        </xdr:cNvSpPr>
      </xdr:nvSpPr>
      <xdr:spPr bwMode="auto">
        <a:xfrm>
          <a:off x="762000" y="2057400"/>
          <a:ext cx="1134607"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417" name="Text Box 9">
          <a:extLst>
            <a:ext uri="{FF2B5EF4-FFF2-40B4-BE49-F238E27FC236}">
              <a16:creationId xmlns:a16="http://schemas.microsoft.com/office/drawing/2014/main" xmlns="" id="{00000000-0008-0000-1100-0000A101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418" name="Text Box 9">
          <a:extLst>
            <a:ext uri="{FF2B5EF4-FFF2-40B4-BE49-F238E27FC236}">
              <a16:creationId xmlns:a16="http://schemas.microsoft.com/office/drawing/2014/main" xmlns="" id="{00000000-0008-0000-1100-0000A201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419" name="Text Box 8">
          <a:extLst>
            <a:ext uri="{FF2B5EF4-FFF2-40B4-BE49-F238E27FC236}">
              <a16:creationId xmlns:a16="http://schemas.microsoft.com/office/drawing/2014/main" xmlns="" id="{00000000-0008-0000-1100-0000A3010000}"/>
            </a:ext>
          </a:extLst>
        </xdr:cNvPr>
        <xdr:cNvSpPr txBox="1">
          <a:spLocks noChangeArrowheads="1"/>
        </xdr:cNvSpPr>
      </xdr:nvSpPr>
      <xdr:spPr bwMode="auto">
        <a:xfrm>
          <a:off x="762000" y="2057400"/>
          <a:ext cx="1134607"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420" name="Text Box 9">
          <a:extLst>
            <a:ext uri="{FF2B5EF4-FFF2-40B4-BE49-F238E27FC236}">
              <a16:creationId xmlns:a16="http://schemas.microsoft.com/office/drawing/2014/main" xmlns="" id="{00000000-0008-0000-1100-0000A401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421" name="Text Box 9">
          <a:extLst>
            <a:ext uri="{FF2B5EF4-FFF2-40B4-BE49-F238E27FC236}">
              <a16:creationId xmlns:a16="http://schemas.microsoft.com/office/drawing/2014/main" xmlns="" id="{00000000-0008-0000-1100-0000A501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422" name="Text Box 9">
          <a:extLst>
            <a:ext uri="{FF2B5EF4-FFF2-40B4-BE49-F238E27FC236}">
              <a16:creationId xmlns:a16="http://schemas.microsoft.com/office/drawing/2014/main" xmlns="" id="{00000000-0008-0000-1100-0000A6010000}"/>
            </a:ext>
          </a:extLst>
        </xdr:cNvPr>
        <xdr:cNvSpPr txBox="1">
          <a:spLocks noChangeArrowheads="1"/>
        </xdr:cNvSpPr>
      </xdr:nvSpPr>
      <xdr:spPr bwMode="auto">
        <a:xfrm>
          <a:off x="762000" y="2057400"/>
          <a:ext cx="1239382" cy="2857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423" name="Text Box 9">
          <a:extLst>
            <a:ext uri="{FF2B5EF4-FFF2-40B4-BE49-F238E27FC236}">
              <a16:creationId xmlns:a16="http://schemas.microsoft.com/office/drawing/2014/main" xmlns="" id="{00000000-0008-0000-1100-0000A7010000}"/>
            </a:ext>
          </a:extLst>
        </xdr:cNvPr>
        <xdr:cNvSpPr txBox="1">
          <a:spLocks noChangeArrowheads="1"/>
        </xdr:cNvSpPr>
      </xdr:nvSpPr>
      <xdr:spPr bwMode="auto">
        <a:xfrm>
          <a:off x="762000" y="2057400"/>
          <a:ext cx="1239382" cy="2857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424" name="Text Box 9">
          <a:extLst>
            <a:ext uri="{FF2B5EF4-FFF2-40B4-BE49-F238E27FC236}">
              <a16:creationId xmlns:a16="http://schemas.microsoft.com/office/drawing/2014/main" xmlns="" id="{00000000-0008-0000-1100-0000A8010000}"/>
            </a:ext>
          </a:extLst>
        </xdr:cNvPr>
        <xdr:cNvSpPr txBox="1">
          <a:spLocks noChangeArrowheads="1"/>
        </xdr:cNvSpPr>
      </xdr:nvSpPr>
      <xdr:spPr bwMode="auto">
        <a:xfrm>
          <a:off x="762000" y="2057400"/>
          <a:ext cx="1239382" cy="29527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425" name="Text Box 9">
          <a:extLst>
            <a:ext uri="{FF2B5EF4-FFF2-40B4-BE49-F238E27FC236}">
              <a16:creationId xmlns:a16="http://schemas.microsoft.com/office/drawing/2014/main" xmlns="" id="{00000000-0008-0000-1100-0000A9010000}"/>
            </a:ext>
          </a:extLst>
        </xdr:cNvPr>
        <xdr:cNvSpPr txBox="1">
          <a:spLocks noChangeArrowheads="1"/>
        </xdr:cNvSpPr>
      </xdr:nvSpPr>
      <xdr:spPr bwMode="auto">
        <a:xfrm>
          <a:off x="762000" y="2057400"/>
          <a:ext cx="1239382" cy="29527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426" name="Text Box 9">
          <a:extLst>
            <a:ext uri="{FF2B5EF4-FFF2-40B4-BE49-F238E27FC236}">
              <a16:creationId xmlns:a16="http://schemas.microsoft.com/office/drawing/2014/main" xmlns="" id="{00000000-0008-0000-1100-0000AA010000}"/>
            </a:ext>
          </a:extLst>
        </xdr:cNvPr>
        <xdr:cNvSpPr txBox="1">
          <a:spLocks noChangeArrowheads="1"/>
        </xdr:cNvSpPr>
      </xdr:nvSpPr>
      <xdr:spPr bwMode="auto">
        <a:xfrm>
          <a:off x="762000" y="2057400"/>
          <a:ext cx="1239382" cy="2762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427" name="Text Box 9">
          <a:extLst>
            <a:ext uri="{FF2B5EF4-FFF2-40B4-BE49-F238E27FC236}">
              <a16:creationId xmlns:a16="http://schemas.microsoft.com/office/drawing/2014/main" xmlns="" id="{00000000-0008-0000-1100-0000AB010000}"/>
            </a:ext>
          </a:extLst>
        </xdr:cNvPr>
        <xdr:cNvSpPr txBox="1">
          <a:spLocks noChangeArrowheads="1"/>
        </xdr:cNvSpPr>
      </xdr:nvSpPr>
      <xdr:spPr bwMode="auto">
        <a:xfrm>
          <a:off x="762000" y="2057400"/>
          <a:ext cx="1239382" cy="2762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428" name="Text Box 9">
          <a:extLst>
            <a:ext uri="{FF2B5EF4-FFF2-40B4-BE49-F238E27FC236}">
              <a16:creationId xmlns:a16="http://schemas.microsoft.com/office/drawing/2014/main" xmlns="" id="{00000000-0008-0000-1100-0000AC010000}"/>
            </a:ext>
          </a:extLst>
        </xdr:cNvPr>
        <xdr:cNvSpPr txBox="1">
          <a:spLocks noChangeArrowheads="1"/>
        </xdr:cNvSpPr>
      </xdr:nvSpPr>
      <xdr:spPr bwMode="auto">
        <a:xfrm>
          <a:off x="762000" y="2057400"/>
          <a:ext cx="1239382" cy="2762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429" name="Text Box 9">
          <a:extLst>
            <a:ext uri="{FF2B5EF4-FFF2-40B4-BE49-F238E27FC236}">
              <a16:creationId xmlns:a16="http://schemas.microsoft.com/office/drawing/2014/main" xmlns="" id="{00000000-0008-0000-1100-0000AD010000}"/>
            </a:ext>
          </a:extLst>
        </xdr:cNvPr>
        <xdr:cNvSpPr txBox="1">
          <a:spLocks noChangeArrowheads="1"/>
        </xdr:cNvSpPr>
      </xdr:nvSpPr>
      <xdr:spPr bwMode="auto">
        <a:xfrm>
          <a:off x="762000" y="2057400"/>
          <a:ext cx="1239382" cy="2762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430" name="Text Box 9">
          <a:extLst>
            <a:ext uri="{FF2B5EF4-FFF2-40B4-BE49-F238E27FC236}">
              <a16:creationId xmlns:a16="http://schemas.microsoft.com/office/drawing/2014/main" xmlns="" id="{00000000-0008-0000-1100-0000AE010000}"/>
            </a:ext>
          </a:extLst>
        </xdr:cNvPr>
        <xdr:cNvSpPr txBox="1">
          <a:spLocks noChangeArrowheads="1"/>
        </xdr:cNvSpPr>
      </xdr:nvSpPr>
      <xdr:spPr bwMode="auto">
        <a:xfrm>
          <a:off x="762000" y="2057400"/>
          <a:ext cx="1239382" cy="2762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431" name="Text Box 9">
          <a:extLst>
            <a:ext uri="{FF2B5EF4-FFF2-40B4-BE49-F238E27FC236}">
              <a16:creationId xmlns:a16="http://schemas.microsoft.com/office/drawing/2014/main" xmlns="" id="{00000000-0008-0000-1100-0000AF010000}"/>
            </a:ext>
          </a:extLst>
        </xdr:cNvPr>
        <xdr:cNvSpPr txBox="1">
          <a:spLocks noChangeArrowheads="1"/>
        </xdr:cNvSpPr>
      </xdr:nvSpPr>
      <xdr:spPr bwMode="auto">
        <a:xfrm>
          <a:off x="762000" y="2057400"/>
          <a:ext cx="1239382" cy="2762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432" name="Text Box 9">
          <a:extLst>
            <a:ext uri="{FF2B5EF4-FFF2-40B4-BE49-F238E27FC236}">
              <a16:creationId xmlns:a16="http://schemas.microsoft.com/office/drawing/2014/main" xmlns="" id="{00000000-0008-0000-1100-0000B0010000}"/>
            </a:ext>
          </a:extLst>
        </xdr:cNvPr>
        <xdr:cNvSpPr txBox="1">
          <a:spLocks noChangeArrowheads="1"/>
        </xdr:cNvSpPr>
      </xdr:nvSpPr>
      <xdr:spPr bwMode="auto">
        <a:xfrm>
          <a:off x="762000" y="2057400"/>
          <a:ext cx="1239382" cy="2762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433" name="Text Box 9">
          <a:extLst>
            <a:ext uri="{FF2B5EF4-FFF2-40B4-BE49-F238E27FC236}">
              <a16:creationId xmlns:a16="http://schemas.microsoft.com/office/drawing/2014/main" xmlns="" id="{00000000-0008-0000-1100-0000B1010000}"/>
            </a:ext>
          </a:extLst>
        </xdr:cNvPr>
        <xdr:cNvSpPr txBox="1">
          <a:spLocks noChangeArrowheads="1"/>
        </xdr:cNvSpPr>
      </xdr:nvSpPr>
      <xdr:spPr bwMode="auto">
        <a:xfrm>
          <a:off x="762000" y="2057400"/>
          <a:ext cx="1239382" cy="2762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434" name="Text Box 9">
          <a:extLst>
            <a:ext uri="{FF2B5EF4-FFF2-40B4-BE49-F238E27FC236}">
              <a16:creationId xmlns:a16="http://schemas.microsoft.com/office/drawing/2014/main" xmlns="" id="{00000000-0008-0000-1100-0000B2010000}"/>
            </a:ext>
          </a:extLst>
        </xdr:cNvPr>
        <xdr:cNvSpPr txBox="1">
          <a:spLocks noChangeArrowheads="1"/>
        </xdr:cNvSpPr>
      </xdr:nvSpPr>
      <xdr:spPr bwMode="auto">
        <a:xfrm>
          <a:off x="762000" y="2057400"/>
          <a:ext cx="1239382" cy="2762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435" name="Text Box 9">
          <a:extLst>
            <a:ext uri="{FF2B5EF4-FFF2-40B4-BE49-F238E27FC236}">
              <a16:creationId xmlns:a16="http://schemas.microsoft.com/office/drawing/2014/main" xmlns="" id="{00000000-0008-0000-1100-0000B3010000}"/>
            </a:ext>
          </a:extLst>
        </xdr:cNvPr>
        <xdr:cNvSpPr txBox="1">
          <a:spLocks noChangeArrowheads="1"/>
        </xdr:cNvSpPr>
      </xdr:nvSpPr>
      <xdr:spPr bwMode="auto">
        <a:xfrm>
          <a:off x="762000" y="2057400"/>
          <a:ext cx="1239382" cy="2762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436" name="Text Box 9">
          <a:extLst>
            <a:ext uri="{FF2B5EF4-FFF2-40B4-BE49-F238E27FC236}">
              <a16:creationId xmlns:a16="http://schemas.microsoft.com/office/drawing/2014/main" xmlns="" id="{00000000-0008-0000-1100-0000B4010000}"/>
            </a:ext>
          </a:extLst>
        </xdr:cNvPr>
        <xdr:cNvSpPr txBox="1">
          <a:spLocks noChangeArrowheads="1"/>
        </xdr:cNvSpPr>
      </xdr:nvSpPr>
      <xdr:spPr bwMode="auto">
        <a:xfrm>
          <a:off x="762000" y="2057400"/>
          <a:ext cx="1239382" cy="29527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437" name="Text Box 9">
          <a:extLst>
            <a:ext uri="{FF2B5EF4-FFF2-40B4-BE49-F238E27FC236}">
              <a16:creationId xmlns:a16="http://schemas.microsoft.com/office/drawing/2014/main" xmlns="" id="{00000000-0008-0000-1100-0000B5010000}"/>
            </a:ext>
          </a:extLst>
        </xdr:cNvPr>
        <xdr:cNvSpPr txBox="1">
          <a:spLocks noChangeArrowheads="1"/>
        </xdr:cNvSpPr>
      </xdr:nvSpPr>
      <xdr:spPr bwMode="auto">
        <a:xfrm>
          <a:off x="762000" y="2057400"/>
          <a:ext cx="1239382" cy="29527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438" name="Text Box 9">
          <a:extLst>
            <a:ext uri="{FF2B5EF4-FFF2-40B4-BE49-F238E27FC236}">
              <a16:creationId xmlns:a16="http://schemas.microsoft.com/office/drawing/2014/main" xmlns="" id="{00000000-0008-0000-1100-0000B6010000}"/>
            </a:ext>
          </a:extLst>
        </xdr:cNvPr>
        <xdr:cNvSpPr txBox="1">
          <a:spLocks noChangeArrowheads="1"/>
        </xdr:cNvSpPr>
      </xdr:nvSpPr>
      <xdr:spPr bwMode="auto">
        <a:xfrm>
          <a:off x="762000" y="2057400"/>
          <a:ext cx="1239382" cy="29527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439" name="Text Box 9">
          <a:extLst>
            <a:ext uri="{FF2B5EF4-FFF2-40B4-BE49-F238E27FC236}">
              <a16:creationId xmlns:a16="http://schemas.microsoft.com/office/drawing/2014/main" xmlns="" id="{00000000-0008-0000-1100-0000B7010000}"/>
            </a:ext>
          </a:extLst>
        </xdr:cNvPr>
        <xdr:cNvSpPr txBox="1">
          <a:spLocks noChangeArrowheads="1"/>
        </xdr:cNvSpPr>
      </xdr:nvSpPr>
      <xdr:spPr bwMode="auto">
        <a:xfrm>
          <a:off x="762000" y="2057400"/>
          <a:ext cx="1239382" cy="29527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440" name="Text Box 9">
          <a:extLst>
            <a:ext uri="{FF2B5EF4-FFF2-40B4-BE49-F238E27FC236}">
              <a16:creationId xmlns:a16="http://schemas.microsoft.com/office/drawing/2014/main" xmlns="" id="{00000000-0008-0000-1100-0000B8010000}"/>
            </a:ext>
          </a:extLst>
        </xdr:cNvPr>
        <xdr:cNvSpPr txBox="1">
          <a:spLocks noChangeArrowheads="1"/>
        </xdr:cNvSpPr>
      </xdr:nvSpPr>
      <xdr:spPr bwMode="auto">
        <a:xfrm>
          <a:off x="762000" y="2057400"/>
          <a:ext cx="1239382" cy="29527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441" name="Text Box 9">
          <a:extLst>
            <a:ext uri="{FF2B5EF4-FFF2-40B4-BE49-F238E27FC236}">
              <a16:creationId xmlns:a16="http://schemas.microsoft.com/office/drawing/2014/main" xmlns="" id="{00000000-0008-0000-1100-0000B9010000}"/>
            </a:ext>
          </a:extLst>
        </xdr:cNvPr>
        <xdr:cNvSpPr txBox="1">
          <a:spLocks noChangeArrowheads="1"/>
        </xdr:cNvSpPr>
      </xdr:nvSpPr>
      <xdr:spPr bwMode="auto">
        <a:xfrm>
          <a:off x="762000" y="2057400"/>
          <a:ext cx="1239382" cy="29527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442" name="Text Box 9">
          <a:extLst>
            <a:ext uri="{FF2B5EF4-FFF2-40B4-BE49-F238E27FC236}">
              <a16:creationId xmlns:a16="http://schemas.microsoft.com/office/drawing/2014/main" xmlns="" id="{00000000-0008-0000-1100-0000BA010000}"/>
            </a:ext>
          </a:extLst>
        </xdr:cNvPr>
        <xdr:cNvSpPr txBox="1">
          <a:spLocks noChangeArrowheads="1"/>
        </xdr:cNvSpPr>
      </xdr:nvSpPr>
      <xdr:spPr bwMode="auto">
        <a:xfrm>
          <a:off x="762000" y="2057400"/>
          <a:ext cx="1239382" cy="29527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443" name="Text Box 9">
          <a:extLst>
            <a:ext uri="{FF2B5EF4-FFF2-40B4-BE49-F238E27FC236}">
              <a16:creationId xmlns:a16="http://schemas.microsoft.com/office/drawing/2014/main" xmlns="" id="{00000000-0008-0000-1100-0000BB010000}"/>
            </a:ext>
          </a:extLst>
        </xdr:cNvPr>
        <xdr:cNvSpPr txBox="1">
          <a:spLocks noChangeArrowheads="1"/>
        </xdr:cNvSpPr>
      </xdr:nvSpPr>
      <xdr:spPr bwMode="auto">
        <a:xfrm>
          <a:off x="762000" y="2057400"/>
          <a:ext cx="1239382" cy="29527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444" name="Text Box 8">
          <a:extLst>
            <a:ext uri="{FF2B5EF4-FFF2-40B4-BE49-F238E27FC236}">
              <a16:creationId xmlns:a16="http://schemas.microsoft.com/office/drawing/2014/main" xmlns="" id="{00000000-0008-0000-1100-0000BC010000}"/>
            </a:ext>
          </a:extLst>
        </xdr:cNvPr>
        <xdr:cNvSpPr txBox="1">
          <a:spLocks noChangeArrowheads="1"/>
        </xdr:cNvSpPr>
      </xdr:nvSpPr>
      <xdr:spPr bwMode="auto">
        <a:xfrm>
          <a:off x="762000" y="2057400"/>
          <a:ext cx="1077457"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445" name="Text Box 8">
          <a:extLst>
            <a:ext uri="{FF2B5EF4-FFF2-40B4-BE49-F238E27FC236}">
              <a16:creationId xmlns:a16="http://schemas.microsoft.com/office/drawing/2014/main" xmlns="" id="{00000000-0008-0000-1100-0000BD010000}"/>
            </a:ext>
          </a:extLst>
        </xdr:cNvPr>
        <xdr:cNvSpPr txBox="1">
          <a:spLocks noChangeArrowheads="1"/>
        </xdr:cNvSpPr>
      </xdr:nvSpPr>
      <xdr:spPr bwMode="auto">
        <a:xfrm>
          <a:off x="762000" y="2057400"/>
          <a:ext cx="1134607"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446" name="Text Box 9">
          <a:extLst>
            <a:ext uri="{FF2B5EF4-FFF2-40B4-BE49-F238E27FC236}">
              <a16:creationId xmlns:a16="http://schemas.microsoft.com/office/drawing/2014/main" xmlns="" id="{00000000-0008-0000-1100-0000BE01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447" name="Text Box 9">
          <a:extLst>
            <a:ext uri="{FF2B5EF4-FFF2-40B4-BE49-F238E27FC236}">
              <a16:creationId xmlns:a16="http://schemas.microsoft.com/office/drawing/2014/main" xmlns="" id="{00000000-0008-0000-1100-0000BF01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104775</xdr:rowOff>
    </xdr:to>
    <xdr:sp macro="" textlink="">
      <xdr:nvSpPr>
        <xdr:cNvPr id="448" name="Text Box 8">
          <a:extLst>
            <a:ext uri="{FF2B5EF4-FFF2-40B4-BE49-F238E27FC236}">
              <a16:creationId xmlns:a16="http://schemas.microsoft.com/office/drawing/2014/main" xmlns="" id="{00000000-0008-0000-1100-0000C0010000}"/>
            </a:ext>
          </a:extLst>
        </xdr:cNvPr>
        <xdr:cNvSpPr txBox="1">
          <a:spLocks noChangeArrowheads="1"/>
        </xdr:cNvSpPr>
      </xdr:nvSpPr>
      <xdr:spPr bwMode="auto">
        <a:xfrm>
          <a:off x="762000" y="2057400"/>
          <a:ext cx="1077457" cy="10477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449" name="Text Box 8">
          <a:extLst>
            <a:ext uri="{FF2B5EF4-FFF2-40B4-BE49-F238E27FC236}">
              <a16:creationId xmlns:a16="http://schemas.microsoft.com/office/drawing/2014/main" xmlns="" id="{00000000-0008-0000-1100-0000C1010000}"/>
            </a:ext>
          </a:extLst>
        </xdr:cNvPr>
        <xdr:cNvSpPr txBox="1">
          <a:spLocks noChangeArrowheads="1"/>
        </xdr:cNvSpPr>
      </xdr:nvSpPr>
      <xdr:spPr bwMode="auto">
        <a:xfrm>
          <a:off x="762000" y="2057400"/>
          <a:ext cx="1134607"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450" name="Text Box 9">
          <a:extLst>
            <a:ext uri="{FF2B5EF4-FFF2-40B4-BE49-F238E27FC236}">
              <a16:creationId xmlns:a16="http://schemas.microsoft.com/office/drawing/2014/main" xmlns="" id="{00000000-0008-0000-1100-0000C201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451" name="Text Box 9">
          <a:extLst>
            <a:ext uri="{FF2B5EF4-FFF2-40B4-BE49-F238E27FC236}">
              <a16:creationId xmlns:a16="http://schemas.microsoft.com/office/drawing/2014/main" xmlns="" id="{00000000-0008-0000-1100-0000C301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452" name="Text Box 8">
          <a:extLst>
            <a:ext uri="{FF2B5EF4-FFF2-40B4-BE49-F238E27FC236}">
              <a16:creationId xmlns:a16="http://schemas.microsoft.com/office/drawing/2014/main" xmlns="" id="{00000000-0008-0000-1100-0000C4010000}"/>
            </a:ext>
          </a:extLst>
        </xdr:cNvPr>
        <xdr:cNvSpPr txBox="1">
          <a:spLocks noChangeArrowheads="1"/>
        </xdr:cNvSpPr>
      </xdr:nvSpPr>
      <xdr:spPr bwMode="auto">
        <a:xfrm>
          <a:off x="762000" y="2057400"/>
          <a:ext cx="1134607"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453" name="Text Box 9">
          <a:extLst>
            <a:ext uri="{FF2B5EF4-FFF2-40B4-BE49-F238E27FC236}">
              <a16:creationId xmlns:a16="http://schemas.microsoft.com/office/drawing/2014/main" xmlns="" id="{00000000-0008-0000-1100-0000C501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454" name="Text Box 9">
          <a:extLst>
            <a:ext uri="{FF2B5EF4-FFF2-40B4-BE49-F238E27FC236}">
              <a16:creationId xmlns:a16="http://schemas.microsoft.com/office/drawing/2014/main" xmlns="" id="{00000000-0008-0000-1100-0000C601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455" name="Text Box 8">
          <a:extLst>
            <a:ext uri="{FF2B5EF4-FFF2-40B4-BE49-F238E27FC236}">
              <a16:creationId xmlns:a16="http://schemas.microsoft.com/office/drawing/2014/main" xmlns="" id="{00000000-0008-0000-1100-0000C7010000}"/>
            </a:ext>
          </a:extLst>
        </xdr:cNvPr>
        <xdr:cNvSpPr txBox="1">
          <a:spLocks noChangeArrowheads="1"/>
        </xdr:cNvSpPr>
      </xdr:nvSpPr>
      <xdr:spPr bwMode="auto">
        <a:xfrm>
          <a:off x="762000" y="2057400"/>
          <a:ext cx="1134607"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456" name="Text Box 9">
          <a:extLst>
            <a:ext uri="{FF2B5EF4-FFF2-40B4-BE49-F238E27FC236}">
              <a16:creationId xmlns:a16="http://schemas.microsoft.com/office/drawing/2014/main" xmlns="" id="{00000000-0008-0000-1100-0000C801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457" name="Text Box 9">
          <a:extLst>
            <a:ext uri="{FF2B5EF4-FFF2-40B4-BE49-F238E27FC236}">
              <a16:creationId xmlns:a16="http://schemas.microsoft.com/office/drawing/2014/main" xmlns="" id="{00000000-0008-0000-1100-0000C901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458" name="Text Box 8">
          <a:extLst>
            <a:ext uri="{FF2B5EF4-FFF2-40B4-BE49-F238E27FC236}">
              <a16:creationId xmlns:a16="http://schemas.microsoft.com/office/drawing/2014/main" xmlns="" id="{00000000-0008-0000-1100-0000CA010000}"/>
            </a:ext>
          </a:extLst>
        </xdr:cNvPr>
        <xdr:cNvSpPr txBox="1">
          <a:spLocks noChangeArrowheads="1"/>
        </xdr:cNvSpPr>
      </xdr:nvSpPr>
      <xdr:spPr bwMode="auto">
        <a:xfrm>
          <a:off x="762000" y="2057400"/>
          <a:ext cx="1134607"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459" name="Text Box 9">
          <a:extLst>
            <a:ext uri="{FF2B5EF4-FFF2-40B4-BE49-F238E27FC236}">
              <a16:creationId xmlns:a16="http://schemas.microsoft.com/office/drawing/2014/main" xmlns="" id="{00000000-0008-0000-1100-0000CB01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460" name="Text Box 9">
          <a:extLst>
            <a:ext uri="{FF2B5EF4-FFF2-40B4-BE49-F238E27FC236}">
              <a16:creationId xmlns:a16="http://schemas.microsoft.com/office/drawing/2014/main" xmlns="" id="{00000000-0008-0000-1100-0000CC01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461" name="Text Box 8">
          <a:extLst>
            <a:ext uri="{FF2B5EF4-FFF2-40B4-BE49-F238E27FC236}">
              <a16:creationId xmlns:a16="http://schemas.microsoft.com/office/drawing/2014/main" xmlns="" id="{00000000-0008-0000-1100-0000CD010000}"/>
            </a:ext>
          </a:extLst>
        </xdr:cNvPr>
        <xdr:cNvSpPr txBox="1">
          <a:spLocks noChangeArrowheads="1"/>
        </xdr:cNvSpPr>
      </xdr:nvSpPr>
      <xdr:spPr bwMode="auto">
        <a:xfrm>
          <a:off x="762000" y="2057400"/>
          <a:ext cx="1134607"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462" name="Text Box 9">
          <a:extLst>
            <a:ext uri="{FF2B5EF4-FFF2-40B4-BE49-F238E27FC236}">
              <a16:creationId xmlns:a16="http://schemas.microsoft.com/office/drawing/2014/main" xmlns="" id="{00000000-0008-0000-1100-0000CE01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463" name="Text Box 8">
          <a:extLst>
            <a:ext uri="{FF2B5EF4-FFF2-40B4-BE49-F238E27FC236}">
              <a16:creationId xmlns:a16="http://schemas.microsoft.com/office/drawing/2014/main" xmlns="" id="{00000000-0008-0000-1100-0000CF010000}"/>
            </a:ext>
          </a:extLst>
        </xdr:cNvPr>
        <xdr:cNvSpPr txBox="1">
          <a:spLocks noChangeArrowheads="1"/>
        </xdr:cNvSpPr>
      </xdr:nvSpPr>
      <xdr:spPr bwMode="auto">
        <a:xfrm>
          <a:off x="762000" y="2057400"/>
          <a:ext cx="1134607"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464" name="Text Box 9">
          <a:extLst>
            <a:ext uri="{FF2B5EF4-FFF2-40B4-BE49-F238E27FC236}">
              <a16:creationId xmlns:a16="http://schemas.microsoft.com/office/drawing/2014/main" xmlns="" id="{00000000-0008-0000-1100-0000D001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465" name="Text Box 9">
          <a:extLst>
            <a:ext uri="{FF2B5EF4-FFF2-40B4-BE49-F238E27FC236}">
              <a16:creationId xmlns:a16="http://schemas.microsoft.com/office/drawing/2014/main" xmlns="" id="{00000000-0008-0000-1100-0000D101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466" name="Text Box 8">
          <a:extLst>
            <a:ext uri="{FF2B5EF4-FFF2-40B4-BE49-F238E27FC236}">
              <a16:creationId xmlns:a16="http://schemas.microsoft.com/office/drawing/2014/main" xmlns="" id="{00000000-0008-0000-1100-0000D2010000}"/>
            </a:ext>
          </a:extLst>
        </xdr:cNvPr>
        <xdr:cNvSpPr txBox="1">
          <a:spLocks noChangeArrowheads="1"/>
        </xdr:cNvSpPr>
      </xdr:nvSpPr>
      <xdr:spPr bwMode="auto">
        <a:xfrm>
          <a:off x="762000" y="2057400"/>
          <a:ext cx="1134607"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467" name="Text Box 9">
          <a:extLst>
            <a:ext uri="{FF2B5EF4-FFF2-40B4-BE49-F238E27FC236}">
              <a16:creationId xmlns:a16="http://schemas.microsoft.com/office/drawing/2014/main" xmlns="" id="{00000000-0008-0000-1100-0000D301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468" name="Text Box 8">
          <a:extLst>
            <a:ext uri="{FF2B5EF4-FFF2-40B4-BE49-F238E27FC236}">
              <a16:creationId xmlns:a16="http://schemas.microsoft.com/office/drawing/2014/main" xmlns="" id="{00000000-0008-0000-1100-0000D4010000}"/>
            </a:ext>
          </a:extLst>
        </xdr:cNvPr>
        <xdr:cNvSpPr txBox="1">
          <a:spLocks noChangeArrowheads="1"/>
        </xdr:cNvSpPr>
      </xdr:nvSpPr>
      <xdr:spPr bwMode="auto">
        <a:xfrm>
          <a:off x="762000" y="2057400"/>
          <a:ext cx="1134607"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469" name="Text Box 9">
          <a:extLst>
            <a:ext uri="{FF2B5EF4-FFF2-40B4-BE49-F238E27FC236}">
              <a16:creationId xmlns:a16="http://schemas.microsoft.com/office/drawing/2014/main" xmlns="" id="{00000000-0008-0000-1100-0000D501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470" name="Text Box 9">
          <a:extLst>
            <a:ext uri="{FF2B5EF4-FFF2-40B4-BE49-F238E27FC236}">
              <a16:creationId xmlns:a16="http://schemas.microsoft.com/office/drawing/2014/main" xmlns="" id="{00000000-0008-0000-1100-0000D601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471" name="Text Box 8">
          <a:extLst>
            <a:ext uri="{FF2B5EF4-FFF2-40B4-BE49-F238E27FC236}">
              <a16:creationId xmlns:a16="http://schemas.microsoft.com/office/drawing/2014/main" xmlns="" id="{00000000-0008-0000-1100-0000D7010000}"/>
            </a:ext>
          </a:extLst>
        </xdr:cNvPr>
        <xdr:cNvSpPr txBox="1">
          <a:spLocks noChangeArrowheads="1"/>
        </xdr:cNvSpPr>
      </xdr:nvSpPr>
      <xdr:spPr bwMode="auto">
        <a:xfrm>
          <a:off x="762000" y="2057400"/>
          <a:ext cx="1134607"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472" name="Text Box 9">
          <a:extLst>
            <a:ext uri="{FF2B5EF4-FFF2-40B4-BE49-F238E27FC236}">
              <a16:creationId xmlns:a16="http://schemas.microsoft.com/office/drawing/2014/main" xmlns="" id="{00000000-0008-0000-1100-0000D801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473" name="Text Box 9">
          <a:extLst>
            <a:ext uri="{FF2B5EF4-FFF2-40B4-BE49-F238E27FC236}">
              <a16:creationId xmlns:a16="http://schemas.microsoft.com/office/drawing/2014/main" xmlns="" id="{00000000-0008-0000-1100-0000D901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474" name="Text Box 8">
          <a:extLst>
            <a:ext uri="{FF2B5EF4-FFF2-40B4-BE49-F238E27FC236}">
              <a16:creationId xmlns:a16="http://schemas.microsoft.com/office/drawing/2014/main" xmlns="" id="{00000000-0008-0000-1100-0000DA010000}"/>
            </a:ext>
          </a:extLst>
        </xdr:cNvPr>
        <xdr:cNvSpPr txBox="1">
          <a:spLocks noChangeArrowheads="1"/>
        </xdr:cNvSpPr>
      </xdr:nvSpPr>
      <xdr:spPr bwMode="auto">
        <a:xfrm>
          <a:off x="762000" y="2057400"/>
          <a:ext cx="1134607"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475" name="Text Box 9">
          <a:extLst>
            <a:ext uri="{FF2B5EF4-FFF2-40B4-BE49-F238E27FC236}">
              <a16:creationId xmlns:a16="http://schemas.microsoft.com/office/drawing/2014/main" xmlns="" id="{00000000-0008-0000-1100-0000DB01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476" name="Text Box 9">
          <a:extLst>
            <a:ext uri="{FF2B5EF4-FFF2-40B4-BE49-F238E27FC236}">
              <a16:creationId xmlns:a16="http://schemas.microsoft.com/office/drawing/2014/main" xmlns="" id="{00000000-0008-0000-1100-0000DC01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477" name="Text Box 8">
          <a:extLst>
            <a:ext uri="{FF2B5EF4-FFF2-40B4-BE49-F238E27FC236}">
              <a16:creationId xmlns:a16="http://schemas.microsoft.com/office/drawing/2014/main" xmlns="" id="{00000000-0008-0000-1100-0000DD010000}"/>
            </a:ext>
          </a:extLst>
        </xdr:cNvPr>
        <xdr:cNvSpPr txBox="1">
          <a:spLocks noChangeArrowheads="1"/>
        </xdr:cNvSpPr>
      </xdr:nvSpPr>
      <xdr:spPr bwMode="auto">
        <a:xfrm>
          <a:off x="762000" y="2057400"/>
          <a:ext cx="1134607"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478" name="Text Box 9">
          <a:extLst>
            <a:ext uri="{FF2B5EF4-FFF2-40B4-BE49-F238E27FC236}">
              <a16:creationId xmlns:a16="http://schemas.microsoft.com/office/drawing/2014/main" xmlns="" id="{00000000-0008-0000-1100-0000DE01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479" name="Text Box 9">
          <a:extLst>
            <a:ext uri="{FF2B5EF4-FFF2-40B4-BE49-F238E27FC236}">
              <a16:creationId xmlns:a16="http://schemas.microsoft.com/office/drawing/2014/main" xmlns="" id="{00000000-0008-0000-1100-0000DF01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480" name="Text Box 8">
          <a:extLst>
            <a:ext uri="{FF2B5EF4-FFF2-40B4-BE49-F238E27FC236}">
              <a16:creationId xmlns:a16="http://schemas.microsoft.com/office/drawing/2014/main" xmlns="" id="{00000000-0008-0000-1100-0000E0010000}"/>
            </a:ext>
          </a:extLst>
        </xdr:cNvPr>
        <xdr:cNvSpPr txBox="1">
          <a:spLocks noChangeArrowheads="1"/>
        </xdr:cNvSpPr>
      </xdr:nvSpPr>
      <xdr:spPr bwMode="auto">
        <a:xfrm>
          <a:off x="762000" y="2057400"/>
          <a:ext cx="1134607"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481" name="Text Box 9">
          <a:extLst>
            <a:ext uri="{FF2B5EF4-FFF2-40B4-BE49-F238E27FC236}">
              <a16:creationId xmlns:a16="http://schemas.microsoft.com/office/drawing/2014/main" xmlns="" id="{00000000-0008-0000-1100-0000E101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482" name="Text Box 9">
          <a:extLst>
            <a:ext uri="{FF2B5EF4-FFF2-40B4-BE49-F238E27FC236}">
              <a16:creationId xmlns:a16="http://schemas.microsoft.com/office/drawing/2014/main" xmlns="" id="{00000000-0008-0000-1100-0000E201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483" name="Text Box 8">
          <a:extLst>
            <a:ext uri="{FF2B5EF4-FFF2-40B4-BE49-F238E27FC236}">
              <a16:creationId xmlns:a16="http://schemas.microsoft.com/office/drawing/2014/main" xmlns="" id="{00000000-0008-0000-1100-0000E3010000}"/>
            </a:ext>
          </a:extLst>
        </xdr:cNvPr>
        <xdr:cNvSpPr txBox="1">
          <a:spLocks noChangeArrowheads="1"/>
        </xdr:cNvSpPr>
      </xdr:nvSpPr>
      <xdr:spPr bwMode="auto">
        <a:xfrm>
          <a:off x="762000" y="2057400"/>
          <a:ext cx="1134607"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484" name="Text Box 9">
          <a:extLst>
            <a:ext uri="{FF2B5EF4-FFF2-40B4-BE49-F238E27FC236}">
              <a16:creationId xmlns:a16="http://schemas.microsoft.com/office/drawing/2014/main" xmlns="" id="{00000000-0008-0000-1100-0000E401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485" name="Text Box 9">
          <a:extLst>
            <a:ext uri="{FF2B5EF4-FFF2-40B4-BE49-F238E27FC236}">
              <a16:creationId xmlns:a16="http://schemas.microsoft.com/office/drawing/2014/main" xmlns="" id="{00000000-0008-0000-1100-0000E501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486" name="Text Box 8">
          <a:extLst>
            <a:ext uri="{FF2B5EF4-FFF2-40B4-BE49-F238E27FC236}">
              <a16:creationId xmlns:a16="http://schemas.microsoft.com/office/drawing/2014/main" xmlns="" id="{00000000-0008-0000-1100-0000E6010000}"/>
            </a:ext>
          </a:extLst>
        </xdr:cNvPr>
        <xdr:cNvSpPr txBox="1">
          <a:spLocks noChangeArrowheads="1"/>
        </xdr:cNvSpPr>
      </xdr:nvSpPr>
      <xdr:spPr bwMode="auto">
        <a:xfrm>
          <a:off x="762000" y="2057400"/>
          <a:ext cx="1134607"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487" name="Text Box 9">
          <a:extLst>
            <a:ext uri="{FF2B5EF4-FFF2-40B4-BE49-F238E27FC236}">
              <a16:creationId xmlns:a16="http://schemas.microsoft.com/office/drawing/2014/main" xmlns="" id="{00000000-0008-0000-1100-0000E701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488" name="Text Box 9">
          <a:extLst>
            <a:ext uri="{FF2B5EF4-FFF2-40B4-BE49-F238E27FC236}">
              <a16:creationId xmlns:a16="http://schemas.microsoft.com/office/drawing/2014/main" xmlns="" id="{00000000-0008-0000-1100-0000E801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489" name="Text Box 8">
          <a:extLst>
            <a:ext uri="{FF2B5EF4-FFF2-40B4-BE49-F238E27FC236}">
              <a16:creationId xmlns:a16="http://schemas.microsoft.com/office/drawing/2014/main" xmlns="" id="{00000000-0008-0000-1100-0000E9010000}"/>
            </a:ext>
          </a:extLst>
        </xdr:cNvPr>
        <xdr:cNvSpPr txBox="1">
          <a:spLocks noChangeArrowheads="1"/>
        </xdr:cNvSpPr>
      </xdr:nvSpPr>
      <xdr:spPr bwMode="auto">
        <a:xfrm>
          <a:off x="762000" y="2057400"/>
          <a:ext cx="1134607"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490" name="Text Box 9">
          <a:extLst>
            <a:ext uri="{FF2B5EF4-FFF2-40B4-BE49-F238E27FC236}">
              <a16:creationId xmlns:a16="http://schemas.microsoft.com/office/drawing/2014/main" xmlns="" id="{00000000-0008-0000-1100-0000EA01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491" name="Text Box 9">
          <a:extLst>
            <a:ext uri="{FF2B5EF4-FFF2-40B4-BE49-F238E27FC236}">
              <a16:creationId xmlns:a16="http://schemas.microsoft.com/office/drawing/2014/main" xmlns="" id="{00000000-0008-0000-1100-0000EB01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492" name="Text Box 8">
          <a:extLst>
            <a:ext uri="{FF2B5EF4-FFF2-40B4-BE49-F238E27FC236}">
              <a16:creationId xmlns:a16="http://schemas.microsoft.com/office/drawing/2014/main" xmlns="" id="{00000000-0008-0000-1100-0000EC010000}"/>
            </a:ext>
          </a:extLst>
        </xdr:cNvPr>
        <xdr:cNvSpPr txBox="1">
          <a:spLocks noChangeArrowheads="1"/>
        </xdr:cNvSpPr>
      </xdr:nvSpPr>
      <xdr:spPr bwMode="auto">
        <a:xfrm>
          <a:off x="762000" y="2057400"/>
          <a:ext cx="1134607"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493" name="Text Box 9">
          <a:extLst>
            <a:ext uri="{FF2B5EF4-FFF2-40B4-BE49-F238E27FC236}">
              <a16:creationId xmlns:a16="http://schemas.microsoft.com/office/drawing/2014/main" xmlns="" id="{00000000-0008-0000-1100-0000ED01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494" name="Text Box 9">
          <a:extLst>
            <a:ext uri="{FF2B5EF4-FFF2-40B4-BE49-F238E27FC236}">
              <a16:creationId xmlns:a16="http://schemas.microsoft.com/office/drawing/2014/main" xmlns="" id="{00000000-0008-0000-1100-0000EE01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495" name="Text Box 8">
          <a:extLst>
            <a:ext uri="{FF2B5EF4-FFF2-40B4-BE49-F238E27FC236}">
              <a16:creationId xmlns:a16="http://schemas.microsoft.com/office/drawing/2014/main" xmlns="" id="{00000000-0008-0000-1100-0000EF010000}"/>
            </a:ext>
          </a:extLst>
        </xdr:cNvPr>
        <xdr:cNvSpPr txBox="1">
          <a:spLocks noChangeArrowheads="1"/>
        </xdr:cNvSpPr>
      </xdr:nvSpPr>
      <xdr:spPr bwMode="auto">
        <a:xfrm>
          <a:off x="762000" y="2057400"/>
          <a:ext cx="1134607"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496" name="Text Box 9">
          <a:extLst>
            <a:ext uri="{FF2B5EF4-FFF2-40B4-BE49-F238E27FC236}">
              <a16:creationId xmlns:a16="http://schemas.microsoft.com/office/drawing/2014/main" xmlns="" id="{00000000-0008-0000-1100-0000F001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497" name="Text Box 9">
          <a:extLst>
            <a:ext uri="{FF2B5EF4-FFF2-40B4-BE49-F238E27FC236}">
              <a16:creationId xmlns:a16="http://schemas.microsoft.com/office/drawing/2014/main" xmlns="" id="{00000000-0008-0000-1100-0000F1010000}"/>
            </a:ext>
          </a:extLst>
        </xdr:cNvPr>
        <xdr:cNvSpPr txBox="1">
          <a:spLocks noChangeArrowheads="1"/>
        </xdr:cNvSpPr>
      </xdr:nvSpPr>
      <xdr:spPr bwMode="auto">
        <a:xfrm>
          <a:off x="762000" y="2057400"/>
          <a:ext cx="1239382"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498" name="Text Box 9">
          <a:extLst>
            <a:ext uri="{FF2B5EF4-FFF2-40B4-BE49-F238E27FC236}">
              <a16:creationId xmlns:a16="http://schemas.microsoft.com/office/drawing/2014/main" xmlns="" id="{00000000-0008-0000-1100-0000F2010000}"/>
            </a:ext>
          </a:extLst>
        </xdr:cNvPr>
        <xdr:cNvSpPr txBox="1">
          <a:spLocks noChangeArrowheads="1"/>
        </xdr:cNvSpPr>
      </xdr:nvSpPr>
      <xdr:spPr bwMode="auto">
        <a:xfrm>
          <a:off x="762000" y="2057400"/>
          <a:ext cx="1239382" cy="2857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499" name="Text Box 9">
          <a:extLst>
            <a:ext uri="{FF2B5EF4-FFF2-40B4-BE49-F238E27FC236}">
              <a16:creationId xmlns:a16="http://schemas.microsoft.com/office/drawing/2014/main" xmlns="" id="{00000000-0008-0000-1100-0000F3010000}"/>
            </a:ext>
          </a:extLst>
        </xdr:cNvPr>
        <xdr:cNvSpPr txBox="1">
          <a:spLocks noChangeArrowheads="1"/>
        </xdr:cNvSpPr>
      </xdr:nvSpPr>
      <xdr:spPr bwMode="auto">
        <a:xfrm>
          <a:off x="762000" y="2057400"/>
          <a:ext cx="1239382" cy="2857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500" name="Text Box 9">
          <a:extLst>
            <a:ext uri="{FF2B5EF4-FFF2-40B4-BE49-F238E27FC236}">
              <a16:creationId xmlns:a16="http://schemas.microsoft.com/office/drawing/2014/main" xmlns="" id="{00000000-0008-0000-1100-0000F4010000}"/>
            </a:ext>
          </a:extLst>
        </xdr:cNvPr>
        <xdr:cNvSpPr txBox="1">
          <a:spLocks noChangeArrowheads="1"/>
        </xdr:cNvSpPr>
      </xdr:nvSpPr>
      <xdr:spPr bwMode="auto">
        <a:xfrm>
          <a:off x="762000" y="2057400"/>
          <a:ext cx="1239382" cy="29527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501" name="Text Box 9">
          <a:extLst>
            <a:ext uri="{FF2B5EF4-FFF2-40B4-BE49-F238E27FC236}">
              <a16:creationId xmlns:a16="http://schemas.microsoft.com/office/drawing/2014/main" xmlns="" id="{00000000-0008-0000-1100-0000F5010000}"/>
            </a:ext>
          </a:extLst>
        </xdr:cNvPr>
        <xdr:cNvSpPr txBox="1">
          <a:spLocks noChangeArrowheads="1"/>
        </xdr:cNvSpPr>
      </xdr:nvSpPr>
      <xdr:spPr bwMode="auto">
        <a:xfrm>
          <a:off x="762000" y="2057400"/>
          <a:ext cx="1239382" cy="29527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502" name="Text Box 9">
          <a:extLst>
            <a:ext uri="{FF2B5EF4-FFF2-40B4-BE49-F238E27FC236}">
              <a16:creationId xmlns:a16="http://schemas.microsoft.com/office/drawing/2014/main" xmlns="" id="{00000000-0008-0000-1100-0000F6010000}"/>
            </a:ext>
          </a:extLst>
        </xdr:cNvPr>
        <xdr:cNvSpPr txBox="1">
          <a:spLocks noChangeArrowheads="1"/>
        </xdr:cNvSpPr>
      </xdr:nvSpPr>
      <xdr:spPr bwMode="auto">
        <a:xfrm>
          <a:off x="762000" y="2057400"/>
          <a:ext cx="1239382" cy="2762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503" name="Text Box 9">
          <a:extLst>
            <a:ext uri="{FF2B5EF4-FFF2-40B4-BE49-F238E27FC236}">
              <a16:creationId xmlns:a16="http://schemas.microsoft.com/office/drawing/2014/main" xmlns="" id="{00000000-0008-0000-1100-0000F7010000}"/>
            </a:ext>
          </a:extLst>
        </xdr:cNvPr>
        <xdr:cNvSpPr txBox="1">
          <a:spLocks noChangeArrowheads="1"/>
        </xdr:cNvSpPr>
      </xdr:nvSpPr>
      <xdr:spPr bwMode="auto">
        <a:xfrm>
          <a:off x="762000" y="2057400"/>
          <a:ext cx="1239382" cy="2762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504" name="Text Box 9">
          <a:extLst>
            <a:ext uri="{FF2B5EF4-FFF2-40B4-BE49-F238E27FC236}">
              <a16:creationId xmlns:a16="http://schemas.microsoft.com/office/drawing/2014/main" xmlns="" id="{00000000-0008-0000-1100-0000F8010000}"/>
            </a:ext>
          </a:extLst>
        </xdr:cNvPr>
        <xdr:cNvSpPr txBox="1">
          <a:spLocks noChangeArrowheads="1"/>
        </xdr:cNvSpPr>
      </xdr:nvSpPr>
      <xdr:spPr bwMode="auto">
        <a:xfrm>
          <a:off x="762000" y="2057400"/>
          <a:ext cx="1239382" cy="2762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505" name="Text Box 9">
          <a:extLst>
            <a:ext uri="{FF2B5EF4-FFF2-40B4-BE49-F238E27FC236}">
              <a16:creationId xmlns:a16="http://schemas.microsoft.com/office/drawing/2014/main" xmlns="" id="{00000000-0008-0000-1100-0000F9010000}"/>
            </a:ext>
          </a:extLst>
        </xdr:cNvPr>
        <xdr:cNvSpPr txBox="1">
          <a:spLocks noChangeArrowheads="1"/>
        </xdr:cNvSpPr>
      </xdr:nvSpPr>
      <xdr:spPr bwMode="auto">
        <a:xfrm>
          <a:off x="762000" y="2057400"/>
          <a:ext cx="1239382" cy="2762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506" name="Text Box 9">
          <a:extLst>
            <a:ext uri="{FF2B5EF4-FFF2-40B4-BE49-F238E27FC236}">
              <a16:creationId xmlns:a16="http://schemas.microsoft.com/office/drawing/2014/main" xmlns="" id="{00000000-0008-0000-1100-0000FA010000}"/>
            </a:ext>
          </a:extLst>
        </xdr:cNvPr>
        <xdr:cNvSpPr txBox="1">
          <a:spLocks noChangeArrowheads="1"/>
        </xdr:cNvSpPr>
      </xdr:nvSpPr>
      <xdr:spPr bwMode="auto">
        <a:xfrm>
          <a:off x="762000" y="2057400"/>
          <a:ext cx="1239382" cy="2762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507" name="Text Box 9">
          <a:extLst>
            <a:ext uri="{FF2B5EF4-FFF2-40B4-BE49-F238E27FC236}">
              <a16:creationId xmlns:a16="http://schemas.microsoft.com/office/drawing/2014/main" xmlns="" id="{00000000-0008-0000-1100-0000FB010000}"/>
            </a:ext>
          </a:extLst>
        </xdr:cNvPr>
        <xdr:cNvSpPr txBox="1">
          <a:spLocks noChangeArrowheads="1"/>
        </xdr:cNvSpPr>
      </xdr:nvSpPr>
      <xdr:spPr bwMode="auto">
        <a:xfrm>
          <a:off x="762000" y="2057400"/>
          <a:ext cx="1239382" cy="2762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508" name="Text Box 9">
          <a:extLst>
            <a:ext uri="{FF2B5EF4-FFF2-40B4-BE49-F238E27FC236}">
              <a16:creationId xmlns:a16="http://schemas.microsoft.com/office/drawing/2014/main" xmlns="" id="{00000000-0008-0000-1100-0000FC010000}"/>
            </a:ext>
          </a:extLst>
        </xdr:cNvPr>
        <xdr:cNvSpPr txBox="1">
          <a:spLocks noChangeArrowheads="1"/>
        </xdr:cNvSpPr>
      </xdr:nvSpPr>
      <xdr:spPr bwMode="auto">
        <a:xfrm>
          <a:off x="762000" y="2057400"/>
          <a:ext cx="1239382" cy="2762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509" name="Text Box 9">
          <a:extLst>
            <a:ext uri="{FF2B5EF4-FFF2-40B4-BE49-F238E27FC236}">
              <a16:creationId xmlns:a16="http://schemas.microsoft.com/office/drawing/2014/main" xmlns="" id="{00000000-0008-0000-1100-0000FD010000}"/>
            </a:ext>
          </a:extLst>
        </xdr:cNvPr>
        <xdr:cNvSpPr txBox="1">
          <a:spLocks noChangeArrowheads="1"/>
        </xdr:cNvSpPr>
      </xdr:nvSpPr>
      <xdr:spPr bwMode="auto">
        <a:xfrm>
          <a:off x="762000" y="2057400"/>
          <a:ext cx="1239382" cy="2762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510" name="Text Box 9">
          <a:extLst>
            <a:ext uri="{FF2B5EF4-FFF2-40B4-BE49-F238E27FC236}">
              <a16:creationId xmlns:a16="http://schemas.microsoft.com/office/drawing/2014/main" xmlns="" id="{00000000-0008-0000-1100-0000FE010000}"/>
            </a:ext>
          </a:extLst>
        </xdr:cNvPr>
        <xdr:cNvSpPr txBox="1">
          <a:spLocks noChangeArrowheads="1"/>
        </xdr:cNvSpPr>
      </xdr:nvSpPr>
      <xdr:spPr bwMode="auto">
        <a:xfrm>
          <a:off x="762000" y="2057400"/>
          <a:ext cx="1239382" cy="2762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511" name="Text Box 9">
          <a:extLst>
            <a:ext uri="{FF2B5EF4-FFF2-40B4-BE49-F238E27FC236}">
              <a16:creationId xmlns:a16="http://schemas.microsoft.com/office/drawing/2014/main" xmlns="" id="{00000000-0008-0000-1100-0000FF010000}"/>
            </a:ext>
          </a:extLst>
        </xdr:cNvPr>
        <xdr:cNvSpPr txBox="1">
          <a:spLocks noChangeArrowheads="1"/>
        </xdr:cNvSpPr>
      </xdr:nvSpPr>
      <xdr:spPr bwMode="auto">
        <a:xfrm>
          <a:off x="762000" y="2057400"/>
          <a:ext cx="1239382" cy="2762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512" name="Text Box 9">
          <a:extLst>
            <a:ext uri="{FF2B5EF4-FFF2-40B4-BE49-F238E27FC236}">
              <a16:creationId xmlns:a16="http://schemas.microsoft.com/office/drawing/2014/main" xmlns="" id="{00000000-0008-0000-1100-000000020000}"/>
            </a:ext>
          </a:extLst>
        </xdr:cNvPr>
        <xdr:cNvSpPr txBox="1">
          <a:spLocks noChangeArrowheads="1"/>
        </xdr:cNvSpPr>
      </xdr:nvSpPr>
      <xdr:spPr bwMode="auto">
        <a:xfrm>
          <a:off x="762000" y="2057400"/>
          <a:ext cx="1239382" cy="29527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513" name="Text Box 9">
          <a:extLst>
            <a:ext uri="{FF2B5EF4-FFF2-40B4-BE49-F238E27FC236}">
              <a16:creationId xmlns:a16="http://schemas.microsoft.com/office/drawing/2014/main" xmlns="" id="{00000000-0008-0000-1100-000001020000}"/>
            </a:ext>
          </a:extLst>
        </xdr:cNvPr>
        <xdr:cNvSpPr txBox="1">
          <a:spLocks noChangeArrowheads="1"/>
        </xdr:cNvSpPr>
      </xdr:nvSpPr>
      <xdr:spPr bwMode="auto">
        <a:xfrm>
          <a:off x="762000" y="2057400"/>
          <a:ext cx="1239382" cy="29527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514" name="Text Box 9">
          <a:extLst>
            <a:ext uri="{FF2B5EF4-FFF2-40B4-BE49-F238E27FC236}">
              <a16:creationId xmlns:a16="http://schemas.microsoft.com/office/drawing/2014/main" xmlns="" id="{00000000-0008-0000-1100-000002020000}"/>
            </a:ext>
          </a:extLst>
        </xdr:cNvPr>
        <xdr:cNvSpPr txBox="1">
          <a:spLocks noChangeArrowheads="1"/>
        </xdr:cNvSpPr>
      </xdr:nvSpPr>
      <xdr:spPr bwMode="auto">
        <a:xfrm>
          <a:off x="762000" y="2057400"/>
          <a:ext cx="1239382" cy="29527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515" name="Text Box 9">
          <a:extLst>
            <a:ext uri="{FF2B5EF4-FFF2-40B4-BE49-F238E27FC236}">
              <a16:creationId xmlns:a16="http://schemas.microsoft.com/office/drawing/2014/main" xmlns="" id="{00000000-0008-0000-1100-000003020000}"/>
            </a:ext>
          </a:extLst>
        </xdr:cNvPr>
        <xdr:cNvSpPr txBox="1">
          <a:spLocks noChangeArrowheads="1"/>
        </xdr:cNvSpPr>
      </xdr:nvSpPr>
      <xdr:spPr bwMode="auto">
        <a:xfrm>
          <a:off x="762000" y="2057400"/>
          <a:ext cx="1239382" cy="29527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516" name="Text Box 9">
          <a:extLst>
            <a:ext uri="{FF2B5EF4-FFF2-40B4-BE49-F238E27FC236}">
              <a16:creationId xmlns:a16="http://schemas.microsoft.com/office/drawing/2014/main" xmlns="" id="{00000000-0008-0000-1100-000004020000}"/>
            </a:ext>
          </a:extLst>
        </xdr:cNvPr>
        <xdr:cNvSpPr txBox="1">
          <a:spLocks noChangeArrowheads="1"/>
        </xdr:cNvSpPr>
      </xdr:nvSpPr>
      <xdr:spPr bwMode="auto">
        <a:xfrm>
          <a:off x="762000" y="2057400"/>
          <a:ext cx="1239382" cy="29527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517" name="Text Box 9">
          <a:extLst>
            <a:ext uri="{FF2B5EF4-FFF2-40B4-BE49-F238E27FC236}">
              <a16:creationId xmlns:a16="http://schemas.microsoft.com/office/drawing/2014/main" xmlns="" id="{00000000-0008-0000-1100-000005020000}"/>
            </a:ext>
          </a:extLst>
        </xdr:cNvPr>
        <xdr:cNvSpPr txBox="1">
          <a:spLocks noChangeArrowheads="1"/>
        </xdr:cNvSpPr>
      </xdr:nvSpPr>
      <xdr:spPr bwMode="auto">
        <a:xfrm>
          <a:off x="762000" y="2057400"/>
          <a:ext cx="1239382" cy="29527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518" name="Text Box 9">
          <a:extLst>
            <a:ext uri="{FF2B5EF4-FFF2-40B4-BE49-F238E27FC236}">
              <a16:creationId xmlns:a16="http://schemas.microsoft.com/office/drawing/2014/main" xmlns="" id="{00000000-0008-0000-1100-000006020000}"/>
            </a:ext>
          </a:extLst>
        </xdr:cNvPr>
        <xdr:cNvSpPr txBox="1">
          <a:spLocks noChangeArrowheads="1"/>
        </xdr:cNvSpPr>
      </xdr:nvSpPr>
      <xdr:spPr bwMode="auto">
        <a:xfrm>
          <a:off x="762000" y="2057400"/>
          <a:ext cx="1239382" cy="29527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519" name="Text Box 9">
          <a:extLst>
            <a:ext uri="{FF2B5EF4-FFF2-40B4-BE49-F238E27FC236}">
              <a16:creationId xmlns:a16="http://schemas.microsoft.com/office/drawing/2014/main" xmlns="" id="{00000000-0008-0000-1100-000007020000}"/>
            </a:ext>
          </a:extLst>
        </xdr:cNvPr>
        <xdr:cNvSpPr txBox="1">
          <a:spLocks noChangeArrowheads="1"/>
        </xdr:cNvSpPr>
      </xdr:nvSpPr>
      <xdr:spPr bwMode="auto">
        <a:xfrm>
          <a:off x="762000" y="2057400"/>
          <a:ext cx="1239382" cy="29527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0</xdr:row>
      <xdr:rowOff>19050</xdr:rowOff>
    </xdr:to>
    <xdr:sp macro="" textlink="">
      <xdr:nvSpPr>
        <xdr:cNvPr id="520" name="Text Box 8">
          <a:extLst>
            <a:ext uri="{FF2B5EF4-FFF2-40B4-BE49-F238E27FC236}">
              <a16:creationId xmlns:a16="http://schemas.microsoft.com/office/drawing/2014/main" xmlns="" id="{00000000-0008-0000-1100-000008020000}"/>
            </a:ext>
          </a:extLst>
        </xdr:cNvPr>
        <xdr:cNvSpPr txBox="1">
          <a:spLocks noChangeArrowheads="1"/>
        </xdr:cNvSpPr>
      </xdr:nvSpPr>
      <xdr:spPr bwMode="auto">
        <a:xfrm>
          <a:off x="762000" y="2057400"/>
          <a:ext cx="1077457" cy="190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521" name="Text Box 9">
          <a:extLst>
            <a:ext uri="{FF2B5EF4-FFF2-40B4-BE49-F238E27FC236}">
              <a16:creationId xmlns:a16="http://schemas.microsoft.com/office/drawing/2014/main" xmlns="" id="{00000000-0008-0000-1100-00000902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522" name="Text Box 9">
          <a:extLst>
            <a:ext uri="{FF2B5EF4-FFF2-40B4-BE49-F238E27FC236}">
              <a16:creationId xmlns:a16="http://schemas.microsoft.com/office/drawing/2014/main" xmlns="" id="{00000000-0008-0000-1100-00000A02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523" name="Text Box 9">
          <a:extLst>
            <a:ext uri="{FF2B5EF4-FFF2-40B4-BE49-F238E27FC236}">
              <a16:creationId xmlns:a16="http://schemas.microsoft.com/office/drawing/2014/main" xmlns="" id="{00000000-0008-0000-1100-00000B02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524" name="Text Box 9">
          <a:extLst>
            <a:ext uri="{FF2B5EF4-FFF2-40B4-BE49-F238E27FC236}">
              <a16:creationId xmlns:a16="http://schemas.microsoft.com/office/drawing/2014/main" xmlns="" id="{00000000-0008-0000-1100-00000C02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525" name="Text Box 9">
          <a:extLst>
            <a:ext uri="{FF2B5EF4-FFF2-40B4-BE49-F238E27FC236}">
              <a16:creationId xmlns:a16="http://schemas.microsoft.com/office/drawing/2014/main" xmlns="" id="{00000000-0008-0000-1100-00000D02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526" name="Text Box 9">
          <a:extLst>
            <a:ext uri="{FF2B5EF4-FFF2-40B4-BE49-F238E27FC236}">
              <a16:creationId xmlns:a16="http://schemas.microsoft.com/office/drawing/2014/main" xmlns="" id="{00000000-0008-0000-1100-00000E02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527" name="Text Box 9">
          <a:extLst>
            <a:ext uri="{FF2B5EF4-FFF2-40B4-BE49-F238E27FC236}">
              <a16:creationId xmlns:a16="http://schemas.microsoft.com/office/drawing/2014/main" xmlns="" id="{00000000-0008-0000-1100-00000F02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528" name="Text Box 9">
          <a:extLst>
            <a:ext uri="{FF2B5EF4-FFF2-40B4-BE49-F238E27FC236}">
              <a16:creationId xmlns:a16="http://schemas.microsoft.com/office/drawing/2014/main" xmlns="" id="{00000000-0008-0000-1100-00001002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529" name="Text Box 9">
          <a:extLst>
            <a:ext uri="{FF2B5EF4-FFF2-40B4-BE49-F238E27FC236}">
              <a16:creationId xmlns:a16="http://schemas.microsoft.com/office/drawing/2014/main" xmlns="" id="{00000000-0008-0000-1100-00001102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530" name="Text Box 9">
          <a:extLst>
            <a:ext uri="{FF2B5EF4-FFF2-40B4-BE49-F238E27FC236}">
              <a16:creationId xmlns:a16="http://schemas.microsoft.com/office/drawing/2014/main" xmlns="" id="{00000000-0008-0000-1100-00001202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531" name="Text Box 9">
          <a:extLst>
            <a:ext uri="{FF2B5EF4-FFF2-40B4-BE49-F238E27FC236}">
              <a16:creationId xmlns:a16="http://schemas.microsoft.com/office/drawing/2014/main" xmlns="" id="{00000000-0008-0000-1100-00001302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532" name="Text Box 9">
          <a:extLst>
            <a:ext uri="{FF2B5EF4-FFF2-40B4-BE49-F238E27FC236}">
              <a16:creationId xmlns:a16="http://schemas.microsoft.com/office/drawing/2014/main" xmlns="" id="{00000000-0008-0000-1100-00001402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533" name="Text Box 9">
          <a:extLst>
            <a:ext uri="{FF2B5EF4-FFF2-40B4-BE49-F238E27FC236}">
              <a16:creationId xmlns:a16="http://schemas.microsoft.com/office/drawing/2014/main" xmlns="" id="{00000000-0008-0000-1100-00001502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534" name="Text Box 9">
          <a:extLst>
            <a:ext uri="{FF2B5EF4-FFF2-40B4-BE49-F238E27FC236}">
              <a16:creationId xmlns:a16="http://schemas.microsoft.com/office/drawing/2014/main" xmlns="" id="{00000000-0008-0000-1100-00001602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535" name="Text Box 9">
          <a:extLst>
            <a:ext uri="{FF2B5EF4-FFF2-40B4-BE49-F238E27FC236}">
              <a16:creationId xmlns:a16="http://schemas.microsoft.com/office/drawing/2014/main" xmlns="" id="{00000000-0008-0000-1100-00001702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536" name="Text Box 9">
          <a:extLst>
            <a:ext uri="{FF2B5EF4-FFF2-40B4-BE49-F238E27FC236}">
              <a16:creationId xmlns:a16="http://schemas.microsoft.com/office/drawing/2014/main" xmlns="" id="{00000000-0008-0000-1100-00001802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537" name="Text Box 9">
          <a:extLst>
            <a:ext uri="{FF2B5EF4-FFF2-40B4-BE49-F238E27FC236}">
              <a16:creationId xmlns:a16="http://schemas.microsoft.com/office/drawing/2014/main" xmlns="" id="{00000000-0008-0000-1100-00001902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538" name="Text Box 9">
          <a:extLst>
            <a:ext uri="{FF2B5EF4-FFF2-40B4-BE49-F238E27FC236}">
              <a16:creationId xmlns:a16="http://schemas.microsoft.com/office/drawing/2014/main" xmlns="" id="{00000000-0008-0000-1100-00001A02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539" name="Text Box 9">
          <a:extLst>
            <a:ext uri="{FF2B5EF4-FFF2-40B4-BE49-F238E27FC236}">
              <a16:creationId xmlns:a16="http://schemas.microsoft.com/office/drawing/2014/main" xmlns="" id="{00000000-0008-0000-1100-00001B02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540" name="Text Box 9">
          <a:extLst>
            <a:ext uri="{FF2B5EF4-FFF2-40B4-BE49-F238E27FC236}">
              <a16:creationId xmlns:a16="http://schemas.microsoft.com/office/drawing/2014/main" xmlns="" id="{00000000-0008-0000-1100-00001C02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541" name="Text Box 9">
          <a:extLst>
            <a:ext uri="{FF2B5EF4-FFF2-40B4-BE49-F238E27FC236}">
              <a16:creationId xmlns:a16="http://schemas.microsoft.com/office/drawing/2014/main" xmlns="" id="{00000000-0008-0000-1100-00001D02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542" name="Text Box 9">
          <a:extLst>
            <a:ext uri="{FF2B5EF4-FFF2-40B4-BE49-F238E27FC236}">
              <a16:creationId xmlns:a16="http://schemas.microsoft.com/office/drawing/2014/main" xmlns="" id="{00000000-0008-0000-1100-00001E02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543" name="Text Box 9">
          <a:extLst>
            <a:ext uri="{FF2B5EF4-FFF2-40B4-BE49-F238E27FC236}">
              <a16:creationId xmlns:a16="http://schemas.microsoft.com/office/drawing/2014/main" xmlns="" id="{00000000-0008-0000-1100-00001F02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544" name="Text Box 9">
          <a:extLst>
            <a:ext uri="{FF2B5EF4-FFF2-40B4-BE49-F238E27FC236}">
              <a16:creationId xmlns:a16="http://schemas.microsoft.com/office/drawing/2014/main" xmlns="" id="{00000000-0008-0000-1100-00002002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545" name="Text Box 9">
          <a:extLst>
            <a:ext uri="{FF2B5EF4-FFF2-40B4-BE49-F238E27FC236}">
              <a16:creationId xmlns:a16="http://schemas.microsoft.com/office/drawing/2014/main" xmlns="" id="{00000000-0008-0000-1100-00002102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546" name="Text Box 9">
          <a:extLst>
            <a:ext uri="{FF2B5EF4-FFF2-40B4-BE49-F238E27FC236}">
              <a16:creationId xmlns:a16="http://schemas.microsoft.com/office/drawing/2014/main" xmlns="" id="{00000000-0008-0000-1100-00002202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547" name="Text Box 9">
          <a:extLst>
            <a:ext uri="{FF2B5EF4-FFF2-40B4-BE49-F238E27FC236}">
              <a16:creationId xmlns:a16="http://schemas.microsoft.com/office/drawing/2014/main" xmlns="" id="{00000000-0008-0000-1100-00002302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548" name="Text Box 9">
          <a:extLst>
            <a:ext uri="{FF2B5EF4-FFF2-40B4-BE49-F238E27FC236}">
              <a16:creationId xmlns:a16="http://schemas.microsoft.com/office/drawing/2014/main" xmlns="" id="{00000000-0008-0000-1100-00002402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549" name="Text Box 9">
          <a:extLst>
            <a:ext uri="{FF2B5EF4-FFF2-40B4-BE49-F238E27FC236}">
              <a16:creationId xmlns:a16="http://schemas.microsoft.com/office/drawing/2014/main" xmlns="" id="{00000000-0008-0000-1100-00002502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550" name="Text Box 9">
          <a:extLst>
            <a:ext uri="{FF2B5EF4-FFF2-40B4-BE49-F238E27FC236}">
              <a16:creationId xmlns:a16="http://schemas.microsoft.com/office/drawing/2014/main" xmlns="" id="{00000000-0008-0000-1100-00002602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551" name="Text Box 9">
          <a:extLst>
            <a:ext uri="{FF2B5EF4-FFF2-40B4-BE49-F238E27FC236}">
              <a16:creationId xmlns:a16="http://schemas.microsoft.com/office/drawing/2014/main" xmlns="" id="{00000000-0008-0000-1100-00002702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552" name="Text Box 9">
          <a:extLst>
            <a:ext uri="{FF2B5EF4-FFF2-40B4-BE49-F238E27FC236}">
              <a16:creationId xmlns:a16="http://schemas.microsoft.com/office/drawing/2014/main" xmlns="" id="{00000000-0008-0000-1100-00002802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553" name="Text Box 9">
          <a:extLst>
            <a:ext uri="{FF2B5EF4-FFF2-40B4-BE49-F238E27FC236}">
              <a16:creationId xmlns:a16="http://schemas.microsoft.com/office/drawing/2014/main" xmlns="" id="{00000000-0008-0000-1100-00002902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554" name="Text Box 9">
          <a:extLst>
            <a:ext uri="{FF2B5EF4-FFF2-40B4-BE49-F238E27FC236}">
              <a16:creationId xmlns:a16="http://schemas.microsoft.com/office/drawing/2014/main" xmlns="" id="{00000000-0008-0000-1100-00002A02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555" name="Text Box 9">
          <a:extLst>
            <a:ext uri="{FF2B5EF4-FFF2-40B4-BE49-F238E27FC236}">
              <a16:creationId xmlns:a16="http://schemas.microsoft.com/office/drawing/2014/main" xmlns="" id="{00000000-0008-0000-1100-00002B02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556" name="Text Box 9">
          <a:extLst>
            <a:ext uri="{FF2B5EF4-FFF2-40B4-BE49-F238E27FC236}">
              <a16:creationId xmlns:a16="http://schemas.microsoft.com/office/drawing/2014/main" xmlns="" id="{00000000-0008-0000-1100-00002C02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557" name="Text Box 9">
          <a:extLst>
            <a:ext uri="{FF2B5EF4-FFF2-40B4-BE49-F238E27FC236}">
              <a16:creationId xmlns:a16="http://schemas.microsoft.com/office/drawing/2014/main" xmlns="" id="{00000000-0008-0000-1100-00002D02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558" name="Text Box 9">
          <a:extLst>
            <a:ext uri="{FF2B5EF4-FFF2-40B4-BE49-F238E27FC236}">
              <a16:creationId xmlns:a16="http://schemas.microsoft.com/office/drawing/2014/main" xmlns="" id="{00000000-0008-0000-1100-00002E02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559" name="Text Box 9">
          <a:extLst>
            <a:ext uri="{FF2B5EF4-FFF2-40B4-BE49-F238E27FC236}">
              <a16:creationId xmlns:a16="http://schemas.microsoft.com/office/drawing/2014/main" xmlns="" id="{00000000-0008-0000-1100-00002F02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560" name="Text Box 9">
          <a:extLst>
            <a:ext uri="{FF2B5EF4-FFF2-40B4-BE49-F238E27FC236}">
              <a16:creationId xmlns:a16="http://schemas.microsoft.com/office/drawing/2014/main" xmlns="" id="{00000000-0008-0000-1100-00003002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561" name="Text Box 9">
          <a:extLst>
            <a:ext uri="{FF2B5EF4-FFF2-40B4-BE49-F238E27FC236}">
              <a16:creationId xmlns:a16="http://schemas.microsoft.com/office/drawing/2014/main" xmlns="" id="{00000000-0008-0000-1100-00003102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562" name="Text Box 9">
          <a:extLst>
            <a:ext uri="{FF2B5EF4-FFF2-40B4-BE49-F238E27FC236}">
              <a16:creationId xmlns:a16="http://schemas.microsoft.com/office/drawing/2014/main" xmlns="" id="{00000000-0008-0000-1100-00003202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563" name="Text Box 9">
          <a:extLst>
            <a:ext uri="{FF2B5EF4-FFF2-40B4-BE49-F238E27FC236}">
              <a16:creationId xmlns:a16="http://schemas.microsoft.com/office/drawing/2014/main" xmlns="" id="{00000000-0008-0000-1100-00003302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564" name="Text Box 9">
          <a:extLst>
            <a:ext uri="{FF2B5EF4-FFF2-40B4-BE49-F238E27FC236}">
              <a16:creationId xmlns:a16="http://schemas.microsoft.com/office/drawing/2014/main" xmlns="" id="{00000000-0008-0000-1100-00003402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565" name="Text Box 9">
          <a:extLst>
            <a:ext uri="{FF2B5EF4-FFF2-40B4-BE49-F238E27FC236}">
              <a16:creationId xmlns:a16="http://schemas.microsoft.com/office/drawing/2014/main" xmlns="" id="{00000000-0008-0000-1100-00003502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566" name="Text Box 9">
          <a:extLst>
            <a:ext uri="{FF2B5EF4-FFF2-40B4-BE49-F238E27FC236}">
              <a16:creationId xmlns:a16="http://schemas.microsoft.com/office/drawing/2014/main" xmlns="" id="{00000000-0008-0000-1100-00003602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567" name="Text Box 9">
          <a:extLst>
            <a:ext uri="{FF2B5EF4-FFF2-40B4-BE49-F238E27FC236}">
              <a16:creationId xmlns:a16="http://schemas.microsoft.com/office/drawing/2014/main" xmlns="" id="{00000000-0008-0000-1100-00003702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568" name="Text Box 9">
          <a:extLst>
            <a:ext uri="{FF2B5EF4-FFF2-40B4-BE49-F238E27FC236}">
              <a16:creationId xmlns:a16="http://schemas.microsoft.com/office/drawing/2014/main" xmlns="" id="{00000000-0008-0000-1100-00003802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569" name="Text Box 9">
          <a:extLst>
            <a:ext uri="{FF2B5EF4-FFF2-40B4-BE49-F238E27FC236}">
              <a16:creationId xmlns:a16="http://schemas.microsoft.com/office/drawing/2014/main" xmlns="" id="{00000000-0008-0000-1100-00003902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570" name="Text Box 9">
          <a:extLst>
            <a:ext uri="{FF2B5EF4-FFF2-40B4-BE49-F238E27FC236}">
              <a16:creationId xmlns:a16="http://schemas.microsoft.com/office/drawing/2014/main" xmlns="" id="{00000000-0008-0000-1100-00003A02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571" name="Text Box 9">
          <a:extLst>
            <a:ext uri="{FF2B5EF4-FFF2-40B4-BE49-F238E27FC236}">
              <a16:creationId xmlns:a16="http://schemas.microsoft.com/office/drawing/2014/main" xmlns="" id="{00000000-0008-0000-1100-00003B02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572" name="Text Box 9">
          <a:extLst>
            <a:ext uri="{FF2B5EF4-FFF2-40B4-BE49-F238E27FC236}">
              <a16:creationId xmlns:a16="http://schemas.microsoft.com/office/drawing/2014/main" xmlns="" id="{00000000-0008-0000-1100-00003C02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573" name="Text Box 9">
          <a:extLst>
            <a:ext uri="{FF2B5EF4-FFF2-40B4-BE49-F238E27FC236}">
              <a16:creationId xmlns:a16="http://schemas.microsoft.com/office/drawing/2014/main" xmlns="" id="{00000000-0008-0000-1100-00003D02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574" name="Text Box 9">
          <a:extLst>
            <a:ext uri="{FF2B5EF4-FFF2-40B4-BE49-F238E27FC236}">
              <a16:creationId xmlns:a16="http://schemas.microsoft.com/office/drawing/2014/main" xmlns="" id="{00000000-0008-0000-1100-00003E02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575" name="Text Box 9">
          <a:extLst>
            <a:ext uri="{FF2B5EF4-FFF2-40B4-BE49-F238E27FC236}">
              <a16:creationId xmlns:a16="http://schemas.microsoft.com/office/drawing/2014/main" xmlns="" id="{00000000-0008-0000-1100-00003F02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576" name="Text Box 9">
          <a:extLst>
            <a:ext uri="{FF2B5EF4-FFF2-40B4-BE49-F238E27FC236}">
              <a16:creationId xmlns:a16="http://schemas.microsoft.com/office/drawing/2014/main" xmlns="" id="{00000000-0008-0000-1100-00004002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577" name="Text Box 9">
          <a:extLst>
            <a:ext uri="{FF2B5EF4-FFF2-40B4-BE49-F238E27FC236}">
              <a16:creationId xmlns:a16="http://schemas.microsoft.com/office/drawing/2014/main" xmlns="" id="{00000000-0008-0000-1100-00004102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578" name="Text Box 9">
          <a:extLst>
            <a:ext uri="{FF2B5EF4-FFF2-40B4-BE49-F238E27FC236}">
              <a16:creationId xmlns:a16="http://schemas.microsoft.com/office/drawing/2014/main" xmlns="" id="{00000000-0008-0000-1100-00004202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579" name="Text Box 9">
          <a:extLst>
            <a:ext uri="{FF2B5EF4-FFF2-40B4-BE49-F238E27FC236}">
              <a16:creationId xmlns:a16="http://schemas.microsoft.com/office/drawing/2014/main" xmlns="" id="{00000000-0008-0000-1100-00004302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580" name="Text Box 9">
          <a:extLst>
            <a:ext uri="{FF2B5EF4-FFF2-40B4-BE49-F238E27FC236}">
              <a16:creationId xmlns:a16="http://schemas.microsoft.com/office/drawing/2014/main" xmlns="" id="{00000000-0008-0000-1100-00004402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581" name="Text Box 9">
          <a:extLst>
            <a:ext uri="{FF2B5EF4-FFF2-40B4-BE49-F238E27FC236}">
              <a16:creationId xmlns:a16="http://schemas.microsoft.com/office/drawing/2014/main" xmlns="" id="{00000000-0008-0000-1100-00004502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582" name="Text Box 9">
          <a:extLst>
            <a:ext uri="{FF2B5EF4-FFF2-40B4-BE49-F238E27FC236}">
              <a16:creationId xmlns:a16="http://schemas.microsoft.com/office/drawing/2014/main" xmlns="" id="{00000000-0008-0000-1100-00004602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583" name="Text Box 9">
          <a:extLst>
            <a:ext uri="{FF2B5EF4-FFF2-40B4-BE49-F238E27FC236}">
              <a16:creationId xmlns:a16="http://schemas.microsoft.com/office/drawing/2014/main" xmlns="" id="{00000000-0008-0000-1100-00004702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584" name="Text Box 9">
          <a:extLst>
            <a:ext uri="{FF2B5EF4-FFF2-40B4-BE49-F238E27FC236}">
              <a16:creationId xmlns:a16="http://schemas.microsoft.com/office/drawing/2014/main" xmlns="" id="{00000000-0008-0000-1100-00004802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585" name="Text Box 9">
          <a:extLst>
            <a:ext uri="{FF2B5EF4-FFF2-40B4-BE49-F238E27FC236}">
              <a16:creationId xmlns:a16="http://schemas.microsoft.com/office/drawing/2014/main" xmlns="" id="{00000000-0008-0000-1100-00004902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586" name="Text Box 9">
          <a:extLst>
            <a:ext uri="{FF2B5EF4-FFF2-40B4-BE49-F238E27FC236}">
              <a16:creationId xmlns:a16="http://schemas.microsoft.com/office/drawing/2014/main" xmlns="" id="{00000000-0008-0000-1100-00004A02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587" name="Text Box 9">
          <a:extLst>
            <a:ext uri="{FF2B5EF4-FFF2-40B4-BE49-F238E27FC236}">
              <a16:creationId xmlns:a16="http://schemas.microsoft.com/office/drawing/2014/main" xmlns="" id="{00000000-0008-0000-1100-00004B02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588" name="Text Box 9">
          <a:extLst>
            <a:ext uri="{FF2B5EF4-FFF2-40B4-BE49-F238E27FC236}">
              <a16:creationId xmlns:a16="http://schemas.microsoft.com/office/drawing/2014/main" xmlns="" id="{00000000-0008-0000-1100-00004C02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589" name="Text Box 9">
          <a:extLst>
            <a:ext uri="{FF2B5EF4-FFF2-40B4-BE49-F238E27FC236}">
              <a16:creationId xmlns:a16="http://schemas.microsoft.com/office/drawing/2014/main" xmlns="" id="{00000000-0008-0000-1100-00004D02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590" name="Text Box 9">
          <a:extLst>
            <a:ext uri="{FF2B5EF4-FFF2-40B4-BE49-F238E27FC236}">
              <a16:creationId xmlns:a16="http://schemas.microsoft.com/office/drawing/2014/main" xmlns="" id="{00000000-0008-0000-1100-00004E02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591" name="Text Box 9">
          <a:extLst>
            <a:ext uri="{FF2B5EF4-FFF2-40B4-BE49-F238E27FC236}">
              <a16:creationId xmlns:a16="http://schemas.microsoft.com/office/drawing/2014/main" xmlns="" id="{00000000-0008-0000-1100-00004F02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592" name="Text Box 9">
          <a:extLst>
            <a:ext uri="{FF2B5EF4-FFF2-40B4-BE49-F238E27FC236}">
              <a16:creationId xmlns:a16="http://schemas.microsoft.com/office/drawing/2014/main" xmlns="" id="{00000000-0008-0000-1100-00005002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593" name="Text Box 9">
          <a:extLst>
            <a:ext uri="{FF2B5EF4-FFF2-40B4-BE49-F238E27FC236}">
              <a16:creationId xmlns:a16="http://schemas.microsoft.com/office/drawing/2014/main" xmlns="" id="{00000000-0008-0000-1100-00005102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594" name="Text Box 9">
          <a:extLst>
            <a:ext uri="{FF2B5EF4-FFF2-40B4-BE49-F238E27FC236}">
              <a16:creationId xmlns:a16="http://schemas.microsoft.com/office/drawing/2014/main" xmlns="" id="{00000000-0008-0000-1100-00005202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595" name="Text Box 9">
          <a:extLst>
            <a:ext uri="{FF2B5EF4-FFF2-40B4-BE49-F238E27FC236}">
              <a16:creationId xmlns:a16="http://schemas.microsoft.com/office/drawing/2014/main" xmlns="" id="{00000000-0008-0000-1100-00005302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596" name="Text Box 9">
          <a:extLst>
            <a:ext uri="{FF2B5EF4-FFF2-40B4-BE49-F238E27FC236}">
              <a16:creationId xmlns:a16="http://schemas.microsoft.com/office/drawing/2014/main" xmlns="" id="{00000000-0008-0000-1100-00005402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597" name="Text Box 9">
          <a:extLst>
            <a:ext uri="{FF2B5EF4-FFF2-40B4-BE49-F238E27FC236}">
              <a16:creationId xmlns:a16="http://schemas.microsoft.com/office/drawing/2014/main" xmlns="" id="{00000000-0008-0000-1100-00005502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598" name="Text Box 9">
          <a:extLst>
            <a:ext uri="{FF2B5EF4-FFF2-40B4-BE49-F238E27FC236}">
              <a16:creationId xmlns:a16="http://schemas.microsoft.com/office/drawing/2014/main" xmlns="" id="{00000000-0008-0000-1100-00005602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599" name="Text Box 9">
          <a:extLst>
            <a:ext uri="{FF2B5EF4-FFF2-40B4-BE49-F238E27FC236}">
              <a16:creationId xmlns:a16="http://schemas.microsoft.com/office/drawing/2014/main" xmlns="" id="{00000000-0008-0000-1100-00005702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600" name="Text Box 9">
          <a:extLst>
            <a:ext uri="{FF2B5EF4-FFF2-40B4-BE49-F238E27FC236}">
              <a16:creationId xmlns:a16="http://schemas.microsoft.com/office/drawing/2014/main" xmlns="" id="{00000000-0008-0000-1100-00005802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601" name="Text Box 9">
          <a:extLst>
            <a:ext uri="{FF2B5EF4-FFF2-40B4-BE49-F238E27FC236}">
              <a16:creationId xmlns:a16="http://schemas.microsoft.com/office/drawing/2014/main" xmlns="" id="{00000000-0008-0000-1100-00005902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602" name="Text Box 9">
          <a:extLst>
            <a:ext uri="{FF2B5EF4-FFF2-40B4-BE49-F238E27FC236}">
              <a16:creationId xmlns:a16="http://schemas.microsoft.com/office/drawing/2014/main" xmlns="" id="{00000000-0008-0000-1100-00005A02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603" name="Text Box 9">
          <a:extLst>
            <a:ext uri="{FF2B5EF4-FFF2-40B4-BE49-F238E27FC236}">
              <a16:creationId xmlns:a16="http://schemas.microsoft.com/office/drawing/2014/main" xmlns="" id="{00000000-0008-0000-1100-00005B02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604" name="Text Box 9">
          <a:extLst>
            <a:ext uri="{FF2B5EF4-FFF2-40B4-BE49-F238E27FC236}">
              <a16:creationId xmlns:a16="http://schemas.microsoft.com/office/drawing/2014/main" xmlns="" id="{00000000-0008-0000-1100-00005C02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605" name="Text Box 9">
          <a:extLst>
            <a:ext uri="{FF2B5EF4-FFF2-40B4-BE49-F238E27FC236}">
              <a16:creationId xmlns:a16="http://schemas.microsoft.com/office/drawing/2014/main" xmlns="" id="{00000000-0008-0000-1100-00005D02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606" name="Text Box 9">
          <a:extLst>
            <a:ext uri="{FF2B5EF4-FFF2-40B4-BE49-F238E27FC236}">
              <a16:creationId xmlns:a16="http://schemas.microsoft.com/office/drawing/2014/main" xmlns="" id="{00000000-0008-0000-1100-00005E02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607" name="Text Box 9">
          <a:extLst>
            <a:ext uri="{FF2B5EF4-FFF2-40B4-BE49-F238E27FC236}">
              <a16:creationId xmlns:a16="http://schemas.microsoft.com/office/drawing/2014/main" xmlns="" id="{00000000-0008-0000-1100-00005F02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608" name="Text Box 9">
          <a:extLst>
            <a:ext uri="{FF2B5EF4-FFF2-40B4-BE49-F238E27FC236}">
              <a16:creationId xmlns:a16="http://schemas.microsoft.com/office/drawing/2014/main" xmlns="" id="{00000000-0008-0000-1100-00006002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609" name="Text Box 9">
          <a:extLst>
            <a:ext uri="{FF2B5EF4-FFF2-40B4-BE49-F238E27FC236}">
              <a16:creationId xmlns:a16="http://schemas.microsoft.com/office/drawing/2014/main" xmlns="" id="{00000000-0008-0000-1100-00006102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610" name="Text Box 9">
          <a:extLst>
            <a:ext uri="{FF2B5EF4-FFF2-40B4-BE49-F238E27FC236}">
              <a16:creationId xmlns:a16="http://schemas.microsoft.com/office/drawing/2014/main" xmlns="" id="{00000000-0008-0000-1100-00006202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611" name="Text Box 9">
          <a:extLst>
            <a:ext uri="{FF2B5EF4-FFF2-40B4-BE49-F238E27FC236}">
              <a16:creationId xmlns:a16="http://schemas.microsoft.com/office/drawing/2014/main" xmlns="" id="{00000000-0008-0000-1100-00006302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612" name="Text Box 9">
          <a:extLst>
            <a:ext uri="{FF2B5EF4-FFF2-40B4-BE49-F238E27FC236}">
              <a16:creationId xmlns:a16="http://schemas.microsoft.com/office/drawing/2014/main" xmlns="" id="{00000000-0008-0000-1100-00006402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613" name="Text Box 9">
          <a:extLst>
            <a:ext uri="{FF2B5EF4-FFF2-40B4-BE49-F238E27FC236}">
              <a16:creationId xmlns:a16="http://schemas.microsoft.com/office/drawing/2014/main" xmlns="" id="{00000000-0008-0000-1100-00006502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614" name="Text Box 9">
          <a:extLst>
            <a:ext uri="{FF2B5EF4-FFF2-40B4-BE49-F238E27FC236}">
              <a16:creationId xmlns:a16="http://schemas.microsoft.com/office/drawing/2014/main" xmlns="" id="{00000000-0008-0000-1100-00006602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615" name="Text Box 9">
          <a:extLst>
            <a:ext uri="{FF2B5EF4-FFF2-40B4-BE49-F238E27FC236}">
              <a16:creationId xmlns:a16="http://schemas.microsoft.com/office/drawing/2014/main" xmlns="" id="{00000000-0008-0000-1100-00006702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616" name="Text Box 9">
          <a:extLst>
            <a:ext uri="{FF2B5EF4-FFF2-40B4-BE49-F238E27FC236}">
              <a16:creationId xmlns:a16="http://schemas.microsoft.com/office/drawing/2014/main" xmlns="" id="{00000000-0008-0000-1100-00006802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617" name="Text Box 9">
          <a:extLst>
            <a:ext uri="{FF2B5EF4-FFF2-40B4-BE49-F238E27FC236}">
              <a16:creationId xmlns:a16="http://schemas.microsoft.com/office/drawing/2014/main" xmlns="" id="{00000000-0008-0000-1100-00006902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618" name="Text Box 9">
          <a:extLst>
            <a:ext uri="{FF2B5EF4-FFF2-40B4-BE49-F238E27FC236}">
              <a16:creationId xmlns:a16="http://schemas.microsoft.com/office/drawing/2014/main" xmlns="" id="{00000000-0008-0000-1100-00006A02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619" name="Text Box 9">
          <a:extLst>
            <a:ext uri="{FF2B5EF4-FFF2-40B4-BE49-F238E27FC236}">
              <a16:creationId xmlns:a16="http://schemas.microsoft.com/office/drawing/2014/main" xmlns="" id="{00000000-0008-0000-1100-00006B02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620" name="Text Box 9">
          <a:extLst>
            <a:ext uri="{FF2B5EF4-FFF2-40B4-BE49-F238E27FC236}">
              <a16:creationId xmlns:a16="http://schemas.microsoft.com/office/drawing/2014/main" xmlns="" id="{00000000-0008-0000-1100-00006C02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621" name="Text Box 9">
          <a:extLst>
            <a:ext uri="{FF2B5EF4-FFF2-40B4-BE49-F238E27FC236}">
              <a16:creationId xmlns:a16="http://schemas.microsoft.com/office/drawing/2014/main" xmlns="" id="{00000000-0008-0000-1100-00006D02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622" name="Text Box 9">
          <a:extLst>
            <a:ext uri="{FF2B5EF4-FFF2-40B4-BE49-F238E27FC236}">
              <a16:creationId xmlns:a16="http://schemas.microsoft.com/office/drawing/2014/main" xmlns="" id="{00000000-0008-0000-1100-00006E02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623" name="Text Box 9">
          <a:extLst>
            <a:ext uri="{FF2B5EF4-FFF2-40B4-BE49-F238E27FC236}">
              <a16:creationId xmlns:a16="http://schemas.microsoft.com/office/drawing/2014/main" xmlns="" id="{00000000-0008-0000-1100-00006F02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624" name="Text Box 9">
          <a:extLst>
            <a:ext uri="{FF2B5EF4-FFF2-40B4-BE49-F238E27FC236}">
              <a16:creationId xmlns:a16="http://schemas.microsoft.com/office/drawing/2014/main" xmlns="" id="{00000000-0008-0000-1100-00007002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625" name="Text Box 9">
          <a:extLst>
            <a:ext uri="{FF2B5EF4-FFF2-40B4-BE49-F238E27FC236}">
              <a16:creationId xmlns:a16="http://schemas.microsoft.com/office/drawing/2014/main" xmlns="" id="{00000000-0008-0000-1100-00007102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626" name="Text Box 9">
          <a:extLst>
            <a:ext uri="{FF2B5EF4-FFF2-40B4-BE49-F238E27FC236}">
              <a16:creationId xmlns:a16="http://schemas.microsoft.com/office/drawing/2014/main" xmlns="" id="{00000000-0008-0000-1100-00007202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627" name="Text Box 9">
          <a:extLst>
            <a:ext uri="{FF2B5EF4-FFF2-40B4-BE49-F238E27FC236}">
              <a16:creationId xmlns:a16="http://schemas.microsoft.com/office/drawing/2014/main" xmlns="" id="{00000000-0008-0000-1100-00007302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628" name="Text Box 9">
          <a:extLst>
            <a:ext uri="{FF2B5EF4-FFF2-40B4-BE49-F238E27FC236}">
              <a16:creationId xmlns:a16="http://schemas.microsoft.com/office/drawing/2014/main" xmlns="" id="{00000000-0008-0000-1100-00007402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629" name="Text Box 9">
          <a:extLst>
            <a:ext uri="{FF2B5EF4-FFF2-40B4-BE49-F238E27FC236}">
              <a16:creationId xmlns:a16="http://schemas.microsoft.com/office/drawing/2014/main" xmlns="" id="{00000000-0008-0000-1100-00007502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630" name="Text Box 9">
          <a:extLst>
            <a:ext uri="{FF2B5EF4-FFF2-40B4-BE49-F238E27FC236}">
              <a16:creationId xmlns:a16="http://schemas.microsoft.com/office/drawing/2014/main" xmlns="" id="{00000000-0008-0000-1100-00007602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631" name="Text Box 9">
          <a:extLst>
            <a:ext uri="{FF2B5EF4-FFF2-40B4-BE49-F238E27FC236}">
              <a16:creationId xmlns:a16="http://schemas.microsoft.com/office/drawing/2014/main" xmlns="" id="{00000000-0008-0000-1100-00007702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632" name="Text Box 9">
          <a:extLst>
            <a:ext uri="{FF2B5EF4-FFF2-40B4-BE49-F238E27FC236}">
              <a16:creationId xmlns:a16="http://schemas.microsoft.com/office/drawing/2014/main" xmlns="" id="{00000000-0008-0000-1100-00007802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633" name="Text Box 9">
          <a:extLst>
            <a:ext uri="{FF2B5EF4-FFF2-40B4-BE49-F238E27FC236}">
              <a16:creationId xmlns:a16="http://schemas.microsoft.com/office/drawing/2014/main" xmlns="" id="{00000000-0008-0000-1100-00007902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634" name="Text Box 9">
          <a:extLst>
            <a:ext uri="{FF2B5EF4-FFF2-40B4-BE49-F238E27FC236}">
              <a16:creationId xmlns:a16="http://schemas.microsoft.com/office/drawing/2014/main" xmlns="" id="{00000000-0008-0000-1100-00007A02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635" name="Text Box 9">
          <a:extLst>
            <a:ext uri="{FF2B5EF4-FFF2-40B4-BE49-F238E27FC236}">
              <a16:creationId xmlns:a16="http://schemas.microsoft.com/office/drawing/2014/main" xmlns="" id="{00000000-0008-0000-1100-00007B02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636" name="Text Box 9">
          <a:extLst>
            <a:ext uri="{FF2B5EF4-FFF2-40B4-BE49-F238E27FC236}">
              <a16:creationId xmlns:a16="http://schemas.microsoft.com/office/drawing/2014/main" xmlns="" id="{00000000-0008-0000-1100-00007C02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637" name="Text Box 9">
          <a:extLst>
            <a:ext uri="{FF2B5EF4-FFF2-40B4-BE49-F238E27FC236}">
              <a16:creationId xmlns:a16="http://schemas.microsoft.com/office/drawing/2014/main" xmlns="" id="{00000000-0008-0000-1100-00007D02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638" name="Text Box 9">
          <a:extLst>
            <a:ext uri="{FF2B5EF4-FFF2-40B4-BE49-F238E27FC236}">
              <a16:creationId xmlns:a16="http://schemas.microsoft.com/office/drawing/2014/main" xmlns="" id="{00000000-0008-0000-1100-00007E02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639" name="Text Box 9">
          <a:extLst>
            <a:ext uri="{FF2B5EF4-FFF2-40B4-BE49-F238E27FC236}">
              <a16:creationId xmlns:a16="http://schemas.microsoft.com/office/drawing/2014/main" xmlns="" id="{00000000-0008-0000-1100-00007F02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640" name="Text Box 9">
          <a:extLst>
            <a:ext uri="{FF2B5EF4-FFF2-40B4-BE49-F238E27FC236}">
              <a16:creationId xmlns:a16="http://schemas.microsoft.com/office/drawing/2014/main" xmlns="" id="{00000000-0008-0000-1100-00008002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641" name="Text Box 9">
          <a:extLst>
            <a:ext uri="{FF2B5EF4-FFF2-40B4-BE49-F238E27FC236}">
              <a16:creationId xmlns:a16="http://schemas.microsoft.com/office/drawing/2014/main" xmlns="" id="{00000000-0008-0000-1100-00008102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642" name="Text Box 9">
          <a:extLst>
            <a:ext uri="{FF2B5EF4-FFF2-40B4-BE49-F238E27FC236}">
              <a16:creationId xmlns:a16="http://schemas.microsoft.com/office/drawing/2014/main" xmlns="" id="{00000000-0008-0000-1100-00008202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643" name="Text Box 9">
          <a:extLst>
            <a:ext uri="{FF2B5EF4-FFF2-40B4-BE49-F238E27FC236}">
              <a16:creationId xmlns:a16="http://schemas.microsoft.com/office/drawing/2014/main" xmlns="" id="{00000000-0008-0000-1100-00008302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644" name="Text Box 9">
          <a:extLst>
            <a:ext uri="{FF2B5EF4-FFF2-40B4-BE49-F238E27FC236}">
              <a16:creationId xmlns:a16="http://schemas.microsoft.com/office/drawing/2014/main" xmlns="" id="{00000000-0008-0000-1100-00008402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645" name="Text Box 9">
          <a:extLst>
            <a:ext uri="{FF2B5EF4-FFF2-40B4-BE49-F238E27FC236}">
              <a16:creationId xmlns:a16="http://schemas.microsoft.com/office/drawing/2014/main" xmlns="" id="{00000000-0008-0000-1100-00008502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646" name="Text Box 9">
          <a:extLst>
            <a:ext uri="{FF2B5EF4-FFF2-40B4-BE49-F238E27FC236}">
              <a16:creationId xmlns:a16="http://schemas.microsoft.com/office/drawing/2014/main" xmlns="" id="{00000000-0008-0000-1100-00008602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647" name="Text Box 9">
          <a:extLst>
            <a:ext uri="{FF2B5EF4-FFF2-40B4-BE49-F238E27FC236}">
              <a16:creationId xmlns:a16="http://schemas.microsoft.com/office/drawing/2014/main" xmlns="" id="{00000000-0008-0000-1100-00008702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648" name="Text Box 9">
          <a:extLst>
            <a:ext uri="{FF2B5EF4-FFF2-40B4-BE49-F238E27FC236}">
              <a16:creationId xmlns:a16="http://schemas.microsoft.com/office/drawing/2014/main" xmlns="" id="{00000000-0008-0000-1100-00008802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649" name="Text Box 9">
          <a:extLst>
            <a:ext uri="{FF2B5EF4-FFF2-40B4-BE49-F238E27FC236}">
              <a16:creationId xmlns:a16="http://schemas.microsoft.com/office/drawing/2014/main" xmlns="" id="{00000000-0008-0000-1100-00008902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650" name="Text Box 9">
          <a:extLst>
            <a:ext uri="{FF2B5EF4-FFF2-40B4-BE49-F238E27FC236}">
              <a16:creationId xmlns:a16="http://schemas.microsoft.com/office/drawing/2014/main" xmlns="" id="{00000000-0008-0000-1100-00008A02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651" name="Text Box 9">
          <a:extLst>
            <a:ext uri="{FF2B5EF4-FFF2-40B4-BE49-F238E27FC236}">
              <a16:creationId xmlns:a16="http://schemas.microsoft.com/office/drawing/2014/main" xmlns="" id="{00000000-0008-0000-1100-00008B02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652" name="Text Box 9">
          <a:extLst>
            <a:ext uri="{FF2B5EF4-FFF2-40B4-BE49-F238E27FC236}">
              <a16:creationId xmlns:a16="http://schemas.microsoft.com/office/drawing/2014/main" xmlns="" id="{00000000-0008-0000-1100-00008C02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653" name="Text Box 9">
          <a:extLst>
            <a:ext uri="{FF2B5EF4-FFF2-40B4-BE49-F238E27FC236}">
              <a16:creationId xmlns:a16="http://schemas.microsoft.com/office/drawing/2014/main" xmlns="" id="{00000000-0008-0000-1100-00008D02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654" name="Text Box 9">
          <a:extLst>
            <a:ext uri="{FF2B5EF4-FFF2-40B4-BE49-F238E27FC236}">
              <a16:creationId xmlns:a16="http://schemas.microsoft.com/office/drawing/2014/main" xmlns="" id="{00000000-0008-0000-1100-00008E02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655" name="Text Box 9">
          <a:extLst>
            <a:ext uri="{FF2B5EF4-FFF2-40B4-BE49-F238E27FC236}">
              <a16:creationId xmlns:a16="http://schemas.microsoft.com/office/drawing/2014/main" xmlns="" id="{00000000-0008-0000-1100-00008F02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656" name="Text Box 9">
          <a:extLst>
            <a:ext uri="{FF2B5EF4-FFF2-40B4-BE49-F238E27FC236}">
              <a16:creationId xmlns:a16="http://schemas.microsoft.com/office/drawing/2014/main" xmlns="" id="{00000000-0008-0000-1100-00009002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657" name="Text Box 9">
          <a:extLst>
            <a:ext uri="{FF2B5EF4-FFF2-40B4-BE49-F238E27FC236}">
              <a16:creationId xmlns:a16="http://schemas.microsoft.com/office/drawing/2014/main" xmlns="" id="{00000000-0008-0000-1100-00009102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658" name="Text Box 9">
          <a:extLst>
            <a:ext uri="{FF2B5EF4-FFF2-40B4-BE49-F238E27FC236}">
              <a16:creationId xmlns:a16="http://schemas.microsoft.com/office/drawing/2014/main" xmlns="" id="{00000000-0008-0000-1100-00009202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659" name="Text Box 9">
          <a:extLst>
            <a:ext uri="{FF2B5EF4-FFF2-40B4-BE49-F238E27FC236}">
              <a16:creationId xmlns:a16="http://schemas.microsoft.com/office/drawing/2014/main" xmlns="" id="{00000000-0008-0000-1100-00009302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660" name="Text Box 9">
          <a:extLst>
            <a:ext uri="{FF2B5EF4-FFF2-40B4-BE49-F238E27FC236}">
              <a16:creationId xmlns:a16="http://schemas.microsoft.com/office/drawing/2014/main" xmlns="" id="{00000000-0008-0000-1100-00009402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661" name="Text Box 9">
          <a:extLst>
            <a:ext uri="{FF2B5EF4-FFF2-40B4-BE49-F238E27FC236}">
              <a16:creationId xmlns:a16="http://schemas.microsoft.com/office/drawing/2014/main" xmlns="" id="{00000000-0008-0000-1100-00009502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662" name="Text Box 9">
          <a:extLst>
            <a:ext uri="{FF2B5EF4-FFF2-40B4-BE49-F238E27FC236}">
              <a16:creationId xmlns:a16="http://schemas.microsoft.com/office/drawing/2014/main" xmlns="" id="{00000000-0008-0000-1100-00009602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663" name="Text Box 9">
          <a:extLst>
            <a:ext uri="{FF2B5EF4-FFF2-40B4-BE49-F238E27FC236}">
              <a16:creationId xmlns:a16="http://schemas.microsoft.com/office/drawing/2014/main" xmlns="" id="{00000000-0008-0000-1100-00009702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664" name="Text Box 9">
          <a:extLst>
            <a:ext uri="{FF2B5EF4-FFF2-40B4-BE49-F238E27FC236}">
              <a16:creationId xmlns:a16="http://schemas.microsoft.com/office/drawing/2014/main" xmlns="" id="{00000000-0008-0000-1100-00009802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665" name="Text Box 9">
          <a:extLst>
            <a:ext uri="{FF2B5EF4-FFF2-40B4-BE49-F238E27FC236}">
              <a16:creationId xmlns:a16="http://schemas.microsoft.com/office/drawing/2014/main" xmlns="" id="{00000000-0008-0000-1100-00009902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666" name="Text Box 9">
          <a:extLst>
            <a:ext uri="{FF2B5EF4-FFF2-40B4-BE49-F238E27FC236}">
              <a16:creationId xmlns:a16="http://schemas.microsoft.com/office/drawing/2014/main" xmlns="" id="{00000000-0008-0000-1100-00009A02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667" name="Text Box 9">
          <a:extLst>
            <a:ext uri="{FF2B5EF4-FFF2-40B4-BE49-F238E27FC236}">
              <a16:creationId xmlns:a16="http://schemas.microsoft.com/office/drawing/2014/main" xmlns="" id="{00000000-0008-0000-1100-00009B02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668" name="Text Box 9">
          <a:extLst>
            <a:ext uri="{FF2B5EF4-FFF2-40B4-BE49-F238E27FC236}">
              <a16:creationId xmlns:a16="http://schemas.microsoft.com/office/drawing/2014/main" xmlns="" id="{00000000-0008-0000-1100-00009C02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669" name="Text Box 9">
          <a:extLst>
            <a:ext uri="{FF2B5EF4-FFF2-40B4-BE49-F238E27FC236}">
              <a16:creationId xmlns:a16="http://schemas.microsoft.com/office/drawing/2014/main" xmlns="" id="{00000000-0008-0000-1100-00009D02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670" name="Text Box 9">
          <a:extLst>
            <a:ext uri="{FF2B5EF4-FFF2-40B4-BE49-F238E27FC236}">
              <a16:creationId xmlns:a16="http://schemas.microsoft.com/office/drawing/2014/main" xmlns="" id="{00000000-0008-0000-1100-00009E02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671" name="Text Box 9">
          <a:extLst>
            <a:ext uri="{FF2B5EF4-FFF2-40B4-BE49-F238E27FC236}">
              <a16:creationId xmlns:a16="http://schemas.microsoft.com/office/drawing/2014/main" xmlns="" id="{00000000-0008-0000-1100-00009F02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672" name="Text Box 9">
          <a:extLst>
            <a:ext uri="{FF2B5EF4-FFF2-40B4-BE49-F238E27FC236}">
              <a16:creationId xmlns:a16="http://schemas.microsoft.com/office/drawing/2014/main" xmlns="" id="{00000000-0008-0000-1100-0000A002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673" name="Text Box 9">
          <a:extLst>
            <a:ext uri="{FF2B5EF4-FFF2-40B4-BE49-F238E27FC236}">
              <a16:creationId xmlns:a16="http://schemas.microsoft.com/office/drawing/2014/main" xmlns="" id="{00000000-0008-0000-1100-0000A102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747892</xdr:colOff>
      <xdr:row>8</xdr:row>
      <xdr:rowOff>0</xdr:rowOff>
    </xdr:to>
    <xdr:sp macro="" textlink="">
      <xdr:nvSpPr>
        <xdr:cNvPr id="674" name="Text Box 9">
          <a:extLst>
            <a:ext uri="{FF2B5EF4-FFF2-40B4-BE49-F238E27FC236}">
              <a16:creationId xmlns:a16="http://schemas.microsoft.com/office/drawing/2014/main" xmlns="" id="{00000000-0008-0000-1100-0000A2020000}"/>
            </a:ext>
          </a:extLst>
        </xdr:cNvPr>
        <xdr:cNvSpPr txBox="1">
          <a:spLocks noChangeArrowheads="1"/>
        </xdr:cNvSpPr>
      </xdr:nvSpPr>
      <xdr:spPr bwMode="auto">
        <a:xfrm>
          <a:off x="762000" y="2057400"/>
          <a:ext cx="1239382" cy="238125"/>
        </a:xfrm>
        <a:prstGeom prst="rect">
          <a:avLst/>
        </a:prstGeom>
        <a:noFill/>
        <a:ln w="9525">
          <a:noFill/>
          <a:miter lim="800000"/>
          <a:headEnd/>
          <a:tailEnd/>
        </a:ln>
      </xdr:spPr>
    </xdr:sp>
    <xdr:clientData/>
  </xdr:twoCellAnchor>
  <xdr:oneCellAnchor>
    <xdr:from>
      <xdr:col>1</xdr:col>
      <xdr:colOff>0</xdr:colOff>
      <xdr:row>0</xdr:row>
      <xdr:rowOff>0</xdr:rowOff>
    </xdr:from>
    <xdr:ext cx="1048882" cy="38100"/>
    <xdr:sp macro="" textlink="">
      <xdr:nvSpPr>
        <xdr:cNvPr id="675" name="Text Box 8">
          <a:extLst>
            <a:ext uri="{FF2B5EF4-FFF2-40B4-BE49-F238E27FC236}">
              <a16:creationId xmlns:a16="http://schemas.microsoft.com/office/drawing/2014/main" xmlns="" id="{00000000-0008-0000-1100-0000A3020000}"/>
            </a:ext>
          </a:extLst>
        </xdr:cNvPr>
        <xdr:cNvSpPr txBox="1">
          <a:spLocks noChangeArrowheads="1"/>
        </xdr:cNvSpPr>
      </xdr:nvSpPr>
      <xdr:spPr bwMode="auto">
        <a:xfrm>
          <a:off x="762000" y="2533650"/>
          <a:ext cx="1048882" cy="3810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676" name="Text Box 8">
          <a:extLst>
            <a:ext uri="{FF2B5EF4-FFF2-40B4-BE49-F238E27FC236}">
              <a16:creationId xmlns:a16="http://schemas.microsoft.com/office/drawing/2014/main" xmlns="" id="{00000000-0008-0000-1100-0000A4020000}"/>
            </a:ext>
          </a:extLst>
        </xdr:cNvPr>
        <xdr:cNvSpPr txBox="1">
          <a:spLocks noChangeArrowheads="1"/>
        </xdr:cNvSpPr>
      </xdr:nvSpPr>
      <xdr:spPr bwMode="auto">
        <a:xfrm>
          <a:off x="762000" y="2533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677" name="Text Box 9">
          <a:extLst>
            <a:ext uri="{FF2B5EF4-FFF2-40B4-BE49-F238E27FC236}">
              <a16:creationId xmlns:a16="http://schemas.microsoft.com/office/drawing/2014/main" xmlns="" id="{00000000-0008-0000-1100-0000A502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678" name="Text Box 9">
          <a:extLst>
            <a:ext uri="{FF2B5EF4-FFF2-40B4-BE49-F238E27FC236}">
              <a16:creationId xmlns:a16="http://schemas.microsoft.com/office/drawing/2014/main" xmlns="" id="{00000000-0008-0000-1100-0000A602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048882" cy="114300"/>
    <xdr:sp macro="" textlink="">
      <xdr:nvSpPr>
        <xdr:cNvPr id="679" name="Text Box 8">
          <a:extLst>
            <a:ext uri="{FF2B5EF4-FFF2-40B4-BE49-F238E27FC236}">
              <a16:creationId xmlns:a16="http://schemas.microsoft.com/office/drawing/2014/main" xmlns="" id="{00000000-0008-0000-1100-0000A7020000}"/>
            </a:ext>
          </a:extLst>
        </xdr:cNvPr>
        <xdr:cNvSpPr txBox="1">
          <a:spLocks noChangeArrowheads="1"/>
        </xdr:cNvSpPr>
      </xdr:nvSpPr>
      <xdr:spPr bwMode="auto">
        <a:xfrm>
          <a:off x="762000" y="2533650"/>
          <a:ext cx="1048882" cy="114300"/>
        </a:xfrm>
        <a:prstGeom prst="rect">
          <a:avLst/>
        </a:prstGeom>
        <a:noFill/>
        <a:ln w="9525">
          <a:noFill/>
          <a:miter lim="800000"/>
          <a:headEnd/>
          <a:tailEnd/>
        </a:ln>
      </xdr:spPr>
    </xdr:sp>
    <xdr:clientData/>
  </xdr:oneCellAnchor>
  <xdr:oneCellAnchor>
    <xdr:from>
      <xdr:col>1</xdr:col>
      <xdr:colOff>0</xdr:colOff>
      <xdr:row>0</xdr:row>
      <xdr:rowOff>0</xdr:rowOff>
    </xdr:from>
    <xdr:ext cx="1134607" cy="104775"/>
    <xdr:sp macro="" textlink="">
      <xdr:nvSpPr>
        <xdr:cNvPr id="680" name="Text Box 8">
          <a:extLst>
            <a:ext uri="{FF2B5EF4-FFF2-40B4-BE49-F238E27FC236}">
              <a16:creationId xmlns:a16="http://schemas.microsoft.com/office/drawing/2014/main" xmlns="" id="{00000000-0008-0000-1100-0000A8020000}"/>
            </a:ext>
          </a:extLst>
        </xdr:cNvPr>
        <xdr:cNvSpPr txBox="1">
          <a:spLocks noChangeArrowheads="1"/>
        </xdr:cNvSpPr>
      </xdr:nvSpPr>
      <xdr:spPr bwMode="auto">
        <a:xfrm>
          <a:off x="762000" y="2533650"/>
          <a:ext cx="1134607" cy="104775"/>
        </a:xfrm>
        <a:prstGeom prst="rect">
          <a:avLst/>
        </a:prstGeom>
        <a:noFill/>
        <a:ln w="9525">
          <a:noFill/>
          <a:miter lim="800000"/>
          <a:headEnd/>
          <a:tailEnd/>
        </a:ln>
      </xdr:spPr>
    </xdr:sp>
    <xdr:clientData/>
  </xdr:oneCellAnchor>
  <xdr:oneCellAnchor>
    <xdr:from>
      <xdr:col>1</xdr:col>
      <xdr:colOff>0</xdr:colOff>
      <xdr:row>0</xdr:row>
      <xdr:rowOff>0</xdr:rowOff>
    </xdr:from>
    <xdr:ext cx="1048882" cy="38100"/>
    <xdr:sp macro="" textlink="">
      <xdr:nvSpPr>
        <xdr:cNvPr id="681" name="Text Box 8">
          <a:extLst>
            <a:ext uri="{FF2B5EF4-FFF2-40B4-BE49-F238E27FC236}">
              <a16:creationId xmlns:a16="http://schemas.microsoft.com/office/drawing/2014/main" xmlns="" id="{00000000-0008-0000-1100-0000A9020000}"/>
            </a:ext>
          </a:extLst>
        </xdr:cNvPr>
        <xdr:cNvSpPr txBox="1">
          <a:spLocks noChangeArrowheads="1"/>
        </xdr:cNvSpPr>
      </xdr:nvSpPr>
      <xdr:spPr bwMode="auto">
        <a:xfrm>
          <a:off x="762000" y="2533650"/>
          <a:ext cx="1048882" cy="3810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682" name="Text Box 8">
          <a:extLst>
            <a:ext uri="{FF2B5EF4-FFF2-40B4-BE49-F238E27FC236}">
              <a16:creationId xmlns:a16="http://schemas.microsoft.com/office/drawing/2014/main" xmlns="" id="{00000000-0008-0000-1100-0000AA020000}"/>
            </a:ext>
          </a:extLst>
        </xdr:cNvPr>
        <xdr:cNvSpPr txBox="1">
          <a:spLocks noChangeArrowheads="1"/>
        </xdr:cNvSpPr>
      </xdr:nvSpPr>
      <xdr:spPr bwMode="auto">
        <a:xfrm>
          <a:off x="762000" y="2533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683" name="Text Box 9">
          <a:extLst>
            <a:ext uri="{FF2B5EF4-FFF2-40B4-BE49-F238E27FC236}">
              <a16:creationId xmlns:a16="http://schemas.microsoft.com/office/drawing/2014/main" xmlns="" id="{00000000-0008-0000-1100-0000AB02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684" name="Text Box 9">
          <a:extLst>
            <a:ext uri="{FF2B5EF4-FFF2-40B4-BE49-F238E27FC236}">
              <a16:creationId xmlns:a16="http://schemas.microsoft.com/office/drawing/2014/main" xmlns="" id="{00000000-0008-0000-1100-0000AC02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048882" cy="38100"/>
    <xdr:sp macro="" textlink="">
      <xdr:nvSpPr>
        <xdr:cNvPr id="685" name="Text Box 8">
          <a:extLst>
            <a:ext uri="{FF2B5EF4-FFF2-40B4-BE49-F238E27FC236}">
              <a16:creationId xmlns:a16="http://schemas.microsoft.com/office/drawing/2014/main" xmlns="" id="{00000000-0008-0000-1100-0000AD020000}"/>
            </a:ext>
          </a:extLst>
        </xdr:cNvPr>
        <xdr:cNvSpPr txBox="1">
          <a:spLocks noChangeArrowheads="1"/>
        </xdr:cNvSpPr>
      </xdr:nvSpPr>
      <xdr:spPr bwMode="auto">
        <a:xfrm>
          <a:off x="762000" y="2533650"/>
          <a:ext cx="1048882" cy="3810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686" name="Text Box 8">
          <a:extLst>
            <a:ext uri="{FF2B5EF4-FFF2-40B4-BE49-F238E27FC236}">
              <a16:creationId xmlns:a16="http://schemas.microsoft.com/office/drawing/2014/main" xmlns="" id="{00000000-0008-0000-1100-0000AE020000}"/>
            </a:ext>
          </a:extLst>
        </xdr:cNvPr>
        <xdr:cNvSpPr txBox="1">
          <a:spLocks noChangeArrowheads="1"/>
        </xdr:cNvSpPr>
      </xdr:nvSpPr>
      <xdr:spPr bwMode="auto">
        <a:xfrm>
          <a:off x="762000" y="2533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687" name="Text Box 9">
          <a:extLst>
            <a:ext uri="{FF2B5EF4-FFF2-40B4-BE49-F238E27FC236}">
              <a16:creationId xmlns:a16="http://schemas.microsoft.com/office/drawing/2014/main" xmlns="" id="{00000000-0008-0000-1100-0000AF02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688" name="Text Box 9">
          <a:extLst>
            <a:ext uri="{FF2B5EF4-FFF2-40B4-BE49-F238E27FC236}">
              <a16:creationId xmlns:a16="http://schemas.microsoft.com/office/drawing/2014/main" xmlns="" id="{00000000-0008-0000-1100-0000B002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048882" cy="38100"/>
    <xdr:sp macro="" textlink="">
      <xdr:nvSpPr>
        <xdr:cNvPr id="689" name="Text Box 8">
          <a:extLst>
            <a:ext uri="{FF2B5EF4-FFF2-40B4-BE49-F238E27FC236}">
              <a16:creationId xmlns:a16="http://schemas.microsoft.com/office/drawing/2014/main" xmlns="" id="{00000000-0008-0000-1100-0000B1020000}"/>
            </a:ext>
          </a:extLst>
        </xdr:cNvPr>
        <xdr:cNvSpPr txBox="1">
          <a:spLocks noChangeArrowheads="1"/>
        </xdr:cNvSpPr>
      </xdr:nvSpPr>
      <xdr:spPr bwMode="auto">
        <a:xfrm>
          <a:off x="762000" y="2533650"/>
          <a:ext cx="1048882" cy="3810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690" name="Text Box 8">
          <a:extLst>
            <a:ext uri="{FF2B5EF4-FFF2-40B4-BE49-F238E27FC236}">
              <a16:creationId xmlns:a16="http://schemas.microsoft.com/office/drawing/2014/main" xmlns="" id="{00000000-0008-0000-1100-0000B2020000}"/>
            </a:ext>
          </a:extLst>
        </xdr:cNvPr>
        <xdr:cNvSpPr txBox="1">
          <a:spLocks noChangeArrowheads="1"/>
        </xdr:cNvSpPr>
      </xdr:nvSpPr>
      <xdr:spPr bwMode="auto">
        <a:xfrm>
          <a:off x="762000" y="2533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691" name="Text Box 9">
          <a:extLst>
            <a:ext uri="{FF2B5EF4-FFF2-40B4-BE49-F238E27FC236}">
              <a16:creationId xmlns:a16="http://schemas.microsoft.com/office/drawing/2014/main" xmlns="" id="{00000000-0008-0000-1100-0000B302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692" name="Text Box 9">
          <a:extLst>
            <a:ext uri="{FF2B5EF4-FFF2-40B4-BE49-F238E27FC236}">
              <a16:creationId xmlns:a16="http://schemas.microsoft.com/office/drawing/2014/main" xmlns="" id="{00000000-0008-0000-1100-0000B402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048882" cy="38100"/>
    <xdr:sp macro="" textlink="">
      <xdr:nvSpPr>
        <xdr:cNvPr id="693" name="Text Box 8">
          <a:extLst>
            <a:ext uri="{FF2B5EF4-FFF2-40B4-BE49-F238E27FC236}">
              <a16:creationId xmlns:a16="http://schemas.microsoft.com/office/drawing/2014/main" xmlns="" id="{00000000-0008-0000-1100-0000B5020000}"/>
            </a:ext>
          </a:extLst>
        </xdr:cNvPr>
        <xdr:cNvSpPr txBox="1">
          <a:spLocks noChangeArrowheads="1"/>
        </xdr:cNvSpPr>
      </xdr:nvSpPr>
      <xdr:spPr bwMode="auto">
        <a:xfrm>
          <a:off x="762000" y="2533650"/>
          <a:ext cx="1048882" cy="3810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694" name="Text Box 8">
          <a:extLst>
            <a:ext uri="{FF2B5EF4-FFF2-40B4-BE49-F238E27FC236}">
              <a16:creationId xmlns:a16="http://schemas.microsoft.com/office/drawing/2014/main" xmlns="" id="{00000000-0008-0000-1100-0000B6020000}"/>
            </a:ext>
          </a:extLst>
        </xdr:cNvPr>
        <xdr:cNvSpPr txBox="1">
          <a:spLocks noChangeArrowheads="1"/>
        </xdr:cNvSpPr>
      </xdr:nvSpPr>
      <xdr:spPr bwMode="auto">
        <a:xfrm>
          <a:off x="762000" y="2533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695" name="Text Box 9">
          <a:extLst>
            <a:ext uri="{FF2B5EF4-FFF2-40B4-BE49-F238E27FC236}">
              <a16:creationId xmlns:a16="http://schemas.microsoft.com/office/drawing/2014/main" xmlns="" id="{00000000-0008-0000-1100-0000B702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696" name="Text Box 9">
          <a:extLst>
            <a:ext uri="{FF2B5EF4-FFF2-40B4-BE49-F238E27FC236}">
              <a16:creationId xmlns:a16="http://schemas.microsoft.com/office/drawing/2014/main" xmlns="" id="{00000000-0008-0000-1100-0000B802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048882" cy="38100"/>
    <xdr:sp macro="" textlink="">
      <xdr:nvSpPr>
        <xdr:cNvPr id="697" name="Text Box 8">
          <a:extLst>
            <a:ext uri="{FF2B5EF4-FFF2-40B4-BE49-F238E27FC236}">
              <a16:creationId xmlns:a16="http://schemas.microsoft.com/office/drawing/2014/main" xmlns="" id="{00000000-0008-0000-1100-0000B9020000}"/>
            </a:ext>
          </a:extLst>
        </xdr:cNvPr>
        <xdr:cNvSpPr txBox="1">
          <a:spLocks noChangeArrowheads="1"/>
        </xdr:cNvSpPr>
      </xdr:nvSpPr>
      <xdr:spPr bwMode="auto">
        <a:xfrm>
          <a:off x="762000" y="2533650"/>
          <a:ext cx="1048882" cy="3810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698" name="Text Box 8">
          <a:extLst>
            <a:ext uri="{FF2B5EF4-FFF2-40B4-BE49-F238E27FC236}">
              <a16:creationId xmlns:a16="http://schemas.microsoft.com/office/drawing/2014/main" xmlns="" id="{00000000-0008-0000-1100-0000BA020000}"/>
            </a:ext>
          </a:extLst>
        </xdr:cNvPr>
        <xdr:cNvSpPr txBox="1">
          <a:spLocks noChangeArrowheads="1"/>
        </xdr:cNvSpPr>
      </xdr:nvSpPr>
      <xdr:spPr bwMode="auto">
        <a:xfrm>
          <a:off x="762000" y="2533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699" name="Text Box 9">
          <a:extLst>
            <a:ext uri="{FF2B5EF4-FFF2-40B4-BE49-F238E27FC236}">
              <a16:creationId xmlns:a16="http://schemas.microsoft.com/office/drawing/2014/main" xmlns="" id="{00000000-0008-0000-1100-0000BB02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048882" cy="38100"/>
    <xdr:sp macro="" textlink="">
      <xdr:nvSpPr>
        <xdr:cNvPr id="700" name="Text Box 8">
          <a:extLst>
            <a:ext uri="{FF2B5EF4-FFF2-40B4-BE49-F238E27FC236}">
              <a16:creationId xmlns:a16="http://schemas.microsoft.com/office/drawing/2014/main" xmlns="" id="{00000000-0008-0000-1100-0000BC020000}"/>
            </a:ext>
          </a:extLst>
        </xdr:cNvPr>
        <xdr:cNvSpPr txBox="1">
          <a:spLocks noChangeArrowheads="1"/>
        </xdr:cNvSpPr>
      </xdr:nvSpPr>
      <xdr:spPr bwMode="auto">
        <a:xfrm>
          <a:off x="762000" y="2533650"/>
          <a:ext cx="1048882" cy="3810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701" name="Text Box 8">
          <a:extLst>
            <a:ext uri="{FF2B5EF4-FFF2-40B4-BE49-F238E27FC236}">
              <a16:creationId xmlns:a16="http://schemas.microsoft.com/office/drawing/2014/main" xmlns="" id="{00000000-0008-0000-1100-0000BD020000}"/>
            </a:ext>
          </a:extLst>
        </xdr:cNvPr>
        <xdr:cNvSpPr txBox="1">
          <a:spLocks noChangeArrowheads="1"/>
        </xdr:cNvSpPr>
      </xdr:nvSpPr>
      <xdr:spPr bwMode="auto">
        <a:xfrm>
          <a:off x="762000" y="2533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702" name="Text Box 9">
          <a:extLst>
            <a:ext uri="{FF2B5EF4-FFF2-40B4-BE49-F238E27FC236}">
              <a16:creationId xmlns:a16="http://schemas.microsoft.com/office/drawing/2014/main" xmlns="" id="{00000000-0008-0000-1100-0000BE02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703" name="Text Box 9">
          <a:extLst>
            <a:ext uri="{FF2B5EF4-FFF2-40B4-BE49-F238E27FC236}">
              <a16:creationId xmlns:a16="http://schemas.microsoft.com/office/drawing/2014/main" xmlns="" id="{00000000-0008-0000-1100-0000BF02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048882" cy="38100"/>
    <xdr:sp macro="" textlink="">
      <xdr:nvSpPr>
        <xdr:cNvPr id="704" name="Text Box 8">
          <a:extLst>
            <a:ext uri="{FF2B5EF4-FFF2-40B4-BE49-F238E27FC236}">
              <a16:creationId xmlns:a16="http://schemas.microsoft.com/office/drawing/2014/main" xmlns="" id="{00000000-0008-0000-1100-0000C0020000}"/>
            </a:ext>
          </a:extLst>
        </xdr:cNvPr>
        <xdr:cNvSpPr txBox="1">
          <a:spLocks noChangeArrowheads="1"/>
        </xdr:cNvSpPr>
      </xdr:nvSpPr>
      <xdr:spPr bwMode="auto">
        <a:xfrm>
          <a:off x="762000" y="2533650"/>
          <a:ext cx="1048882" cy="3810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705" name="Text Box 8">
          <a:extLst>
            <a:ext uri="{FF2B5EF4-FFF2-40B4-BE49-F238E27FC236}">
              <a16:creationId xmlns:a16="http://schemas.microsoft.com/office/drawing/2014/main" xmlns="" id="{00000000-0008-0000-1100-0000C1020000}"/>
            </a:ext>
          </a:extLst>
        </xdr:cNvPr>
        <xdr:cNvSpPr txBox="1">
          <a:spLocks noChangeArrowheads="1"/>
        </xdr:cNvSpPr>
      </xdr:nvSpPr>
      <xdr:spPr bwMode="auto">
        <a:xfrm>
          <a:off x="762000" y="2533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706" name="Text Box 9">
          <a:extLst>
            <a:ext uri="{FF2B5EF4-FFF2-40B4-BE49-F238E27FC236}">
              <a16:creationId xmlns:a16="http://schemas.microsoft.com/office/drawing/2014/main" xmlns="" id="{00000000-0008-0000-1100-0000C202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048882" cy="38100"/>
    <xdr:sp macro="" textlink="">
      <xdr:nvSpPr>
        <xdr:cNvPr id="707" name="Text Box 8">
          <a:extLst>
            <a:ext uri="{FF2B5EF4-FFF2-40B4-BE49-F238E27FC236}">
              <a16:creationId xmlns:a16="http://schemas.microsoft.com/office/drawing/2014/main" xmlns="" id="{00000000-0008-0000-1100-0000C3020000}"/>
            </a:ext>
          </a:extLst>
        </xdr:cNvPr>
        <xdr:cNvSpPr txBox="1">
          <a:spLocks noChangeArrowheads="1"/>
        </xdr:cNvSpPr>
      </xdr:nvSpPr>
      <xdr:spPr bwMode="auto">
        <a:xfrm>
          <a:off x="762000" y="2533650"/>
          <a:ext cx="1048882" cy="3810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708" name="Text Box 8">
          <a:extLst>
            <a:ext uri="{FF2B5EF4-FFF2-40B4-BE49-F238E27FC236}">
              <a16:creationId xmlns:a16="http://schemas.microsoft.com/office/drawing/2014/main" xmlns="" id="{00000000-0008-0000-1100-0000C4020000}"/>
            </a:ext>
          </a:extLst>
        </xdr:cNvPr>
        <xdr:cNvSpPr txBox="1">
          <a:spLocks noChangeArrowheads="1"/>
        </xdr:cNvSpPr>
      </xdr:nvSpPr>
      <xdr:spPr bwMode="auto">
        <a:xfrm>
          <a:off x="762000" y="2533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709" name="Text Box 9">
          <a:extLst>
            <a:ext uri="{FF2B5EF4-FFF2-40B4-BE49-F238E27FC236}">
              <a16:creationId xmlns:a16="http://schemas.microsoft.com/office/drawing/2014/main" xmlns="" id="{00000000-0008-0000-1100-0000C502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710" name="Text Box 9">
          <a:extLst>
            <a:ext uri="{FF2B5EF4-FFF2-40B4-BE49-F238E27FC236}">
              <a16:creationId xmlns:a16="http://schemas.microsoft.com/office/drawing/2014/main" xmlns="" id="{00000000-0008-0000-1100-0000C602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048882" cy="38100"/>
    <xdr:sp macro="" textlink="">
      <xdr:nvSpPr>
        <xdr:cNvPr id="711" name="Text Box 8">
          <a:extLst>
            <a:ext uri="{FF2B5EF4-FFF2-40B4-BE49-F238E27FC236}">
              <a16:creationId xmlns:a16="http://schemas.microsoft.com/office/drawing/2014/main" xmlns="" id="{00000000-0008-0000-1100-0000C7020000}"/>
            </a:ext>
          </a:extLst>
        </xdr:cNvPr>
        <xdr:cNvSpPr txBox="1">
          <a:spLocks noChangeArrowheads="1"/>
        </xdr:cNvSpPr>
      </xdr:nvSpPr>
      <xdr:spPr bwMode="auto">
        <a:xfrm>
          <a:off x="762000" y="2533650"/>
          <a:ext cx="1048882" cy="3810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712" name="Text Box 8">
          <a:extLst>
            <a:ext uri="{FF2B5EF4-FFF2-40B4-BE49-F238E27FC236}">
              <a16:creationId xmlns:a16="http://schemas.microsoft.com/office/drawing/2014/main" xmlns="" id="{00000000-0008-0000-1100-0000C8020000}"/>
            </a:ext>
          </a:extLst>
        </xdr:cNvPr>
        <xdr:cNvSpPr txBox="1">
          <a:spLocks noChangeArrowheads="1"/>
        </xdr:cNvSpPr>
      </xdr:nvSpPr>
      <xdr:spPr bwMode="auto">
        <a:xfrm>
          <a:off x="762000" y="2533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713" name="Text Box 9">
          <a:extLst>
            <a:ext uri="{FF2B5EF4-FFF2-40B4-BE49-F238E27FC236}">
              <a16:creationId xmlns:a16="http://schemas.microsoft.com/office/drawing/2014/main" xmlns="" id="{00000000-0008-0000-1100-0000C902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714" name="Text Box 9">
          <a:extLst>
            <a:ext uri="{FF2B5EF4-FFF2-40B4-BE49-F238E27FC236}">
              <a16:creationId xmlns:a16="http://schemas.microsoft.com/office/drawing/2014/main" xmlns="" id="{00000000-0008-0000-1100-0000CA02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048882" cy="38100"/>
    <xdr:sp macro="" textlink="">
      <xdr:nvSpPr>
        <xdr:cNvPr id="715" name="Text Box 8">
          <a:extLst>
            <a:ext uri="{FF2B5EF4-FFF2-40B4-BE49-F238E27FC236}">
              <a16:creationId xmlns:a16="http://schemas.microsoft.com/office/drawing/2014/main" xmlns="" id="{00000000-0008-0000-1100-0000CB020000}"/>
            </a:ext>
          </a:extLst>
        </xdr:cNvPr>
        <xdr:cNvSpPr txBox="1">
          <a:spLocks noChangeArrowheads="1"/>
        </xdr:cNvSpPr>
      </xdr:nvSpPr>
      <xdr:spPr bwMode="auto">
        <a:xfrm>
          <a:off x="762000" y="2533650"/>
          <a:ext cx="1048882" cy="3810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716" name="Text Box 8">
          <a:extLst>
            <a:ext uri="{FF2B5EF4-FFF2-40B4-BE49-F238E27FC236}">
              <a16:creationId xmlns:a16="http://schemas.microsoft.com/office/drawing/2014/main" xmlns="" id="{00000000-0008-0000-1100-0000CC020000}"/>
            </a:ext>
          </a:extLst>
        </xdr:cNvPr>
        <xdr:cNvSpPr txBox="1">
          <a:spLocks noChangeArrowheads="1"/>
        </xdr:cNvSpPr>
      </xdr:nvSpPr>
      <xdr:spPr bwMode="auto">
        <a:xfrm>
          <a:off x="762000" y="2533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717" name="Text Box 9">
          <a:extLst>
            <a:ext uri="{FF2B5EF4-FFF2-40B4-BE49-F238E27FC236}">
              <a16:creationId xmlns:a16="http://schemas.microsoft.com/office/drawing/2014/main" xmlns="" id="{00000000-0008-0000-1100-0000CD02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718" name="Text Box 9">
          <a:extLst>
            <a:ext uri="{FF2B5EF4-FFF2-40B4-BE49-F238E27FC236}">
              <a16:creationId xmlns:a16="http://schemas.microsoft.com/office/drawing/2014/main" xmlns="" id="{00000000-0008-0000-1100-0000CE02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048882" cy="38100"/>
    <xdr:sp macro="" textlink="">
      <xdr:nvSpPr>
        <xdr:cNvPr id="719" name="Text Box 8">
          <a:extLst>
            <a:ext uri="{FF2B5EF4-FFF2-40B4-BE49-F238E27FC236}">
              <a16:creationId xmlns:a16="http://schemas.microsoft.com/office/drawing/2014/main" xmlns="" id="{00000000-0008-0000-1100-0000CF020000}"/>
            </a:ext>
          </a:extLst>
        </xdr:cNvPr>
        <xdr:cNvSpPr txBox="1">
          <a:spLocks noChangeArrowheads="1"/>
        </xdr:cNvSpPr>
      </xdr:nvSpPr>
      <xdr:spPr bwMode="auto">
        <a:xfrm>
          <a:off x="762000" y="2533650"/>
          <a:ext cx="1048882" cy="3810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720" name="Text Box 8">
          <a:extLst>
            <a:ext uri="{FF2B5EF4-FFF2-40B4-BE49-F238E27FC236}">
              <a16:creationId xmlns:a16="http://schemas.microsoft.com/office/drawing/2014/main" xmlns="" id="{00000000-0008-0000-1100-0000D0020000}"/>
            </a:ext>
          </a:extLst>
        </xdr:cNvPr>
        <xdr:cNvSpPr txBox="1">
          <a:spLocks noChangeArrowheads="1"/>
        </xdr:cNvSpPr>
      </xdr:nvSpPr>
      <xdr:spPr bwMode="auto">
        <a:xfrm>
          <a:off x="762000" y="2533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721" name="Text Box 9">
          <a:extLst>
            <a:ext uri="{FF2B5EF4-FFF2-40B4-BE49-F238E27FC236}">
              <a16:creationId xmlns:a16="http://schemas.microsoft.com/office/drawing/2014/main" xmlns="" id="{00000000-0008-0000-1100-0000D102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722" name="Text Box 9">
          <a:extLst>
            <a:ext uri="{FF2B5EF4-FFF2-40B4-BE49-F238E27FC236}">
              <a16:creationId xmlns:a16="http://schemas.microsoft.com/office/drawing/2014/main" xmlns="" id="{00000000-0008-0000-1100-0000D202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048882" cy="38100"/>
    <xdr:sp macro="" textlink="">
      <xdr:nvSpPr>
        <xdr:cNvPr id="723" name="Text Box 8">
          <a:extLst>
            <a:ext uri="{FF2B5EF4-FFF2-40B4-BE49-F238E27FC236}">
              <a16:creationId xmlns:a16="http://schemas.microsoft.com/office/drawing/2014/main" xmlns="" id="{00000000-0008-0000-1100-0000D3020000}"/>
            </a:ext>
          </a:extLst>
        </xdr:cNvPr>
        <xdr:cNvSpPr txBox="1">
          <a:spLocks noChangeArrowheads="1"/>
        </xdr:cNvSpPr>
      </xdr:nvSpPr>
      <xdr:spPr bwMode="auto">
        <a:xfrm>
          <a:off x="762000" y="2533650"/>
          <a:ext cx="1048882" cy="3810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724" name="Text Box 8">
          <a:extLst>
            <a:ext uri="{FF2B5EF4-FFF2-40B4-BE49-F238E27FC236}">
              <a16:creationId xmlns:a16="http://schemas.microsoft.com/office/drawing/2014/main" xmlns="" id="{00000000-0008-0000-1100-0000D4020000}"/>
            </a:ext>
          </a:extLst>
        </xdr:cNvPr>
        <xdr:cNvSpPr txBox="1">
          <a:spLocks noChangeArrowheads="1"/>
        </xdr:cNvSpPr>
      </xdr:nvSpPr>
      <xdr:spPr bwMode="auto">
        <a:xfrm>
          <a:off x="762000" y="2533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725" name="Text Box 9">
          <a:extLst>
            <a:ext uri="{FF2B5EF4-FFF2-40B4-BE49-F238E27FC236}">
              <a16:creationId xmlns:a16="http://schemas.microsoft.com/office/drawing/2014/main" xmlns="" id="{00000000-0008-0000-1100-0000D502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726" name="Text Box 9">
          <a:extLst>
            <a:ext uri="{FF2B5EF4-FFF2-40B4-BE49-F238E27FC236}">
              <a16:creationId xmlns:a16="http://schemas.microsoft.com/office/drawing/2014/main" xmlns="" id="{00000000-0008-0000-1100-0000D602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048882" cy="38100"/>
    <xdr:sp macro="" textlink="">
      <xdr:nvSpPr>
        <xdr:cNvPr id="727" name="Text Box 8">
          <a:extLst>
            <a:ext uri="{FF2B5EF4-FFF2-40B4-BE49-F238E27FC236}">
              <a16:creationId xmlns:a16="http://schemas.microsoft.com/office/drawing/2014/main" xmlns="" id="{00000000-0008-0000-1100-0000D7020000}"/>
            </a:ext>
          </a:extLst>
        </xdr:cNvPr>
        <xdr:cNvSpPr txBox="1">
          <a:spLocks noChangeArrowheads="1"/>
        </xdr:cNvSpPr>
      </xdr:nvSpPr>
      <xdr:spPr bwMode="auto">
        <a:xfrm>
          <a:off x="762000" y="2533650"/>
          <a:ext cx="1048882" cy="3810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728" name="Text Box 8">
          <a:extLst>
            <a:ext uri="{FF2B5EF4-FFF2-40B4-BE49-F238E27FC236}">
              <a16:creationId xmlns:a16="http://schemas.microsoft.com/office/drawing/2014/main" xmlns="" id="{00000000-0008-0000-1100-0000D8020000}"/>
            </a:ext>
          </a:extLst>
        </xdr:cNvPr>
        <xdr:cNvSpPr txBox="1">
          <a:spLocks noChangeArrowheads="1"/>
        </xdr:cNvSpPr>
      </xdr:nvSpPr>
      <xdr:spPr bwMode="auto">
        <a:xfrm>
          <a:off x="762000" y="2533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729" name="Text Box 9">
          <a:extLst>
            <a:ext uri="{FF2B5EF4-FFF2-40B4-BE49-F238E27FC236}">
              <a16:creationId xmlns:a16="http://schemas.microsoft.com/office/drawing/2014/main" xmlns="" id="{00000000-0008-0000-1100-0000D902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730" name="Text Box 9">
          <a:extLst>
            <a:ext uri="{FF2B5EF4-FFF2-40B4-BE49-F238E27FC236}">
              <a16:creationId xmlns:a16="http://schemas.microsoft.com/office/drawing/2014/main" xmlns="" id="{00000000-0008-0000-1100-0000DA02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048882" cy="38100"/>
    <xdr:sp macro="" textlink="">
      <xdr:nvSpPr>
        <xdr:cNvPr id="731" name="Text Box 8">
          <a:extLst>
            <a:ext uri="{FF2B5EF4-FFF2-40B4-BE49-F238E27FC236}">
              <a16:creationId xmlns:a16="http://schemas.microsoft.com/office/drawing/2014/main" xmlns="" id="{00000000-0008-0000-1100-0000DB020000}"/>
            </a:ext>
          </a:extLst>
        </xdr:cNvPr>
        <xdr:cNvSpPr txBox="1">
          <a:spLocks noChangeArrowheads="1"/>
        </xdr:cNvSpPr>
      </xdr:nvSpPr>
      <xdr:spPr bwMode="auto">
        <a:xfrm>
          <a:off x="762000" y="2533650"/>
          <a:ext cx="1048882" cy="3810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732" name="Text Box 8">
          <a:extLst>
            <a:ext uri="{FF2B5EF4-FFF2-40B4-BE49-F238E27FC236}">
              <a16:creationId xmlns:a16="http://schemas.microsoft.com/office/drawing/2014/main" xmlns="" id="{00000000-0008-0000-1100-0000DC020000}"/>
            </a:ext>
          </a:extLst>
        </xdr:cNvPr>
        <xdr:cNvSpPr txBox="1">
          <a:spLocks noChangeArrowheads="1"/>
        </xdr:cNvSpPr>
      </xdr:nvSpPr>
      <xdr:spPr bwMode="auto">
        <a:xfrm>
          <a:off x="762000" y="2533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733" name="Text Box 9">
          <a:extLst>
            <a:ext uri="{FF2B5EF4-FFF2-40B4-BE49-F238E27FC236}">
              <a16:creationId xmlns:a16="http://schemas.microsoft.com/office/drawing/2014/main" xmlns="" id="{00000000-0008-0000-1100-0000DD02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734" name="Text Box 9">
          <a:extLst>
            <a:ext uri="{FF2B5EF4-FFF2-40B4-BE49-F238E27FC236}">
              <a16:creationId xmlns:a16="http://schemas.microsoft.com/office/drawing/2014/main" xmlns="" id="{00000000-0008-0000-1100-0000DE02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048882" cy="38100"/>
    <xdr:sp macro="" textlink="">
      <xdr:nvSpPr>
        <xdr:cNvPr id="735" name="Text Box 8">
          <a:extLst>
            <a:ext uri="{FF2B5EF4-FFF2-40B4-BE49-F238E27FC236}">
              <a16:creationId xmlns:a16="http://schemas.microsoft.com/office/drawing/2014/main" xmlns="" id="{00000000-0008-0000-1100-0000DF020000}"/>
            </a:ext>
          </a:extLst>
        </xdr:cNvPr>
        <xdr:cNvSpPr txBox="1">
          <a:spLocks noChangeArrowheads="1"/>
        </xdr:cNvSpPr>
      </xdr:nvSpPr>
      <xdr:spPr bwMode="auto">
        <a:xfrm>
          <a:off x="762000" y="2533650"/>
          <a:ext cx="1048882" cy="3810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736" name="Text Box 8">
          <a:extLst>
            <a:ext uri="{FF2B5EF4-FFF2-40B4-BE49-F238E27FC236}">
              <a16:creationId xmlns:a16="http://schemas.microsoft.com/office/drawing/2014/main" xmlns="" id="{00000000-0008-0000-1100-0000E0020000}"/>
            </a:ext>
          </a:extLst>
        </xdr:cNvPr>
        <xdr:cNvSpPr txBox="1">
          <a:spLocks noChangeArrowheads="1"/>
        </xdr:cNvSpPr>
      </xdr:nvSpPr>
      <xdr:spPr bwMode="auto">
        <a:xfrm>
          <a:off x="762000" y="2533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737" name="Text Box 9">
          <a:extLst>
            <a:ext uri="{FF2B5EF4-FFF2-40B4-BE49-F238E27FC236}">
              <a16:creationId xmlns:a16="http://schemas.microsoft.com/office/drawing/2014/main" xmlns="" id="{00000000-0008-0000-1100-0000E102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738" name="Text Box 9">
          <a:extLst>
            <a:ext uri="{FF2B5EF4-FFF2-40B4-BE49-F238E27FC236}">
              <a16:creationId xmlns:a16="http://schemas.microsoft.com/office/drawing/2014/main" xmlns="" id="{00000000-0008-0000-1100-0000E202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048882" cy="38100"/>
    <xdr:sp macro="" textlink="">
      <xdr:nvSpPr>
        <xdr:cNvPr id="739" name="Text Box 8">
          <a:extLst>
            <a:ext uri="{FF2B5EF4-FFF2-40B4-BE49-F238E27FC236}">
              <a16:creationId xmlns:a16="http://schemas.microsoft.com/office/drawing/2014/main" xmlns="" id="{00000000-0008-0000-1100-0000E3020000}"/>
            </a:ext>
          </a:extLst>
        </xdr:cNvPr>
        <xdr:cNvSpPr txBox="1">
          <a:spLocks noChangeArrowheads="1"/>
        </xdr:cNvSpPr>
      </xdr:nvSpPr>
      <xdr:spPr bwMode="auto">
        <a:xfrm>
          <a:off x="762000" y="2533650"/>
          <a:ext cx="1048882" cy="3810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740" name="Text Box 8">
          <a:extLst>
            <a:ext uri="{FF2B5EF4-FFF2-40B4-BE49-F238E27FC236}">
              <a16:creationId xmlns:a16="http://schemas.microsoft.com/office/drawing/2014/main" xmlns="" id="{00000000-0008-0000-1100-0000E4020000}"/>
            </a:ext>
          </a:extLst>
        </xdr:cNvPr>
        <xdr:cNvSpPr txBox="1">
          <a:spLocks noChangeArrowheads="1"/>
        </xdr:cNvSpPr>
      </xdr:nvSpPr>
      <xdr:spPr bwMode="auto">
        <a:xfrm>
          <a:off x="762000" y="2533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741" name="Text Box 9">
          <a:extLst>
            <a:ext uri="{FF2B5EF4-FFF2-40B4-BE49-F238E27FC236}">
              <a16:creationId xmlns:a16="http://schemas.microsoft.com/office/drawing/2014/main" xmlns="" id="{00000000-0008-0000-1100-0000E502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742" name="Text Box 9">
          <a:extLst>
            <a:ext uri="{FF2B5EF4-FFF2-40B4-BE49-F238E27FC236}">
              <a16:creationId xmlns:a16="http://schemas.microsoft.com/office/drawing/2014/main" xmlns="" id="{00000000-0008-0000-1100-0000E602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048882" cy="38100"/>
    <xdr:sp macro="" textlink="">
      <xdr:nvSpPr>
        <xdr:cNvPr id="743" name="Text Box 8">
          <a:extLst>
            <a:ext uri="{FF2B5EF4-FFF2-40B4-BE49-F238E27FC236}">
              <a16:creationId xmlns:a16="http://schemas.microsoft.com/office/drawing/2014/main" xmlns="" id="{00000000-0008-0000-1100-0000E7020000}"/>
            </a:ext>
          </a:extLst>
        </xdr:cNvPr>
        <xdr:cNvSpPr txBox="1">
          <a:spLocks noChangeArrowheads="1"/>
        </xdr:cNvSpPr>
      </xdr:nvSpPr>
      <xdr:spPr bwMode="auto">
        <a:xfrm>
          <a:off x="762000" y="2533650"/>
          <a:ext cx="1048882" cy="3810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744" name="Text Box 8">
          <a:extLst>
            <a:ext uri="{FF2B5EF4-FFF2-40B4-BE49-F238E27FC236}">
              <a16:creationId xmlns:a16="http://schemas.microsoft.com/office/drawing/2014/main" xmlns="" id="{00000000-0008-0000-1100-0000E8020000}"/>
            </a:ext>
          </a:extLst>
        </xdr:cNvPr>
        <xdr:cNvSpPr txBox="1">
          <a:spLocks noChangeArrowheads="1"/>
        </xdr:cNvSpPr>
      </xdr:nvSpPr>
      <xdr:spPr bwMode="auto">
        <a:xfrm>
          <a:off x="762000" y="2533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745" name="Text Box 9">
          <a:extLst>
            <a:ext uri="{FF2B5EF4-FFF2-40B4-BE49-F238E27FC236}">
              <a16:creationId xmlns:a16="http://schemas.microsoft.com/office/drawing/2014/main" xmlns="" id="{00000000-0008-0000-1100-0000E902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746" name="Text Box 9">
          <a:extLst>
            <a:ext uri="{FF2B5EF4-FFF2-40B4-BE49-F238E27FC236}">
              <a16:creationId xmlns:a16="http://schemas.microsoft.com/office/drawing/2014/main" xmlns="" id="{00000000-0008-0000-1100-0000EA02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747" name="Text Box 9">
          <a:extLst>
            <a:ext uri="{FF2B5EF4-FFF2-40B4-BE49-F238E27FC236}">
              <a16:creationId xmlns:a16="http://schemas.microsoft.com/office/drawing/2014/main" xmlns="" id="{00000000-0008-0000-1100-0000EB02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029832" cy="238125"/>
    <xdr:sp macro="" textlink="">
      <xdr:nvSpPr>
        <xdr:cNvPr id="748" name="Text Box 8">
          <a:extLst>
            <a:ext uri="{FF2B5EF4-FFF2-40B4-BE49-F238E27FC236}">
              <a16:creationId xmlns:a16="http://schemas.microsoft.com/office/drawing/2014/main" xmlns="" id="{00000000-0008-0000-1100-0000EC020000}"/>
            </a:ext>
          </a:extLst>
        </xdr:cNvPr>
        <xdr:cNvSpPr txBox="1">
          <a:spLocks noChangeArrowheads="1"/>
        </xdr:cNvSpPr>
      </xdr:nvSpPr>
      <xdr:spPr bwMode="auto">
        <a:xfrm>
          <a:off x="762000" y="2533650"/>
          <a:ext cx="102983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749" name="Text Box 9">
          <a:extLst>
            <a:ext uri="{FF2B5EF4-FFF2-40B4-BE49-F238E27FC236}">
              <a16:creationId xmlns:a16="http://schemas.microsoft.com/office/drawing/2014/main" xmlns="" id="{00000000-0008-0000-1100-0000ED02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029832" cy="238125"/>
    <xdr:sp macro="" textlink="">
      <xdr:nvSpPr>
        <xdr:cNvPr id="750" name="Text Box 8">
          <a:extLst>
            <a:ext uri="{FF2B5EF4-FFF2-40B4-BE49-F238E27FC236}">
              <a16:creationId xmlns:a16="http://schemas.microsoft.com/office/drawing/2014/main" xmlns="" id="{00000000-0008-0000-1100-0000EE020000}"/>
            </a:ext>
          </a:extLst>
        </xdr:cNvPr>
        <xdr:cNvSpPr txBox="1">
          <a:spLocks noChangeArrowheads="1"/>
        </xdr:cNvSpPr>
      </xdr:nvSpPr>
      <xdr:spPr bwMode="auto">
        <a:xfrm>
          <a:off x="762000" y="2533650"/>
          <a:ext cx="102983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751" name="Text Box 9">
          <a:extLst>
            <a:ext uri="{FF2B5EF4-FFF2-40B4-BE49-F238E27FC236}">
              <a16:creationId xmlns:a16="http://schemas.microsoft.com/office/drawing/2014/main" xmlns="" id="{00000000-0008-0000-1100-0000EF02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029832" cy="238125"/>
    <xdr:sp macro="" textlink="">
      <xdr:nvSpPr>
        <xdr:cNvPr id="752" name="Text Box 8">
          <a:extLst>
            <a:ext uri="{FF2B5EF4-FFF2-40B4-BE49-F238E27FC236}">
              <a16:creationId xmlns:a16="http://schemas.microsoft.com/office/drawing/2014/main" xmlns="" id="{00000000-0008-0000-1100-0000F0020000}"/>
            </a:ext>
          </a:extLst>
        </xdr:cNvPr>
        <xdr:cNvSpPr txBox="1">
          <a:spLocks noChangeArrowheads="1"/>
        </xdr:cNvSpPr>
      </xdr:nvSpPr>
      <xdr:spPr bwMode="auto">
        <a:xfrm>
          <a:off x="762000" y="2533650"/>
          <a:ext cx="102983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753" name="Text Box 9">
          <a:extLst>
            <a:ext uri="{FF2B5EF4-FFF2-40B4-BE49-F238E27FC236}">
              <a16:creationId xmlns:a16="http://schemas.microsoft.com/office/drawing/2014/main" xmlns="" id="{00000000-0008-0000-1100-0000F102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029832" cy="238125"/>
    <xdr:sp macro="" textlink="">
      <xdr:nvSpPr>
        <xdr:cNvPr id="754" name="Text Box 8">
          <a:extLst>
            <a:ext uri="{FF2B5EF4-FFF2-40B4-BE49-F238E27FC236}">
              <a16:creationId xmlns:a16="http://schemas.microsoft.com/office/drawing/2014/main" xmlns="" id="{00000000-0008-0000-1100-0000F2020000}"/>
            </a:ext>
          </a:extLst>
        </xdr:cNvPr>
        <xdr:cNvSpPr txBox="1">
          <a:spLocks noChangeArrowheads="1"/>
        </xdr:cNvSpPr>
      </xdr:nvSpPr>
      <xdr:spPr bwMode="auto">
        <a:xfrm>
          <a:off x="762000" y="2533650"/>
          <a:ext cx="102983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755" name="Text Box 9">
          <a:extLst>
            <a:ext uri="{FF2B5EF4-FFF2-40B4-BE49-F238E27FC236}">
              <a16:creationId xmlns:a16="http://schemas.microsoft.com/office/drawing/2014/main" xmlns="" id="{00000000-0008-0000-1100-0000F302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029832" cy="238125"/>
    <xdr:sp macro="" textlink="">
      <xdr:nvSpPr>
        <xdr:cNvPr id="756" name="Text Box 8">
          <a:extLst>
            <a:ext uri="{FF2B5EF4-FFF2-40B4-BE49-F238E27FC236}">
              <a16:creationId xmlns:a16="http://schemas.microsoft.com/office/drawing/2014/main" xmlns="" id="{00000000-0008-0000-1100-0000F4020000}"/>
            </a:ext>
          </a:extLst>
        </xdr:cNvPr>
        <xdr:cNvSpPr txBox="1">
          <a:spLocks noChangeArrowheads="1"/>
        </xdr:cNvSpPr>
      </xdr:nvSpPr>
      <xdr:spPr bwMode="auto">
        <a:xfrm>
          <a:off x="762000" y="2533650"/>
          <a:ext cx="102983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757" name="Text Box 9">
          <a:extLst>
            <a:ext uri="{FF2B5EF4-FFF2-40B4-BE49-F238E27FC236}">
              <a16:creationId xmlns:a16="http://schemas.microsoft.com/office/drawing/2014/main" xmlns="" id="{00000000-0008-0000-1100-0000F502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029832" cy="238125"/>
    <xdr:sp macro="" textlink="">
      <xdr:nvSpPr>
        <xdr:cNvPr id="758" name="Text Box 8">
          <a:extLst>
            <a:ext uri="{FF2B5EF4-FFF2-40B4-BE49-F238E27FC236}">
              <a16:creationId xmlns:a16="http://schemas.microsoft.com/office/drawing/2014/main" xmlns="" id="{00000000-0008-0000-1100-0000F6020000}"/>
            </a:ext>
          </a:extLst>
        </xdr:cNvPr>
        <xdr:cNvSpPr txBox="1">
          <a:spLocks noChangeArrowheads="1"/>
        </xdr:cNvSpPr>
      </xdr:nvSpPr>
      <xdr:spPr bwMode="auto">
        <a:xfrm>
          <a:off x="762000" y="2533650"/>
          <a:ext cx="102983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759" name="Text Box 9">
          <a:extLst>
            <a:ext uri="{FF2B5EF4-FFF2-40B4-BE49-F238E27FC236}">
              <a16:creationId xmlns:a16="http://schemas.microsoft.com/office/drawing/2014/main" xmlns="" id="{00000000-0008-0000-1100-0000F702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029832" cy="238125"/>
    <xdr:sp macro="" textlink="">
      <xdr:nvSpPr>
        <xdr:cNvPr id="760" name="Text Box 8">
          <a:extLst>
            <a:ext uri="{FF2B5EF4-FFF2-40B4-BE49-F238E27FC236}">
              <a16:creationId xmlns:a16="http://schemas.microsoft.com/office/drawing/2014/main" xmlns="" id="{00000000-0008-0000-1100-0000F8020000}"/>
            </a:ext>
          </a:extLst>
        </xdr:cNvPr>
        <xdr:cNvSpPr txBox="1">
          <a:spLocks noChangeArrowheads="1"/>
        </xdr:cNvSpPr>
      </xdr:nvSpPr>
      <xdr:spPr bwMode="auto">
        <a:xfrm>
          <a:off x="762000" y="2533650"/>
          <a:ext cx="102983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761" name="Text Box 9">
          <a:extLst>
            <a:ext uri="{FF2B5EF4-FFF2-40B4-BE49-F238E27FC236}">
              <a16:creationId xmlns:a16="http://schemas.microsoft.com/office/drawing/2014/main" xmlns="" id="{00000000-0008-0000-1100-0000F902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029832" cy="238125"/>
    <xdr:sp macro="" textlink="">
      <xdr:nvSpPr>
        <xdr:cNvPr id="762" name="Text Box 8">
          <a:extLst>
            <a:ext uri="{FF2B5EF4-FFF2-40B4-BE49-F238E27FC236}">
              <a16:creationId xmlns:a16="http://schemas.microsoft.com/office/drawing/2014/main" xmlns="" id="{00000000-0008-0000-1100-0000FA020000}"/>
            </a:ext>
          </a:extLst>
        </xdr:cNvPr>
        <xdr:cNvSpPr txBox="1">
          <a:spLocks noChangeArrowheads="1"/>
        </xdr:cNvSpPr>
      </xdr:nvSpPr>
      <xdr:spPr bwMode="auto">
        <a:xfrm>
          <a:off x="762000" y="2533650"/>
          <a:ext cx="102983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763" name="Text Box 9">
          <a:extLst>
            <a:ext uri="{FF2B5EF4-FFF2-40B4-BE49-F238E27FC236}">
              <a16:creationId xmlns:a16="http://schemas.microsoft.com/office/drawing/2014/main" xmlns="" id="{00000000-0008-0000-1100-0000FB02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029832" cy="238125"/>
    <xdr:sp macro="" textlink="">
      <xdr:nvSpPr>
        <xdr:cNvPr id="764" name="Text Box 8">
          <a:extLst>
            <a:ext uri="{FF2B5EF4-FFF2-40B4-BE49-F238E27FC236}">
              <a16:creationId xmlns:a16="http://schemas.microsoft.com/office/drawing/2014/main" xmlns="" id="{00000000-0008-0000-1100-0000FC020000}"/>
            </a:ext>
          </a:extLst>
        </xdr:cNvPr>
        <xdr:cNvSpPr txBox="1">
          <a:spLocks noChangeArrowheads="1"/>
        </xdr:cNvSpPr>
      </xdr:nvSpPr>
      <xdr:spPr bwMode="auto">
        <a:xfrm>
          <a:off x="762000" y="2533650"/>
          <a:ext cx="102983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765" name="Text Box 9">
          <a:extLst>
            <a:ext uri="{FF2B5EF4-FFF2-40B4-BE49-F238E27FC236}">
              <a16:creationId xmlns:a16="http://schemas.microsoft.com/office/drawing/2014/main" xmlns="" id="{00000000-0008-0000-1100-0000FD02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029832" cy="238125"/>
    <xdr:sp macro="" textlink="">
      <xdr:nvSpPr>
        <xdr:cNvPr id="766" name="Text Box 8">
          <a:extLst>
            <a:ext uri="{FF2B5EF4-FFF2-40B4-BE49-F238E27FC236}">
              <a16:creationId xmlns:a16="http://schemas.microsoft.com/office/drawing/2014/main" xmlns="" id="{00000000-0008-0000-1100-0000FE020000}"/>
            </a:ext>
          </a:extLst>
        </xdr:cNvPr>
        <xdr:cNvSpPr txBox="1">
          <a:spLocks noChangeArrowheads="1"/>
        </xdr:cNvSpPr>
      </xdr:nvSpPr>
      <xdr:spPr bwMode="auto">
        <a:xfrm>
          <a:off x="762000" y="2533650"/>
          <a:ext cx="102983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767" name="Text Box 9">
          <a:extLst>
            <a:ext uri="{FF2B5EF4-FFF2-40B4-BE49-F238E27FC236}">
              <a16:creationId xmlns:a16="http://schemas.microsoft.com/office/drawing/2014/main" xmlns="" id="{00000000-0008-0000-1100-0000FF02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029832" cy="238125"/>
    <xdr:sp macro="" textlink="">
      <xdr:nvSpPr>
        <xdr:cNvPr id="768" name="Text Box 8">
          <a:extLst>
            <a:ext uri="{FF2B5EF4-FFF2-40B4-BE49-F238E27FC236}">
              <a16:creationId xmlns:a16="http://schemas.microsoft.com/office/drawing/2014/main" xmlns="" id="{00000000-0008-0000-1100-000000030000}"/>
            </a:ext>
          </a:extLst>
        </xdr:cNvPr>
        <xdr:cNvSpPr txBox="1">
          <a:spLocks noChangeArrowheads="1"/>
        </xdr:cNvSpPr>
      </xdr:nvSpPr>
      <xdr:spPr bwMode="auto">
        <a:xfrm>
          <a:off x="762000" y="2533650"/>
          <a:ext cx="102983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769" name="Text Box 9">
          <a:extLst>
            <a:ext uri="{FF2B5EF4-FFF2-40B4-BE49-F238E27FC236}">
              <a16:creationId xmlns:a16="http://schemas.microsoft.com/office/drawing/2014/main" xmlns="" id="{00000000-0008-0000-1100-00000103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029832" cy="238125"/>
    <xdr:sp macro="" textlink="">
      <xdr:nvSpPr>
        <xdr:cNvPr id="770" name="Text Box 8">
          <a:extLst>
            <a:ext uri="{FF2B5EF4-FFF2-40B4-BE49-F238E27FC236}">
              <a16:creationId xmlns:a16="http://schemas.microsoft.com/office/drawing/2014/main" xmlns="" id="{00000000-0008-0000-1100-000002030000}"/>
            </a:ext>
          </a:extLst>
        </xdr:cNvPr>
        <xdr:cNvSpPr txBox="1">
          <a:spLocks noChangeArrowheads="1"/>
        </xdr:cNvSpPr>
      </xdr:nvSpPr>
      <xdr:spPr bwMode="auto">
        <a:xfrm>
          <a:off x="762000" y="2533650"/>
          <a:ext cx="102983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771" name="Text Box 9">
          <a:extLst>
            <a:ext uri="{FF2B5EF4-FFF2-40B4-BE49-F238E27FC236}">
              <a16:creationId xmlns:a16="http://schemas.microsoft.com/office/drawing/2014/main" xmlns="" id="{00000000-0008-0000-1100-00000303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029832" cy="238125"/>
    <xdr:sp macro="" textlink="">
      <xdr:nvSpPr>
        <xdr:cNvPr id="772" name="Text Box 8">
          <a:extLst>
            <a:ext uri="{FF2B5EF4-FFF2-40B4-BE49-F238E27FC236}">
              <a16:creationId xmlns:a16="http://schemas.microsoft.com/office/drawing/2014/main" xmlns="" id="{00000000-0008-0000-1100-000004030000}"/>
            </a:ext>
          </a:extLst>
        </xdr:cNvPr>
        <xdr:cNvSpPr txBox="1">
          <a:spLocks noChangeArrowheads="1"/>
        </xdr:cNvSpPr>
      </xdr:nvSpPr>
      <xdr:spPr bwMode="auto">
        <a:xfrm>
          <a:off x="762000" y="2533650"/>
          <a:ext cx="102983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773" name="Text Box 9">
          <a:extLst>
            <a:ext uri="{FF2B5EF4-FFF2-40B4-BE49-F238E27FC236}">
              <a16:creationId xmlns:a16="http://schemas.microsoft.com/office/drawing/2014/main" xmlns="" id="{00000000-0008-0000-1100-00000503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029832" cy="238125"/>
    <xdr:sp macro="" textlink="">
      <xdr:nvSpPr>
        <xdr:cNvPr id="774" name="Text Box 8">
          <a:extLst>
            <a:ext uri="{FF2B5EF4-FFF2-40B4-BE49-F238E27FC236}">
              <a16:creationId xmlns:a16="http://schemas.microsoft.com/office/drawing/2014/main" xmlns="" id="{00000000-0008-0000-1100-000006030000}"/>
            </a:ext>
          </a:extLst>
        </xdr:cNvPr>
        <xdr:cNvSpPr txBox="1">
          <a:spLocks noChangeArrowheads="1"/>
        </xdr:cNvSpPr>
      </xdr:nvSpPr>
      <xdr:spPr bwMode="auto">
        <a:xfrm>
          <a:off x="762000" y="2533650"/>
          <a:ext cx="102983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775" name="Text Box 9">
          <a:extLst>
            <a:ext uri="{FF2B5EF4-FFF2-40B4-BE49-F238E27FC236}">
              <a16:creationId xmlns:a16="http://schemas.microsoft.com/office/drawing/2014/main" xmlns="" id="{00000000-0008-0000-1100-00000703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029832" cy="238125"/>
    <xdr:sp macro="" textlink="">
      <xdr:nvSpPr>
        <xdr:cNvPr id="776" name="Text Box 8">
          <a:extLst>
            <a:ext uri="{FF2B5EF4-FFF2-40B4-BE49-F238E27FC236}">
              <a16:creationId xmlns:a16="http://schemas.microsoft.com/office/drawing/2014/main" xmlns="" id="{00000000-0008-0000-1100-000008030000}"/>
            </a:ext>
          </a:extLst>
        </xdr:cNvPr>
        <xdr:cNvSpPr txBox="1">
          <a:spLocks noChangeArrowheads="1"/>
        </xdr:cNvSpPr>
      </xdr:nvSpPr>
      <xdr:spPr bwMode="auto">
        <a:xfrm>
          <a:off x="762000" y="2533650"/>
          <a:ext cx="102983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777" name="Text Box 9">
          <a:extLst>
            <a:ext uri="{FF2B5EF4-FFF2-40B4-BE49-F238E27FC236}">
              <a16:creationId xmlns:a16="http://schemas.microsoft.com/office/drawing/2014/main" xmlns="" id="{00000000-0008-0000-1100-00000903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029832" cy="238125"/>
    <xdr:sp macro="" textlink="">
      <xdr:nvSpPr>
        <xdr:cNvPr id="778" name="Text Box 8">
          <a:extLst>
            <a:ext uri="{FF2B5EF4-FFF2-40B4-BE49-F238E27FC236}">
              <a16:creationId xmlns:a16="http://schemas.microsoft.com/office/drawing/2014/main" xmlns="" id="{00000000-0008-0000-1100-00000A030000}"/>
            </a:ext>
          </a:extLst>
        </xdr:cNvPr>
        <xdr:cNvSpPr txBox="1">
          <a:spLocks noChangeArrowheads="1"/>
        </xdr:cNvSpPr>
      </xdr:nvSpPr>
      <xdr:spPr bwMode="auto">
        <a:xfrm>
          <a:off x="762000" y="2533650"/>
          <a:ext cx="102983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779" name="Text Box 9">
          <a:extLst>
            <a:ext uri="{FF2B5EF4-FFF2-40B4-BE49-F238E27FC236}">
              <a16:creationId xmlns:a16="http://schemas.microsoft.com/office/drawing/2014/main" xmlns="" id="{00000000-0008-0000-1100-00000B03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029832" cy="238125"/>
    <xdr:sp macro="" textlink="">
      <xdr:nvSpPr>
        <xdr:cNvPr id="780" name="Text Box 8">
          <a:extLst>
            <a:ext uri="{FF2B5EF4-FFF2-40B4-BE49-F238E27FC236}">
              <a16:creationId xmlns:a16="http://schemas.microsoft.com/office/drawing/2014/main" xmlns="" id="{00000000-0008-0000-1100-00000C030000}"/>
            </a:ext>
          </a:extLst>
        </xdr:cNvPr>
        <xdr:cNvSpPr txBox="1">
          <a:spLocks noChangeArrowheads="1"/>
        </xdr:cNvSpPr>
      </xdr:nvSpPr>
      <xdr:spPr bwMode="auto">
        <a:xfrm>
          <a:off x="762000" y="2533650"/>
          <a:ext cx="102983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781" name="Text Box 9">
          <a:extLst>
            <a:ext uri="{FF2B5EF4-FFF2-40B4-BE49-F238E27FC236}">
              <a16:creationId xmlns:a16="http://schemas.microsoft.com/office/drawing/2014/main" xmlns="" id="{00000000-0008-0000-1100-00000D03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029832" cy="238125"/>
    <xdr:sp macro="" textlink="">
      <xdr:nvSpPr>
        <xdr:cNvPr id="782" name="Text Box 8">
          <a:extLst>
            <a:ext uri="{FF2B5EF4-FFF2-40B4-BE49-F238E27FC236}">
              <a16:creationId xmlns:a16="http://schemas.microsoft.com/office/drawing/2014/main" xmlns="" id="{00000000-0008-0000-1100-00000E030000}"/>
            </a:ext>
          </a:extLst>
        </xdr:cNvPr>
        <xdr:cNvSpPr txBox="1">
          <a:spLocks noChangeArrowheads="1"/>
        </xdr:cNvSpPr>
      </xdr:nvSpPr>
      <xdr:spPr bwMode="auto">
        <a:xfrm>
          <a:off x="762000" y="2533650"/>
          <a:ext cx="102983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783" name="Text Box 9">
          <a:extLst>
            <a:ext uri="{FF2B5EF4-FFF2-40B4-BE49-F238E27FC236}">
              <a16:creationId xmlns:a16="http://schemas.microsoft.com/office/drawing/2014/main" xmlns="" id="{00000000-0008-0000-1100-00000F03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784" name="Text Box 9">
          <a:extLst>
            <a:ext uri="{FF2B5EF4-FFF2-40B4-BE49-F238E27FC236}">
              <a16:creationId xmlns:a16="http://schemas.microsoft.com/office/drawing/2014/main" xmlns="" id="{00000000-0008-0000-1100-00001003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029832" cy="238125"/>
    <xdr:sp macro="" textlink="">
      <xdr:nvSpPr>
        <xdr:cNvPr id="785" name="Text Box 8">
          <a:extLst>
            <a:ext uri="{FF2B5EF4-FFF2-40B4-BE49-F238E27FC236}">
              <a16:creationId xmlns:a16="http://schemas.microsoft.com/office/drawing/2014/main" xmlns="" id="{00000000-0008-0000-1100-000011030000}"/>
            </a:ext>
          </a:extLst>
        </xdr:cNvPr>
        <xdr:cNvSpPr txBox="1">
          <a:spLocks noChangeArrowheads="1"/>
        </xdr:cNvSpPr>
      </xdr:nvSpPr>
      <xdr:spPr bwMode="auto">
        <a:xfrm>
          <a:off x="762000" y="2533650"/>
          <a:ext cx="102983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786" name="Text Box 9">
          <a:extLst>
            <a:ext uri="{FF2B5EF4-FFF2-40B4-BE49-F238E27FC236}">
              <a16:creationId xmlns:a16="http://schemas.microsoft.com/office/drawing/2014/main" xmlns="" id="{00000000-0008-0000-1100-00001203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787" name="Text Box 9">
          <a:extLst>
            <a:ext uri="{FF2B5EF4-FFF2-40B4-BE49-F238E27FC236}">
              <a16:creationId xmlns:a16="http://schemas.microsoft.com/office/drawing/2014/main" xmlns="" id="{00000000-0008-0000-1100-00001303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029832" cy="238125"/>
    <xdr:sp macro="" textlink="">
      <xdr:nvSpPr>
        <xdr:cNvPr id="788" name="Text Box 8">
          <a:extLst>
            <a:ext uri="{FF2B5EF4-FFF2-40B4-BE49-F238E27FC236}">
              <a16:creationId xmlns:a16="http://schemas.microsoft.com/office/drawing/2014/main" xmlns="" id="{00000000-0008-0000-1100-000014030000}"/>
            </a:ext>
          </a:extLst>
        </xdr:cNvPr>
        <xdr:cNvSpPr txBox="1">
          <a:spLocks noChangeArrowheads="1"/>
        </xdr:cNvSpPr>
      </xdr:nvSpPr>
      <xdr:spPr bwMode="auto">
        <a:xfrm>
          <a:off x="762000" y="2533650"/>
          <a:ext cx="1029832" cy="238125"/>
        </a:xfrm>
        <a:prstGeom prst="rect">
          <a:avLst/>
        </a:prstGeom>
        <a:noFill/>
        <a:ln w="9525">
          <a:noFill/>
          <a:miter lim="800000"/>
          <a:headEnd/>
          <a:tailEnd/>
        </a:ln>
      </xdr:spPr>
    </xdr:sp>
    <xdr:clientData/>
  </xdr:oneCellAnchor>
  <xdr:oneCellAnchor>
    <xdr:from>
      <xdr:col>1</xdr:col>
      <xdr:colOff>0</xdr:colOff>
      <xdr:row>0</xdr:row>
      <xdr:rowOff>0</xdr:rowOff>
    </xdr:from>
    <xdr:ext cx="1048882" cy="19050"/>
    <xdr:sp macro="" textlink="">
      <xdr:nvSpPr>
        <xdr:cNvPr id="789" name="Text Box 8">
          <a:extLst>
            <a:ext uri="{FF2B5EF4-FFF2-40B4-BE49-F238E27FC236}">
              <a16:creationId xmlns:a16="http://schemas.microsoft.com/office/drawing/2014/main" xmlns="" id="{00000000-0008-0000-1100-000015030000}"/>
            </a:ext>
          </a:extLst>
        </xdr:cNvPr>
        <xdr:cNvSpPr txBox="1">
          <a:spLocks noChangeArrowheads="1"/>
        </xdr:cNvSpPr>
      </xdr:nvSpPr>
      <xdr:spPr bwMode="auto">
        <a:xfrm>
          <a:off x="762000" y="2533650"/>
          <a:ext cx="10488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790" name="Text Box 8">
          <a:extLst>
            <a:ext uri="{FF2B5EF4-FFF2-40B4-BE49-F238E27FC236}">
              <a16:creationId xmlns:a16="http://schemas.microsoft.com/office/drawing/2014/main" xmlns="" id="{00000000-0008-0000-1100-000016030000}"/>
            </a:ext>
          </a:extLst>
        </xdr:cNvPr>
        <xdr:cNvSpPr txBox="1">
          <a:spLocks noChangeArrowheads="1"/>
        </xdr:cNvSpPr>
      </xdr:nvSpPr>
      <xdr:spPr bwMode="auto">
        <a:xfrm>
          <a:off x="762000" y="2533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944107" cy="238125"/>
    <xdr:sp macro="" textlink="">
      <xdr:nvSpPr>
        <xdr:cNvPr id="791" name="Text Box 8">
          <a:extLst>
            <a:ext uri="{FF2B5EF4-FFF2-40B4-BE49-F238E27FC236}">
              <a16:creationId xmlns:a16="http://schemas.microsoft.com/office/drawing/2014/main" xmlns="" id="{00000000-0008-0000-1100-000017030000}"/>
            </a:ext>
          </a:extLst>
        </xdr:cNvPr>
        <xdr:cNvSpPr txBox="1">
          <a:spLocks noChangeArrowheads="1"/>
        </xdr:cNvSpPr>
      </xdr:nvSpPr>
      <xdr:spPr bwMode="auto">
        <a:xfrm>
          <a:off x="762000" y="2533650"/>
          <a:ext cx="944107" cy="238125"/>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792" name="Text Box 8">
          <a:extLst>
            <a:ext uri="{FF2B5EF4-FFF2-40B4-BE49-F238E27FC236}">
              <a16:creationId xmlns:a16="http://schemas.microsoft.com/office/drawing/2014/main" xmlns="" id="{00000000-0008-0000-1100-000018030000}"/>
            </a:ext>
          </a:extLst>
        </xdr:cNvPr>
        <xdr:cNvSpPr txBox="1">
          <a:spLocks noChangeArrowheads="1"/>
        </xdr:cNvSpPr>
      </xdr:nvSpPr>
      <xdr:spPr bwMode="auto">
        <a:xfrm>
          <a:off x="762000" y="2533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793" name="Text Box 9">
          <a:extLst>
            <a:ext uri="{FF2B5EF4-FFF2-40B4-BE49-F238E27FC236}">
              <a16:creationId xmlns:a16="http://schemas.microsoft.com/office/drawing/2014/main" xmlns="" id="{00000000-0008-0000-1100-00001903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794" name="Text Box 9">
          <a:extLst>
            <a:ext uri="{FF2B5EF4-FFF2-40B4-BE49-F238E27FC236}">
              <a16:creationId xmlns:a16="http://schemas.microsoft.com/office/drawing/2014/main" xmlns="" id="{00000000-0008-0000-1100-00001A03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077457" cy="104775"/>
    <xdr:sp macro="" textlink="">
      <xdr:nvSpPr>
        <xdr:cNvPr id="795" name="Text Box 8">
          <a:extLst>
            <a:ext uri="{FF2B5EF4-FFF2-40B4-BE49-F238E27FC236}">
              <a16:creationId xmlns:a16="http://schemas.microsoft.com/office/drawing/2014/main" xmlns="" id="{00000000-0008-0000-1100-00001B030000}"/>
            </a:ext>
          </a:extLst>
        </xdr:cNvPr>
        <xdr:cNvSpPr txBox="1">
          <a:spLocks noChangeArrowheads="1"/>
        </xdr:cNvSpPr>
      </xdr:nvSpPr>
      <xdr:spPr bwMode="auto">
        <a:xfrm>
          <a:off x="762000" y="2533650"/>
          <a:ext cx="1077457" cy="104775"/>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796" name="Text Box 8">
          <a:extLst>
            <a:ext uri="{FF2B5EF4-FFF2-40B4-BE49-F238E27FC236}">
              <a16:creationId xmlns:a16="http://schemas.microsoft.com/office/drawing/2014/main" xmlns="" id="{00000000-0008-0000-1100-00001C030000}"/>
            </a:ext>
          </a:extLst>
        </xdr:cNvPr>
        <xdr:cNvSpPr txBox="1">
          <a:spLocks noChangeArrowheads="1"/>
        </xdr:cNvSpPr>
      </xdr:nvSpPr>
      <xdr:spPr bwMode="auto">
        <a:xfrm>
          <a:off x="762000" y="2533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797" name="Text Box 9">
          <a:extLst>
            <a:ext uri="{FF2B5EF4-FFF2-40B4-BE49-F238E27FC236}">
              <a16:creationId xmlns:a16="http://schemas.microsoft.com/office/drawing/2014/main" xmlns="" id="{00000000-0008-0000-1100-00001D03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798" name="Text Box 9">
          <a:extLst>
            <a:ext uri="{FF2B5EF4-FFF2-40B4-BE49-F238E27FC236}">
              <a16:creationId xmlns:a16="http://schemas.microsoft.com/office/drawing/2014/main" xmlns="" id="{00000000-0008-0000-1100-00001E03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799" name="Text Box 8">
          <a:extLst>
            <a:ext uri="{FF2B5EF4-FFF2-40B4-BE49-F238E27FC236}">
              <a16:creationId xmlns:a16="http://schemas.microsoft.com/office/drawing/2014/main" xmlns="" id="{00000000-0008-0000-1100-00001F030000}"/>
            </a:ext>
          </a:extLst>
        </xdr:cNvPr>
        <xdr:cNvSpPr txBox="1">
          <a:spLocks noChangeArrowheads="1"/>
        </xdr:cNvSpPr>
      </xdr:nvSpPr>
      <xdr:spPr bwMode="auto">
        <a:xfrm>
          <a:off x="762000" y="2533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800" name="Text Box 9">
          <a:extLst>
            <a:ext uri="{FF2B5EF4-FFF2-40B4-BE49-F238E27FC236}">
              <a16:creationId xmlns:a16="http://schemas.microsoft.com/office/drawing/2014/main" xmlns="" id="{00000000-0008-0000-1100-00002003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801" name="Text Box 9">
          <a:extLst>
            <a:ext uri="{FF2B5EF4-FFF2-40B4-BE49-F238E27FC236}">
              <a16:creationId xmlns:a16="http://schemas.microsoft.com/office/drawing/2014/main" xmlns="" id="{00000000-0008-0000-1100-00002103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802" name="Text Box 8">
          <a:extLst>
            <a:ext uri="{FF2B5EF4-FFF2-40B4-BE49-F238E27FC236}">
              <a16:creationId xmlns:a16="http://schemas.microsoft.com/office/drawing/2014/main" xmlns="" id="{00000000-0008-0000-1100-000022030000}"/>
            </a:ext>
          </a:extLst>
        </xdr:cNvPr>
        <xdr:cNvSpPr txBox="1">
          <a:spLocks noChangeArrowheads="1"/>
        </xdr:cNvSpPr>
      </xdr:nvSpPr>
      <xdr:spPr bwMode="auto">
        <a:xfrm>
          <a:off x="762000" y="2533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803" name="Text Box 9">
          <a:extLst>
            <a:ext uri="{FF2B5EF4-FFF2-40B4-BE49-F238E27FC236}">
              <a16:creationId xmlns:a16="http://schemas.microsoft.com/office/drawing/2014/main" xmlns="" id="{00000000-0008-0000-1100-00002303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804" name="Text Box 9">
          <a:extLst>
            <a:ext uri="{FF2B5EF4-FFF2-40B4-BE49-F238E27FC236}">
              <a16:creationId xmlns:a16="http://schemas.microsoft.com/office/drawing/2014/main" xmlns="" id="{00000000-0008-0000-1100-00002403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805" name="Text Box 8">
          <a:extLst>
            <a:ext uri="{FF2B5EF4-FFF2-40B4-BE49-F238E27FC236}">
              <a16:creationId xmlns:a16="http://schemas.microsoft.com/office/drawing/2014/main" xmlns="" id="{00000000-0008-0000-1100-000025030000}"/>
            </a:ext>
          </a:extLst>
        </xdr:cNvPr>
        <xdr:cNvSpPr txBox="1">
          <a:spLocks noChangeArrowheads="1"/>
        </xdr:cNvSpPr>
      </xdr:nvSpPr>
      <xdr:spPr bwMode="auto">
        <a:xfrm>
          <a:off x="762000" y="2533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806" name="Text Box 9">
          <a:extLst>
            <a:ext uri="{FF2B5EF4-FFF2-40B4-BE49-F238E27FC236}">
              <a16:creationId xmlns:a16="http://schemas.microsoft.com/office/drawing/2014/main" xmlns="" id="{00000000-0008-0000-1100-00002603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807" name="Text Box 9">
          <a:extLst>
            <a:ext uri="{FF2B5EF4-FFF2-40B4-BE49-F238E27FC236}">
              <a16:creationId xmlns:a16="http://schemas.microsoft.com/office/drawing/2014/main" xmlns="" id="{00000000-0008-0000-1100-00002703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808" name="Text Box 8">
          <a:extLst>
            <a:ext uri="{FF2B5EF4-FFF2-40B4-BE49-F238E27FC236}">
              <a16:creationId xmlns:a16="http://schemas.microsoft.com/office/drawing/2014/main" xmlns="" id="{00000000-0008-0000-1100-000028030000}"/>
            </a:ext>
          </a:extLst>
        </xdr:cNvPr>
        <xdr:cNvSpPr txBox="1">
          <a:spLocks noChangeArrowheads="1"/>
        </xdr:cNvSpPr>
      </xdr:nvSpPr>
      <xdr:spPr bwMode="auto">
        <a:xfrm>
          <a:off x="762000" y="2533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809" name="Text Box 9">
          <a:extLst>
            <a:ext uri="{FF2B5EF4-FFF2-40B4-BE49-F238E27FC236}">
              <a16:creationId xmlns:a16="http://schemas.microsoft.com/office/drawing/2014/main" xmlns="" id="{00000000-0008-0000-1100-00002903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810" name="Text Box 8">
          <a:extLst>
            <a:ext uri="{FF2B5EF4-FFF2-40B4-BE49-F238E27FC236}">
              <a16:creationId xmlns:a16="http://schemas.microsoft.com/office/drawing/2014/main" xmlns="" id="{00000000-0008-0000-1100-00002A030000}"/>
            </a:ext>
          </a:extLst>
        </xdr:cNvPr>
        <xdr:cNvSpPr txBox="1">
          <a:spLocks noChangeArrowheads="1"/>
        </xdr:cNvSpPr>
      </xdr:nvSpPr>
      <xdr:spPr bwMode="auto">
        <a:xfrm>
          <a:off x="762000" y="2533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811" name="Text Box 9">
          <a:extLst>
            <a:ext uri="{FF2B5EF4-FFF2-40B4-BE49-F238E27FC236}">
              <a16:creationId xmlns:a16="http://schemas.microsoft.com/office/drawing/2014/main" xmlns="" id="{00000000-0008-0000-1100-00002B03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812" name="Text Box 9">
          <a:extLst>
            <a:ext uri="{FF2B5EF4-FFF2-40B4-BE49-F238E27FC236}">
              <a16:creationId xmlns:a16="http://schemas.microsoft.com/office/drawing/2014/main" xmlns="" id="{00000000-0008-0000-1100-00002C03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813" name="Text Box 8">
          <a:extLst>
            <a:ext uri="{FF2B5EF4-FFF2-40B4-BE49-F238E27FC236}">
              <a16:creationId xmlns:a16="http://schemas.microsoft.com/office/drawing/2014/main" xmlns="" id="{00000000-0008-0000-1100-00002D030000}"/>
            </a:ext>
          </a:extLst>
        </xdr:cNvPr>
        <xdr:cNvSpPr txBox="1">
          <a:spLocks noChangeArrowheads="1"/>
        </xdr:cNvSpPr>
      </xdr:nvSpPr>
      <xdr:spPr bwMode="auto">
        <a:xfrm>
          <a:off x="762000" y="2533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814" name="Text Box 9">
          <a:extLst>
            <a:ext uri="{FF2B5EF4-FFF2-40B4-BE49-F238E27FC236}">
              <a16:creationId xmlns:a16="http://schemas.microsoft.com/office/drawing/2014/main" xmlns="" id="{00000000-0008-0000-1100-00002E03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815" name="Text Box 8">
          <a:extLst>
            <a:ext uri="{FF2B5EF4-FFF2-40B4-BE49-F238E27FC236}">
              <a16:creationId xmlns:a16="http://schemas.microsoft.com/office/drawing/2014/main" xmlns="" id="{00000000-0008-0000-1100-00002F030000}"/>
            </a:ext>
          </a:extLst>
        </xdr:cNvPr>
        <xdr:cNvSpPr txBox="1">
          <a:spLocks noChangeArrowheads="1"/>
        </xdr:cNvSpPr>
      </xdr:nvSpPr>
      <xdr:spPr bwMode="auto">
        <a:xfrm>
          <a:off x="762000" y="2533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816" name="Text Box 9">
          <a:extLst>
            <a:ext uri="{FF2B5EF4-FFF2-40B4-BE49-F238E27FC236}">
              <a16:creationId xmlns:a16="http://schemas.microsoft.com/office/drawing/2014/main" xmlns="" id="{00000000-0008-0000-1100-00003003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817" name="Text Box 9">
          <a:extLst>
            <a:ext uri="{FF2B5EF4-FFF2-40B4-BE49-F238E27FC236}">
              <a16:creationId xmlns:a16="http://schemas.microsoft.com/office/drawing/2014/main" xmlns="" id="{00000000-0008-0000-1100-00003103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818" name="Text Box 8">
          <a:extLst>
            <a:ext uri="{FF2B5EF4-FFF2-40B4-BE49-F238E27FC236}">
              <a16:creationId xmlns:a16="http://schemas.microsoft.com/office/drawing/2014/main" xmlns="" id="{00000000-0008-0000-1100-000032030000}"/>
            </a:ext>
          </a:extLst>
        </xdr:cNvPr>
        <xdr:cNvSpPr txBox="1">
          <a:spLocks noChangeArrowheads="1"/>
        </xdr:cNvSpPr>
      </xdr:nvSpPr>
      <xdr:spPr bwMode="auto">
        <a:xfrm>
          <a:off x="762000" y="2533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819" name="Text Box 9">
          <a:extLst>
            <a:ext uri="{FF2B5EF4-FFF2-40B4-BE49-F238E27FC236}">
              <a16:creationId xmlns:a16="http://schemas.microsoft.com/office/drawing/2014/main" xmlns="" id="{00000000-0008-0000-1100-00003303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820" name="Text Box 9">
          <a:extLst>
            <a:ext uri="{FF2B5EF4-FFF2-40B4-BE49-F238E27FC236}">
              <a16:creationId xmlns:a16="http://schemas.microsoft.com/office/drawing/2014/main" xmlns="" id="{00000000-0008-0000-1100-00003403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821" name="Text Box 8">
          <a:extLst>
            <a:ext uri="{FF2B5EF4-FFF2-40B4-BE49-F238E27FC236}">
              <a16:creationId xmlns:a16="http://schemas.microsoft.com/office/drawing/2014/main" xmlns="" id="{00000000-0008-0000-1100-000035030000}"/>
            </a:ext>
          </a:extLst>
        </xdr:cNvPr>
        <xdr:cNvSpPr txBox="1">
          <a:spLocks noChangeArrowheads="1"/>
        </xdr:cNvSpPr>
      </xdr:nvSpPr>
      <xdr:spPr bwMode="auto">
        <a:xfrm>
          <a:off x="762000" y="2533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822" name="Text Box 9">
          <a:extLst>
            <a:ext uri="{FF2B5EF4-FFF2-40B4-BE49-F238E27FC236}">
              <a16:creationId xmlns:a16="http://schemas.microsoft.com/office/drawing/2014/main" xmlns="" id="{00000000-0008-0000-1100-00003603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823" name="Text Box 9">
          <a:extLst>
            <a:ext uri="{FF2B5EF4-FFF2-40B4-BE49-F238E27FC236}">
              <a16:creationId xmlns:a16="http://schemas.microsoft.com/office/drawing/2014/main" xmlns="" id="{00000000-0008-0000-1100-00003703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824" name="Text Box 8">
          <a:extLst>
            <a:ext uri="{FF2B5EF4-FFF2-40B4-BE49-F238E27FC236}">
              <a16:creationId xmlns:a16="http://schemas.microsoft.com/office/drawing/2014/main" xmlns="" id="{00000000-0008-0000-1100-000038030000}"/>
            </a:ext>
          </a:extLst>
        </xdr:cNvPr>
        <xdr:cNvSpPr txBox="1">
          <a:spLocks noChangeArrowheads="1"/>
        </xdr:cNvSpPr>
      </xdr:nvSpPr>
      <xdr:spPr bwMode="auto">
        <a:xfrm>
          <a:off x="762000" y="2533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825" name="Text Box 9">
          <a:extLst>
            <a:ext uri="{FF2B5EF4-FFF2-40B4-BE49-F238E27FC236}">
              <a16:creationId xmlns:a16="http://schemas.microsoft.com/office/drawing/2014/main" xmlns="" id="{00000000-0008-0000-1100-00003903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826" name="Text Box 9">
          <a:extLst>
            <a:ext uri="{FF2B5EF4-FFF2-40B4-BE49-F238E27FC236}">
              <a16:creationId xmlns:a16="http://schemas.microsoft.com/office/drawing/2014/main" xmlns="" id="{00000000-0008-0000-1100-00003A03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827" name="Text Box 8">
          <a:extLst>
            <a:ext uri="{FF2B5EF4-FFF2-40B4-BE49-F238E27FC236}">
              <a16:creationId xmlns:a16="http://schemas.microsoft.com/office/drawing/2014/main" xmlns="" id="{00000000-0008-0000-1100-00003B030000}"/>
            </a:ext>
          </a:extLst>
        </xdr:cNvPr>
        <xdr:cNvSpPr txBox="1">
          <a:spLocks noChangeArrowheads="1"/>
        </xdr:cNvSpPr>
      </xdr:nvSpPr>
      <xdr:spPr bwMode="auto">
        <a:xfrm>
          <a:off x="762000" y="2533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828" name="Text Box 9">
          <a:extLst>
            <a:ext uri="{FF2B5EF4-FFF2-40B4-BE49-F238E27FC236}">
              <a16:creationId xmlns:a16="http://schemas.microsoft.com/office/drawing/2014/main" xmlns="" id="{00000000-0008-0000-1100-00003C03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829" name="Text Box 9">
          <a:extLst>
            <a:ext uri="{FF2B5EF4-FFF2-40B4-BE49-F238E27FC236}">
              <a16:creationId xmlns:a16="http://schemas.microsoft.com/office/drawing/2014/main" xmlns="" id="{00000000-0008-0000-1100-00003D03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830" name="Text Box 8">
          <a:extLst>
            <a:ext uri="{FF2B5EF4-FFF2-40B4-BE49-F238E27FC236}">
              <a16:creationId xmlns:a16="http://schemas.microsoft.com/office/drawing/2014/main" xmlns="" id="{00000000-0008-0000-1100-00003E030000}"/>
            </a:ext>
          </a:extLst>
        </xdr:cNvPr>
        <xdr:cNvSpPr txBox="1">
          <a:spLocks noChangeArrowheads="1"/>
        </xdr:cNvSpPr>
      </xdr:nvSpPr>
      <xdr:spPr bwMode="auto">
        <a:xfrm>
          <a:off x="762000" y="2533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831" name="Text Box 9">
          <a:extLst>
            <a:ext uri="{FF2B5EF4-FFF2-40B4-BE49-F238E27FC236}">
              <a16:creationId xmlns:a16="http://schemas.microsoft.com/office/drawing/2014/main" xmlns="" id="{00000000-0008-0000-1100-00003F03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832" name="Text Box 9">
          <a:extLst>
            <a:ext uri="{FF2B5EF4-FFF2-40B4-BE49-F238E27FC236}">
              <a16:creationId xmlns:a16="http://schemas.microsoft.com/office/drawing/2014/main" xmlns="" id="{00000000-0008-0000-1100-00004003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833" name="Text Box 8">
          <a:extLst>
            <a:ext uri="{FF2B5EF4-FFF2-40B4-BE49-F238E27FC236}">
              <a16:creationId xmlns:a16="http://schemas.microsoft.com/office/drawing/2014/main" xmlns="" id="{00000000-0008-0000-1100-000041030000}"/>
            </a:ext>
          </a:extLst>
        </xdr:cNvPr>
        <xdr:cNvSpPr txBox="1">
          <a:spLocks noChangeArrowheads="1"/>
        </xdr:cNvSpPr>
      </xdr:nvSpPr>
      <xdr:spPr bwMode="auto">
        <a:xfrm>
          <a:off x="762000" y="2533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834" name="Text Box 9">
          <a:extLst>
            <a:ext uri="{FF2B5EF4-FFF2-40B4-BE49-F238E27FC236}">
              <a16:creationId xmlns:a16="http://schemas.microsoft.com/office/drawing/2014/main" xmlns="" id="{00000000-0008-0000-1100-00004203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835" name="Text Box 9">
          <a:extLst>
            <a:ext uri="{FF2B5EF4-FFF2-40B4-BE49-F238E27FC236}">
              <a16:creationId xmlns:a16="http://schemas.microsoft.com/office/drawing/2014/main" xmlns="" id="{00000000-0008-0000-1100-00004303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836" name="Text Box 8">
          <a:extLst>
            <a:ext uri="{FF2B5EF4-FFF2-40B4-BE49-F238E27FC236}">
              <a16:creationId xmlns:a16="http://schemas.microsoft.com/office/drawing/2014/main" xmlns="" id="{00000000-0008-0000-1100-000044030000}"/>
            </a:ext>
          </a:extLst>
        </xdr:cNvPr>
        <xdr:cNvSpPr txBox="1">
          <a:spLocks noChangeArrowheads="1"/>
        </xdr:cNvSpPr>
      </xdr:nvSpPr>
      <xdr:spPr bwMode="auto">
        <a:xfrm>
          <a:off x="762000" y="2533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837" name="Text Box 9">
          <a:extLst>
            <a:ext uri="{FF2B5EF4-FFF2-40B4-BE49-F238E27FC236}">
              <a16:creationId xmlns:a16="http://schemas.microsoft.com/office/drawing/2014/main" xmlns="" id="{00000000-0008-0000-1100-00004503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838" name="Text Box 9">
          <a:extLst>
            <a:ext uri="{FF2B5EF4-FFF2-40B4-BE49-F238E27FC236}">
              <a16:creationId xmlns:a16="http://schemas.microsoft.com/office/drawing/2014/main" xmlns="" id="{00000000-0008-0000-1100-00004603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839" name="Text Box 8">
          <a:extLst>
            <a:ext uri="{FF2B5EF4-FFF2-40B4-BE49-F238E27FC236}">
              <a16:creationId xmlns:a16="http://schemas.microsoft.com/office/drawing/2014/main" xmlns="" id="{00000000-0008-0000-1100-000047030000}"/>
            </a:ext>
          </a:extLst>
        </xdr:cNvPr>
        <xdr:cNvSpPr txBox="1">
          <a:spLocks noChangeArrowheads="1"/>
        </xdr:cNvSpPr>
      </xdr:nvSpPr>
      <xdr:spPr bwMode="auto">
        <a:xfrm>
          <a:off x="762000" y="2533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840" name="Text Box 9">
          <a:extLst>
            <a:ext uri="{FF2B5EF4-FFF2-40B4-BE49-F238E27FC236}">
              <a16:creationId xmlns:a16="http://schemas.microsoft.com/office/drawing/2014/main" xmlns="" id="{00000000-0008-0000-1100-00004803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841" name="Text Box 9">
          <a:extLst>
            <a:ext uri="{FF2B5EF4-FFF2-40B4-BE49-F238E27FC236}">
              <a16:creationId xmlns:a16="http://schemas.microsoft.com/office/drawing/2014/main" xmlns="" id="{00000000-0008-0000-1100-00004903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842" name="Text Box 8">
          <a:extLst>
            <a:ext uri="{FF2B5EF4-FFF2-40B4-BE49-F238E27FC236}">
              <a16:creationId xmlns:a16="http://schemas.microsoft.com/office/drawing/2014/main" xmlns="" id="{00000000-0008-0000-1100-00004A030000}"/>
            </a:ext>
          </a:extLst>
        </xdr:cNvPr>
        <xdr:cNvSpPr txBox="1">
          <a:spLocks noChangeArrowheads="1"/>
        </xdr:cNvSpPr>
      </xdr:nvSpPr>
      <xdr:spPr bwMode="auto">
        <a:xfrm>
          <a:off x="762000" y="2533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843" name="Text Box 9">
          <a:extLst>
            <a:ext uri="{FF2B5EF4-FFF2-40B4-BE49-F238E27FC236}">
              <a16:creationId xmlns:a16="http://schemas.microsoft.com/office/drawing/2014/main" xmlns="" id="{00000000-0008-0000-1100-00004B03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844" name="Text Box 9">
          <a:extLst>
            <a:ext uri="{FF2B5EF4-FFF2-40B4-BE49-F238E27FC236}">
              <a16:creationId xmlns:a16="http://schemas.microsoft.com/office/drawing/2014/main" xmlns="" id="{00000000-0008-0000-1100-00004C03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285750"/>
    <xdr:sp macro="" textlink="">
      <xdr:nvSpPr>
        <xdr:cNvPr id="845" name="Text Box 9">
          <a:extLst>
            <a:ext uri="{FF2B5EF4-FFF2-40B4-BE49-F238E27FC236}">
              <a16:creationId xmlns:a16="http://schemas.microsoft.com/office/drawing/2014/main" xmlns="" id="{00000000-0008-0000-1100-00004D030000}"/>
            </a:ext>
          </a:extLst>
        </xdr:cNvPr>
        <xdr:cNvSpPr txBox="1">
          <a:spLocks noChangeArrowheads="1"/>
        </xdr:cNvSpPr>
      </xdr:nvSpPr>
      <xdr:spPr bwMode="auto">
        <a:xfrm>
          <a:off x="762000" y="2533650"/>
          <a:ext cx="1239382" cy="285750"/>
        </a:xfrm>
        <a:prstGeom prst="rect">
          <a:avLst/>
        </a:prstGeom>
        <a:noFill/>
        <a:ln w="9525">
          <a:noFill/>
          <a:miter lim="800000"/>
          <a:headEnd/>
          <a:tailEnd/>
        </a:ln>
      </xdr:spPr>
    </xdr:sp>
    <xdr:clientData/>
  </xdr:oneCellAnchor>
  <xdr:oneCellAnchor>
    <xdr:from>
      <xdr:col>1</xdr:col>
      <xdr:colOff>0</xdr:colOff>
      <xdr:row>0</xdr:row>
      <xdr:rowOff>0</xdr:rowOff>
    </xdr:from>
    <xdr:ext cx="1239382" cy="285750"/>
    <xdr:sp macro="" textlink="">
      <xdr:nvSpPr>
        <xdr:cNvPr id="846" name="Text Box 9">
          <a:extLst>
            <a:ext uri="{FF2B5EF4-FFF2-40B4-BE49-F238E27FC236}">
              <a16:creationId xmlns:a16="http://schemas.microsoft.com/office/drawing/2014/main" xmlns="" id="{00000000-0008-0000-1100-00004E030000}"/>
            </a:ext>
          </a:extLst>
        </xdr:cNvPr>
        <xdr:cNvSpPr txBox="1">
          <a:spLocks noChangeArrowheads="1"/>
        </xdr:cNvSpPr>
      </xdr:nvSpPr>
      <xdr:spPr bwMode="auto">
        <a:xfrm>
          <a:off x="762000" y="2533650"/>
          <a:ext cx="1239382" cy="285750"/>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847" name="Text Box 9">
          <a:extLst>
            <a:ext uri="{FF2B5EF4-FFF2-40B4-BE49-F238E27FC236}">
              <a16:creationId xmlns:a16="http://schemas.microsoft.com/office/drawing/2014/main" xmlns="" id="{00000000-0008-0000-1100-00004F030000}"/>
            </a:ext>
          </a:extLst>
        </xdr:cNvPr>
        <xdr:cNvSpPr txBox="1">
          <a:spLocks noChangeArrowheads="1"/>
        </xdr:cNvSpPr>
      </xdr:nvSpPr>
      <xdr:spPr bwMode="auto">
        <a:xfrm>
          <a:off x="762000" y="253365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848" name="Text Box 9">
          <a:extLst>
            <a:ext uri="{FF2B5EF4-FFF2-40B4-BE49-F238E27FC236}">
              <a16:creationId xmlns:a16="http://schemas.microsoft.com/office/drawing/2014/main" xmlns="" id="{00000000-0008-0000-1100-000050030000}"/>
            </a:ext>
          </a:extLst>
        </xdr:cNvPr>
        <xdr:cNvSpPr txBox="1">
          <a:spLocks noChangeArrowheads="1"/>
        </xdr:cNvSpPr>
      </xdr:nvSpPr>
      <xdr:spPr bwMode="auto">
        <a:xfrm>
          <a:off x="762000" y="253365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849" name="Text Box 9">
          <a:extLst>
            <a:ext uri="{FF2B5EF4-FFF2-40B4-BE49-F238E27FC236}">
              <a16:creationId xmlns:a16="http://schemas.microsoft.com/office/drawing/2014/main" xmlns="" id="{00000000-0008-0000-1100-000051030000}"/>
            </a:ext>
          </a:extLst>
        </xdr:cNvPr>
        <xdr:cNvSpPr txBox="1">
          <a:spLocks noChangeArrowheads="1"/>
        </xdr:cNvSpPr>
      </xdr:nvSpPr>
      <xdr:spPr bwMode="auto">
        <a:xfrm>
          <a:off x="762000" y="253365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850" name="Text Box 9">
          <a:extLst>
            <a:ext uri="{FF2B5EF4-FFF2-40B4-BE49-F238E27FC236}">
              <a16:creationId xmlns:a16="http://schemas.microsoft.com/office/drawing/2014/main" xmlns="" id="{00000000-0008-0000-1100-000052030000}"/>
            </a:ext>
          </a:extLst>
        </xdr:cNvPr>
        <xdr:cNvSpPr txBox="1">
          <a:spLocks noChangeArrowheads="1"/>
        </xdr:cNvSpPr>
      </xdr:nvSpPr>
      <xdr:spPr bwMode="auto">
        <a:xfrm>
          <a:off x="762000" y="253365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851" name="Text Box 9">
          <a:extLst>
            <a:ext uri="{FF2B5EF4-FFF2-40B4-BE49-F238E27FC236}">
              <a16:creationId xmlns:a16="http://schemas.microsoft.com/office/drawing/2014/main" xmlns="" id="{00000000-0008-0000-1100-000053030000}"/>
            </a:ext>
          </a:extLst>
        </xdr:cNvPr>
        <xdr:cNvSpPr txBox="1">
          <a:spLocks noChangeArrowheads="1"/>
        </xdr:cNvSpPr>
      </xdr:nvSpPr>
      <xdr:spPr bwMode="auto">
        <a:xfrm>
          <a:off x="762000" y="253365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852" name="Text Box 9">
          <a:extLst>
            <a:ext uri="{FF2B5EF4-FFF2-40B4-BE49-F238E27FC236}">
              <a16:creationId xmlns:a16="http://schemas.microsoft.com/office/drawing/2014/main" xmlns="" id="{00000000-0008-0000-1100-000054030000}"/>
            </a:ext>
          </a:extLst>
        </xdr:cNvPr>
        <xdr:cNvSpPr txBox="1">
          <a:spLocks noChangeArrowheads="1"/>
        </xdr:cNvSpPr>
      </xdr:nvSpPr>
      <xdr:spPr bwMode="auto">
        <a:xfrm>
          <a:off x="762000" y="253365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853" name="Text Box 9">
          <a:extLst>
            <a:ext uri="{FF2B5EF4-FFF2-40B4-BE49-F238E27FC236}">
              <a16:creationId xmlns:a16="http://schemas.microsoft.com/office/drawing/2014/main" xmlns="" id="{00000000-0008-0000-1100-000055030000}"/>
            </a:ext>
          </a:extLst>
        </xdr:cNvPr>
        <xdr:cNvSpPr txBox="1">
          <a:spLocks noChangeArrowheads="1"/>
        </xdr:cNvSpPr>
      </xdr:nvSpPr>
      <xdr:spPr bwMode="auto">
        <a:xfrm>
          <a:off x="762000" y="253365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854" name="Text Box 9">
          <a:extLst>
            <a:ext uri="{FF2B5EF4-FFF2-40B4-BE49-F238E27FC236}">
              <a16:creationId xmlns:a16="http://schemas.microsoft.com/office/drawing/2014/main" xmlns="" id="{00000000-0008-0000-1100-000056030000}"/>
            </a:ext>
          </a:extLst>
        </xdr:cNvPr>
        <xdr:cNvSpPr txBox="1">
          <a:spLocks noChangeArrowheads="1"/>
        </xdr:cNvSpPr>
      </xdr:nvSpPr>
      <xdr:spPr bwMode="auto">
        <a:xfrm>
          <a:off x="762000" y="253365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855" name="Text Box 9">
          <a:extLst>
            <a:ext uri="{FF2B5EF4-FFF2-40B4-BE49-F238E27FC236}">
              <a16:creationId xmlns:a16="http://schemas.microsoft.com/office/drawing/2014/main" xmlns="" id="{00000000-0008-0000-1100-000057030000}"/>
            </a:ext>
          </a:extLst>
        </xdr:cNvPr>
        <xdr:cNvSpPr txBox="1">
          <a:spLocks noChangeArrowheads="1"/>
        </xdr:cNvSpPr>
      </xdr:nvSpPr>
      <xdr:spPr bwMode="auto">
        <a:xfrm>
          <a:off x="762000" y="253365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856" name="Text Box 9">
          <a:extLst>
            <a:ext uri="{FF2B5EF4-FFF2-40B4-BE49-F238E27FC236}">
              <a16:creationId xmlns:a16="http://schemas.microsoft.com/office/drawing/2014/main" xmlns="" id="{00000000-0008-0000-1100-000058030000}"/>
            </a:ext>
          </a:extLst>
        </xdr:cNvPr>
        <xdr:cNvSpPr txBox="1">
          <a:spLocks noChangeArrowheads="1"/>
        </xdr:cNvSpPr>
      </xdr:nvSpPr>
      <xdr:spPr bwMode="auto">
        <a:xfrm>
          <a:off x="762000" y="253365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857" name="Text Box 9">
          <a:extLst>
            <a:ext uri="{FF2B5EF4-FFF2-40B4-BE49-F238E27FC236}">
              <a16:creationId xmlns:a16="http://schemas.microsoft.com/office/drawing/2014/main" xmlns="" id="{00000000-0008-0000-1100-000059030000}"/>
            </a:ext>
          </a:extLst>
        </xdr:cNvPr>
        <xdr:cNvSpPr txBox="1">
          <a:spLocks noChangeArrowheads="1"/>
        </xdr:cNvSpPr>
      </xdr:nvSpPr>
      <xdr:spPr bwMode="auto">
        <a:xfrm>
          <a:off x="762000" y="253365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858" name="Text Box 9">
          <a:extLst>
            <a:ext uri="{FF2B5EF4-FFF2-40B4-BE49-F238E27FC236}">
              <a16:creationId xmlns:a16="http://schemas.microsoft.com/office/drawing/2014/main" xmlns="" id="{00000000-0008-0000-1100-00005A030000}"/>
            </a:ext>
          </a:extLst>
        </xdr:cNvPr>
        <xdr:cNvSpPr txBox="1">
          <a:spLocks noChangeArrowheads="1"/>
        </xdr:cNvSpPr>
      </xdr:nvSpPr>
      <xdr:spPr bwMode="auto">
        <a:xfrm>
          <a:off x="762000" y="253365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859" name="Text Box 9">
          <a:extLst>
            <a:ext uri="{FF2B5EF4-FFF2-40B4-BE49-F238E27FC236}">
              <a16:creationId xmlns:a16="http://schemas.microsoft.com/office/drawing/2014/main" xmlns="" id="{00000000-0008-0000-1100-00005B030000}"/>
            </a:ext>
          </a:extLst>
        </xdr:cNvPr>
        <xdr:cNvSpPr txBox="1">
          <a:spLocks noChangeArrowheads="1"/>
        </xdr:cNvSpPr>
      </xdr:nvSpPr>
      <xdr:spPr bwMode="auto">
        <a:xfrm>
          <a:off x="762000" y="253365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860" name="Text Box 9">
          <a:extLst>
            <a:ext uri="{FF2B5EF4-FFF2-40B4-BE49-F238E27FC236}">
              <a16:creationId xmlns:a16="http://schemas.microsoft.com/office/drawing/2014/main" xmlns="" id="{00000000-0008-0000-1100-00005C030000}"/>
            </a:ext>
          </a:extLst>
        </xdr:cNvPr>
        <xdr:cNvSpPr txBox="1">
          <a:spLocks noChangeArrowheads="1"/>
        </xdr:cNvSpPr>
      </xdr:nvSpPr>
      <xdr:spPr bwMode="auto">
        <a:xfrm>
          <a:off x="762000" y="253365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861" name="Text Box 9">
          <a:extLst>
            <a:ext uri="{FF2B5EF4-FFF2-40B4-BE49-F238E27FC236}">
              <a16:creationId xmlns:a16="http://schemas.microsoft.com/office/drawing/2014/main" xmlns="" id="{00000000-0008-0000-1100-00005D030000}"/>
            </a:ext>
          </a:extLst>
        </xdr:cNvPr>
        <xdr:cNvSpPr txBox="1">
          <a:spLocks noChangeArrowheads="1"/>
        </xdr:cNvSpPr>
      </xdr:nvSpPr>
      <xdr:spPr bwMode="auto">
        <a:xfrm>
          <a:off x="762000" y="253365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862" name="Text Box 9">
          <a:extLst>
            <a:ext uri="{FF2B5EF4-FFF2-40B4-BE49-F238E27FC236}">
              <a16:creationId xmlns:a16="http://schemas.microsoft.com/office/drawing/2014/main" xmlns="" id="{00000000-0008-0000-1100-00005E030000}"/>
            </a:ext>
          </a:extLst>
        </xdr:cNvPr>
        <xdr:cNvSpPr txBox="1">
          <a:spLocks noChangeArrowheads="1"/>
        </xdr:cNvSpPr>
      </xdr:nvSpPr>
      <xdr:spPr bwMode="auto">
        <a:xfrm>
          <a:off x="762000" y="253365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863" name="Text Box 9">
          <a:extLst>
            <a:ext uri="{FF2B5EF4-FFF2-40B4-BE49-F238E27FC236}">
              <a16:creationId xmlns:a16="http://schemas.microsoft.com/office/drawing/2014/main" xmlns="" id="{00000000-0008-0000-1100-00005F030000}"/>
            </a:ext>
          </a:extLst>
        </xdr:cNvPr>
        <xdr:cNvSpPr txBox="1">
          <a:spLocks noChangeArrowheads="1"/>
        </xdr:cNvSpPr>
      </xdr:nvSpPr>
      <xdr:spPr bwMode="auto">
        <a:xfrm>
          <a:off x="762000" y="253365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864" name="Text Box 9">
          <a:extLst>
            <a:ext uri="{FF2B5EF4-FFF2-40B4-BE49-F238E27FC236}">
              <a16:creationId xmlns:a16="http://schemas.microsoft.com/office/drawing/2014/main" xmlns="" id="{00000000-0008-0000-1100-000060030000}"/>
            </a:ext>
          </a:extLst>
        </xdr:cNvPr>
        <xdr:cNvSpPr txBox="1">
          <a:spLocks noChangeArrowheads="1"/>
        </xdr:cNvSpPr>
      </xdr:nvSpPr>
      <xdr:spPr bwMode="auto">
        <a:xfrm>
          <a:off x="762000" y="253365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865" name="Text Box 9">
          <a:extLst>
            <a:ext uri="{FF2B5EF4-FFF2-40B4-BE49-F238E27FC236}">
              <a16:creationId xmlns:a16="http://schemas.microsoft.com/office/drawing/2014/main" xmlns="" id="{00000000-0008-0000-1100-000061030000}"/>
            </a:ext>
          </a:extLst>
        </xdr:cNvPr>
        <xdr:cNvSpPr txBox="1">
          <a:spLocks noChangeArrowheads="1"/>
        </xdr:cNvSpPr>
      </xdr:nvSpPr>
      <xdr:spPr bwMode="auto">
        <a:xfrm>
          <a:off x="762000" y="253365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866" name="Text Box 9">
          <a:extLst>
            <a:ext uri="{FF2B5EF4-FFF2-40B4-BE49-F238E27FC236}">
              <a16:creationId xmlns:a16="http://schemas.microsoft.com/office/drawing/2014/main" xmlns="" id="{00000000-0008-0000-1100-000062030000}"/>
            </a:ext>
          </a:extLst>
        </xdr:cNvPr>
        <xdr:cNvSpPr txBox="1">
          <a:spLocks noChangeArrowheads="1"/>
        </xdr:cNvSpPr>
      </xdr:nvSpPr>
      <xdr:spPr bwMode="auto">
        <a:xfrm>
          <a:off x="762000" y="253365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077457" cy="19050"/>
    <xdr:sp macro="" textlink="">
      <xdr:nvSpPr>
        <xdr:cNvPr id="867" name="Text Box 8">
          <a:extLst>
            <a:ext uri="{FF2B5EF4-FFF2-40B4-BE49-F238E27FC236}">
              <a16:creationId xmlns:a16="http://schemas.microsoft.com/office/drawing/2014/main" xmlns="" id="{00000000-0008-0000-1100-000063030000}"/>
            </a:ext>
          </a:extLst>
        </xdr:cNvPr>
        <xdr:cNvSpPr txBox="1">
          <a:spLocks noChangeArrowheads="1"/>
        </xdr:cNvSpPr>
      </xdr:nvSpPr>
      <xdr:spPr bwMode="auto">
        <a:xfrm>
          <a:off x="762000" y="2533650"/>
          <a:ext cx="1077457"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868" name="Text Box 8">
          <a:extLst>
            <a:ext uri="{FF2B5EF4-FFF2-40B4-BE49-F238E27FC236}">
              <a16:creationId xmlns:a16="http://schemas.microsoft.com/office/drawing/2014/main" xmlns="" id="{00000000-0008-0000-1100-000064030000}"/>
            </a:ext>
          </a:extLst>
        </xdr:cNvPr>
        <xdr:cNvSpPr txBox="1">
          <a:spLocks noChangeArrowheads="1"/>
        </xdr:cNvSpPr>
      </xdr:nvSpPr>
      <xdr:spPr bwMode="auto">
        <a:xfrm>
          <a:off x="762000" y="2533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869" name="Text Box 9">
          <a:extLst>
            <a:ext uri="{FF2B5EF4-FFF2-40B4-BE49-F238E27FC236}">
              <a16:creationId xmlns:a16="http://schemas.microsoft.com/office/drawing/2014/main" xmlns="" id="{00000000-0008-0000-1100-00006503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870" name="Text Box 9">
          <a:extLst>
            <a:ext uri="{FF2B5EF4-FFF2-40B4-BE49-F238E27FC236}">
              <a16:creationId xmlns:a16="http://schemas.microsoft.com/office/drawing/2014/main" xmlns="" id="{00000000-0008-0000-1100-00006603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077457" cy="104775"/>
    <xdr:sp macro="" textlink="">
      <xdr:nvSpPr>
        <xdr:cNvPr id="871" name="Text Box 8">
          <a:extLst>
            <a:ext uri="{FF2B5EF4-FFF2-40B4-BE49-F238E27FC236}">
              <a16:creationId xmlns:a16="http://schemas.microsoft.com/office/drawing/2014/main" xmlns="" id="{00000000-0008-0000-1100-000067030000}"/>
            </a:ext>
          </a:extLst>
        </xdr:cNvPr>
        <xdr:cNvSpPr txBox="1">
          <a:spLocks noChangeArrowheads="1"/>
        </xdr:cNvSpPr>
      </xdr:nvSpPr>
      <xdr:spPr bwMode="auto">
        <a:xfrm>
          <a:off x="762000" y="2533650"/>
          <a:ext cx="1077457" cy="104775"/>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872" name="Text Box 8">
          <a:extLst>
            <a:ext uri="{FF2B5EF4-FFF2-40B4-BE49-F238E27FC236}">
              <a16:creationId xmlns:a16="http://schemas.microsoft.com/office/drawing/2014/main" xmlns="" id="{00000000-0008-0000-1100-000068030000}"/>
            </a:ext>
          </a:extLst>
        </xdr:cNvPr>
        <xdr:cNvSpPr txBox="1">
          <a:spLocks noChangeArrowheads="1"/>
        </xdr:cNvSpPr>
      </xdr:nvSpPr>
      <xdr:spPr bwMode="auto">
        <a:xfrm>
          <a:off x="762000" y="2533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873" name="Text Box 9">
          <a:extLst>
            <a:ext uri="{FF2B5EF4-FFF2-40B4-BE49-F238E27FC236}">
              <a16:creationId xmlns:a16="http://schemas.microsoft.com/office/drawing/2014/main" xmlns="" id="{00000000-0008-0000-1100-00006903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874" name="Text Box 9">
          <a:extLst>
            <a:ext uri="{FF2B5EF4-FFF2-40B4-BE49-F238E27FC236}">
              <a16:creationId xmlns:a16="http://schemas.microsoft.com/office/drawing/2014/main" xmlns="" id="{00000000-0008-0000-1100-00006A03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875" name="Text Box 8">
          <a:extLst>
            <a:ext uri="{FF2B5EF4-FFF2-40B4-BE49-F238E27FC236}">
              <a16:creationId xmlns:a16="http://schemas.microsoft.com/office/drawing/2014/main" xmlns="" id="{00000000-0008-0000-1100-00006B030000}"/>
            </a:ext>
          </a:extLst>
        </xdr:cNvPr>
        <xdr:cNvSpPr txBox="1">
          <a:spLocks noChangeArrowheads="1"/>
        </xdr:cNvSpPr>
      </xdr:nvSpPr>
      <xdr:spPr bwMode="auto">
        <a:xfrm>
          <a:off x="762000" y="2533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876" name="Text Box 9">
          <a:extLst>
            <a:ext uri="{FF2B5EF4-FFF2-40B4-BE49-F238E27FC236}">
              <a16:creationId xmlns:a16="http://schemas.microsoft.com/office/drawing/2014/main" xmlns="" id="{00000000-0008-0000-1100-00006C03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877" name="Text Box 9">
          <a:extLst>
            <a:ext uri="{FF2B5EF4-FFF2-40B4-BE49-F238E27FC236}">
              <a16:creationId xmlns:a16="http://schemas.microsoft.com/office/drawing/2014/main" xmlns="" id="{00000000-0008-0000-1100-00006D03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878" name="Text Box 8">
          <a:extLst>
            <a:ext uri="{FF2B5EF4-FFF2-40B4-BE49-F238E27FC236}">
              <a16:creationId xmlns:a16="http://schemas.microsoft.com/office/drawing/2014/main" xmlns="" id="{00000000-0008-0000-1100-00006E030000}"/>
            </a:ext>
          </a:extLst>
        </xdr:cNvPr>
        <xdr:cNvSpPr txBox="1">
          <a:spLocks noChangeArrowheads="1"/>
        </xdr:cNvSpPr>
      </xdr:nvSpPr>
      <xdr:spPr bwMode="auto">
        <a:xfrm>
          <a:off x="762000" y="2533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879" name="Text Box 9">
          <a:extLst>
            <a:ext uri="{FF2B5EF4-FFF2-40B4-BE49-F238E27FC236}">
              <a16:creationId xmlns:a16="http://schemas.microsoft.com/office/drawing/2014/main" xmlns="" id="{00000000-0008-0000-1100-00006F03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880" name="Text Box 9">
          <a:extLst>
            <a:ext uri="{FF2B5EF4-FFF2-40B4-BE49-F238E27FC236}">
              <a16:creationId xmlns:a16="http://schemas.microsoft.com/office/drawing/2014/main" xmlns="" id="{00000000-0008-0000-1100-00007003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881" name="Text Box 8">
          <a:extLst>
            <a:ext uri="{FF2B5EF4-FFF2-40B4-BE49-F238E27FC236}">
              <a16:creationId xmlns:a16="http://schemas.microsoft.com/office/drawing/2014/main" xmlns="" id="{00000000-0008-0000-1100-000071030000}"/>
            </a:ext>
          </a:extLst>
        </xdr:cNvPr>
        <xdr:cNvSpPr txBox="1">
          <a:spLocks noChangeArrowheads="1"/>
        </xdr:cNvSpPr>
      </xdr:nvSpPr>
      <xdr:spPr bwMode="auto">
        <a:xfrm>
          <a:off x="762000" y="2533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882" name="Text Box 9">
          <a:extLst>
            <a:ext uri="{FF2B5EF4-FFF2-40B4-BE49-F238E27FC236}">
              <a16:creationId xmlns:a16="http://schemas.microsoft.com/office/drawing/2014/main" xmlns="" id="{00000000-0008-0000-1100-00007203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883" name="Text Box 9">
          <a:extLst>
            <a:ext uri="{FF2B5EF4-FFF2-40B4-BE49-F238E27FC236}">
              <a16:creationId xmlns:a16="http://schemas.microsoft.com/office/drawing/2014/main" xmlns="" id="{00000000-0008-0000-1100-00007303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884" name="Text Box 8">
          <a:extLst>
            <a:ext uri="{FF2B5EF4-FFF2-40B4-BE49-F238E27FC236}">
              <a16:creationId xmlns:a16="http://schemas.microsoft.com/office/drawing/2014/main" xmlns="" id="{00000000-0008-0000-1100-000074030000}"/>
            </a:ext>
          </a:extLst>
        </xdr:cNvPr>
        <xdr:cNvSpPr txBox="1">
          <a:spLocks noChangeArrowheads="1"/>
        </xdr:cNvSpPr>
      </xdr:nvSpPr>
      <xdr:spPr bwMode="auto">
        <a:xfrm>
          <a:off x="762000" y="2533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885" name="Text Box 9">
          <a:extLst>
            <a:ext uri="{FF2B5EF4-FFF2-40B4-BE49-F238E27FC236}">
              <a16:creationId xmlns:a16="http://schemas.microsoft.com/office/drawing/2014/main" xmlns="" id="{00000000-0008-0000-1100-00007503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886" name="Text Box 8">
          <a:extLst>
            <a:ext uri="{FF2B5EF4-FFF2-40B4-BE49-F238E27FC236}">
              <a16:creationId xmlns:a16="http://schemas.microsoft.com/office/drawing/2014/main" xmlns="" id="{00000000-0008-0000-1100-000076030000}"/>
            </a:ext>
          </a:extLst>
        </xdr:cNvPr>
        <xdr:cNvSpPr txBox="1">
          <a:spLocks noChangeArrowheads="1"/>
        </xdr:cNvSpPr>
      </xdr:nvSpPr>
      <xdr:spPr bwMode="auto">
        <a:xfrm>
          <a:off x="762000" y="2533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887" name="Text Box 9">
          <a:extLst>
            <a:ext uri="{FF2B5EF4-FFF2-40B4-BE49-F238E27FC236}">
              <a16:creationId xmlns:a16="http://schemas.microsoft.com/office/drawing/2014/main" xmlns="" id="{00000000-0008-0000-1100-00007703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888" name="Text Box 9">
          <a:extLst>
            <a:ext uri="{FF2B5EF4-FFF2-40B4-BE49-F238E27FC236}">
              <a16:creationId xmlns:a16="http://schemas.microsoft.com/office/drawing/2014/main" xmlns="" id="{00000000-0008-0000-1100-00007803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889" name="Text Box 8">
          <a:extLst>
            <a:ext uri="{FF2B5EF4-FFF2-40B4-BE49-F238E27FC236}">
              <a16:creationId xmlns:a16="http://schemas.microsoft.com/office/drawing/2014/main" xmlns="" id="{00000000-0008-0000-1100-000079030000}"/>
            </a:ext>
          </a:extLst>
        </xdr:cNvPr>
        <xdr:cNvSpPr txBox="1">
          <a:spLocks noChangeArrowheads="1"/>
        </xdr:cNvSpPr>
      </xdr:nvSpPr>
      <xdr:spPr bwMode="auto">
        <a:xfrm>
          <a:off x="762000" y="2533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890" name="Text Box 9">
          <a:extLst>
            <a:ext uri="{FF2B5EF4-FFF2-40B4-BE49-F238E27FC236}">
              <a16:creationId xmlns:a16="http://schemas.microsoft.com/office/drawing/2014/main" xmlns="" id="{00000000-0008-0000-1100-00007A03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891" name="Text Box 8">
          <a:extLst>
            <a:ext uri="{FF2B5EF4-FFF2-40B4-BE49-F238E27FC236}">
              <a16:creationId xmlns:a16="http://schemas.microsoft.com/office/drawing/2014/main" xmlns="" id="{00000000-0008-0000-1100-00007B030000}"/>
            </a:ext>
          </a:extLst>
        </xdr:cNvPr>
        <xdr:cNvSpPr txBox="1">
          <a:spLocks noChangeArrowheads="1"/>
        </xdr:cNvSpPr>
      </xdr:nvSpPr>
      <xdr:spPr bwMode="auto">
        <a:xfrm>
          <a:off x="762000" y="2533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892" name="Text Box 9">
          <a:extLst>
            <a:ext uri="{FF2B5EF4-FFF2-40B4-BE49-F238E27FC236}">
              <a16:creationId xmlns:a16="http://schemas.microsoft.com/office/drawing/2014/main" xmlns="" id="{00000000-0008-0000-1100-00007C03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893" name="Text Box 9">
          <a:extLst>
            <a:ext uri="{FF2B5EF4-FFF2-40B4-BE49-F238E27FC236}">
              <a16:creationId xmlns:a16="http://schemas.microsoft.com/office/drawing/2014/main" xmlns="" id="{00000000-0008-0000-1100-00007D03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894" name="Text Box 8">
          <a:extLst>
            <a:ext uri="{FF2B5EF4-FFF2-40B4-BE49-F238E27FC236}">
              <a16:creationId xmlns:a16="http://schemas.microsoft.com/office/drawing/2014/main" xmlns="" id="{00000000-0008-0000-1100-00007E030000}"/>
            </a:ext>
          </a:extLst>
        </xdr:cNvPr>
        <xdr:cNvSpPr txBox="1">
          <a:spLocks noChangeArrowheads="1"/>
        </xdr:cNvSpPr>
      </xdr:nvSpPr>
      <xdr:spPr bwMode="auto">
        <a:xfrm>
          <a:off x="762000" y="2533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895" name="Text Box 9">
          <a:extLst>
            <a:ext uri="{FF2B5EF4-FFF2-40B4-BE49-F238E27FC236}">
              <a16:creationId xmlns:a16="http://schemas.microsoft.com/office/drawing/2014/main" xmlns="" id="{00000000-0008-0000-1100-00007F03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896" name="Text Box 9">
          <a:extLst>
            <a:ext uri="{FF2B5EF4-FFF2-40B4-BE49-F238E27FC236}">
              <a16:creationId xmlns:a16="http://schemas.microsoft.com/office/drawing/2014/main" xmlns="" id="{00000000-0008-0000-1100-00008003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897" name="Text Box 8">
          <a:extLst>
            <a:ext uri="{FF2B5EF4-FFF2-40B4-BE49-F238E27FC236}">
              <a16:creationId xmlns:a16="http://schemas.microsoft.com/office/drawing/2014/main" xmlns="" id="{00000000-0008-0000-1100-000081030000}"/>
            </a:ext>
          </a:extLst>
        </xdr:cNvPr>
        <xdr:cNvSpPr txBox="1">
          <a:spLocks noChangeArrowheads="1"/>
        </xdr:cNvSpPr>
      </xdr:nvSpPr>
      <xdr:spPr bwMode="auto">
        <a:xfrm>
          <a:off x="762000" y="2533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898" name="Text Box 9">
          <a:extLst>
            <a:ext uri="{FF2B5EF4-FFF2-40B4-BE49-F238E27FC236}">
              <a16:creationId xmlns:a16="http://schemas.microsoft.com/office/drawing/2014/main" xmlns="" id="{00000000-0008-0000-1100-00008203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899" name="Text Box 9">
          <a:extLst>
            <a:ext uri="{FF2B5EF4-FFF2-40B4-BE49-F238E27FC236}">
              <a16:creationId xmlns:a16="http://schemas.microsoft.com/office/drawing/2014/main" xmlns="" id="{00000000-0008-0000-1100-00008303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900" name="Text Box 8">
          <a:extLst>
            <a:ext uri="{FF2B5EF4-FFF2-40B4-BE49-F238E27FC236}">
              <a16:creationId xmlns:a16="http://schemas.microsoft.com/office/drawing/2014/main" xmlns="" id="{00000000-0008-0000-1100-000084030000}"/>
            </a:ext>
          </a:extLst>
        </xdr:cNvPr>
        <xdr:cNvSpPr txBox="1">
          <a:spLocks noChangeArrowheads="1"/>
        </xdr:cNvSpPr>
      </xdr:nvSpPr>
      <xdr:spPr bwMode="auto">
        <a:xfrm>
          <a:off x="762000" y="2533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901" name="Text Box 9">
          <a:extLst>
            <a:ext uri="{FF2B5EF4-FFF2-40B4-BE49-F238E27FC236}">
              <a16:creationId xmlns:a16="http://schemas.microsoft.com/office/drawing/2014/main" xmlns="" id="{00000000-0008-0000-1100-00008503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902" name="Text Box 9">
          <a:extLst>
            <a:ext uri="{FF2B5EF4-FFF2-40B4-BE49-F238E27FC236}">
              <a16:creationId xmlns:a16="http://schemas.microsoft.com/office/drawing/2014/main" xmlns="" id="{00000000-0008-0000-1100-00008603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903" name="Text Box 8">
          <a:extLst>
            <a:ext uri="{FF2B5EF4-FFF2-40B4-BE49-F238E27FC236}">
              <a16:creationId xmlns:a16="http://schemas.microsoft.com/office/drawing/2014/main" xmlns="" id="{00000000-0008-0000-1100-000087030000}"/>
            </a:ext>
          </a:extLst>
        </xdr:cNvPr>
        <xdr:cNvSpPr txBox="1">
          <a:spLocks noChangeArrowheads="1"/>
        </xdr:cNvSpPr>
      </xdr:nvSpPr>
      <xdr:spPr bwMode="auto">
        <a:xfrm>
          <a:off x="762000" y="2533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904" name="Text Box 9">
          <a:extLst>
            <a:ext uri="{FF2B5EF4-FFF2-40B4-BE49-F238E27FC236}">
              <a16:creationId xmlns:a16="http://schemas.microsoft.com/office/drawing/2014/main" xmlns="" id="{00000000-0008-0000-1100-00008803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905" name="Text Box 9">
          <a:extLst>
            <a:ext uri="{FF2B5EF4-FFF2-40B4-BE49-F238E27FC236}">
              <a16:creationId xmlns:a16="http://schemas.microsoft.com/office/drawing/2014/main" xmlns="" id="{00000000-0008-0000-1100-00008903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906" name="Text Box 8">
          <a:extLst>
            <a:ext uri="{FF2B5EF4-FFF2-40B4-BE49-F238E27FC236}">
              <a16:creationId xmlns:a16="http://schemas.microsoft.com/office/drawing/2014/main" xmlns="" id="{00000000-0008-0000-1100-00008A030000}"/>
            </a:ext>
          </a:extLst>
        </xdr:cNvPr>
        <xdr:cNvSpPr txBox="1">
          <a:spLocks noChangeArrowheads="1"/>
        </xdr:cNvSpPr>
      </xdr:nvSpPr>
      <xdr:spPr bwMode="auto">
        <a:xfrm>
          <a:off x="762000" y="2533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907" name="Text Box 9">
          <a:extLst>
            <a:ext uri="{FF2B5EF4-FFF2-40B4-BE49-F238E27FC236}">
              <a16:creationId xmlns:a16="http://schemas.microsoft.com/office/drawing/2014/main" xmlns="" id="{00000000-0008-0000-1100-00008B03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908" name="Text Box 9">
          <a:extLst>
            <a:ext uri="{FF2B5EF4-FFF2-40B4-BE49-F238E27FC236}">
              <a16:creationId xmlns:a16="http://schemas.microsoft.com/office/drawing/2014/main" xmlns="" id="{00000000-0008-0000-1100-00008C03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909" name="Text Box 8">
          <a:extLst>
            <a:ext uri="{FF2B5EF4-FFF2-40B4-BE49-F238E27FC236}">
              <a16:creationId xmlns:a16="http://schemas.microsoft.com/office/drawing/2014/main" xmlns="" id="{00000000-0008-0000-1100-00008D030000}"/>
            </a:ext>
          </a:extLst>
        </xdr:cNvPr>
        <xdr:cNvSpPr txBox="1">
          <a:spLocks noChangeArrowheads="1"/>
        </xdr:cNvSpPr>
      </xdr:nvSpPr>
      <xdr:spPr bwMode="auto">
        <a:xfrm>
          <a:off x="762000" y="2533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910" name="Text Box 9">
          <a:extLst>
            <a:ext uri="{FF2B5EF4-FFF2-40B4-BE49-F238E27FC236}">
              <a16:creationId xmlns:a16="http://schemas.microsoft.com/office/drawing/2014/main" xmlns="" id="{00000000-0008-0000-1100-00008E03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911" name="Text Box 9">
          <a:extLst>
            <a:ext uri="{FF2B5EF4-FFF2-40B4-BE49-F238E27FC236}">
              <a16:creationId xmlns:a16="http://schemas.microsoft.com/office/drawing/2014/main" xmlns="" id="{00000000-0008-0000-1100-00008F03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912" name="Text Box 8">
          <a:extLst>
            <a:ext uri="{FF2B5EF4-FFF2-40B4-BE49-F238E27FC236}">
              <a16:creationId xmlns:a16="http://schemas.microsoft.com/office/drawing/2014/main" xmlns="" id="{00000000-0008-0000-1100-000090030000}"/>
            </a:ext>
          </a:extLst>
        </xdr:cNvPr>
        <xdr:cNvSpPr txBox="1">
          <a:spLocks noChangeArrowheads="1"/>
        </xdr:cNvSpPr>
      </xdr:nvSpPr>
      <xdr:spPr bwMode="auto">
        <a:xfrm>
          <a:off x="762000" y="2533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913" name="Text Box 9">
          <a:extLst>
            <a:ext uri="{FF2B5EF4-FFF2-40B4-BE49-F238E27FC236}">
              <a16:creationId xmlns:a16="http://schemas.microsoft.com/office/drawing/2014/main" xmlns="" id="{00000000-0008-0000-1100-00009103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914" name="Text Box 9">
          <a:extLst>
            <a:ext uri="{FF2B5EF4-FFF2-40B4-BE49-F238E27FC236}">
              <a16:creationId xmlns:a16="http://schemas.microsoft.com/office/drawing/2014/main" xmlns="" id="{00000000-0008-0000-1100-00009203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915" name="Text Box 8">
          <a:extLst>
            <a:ext uri="{FF2B5EF4-FFF2-40B4-BE49-F238E27FC236}">
              <a16:creationId xmlns:a16="http://schemas.microsoft.com/office/drawing/2014/main" xmlns="" id="{00000000-0008-0000-1100-000093030000}"/>
            </a:ext>
          </a:extLst>
        </xdr:cNvPr>
        <xdr:cNvSpPr txBox="1">
          <a:spLocks noChangeArrowheads="1"/>
        </xdr:cNvSpPr>
      </xdr:nvSpPr>
      <xdr:spPr bwMode="auto">
        <a:xfrm>
          <a:off x="762000" y="2533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916" name="Text Box 9">
          <a:extLst>
            <a:ext uri="{FF2B5EF4-FFF2-40B4-BE49-F238E27FC236}">
              <a16:creationId xmlns:a16="http://schemas.microsoft.com/office/drawing/2014/main" xmlns="" id="{00000000-0008-0000-1100-00009403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917" name="Text Box 9">
          <a:extLst>
            <a:ext uri="{FF2B5EF4-FFF2-40B4-BE49-F238E27FC236}">
              <a16:creationId xmlns:a16="http://schemas.microsoft.com/office/drawing/2014/main" xmlns="" id="{00000000-0008-0000-1100-00009503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918" name="Text Box 8">
          <a:extLst>
            <a:ext uri="{FF2B5EF4-FFF2-40B4-BE49-F238E27FC236}">
              <a16:creationId xmlns:a16="http://schemas.microsoft.com/office/drawing/2014/main" xmlns="" id="{00000000-0008-0000-1100-000096030000}"/>
            </a:ext>
          </a:extLst>
        </xdr:cNvPr>
        <xdr:cNvSpPr txBox="1">
          <a:spLocks noChangeArrowheads="1"/>
        </xdr:cNvSpPr>
      </xdr:nvSpPr>
      <xdr:spPr bwMode="auto">
        <a:xfrm>
          <a:off x="762000" y="2533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919" name="Text Box 9">
          <a:extLst>
            <a:ext uri="{FF2B5EF4-FFF2-40B4-BE49-F238E27FC236}">
              <a16:creationId xmlns:a16="http://schemas.microsoft.com/office/drawing/2014/main" xmlns="" id="{00000000-0008-0000-1100-00009703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920" name="Text Box 9">
          <a:extLst>
            <a:ext uri="{FF2B5EF4-FFF2-40B4-BE49-F238E27FC236}">
              <a16:creationId xmlns:a16="http://schemas.microsoft.com/office/drawing/2014/main" xmlns="" id="{00000000-0008-0000-1100-00009803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285750"/>
    <xdr:sp macro="" textlink="">
      <xdr:nvSpPr>
        <xdr:cNvPr id="921" name="Text Box 9">
          <a:extLst>
            <a:ext uri="{FF2B5EF4-FFF2-40B4-BE49-F238E27FC236}">
              <a16:creationId xmlns:a16="http://schemas.microsoft.com/office/drawing/2014/main" xmlns="" id="{00000000-0008-0000-1100-000099030000}"/>
            </a:ext>
          </a:extLst>
        </xdr:cNvPr>
        <xdr:cNvSpPr txBox="1">
          <a:spLocks noChangeArrowheads="1"/>
        </xdr:cNvSpPr>
      </xdr:nvSpPr>
      <xdr:spPr bwMode="auto">
        <a:xfrm>
          <a:off x="762000" y="2533650"/>
          <a:ext cx="1239382" cy="285750"/>
        </a:xfrm>
        <a:prstGeom prst="rect">
          <a:avLst/>
        </a:prstGeom>
        <a:noFill/>
        <a:ln w="9525">
          <a:noFill/>
          <a:miter lim="800000"/>
          <a:headEnd/>
          <a:tailEnd/>
        </a:ln>
      </xdr:spPr>
    </xdr:sp>
    <xdr:clientData/>
  </xdr:oneCellAnchor>
  <xdr:oneCellAnchor>
    <xdr:from>
      <xdr:col>1</xdr:col>
      <xdr:colOff>0</xdr:colOff>
      <xdr:row>0</xdr:row>
      <xdr:rowOff>0</xdr:rowOff>
    </xdr:from>
    <xdr:ext cx="1239382" cy="285750"/>
    <xdr:sp macro="" textlink="">
      <xdr:nvSpPr>
        <xdr:cNvPr id="922" name="Text Box 9">
          <a:extLst>
            <a:ext uri="{FF2B5EF4-FFF2-40B4-BE49-F238E27FC236}">
              <a16:creationId xmlns:a16="http://schemas.microsoft.com/office/drawing/2014/main" xmlns="" id="{00000000-0008-0000-1100-00009A030000}"/>
            </a:ext>
          </a:extLst>
        </xdr:cNvPr>
        <xdr:cNvSpPr txBox="1">
          <a:spLocks noChangeArrowheads="1"/>
        </xdr:cNvSpPr>
      </xdr:nvSpPr>
      <xdr:spPr bwMode="auto">
        <a:xfrm>
          <a:off x="762000" y="2533650"/>
          <a:ext cx="1239382" cy="285750"/>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923" name="Text Box 9">
          <a:extLst>
            <a:ext uri="{FF2B5EF4-FFF2-40B4-BE49-F238E27FC236}">
              <a16:creationId xmlns:a16="http://schemas.microsoft.com/office/drawing/2014/main" xmlns="" id="{00000000-0008-0000-1100-00009B030000}"/>
            </a:ext>
          </a:extLst>
        </xdr:cNvPr>
        <xdr:cNvSpPr txBox="1">
          <a:spLocks noChangeArrowheads="1"/>
        </xdr:cNvSpPr>
      </xdr:nvSpPr>
      <xdr:spPr bwMode="auto">
        <a:xfrm>
          <a:off x="762000" y="253365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924" name="Text Box 9">
          <a:extLst>
            <a:ext uri="{FF2B5EF4-FFF2-40B4-BE49-F238E27FC236}">
              <a16:creationId xmlns:a16="http://schemas.microsoft.com/office/drawing/2014/main" xmlns="" id="{00000000-0008-0000-1100-00009C030000}"/>
            </a:ext>
          </a:extLst>
        </xdr:cNvPr>
        <xdr:cNvSpPr txBox="1">
          <a:spLocks noChangeArrowheads="1"/>
        </xdr:cNvSpPr>
      </xdr:nvSpPr>
      <xdr:spPr bwMode="auto">
        <a:xfrm>
          <a:off x="762000" y="253365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925" name="Text Box 9">
          <a:extLst>
            <a:ext uri="{FF2B5EF4-FFF2-40B4-BE49-F238E27FC236}">
              <a16:creationId xmlns:a16="http://schemas.microsoft.com/office/drawing/2014/main" xmlns="" id="{00000000-0008-0000-1100-00009D030000}"/>
            </a:ext>
          </a:extLst>
        </xdr:cNvPr>
        <xdr:cNvSpPr txBox="1">
          <a:spLocks noChangeArrowheads="1"/>
        </xdr:cNvSpPr>
      </xdr:nvSpPr>
      <xdr:spPr bwMode="auto">
        <a:xfrm>
          <a:off x="762000" y="253365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926" name="Text Box 9">
          <a:extLst>
            <a:ext uri="{FF2B5EF4-FFF2-40B4-BE49-F238E27FC236}">
              <a16:creationId xmlns:a16="http://schemas.microsoft.com/office/drawing/2014/main" xmlns="" id="{00000000-0008-0000-1100-00009E030000}"/>
            </a:ext>
          </a:extLst>
        </xdr:cNvPr>
        <xdr:cNvSpPr txBox="1">
          <a:spLocks noChangeArrowheads="1"/>
        </xdr:cNvSpPr>
      </xdr:nvSpPr>
      <xdr:spPr bwMode="auto">
        <a:xfrm>
          <a:off x="762000" y="253365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927" name="Text Box 9">
          <a:extLst>
            <a:ext uri="{FF2B5EF4-FFF2-40B4-BE49-F238E27FC236}">
              <a16:creationId xmlns:a16="http://schemas.microsoft.com/office/drawing/2014/main" xmlns="" id="{00000000-0008-0000-1100-00009F030000}"/>
            </a:ext>
          </a:extLst>
        </xdr:cNvPr>
        <xdr:cNvSpPr txBox="1">
          <a:spLocks noChangeArrowheads="1"/>
        </xdr:cNvSpPr>
      </xdr:nvSpPr>
      <xdr:spPr bwMode="auto">
        <a:xfrm>
          <a:off x="762000" y="253365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928" name="Text Box 9">
          <a:extLst>
            <a:ext uri="{FF2B5EF4-FFF2-40B4-BE49-F238E27FC236}">
              <a16:creationId xmlns:a16="http://schemas.microsoft.com/office/drawing/2014/main" xmlns="" id="{00000000-0008-0000-1100-0000A0030000}"/>
            </a:ext>
          </a:extLst>
        </xdr:cNvPr>
        <xdr:cNvSpPr txBox="1">
          <a:spLocks noChangeArrowheads="1"/>
        </xdr:cNvSpPr>
      </xdr:nvSpPr>
      <xdr:spPr bwMode="auto">
        <a:xfrm>
          <a:off x="762000" y="253365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929" name="Text Box 9">
          <a:extLst>
            <a:ext uri="{FF2B5EF4-FFF2-40B4-BE49-F238E27FC236}">
              <a16:creationId xmlns:a16="http://schemas.microsoft.com/office/drawing/2014/main" xmlns="" id="{00000000-0008-0000-1100-0000A1030000}"/>
            </a:ext>
          </a:extLst>
        </xdr:cNvPr>
        <xdr:cNvSpPr txBox="1">
          <a:spLocks noChangeArrowheads="1"/>
        </xdr:cNvSpPr>
      </xdr:nvSpPr>
      <xdr:spPr bwMode="auto">
        <a:xfrm>
          <a:off x="762000" y="253365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930" name="Text Box 9">
          <a:extLst>
            <a:ext uri="{FF2B5EF4-FFF2-40B4-BE49-F238E27FC236}">
              <a16:creationId xmlns:a16="http://schemas.microsoft.com/office/drawing/2014/main" xmlns="" id="{00000000-0008-0000-1100-0000A2030000}"/>
            </a:ext>
          </a:extLst>
        </xdr:cNvPr>
        <xdr:cNvSpPr txBox="1">
          <a:spLocks noChangeArrowheads="1"/>
        </xdr:cNvSpPr>
      </xdr:nvSpPr>
      <xdr:spPr bwMode="auto">
        <a:xfrm>
          <a:off x="762000" y="253365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931" name="Text Box 9">
          <a:extLst>
            <a:ext uri="{FF2B5EF4-FFF2-40B4-BE49-F238E27FC236}">
              <a16:creationId xmlns:a16="http://schemas.microsoft.com/office/drawing/2014/main" xmlns="" id="{00000000-0008-0000-1100-0000A3030000}"/>
            </a:ext>
          </a:extLst>
        </xdr:cNvPr>
        <xdr:cNvSpPr txBox="1">
          <a:spLocks noChangeArrowheads="1"/>
        </xdr:cNvSpPr>
      </xdr:nvSpPr>
      <xdr:spPr bwMode="auto">
        <a:xfrm>
          <a:off x="762000" y="253365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932" name="Text Box 9">
          <a:extLst>
            <a:ext uri="{FF2B5EF4-FFF2-40B4-BE49-F238E27FC236}">
              <a16:creationId xmlns:a16="http://schemas.microsoft.com/office/drawing/2014/main" xmlns="" id="{00000000-0008-0000-1100-0000A4030000}"/>
            </a:ext>
          </a:extLst>
        </xdr:cNvPr>
        <xdr:cNvSpPr txBox="1">
          <a:spLocks noChangeArrowheads="1"/>
        </xdr:cNvSpPr>
      </xdr:nvSpPr>
      <xdr:spPr bwMode="auto">
        <a:xfrm>
          <a:off x="762000" y="253365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933" name="Text Box 9">
          <a:extLst>
            <a:ext uri="{FF2B5EF4-FFF2-40B4-BE49-F238E27FC236}">
              <a16:creationId xmlns:a16="http://schemas.microsoft.com/office/drawing/2014/main" xmlns="" id="{00000000-0008-0000-1100-0000A5030000}"/>
            </a:ext>
          </a:extLst>
        </xdr:cNvPr>
        <xdr:cNvSpPr txBox="1">
          <a:spLocks noChangeArrowheads="1"/>
        </xdr:cNvSpPr>
      </xdr:nvSpPr>
      <xdr:spPr bwMode="auto">
        <a:xfrm>
          <a:off x="762000" y="253365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934" name="Text Box 9">
          <a:extLst>
            <a:ext uri="{FF2B5EF4-FFF2-40B4-BE49-F238E27FC236}">
              <a16:creationId xmlns:a16="http://schemas.microsoft.com/office/drawing/2014/main" xmlns="" id="{00000000-0008-0000-1100-0000A6030000}"/>
            </a:ext>
          </a:extLst>
        </xdr:cNvPr>
        <xdr:cNvSpPr txBox="1">
          <a:spLocks noChangeArrowheads="1"/>
        </xdr:cNvSpPr>
      </xdr:nvSpPr>
      <xdr:spPr bwMode="auto">
        <a:xfrm>
          <a:off x="762000" y="253365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935" name="Text Box 9">
          <a:extLst>
            <a:ext uri="{FF2B5EF4-FFF2-40B4-BE49-F238E27FC236}">
              <a16:creationId xmlns:a16="http://schemas.microsoft.com/office/drawing/2014/main" xmlns="" id="{00000000-0008-0000-1100-0000A7030000}"/>
            </a:ext>
          </a:extLst>
        </xdr:cNvPr>
        <xdr:cNvSpPr txBox="1">
          <a:spLocks noChangeArrowheads="1"/>
        </xdr:cNvSpPr>
      </xdr:nvSpPr>
      <xdr:spPr bwMode="auto">
        <a:xfrm>
          <a:off x="762000" y="253365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936" name="Text Box 9">
          <a:extLst>
            <a:ext uri="{FF2B5EF4-FFF2-40B4-BE49-F238E27FC236}">
              <a16:creationId xmlns:a16="http://schemas.microsoft.com/office/drawing/2014/main" xmlns="" id="{00000000-0008-0000-1100-0000A8030000}"/>
            </a:ext>
          </a:extLst>
        </xdr:cNvPr>
        <xdr:cNvSpPr txBox="1">
          <a:spLocks noChangeArrowheads="1"/>
        </xdr:cNvSpPr>
      </xdr:nvSpPr>
      <xdr:spPr bwMode="auto">
        <a:xfrm>
          <a:off x="762000" y="253365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937" name="Text Box 9">
          <a:extLst>
            <a:ext uri="{FF2B5EF4-FFF2-40B4-BE49-F238E27FC236}">
              <a16:creationId xmlns:a16="http://schemas.microsoft.com/office/drawing/2014/main" xmlns="" id="{00000000-0008-0000-1100-0000A9030000}"/>
            </a:ext>
          </a:extLst>
        </xdr:cNvPr>
        <xdr:cNvSpPr txBox="1">
          <a:spLocks noChangeArrowheads="1"/>
        </xdr:cNvSpPr>
      </xdr:nvSpPr>
      <xdr:spPr bwMode="auto">
        <a:xfrm>
          <a:off x="762000" y="253365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938" name="Text Box 9">
          <a:extLst>
            <a:ext uri="{FF2B5EF4-FFF2-40B4-BE49-F238E27FC236}">
              <a16:creationId xmlns:a16="http://schemas.microsoft.com/office/drawing/2014/main" xmlns="" id="{00000000-0008-0000-1100-0000AA030000}"/>
            </a:ext>
          </a:extLst>
        </xdr:cNvPr>
        <xdr:cNvSpPr txBox="1">
          <a:spLocks noChangeArrowheads="1"/>
        </xdr:cNvSpPr>
      </xdr:nvSpPr>
      <xdr:spPr bwMode="auto">
        <a:xfrm>
          <a:off x="762000" y="253365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939" name="Text Box 9">
          <a:extLst>
            <a:ext uri="{FF2B5EF4-FFF2-40B4-BE49-F238E27FC236}">
              <a16:creationId xmlns:a16="http://schemas.microsoft.com/office/drawing/2014/main" xmlns="" id="{00000000-0008-0000-1100-0000AB030000}"/>
            </a:ext>
          </a:extLst>
        </xdr:cNvPr>
        <xdr:cNvSpPr txBox="1">
          <a:spLocks noChangeArrowheads="1"/>
        </xdr:cNvSpPr>
      </xdr:nvSpPr>
      <xdr:spPr bwMode="auto">
        <a:xfrm>
          <a:off x="762000" y="253365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940" name="Text Box 9">
          <a:extLst>
            <a:ext uri="{FF2B5EF4-FFF2-40B4-BE49-F238E27FC236}">
              <a16:creationId xmlns:a16="http://schemas.microsoft.com/office/drawing/2014/main" xmlns="" id="{00000000-0008-0000-1100-0000AC030000}"/>
            </a:ext>
          </a:extLst>
        </xdr:cNvPr>
        <xdr:cNvSpPr txBox="1">
          <a:spLocks noChangeArrowheads="1"/>
        </xdr:cNvSpPr>
      </xdr:nvSpPr>
      <xdr:spPr bwMode="auto">
        <a:xfrm>
          <a:off x="762000" y="253365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941" name="Text Box 9">
          <a:extLst>
            <a:ext uri="{FF2B5EF4-FFF2-40B4-BE49-F238E27FC236}">
              <a16:creationId xmlns:a16="http://schemas.microsoft.com/office/drawing/2014/main" xmlns="" id="{00000000-0008-0000-1100-0000AD030000}"/>
            </a:ext>
          </a:extLst>
        </xdr:cNvPr>
        <xdr:cNvSpPr txBox="1">
          <a:spLocks noChangeArrowheads="1"/>
        </xdr:cNvSpPr>
      </xdr:nvSpPr>
      <xdr:spPr bwMode="auto">
        <a:xfrm>
          <a:off x="762000" y="253365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942" name="Text Box 9">
          <a:extLst>
            <a:ext uri="{FF2B5EF4-FFF2-40B4-BE49-F238E27FC236}">
              <a16:creationId xmlns:a16="http://schemas.microsoft.com/office/drawing/2014/main" xmlns="" id="{00000000-0008-0000-1100-0000AE030000}"/>
            </a:ext>
          </a:extLst>
        </xdr:cNvPr>
        <xdr:cNvSpPr txBox="1">
          <a:spLocks noChangeArrowheads="1"/>
        </xdr:cNvSpPr>
      </xdr:nvSpPr>
      <xdr:spPr bwMode="auto">
        <a:xfrm>
          <a:off x="762000" y="253365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077457" cy="19050"/>
    <xdr:sp macro="" textlink="">
      <xdr:nvSpPr>
        <xdr:cNvPr id="943" name="Text Box 8">
          <a:extLst>
            <a:ext uri="{FF2B5EF4-FFF2-40B4-BE49-F238E27FC236}">
              <a16:creationId xmlns:a16="http://schemas.microsoft.com/office/drawing/2014/main" xmlns="" id="{00000000-0008-0000-1100-0000AF030000}"/>
            </a:ext>
          </a:extLst>
        </xdr:cNvPr>
        <xdr:cNvSpPr txBox="1">
          <a:spLocks noChangeArrowheads="1"/>
        </xdr:cNvSpPr>
      </xdr:nvSpPr>
      <xdr:spPr bwMode="auto">
        <a:xfrm>
          <a:off x="762000" y="2533650"/>
          <a:ext cx="107745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944" name="Text Box 9">
          <a:extLst>
            <a:ext uri="{FF2B5EF4-FFF2-40B4-BE49-F238E27FC236}">
              <a16:creationId xmlns:a16="http://schemas.microsoft.com/office/drawing/2014/main" xmlns="" id="{00000000-0008-0000-1100-0000B003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945" name="Text Box 9">
          <a:extLst>
            <a:ext uri="{FF2B5EF4-FFF2-40B4-BE49-F238E27FC236}">
              <a16:creationId xmlns:a16="http://schemas.microsoft.com/office/drawing/2014/main" xmlns="" id="{00000000-0008-0000-1100-0000B103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946" name="Text Box 9">
          <a:extLst>
            <a:ext uri="{FF2B5EF4-FFF2-40B4-BE49-F238E27FC236}">
              <a16:creationId xmlns:a16="http://schemas.microsoft.com/office/drawing/2014/main" xmlns="" id="{00000000-0008-0000-1100-0000B203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947" name="Text Box 9">
          <a:extLst>
            <a:ext uri="{FF2B5EF4-FFF2-40B4-BE49-F238E27FC236}">
              <a16:creationId xmlns:a16="http://schemas.microsoft.com/office/drawing/2014/main" xmlns="" id="{00000000-0008-0000-1100-0000B303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948" name="Text Box 9">
          <a:extLst>
            <a:ext uri="{FF2B5EF4-FFF2-40B4-BE49-F238E27FC236}">
              <a16:creationId xmlns:a16="http://schemas.microsoft.com/office/drawing/2014/main" xmlns="" id="{00000000-0008-0000-1100-0000B403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949" name="Text Box 9">
          <a:extLst>
            <a:ext uri="{FF2B5EF4-FFF2-40B4-BE49-F238E27FC236}">
              <a16:creationId xmlns:a16="http://schemas.microsoft.com/office/drawing/2014/main" xmlns="" id="{00000000-0008-0000-1100-0000B503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950" name="Text Box 9">
          <a:extLst>
            <a:ext uri="{FF2B5EF4-FFF2-40B4-BE49-F238E27FC236}">
              <a16:creationId xmlns:a16="http://schemas.microsoft.com/office/drawing/2014/main" xmlns="" id="{00000000-0008-0000-1100-0000B603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951" name="Text Box 9">
          <a:extLst>
            <a:ext uri="{FF2B5EF4-FFF2-40B4-BE49-F238E27FC236}">
              <a16:creationId xmlns:a16="http://schemas.microsoft.com/office/drawing/2014/main" xmlns="" id="{00000000-0008-0000-1100-0000B703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952" name="Text Box 9">
          <a:extLst>
            <a:ext uri="{FF2B5EF4-FFF2-40B4-BE49-F238E27FC236}">
              <a16:creationId xmlns:a16="http://schemas.microsoft.com/office/drawing/2014/main" xmlns="" id="{00000000-0008-0000-1100-0000B803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953" name="Text Box 9">
          <a:extLst>
            <a:ext uri="{FF2B5EF4-FFF2-40B4-BE49-F238E27FC236}">
              <a16:creationId xmlns:a16="http://schemas.microsoft.com/office/drawing/2014/main" xmlns="" id="{00000000-0008-0000-1100-0000B903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954" name="Text Box 9">
          <a:extLst>
            <a:ext uri="{FF2B5EF4-FFF2-40B4-BE49-F238E27FC236}">
              <a16:creationId xmlns:a16="http://schemas.microsoft.com/office/drawing/2014/main" xmlns="" id="{00000000-0008-0000-1100-0000BA03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955" name="Text Box 9">
          <a:extLst>
            <a:ext uri="{FF2B5EF4-FFF2-40B4-BE49-F238E27FC236}">
              <a16:creationId xmlns:a16="http://schemas.microsoft.com/office/drawing/2014/main" xmlns="" id="{00000000-0008-0000-1100-0000BB03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956" name="Text Box 9">
          <a:extLst>
            <a:ext uri="{FF2B5EF4-FFF2-40B4-BE49-F238E27FC236}">
              <a16:creationId xmlns:a16="http://schemas.microsoft.com/office/drawing/2014/main" xmlns="" id="{00000000-0008-0000-1100-0000BC03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957" name="Text Box 9">
          <a:extLst>
            <a:ext uri="{FF2B5EF4-FFF2-40B4-BE49-F238E27FC236}">
              <a16:creationId xmlns:a16="http://schemas.microsoft.com/office/drawing/2014/main" xmlns="" id="{00000000-0008-0000-1100-0000BD03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958" name="Text Box 9">
          <a:extLst>
            <a:ext uri="{FF2B5EF4-FFF2-40B4-BE49-F238E27FC236}">
              <a16:creationId xmlns:a16="http://schemas.microsoft.com/office/drawing/2014/main" xmlns="" id="{00000000-0008-0000-1100-0000BE03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959" name="Text Box 9">
          <a:extLst>
            <a:ext uri="{FF2B5EF4-FFF2-40B4-BE49-F238E27FC236}">
              <a16:creationId xmlns:a16="http://schemas.microsoft.com/office/drawing/2014/main" xmlns="" id="{00000000-0008-0000-1100-0000BF03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960" name="Text Box 9">
          <a:extLst>
            <a:ext uri="{FF2B5EF4-FFF2-40B4-BE49-F238E27FC236}">
              <a16:creationId xmlns:a16="http://schemas.microsoft.com/office/drawing/2014/main" xmlns="" id="{00000000-0008-0000-1100-0000C003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961" name="Text Box 9">
          <a:extLst>
            <a:ext uri="{FF2B5EF4-FFF2-40B4-BE49-F238E27FC236}">
              <a16:creationId xmlns:a16="http://schemas.microsoft.com/office/drawing/2014/main" xmlns="" id="{00000000-0008-0000-1100-0000C103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962" name="Text Box 9">
          <a:extLst>
            <a:ext uri="{FF2B5EF4-FFF2-40B4-BE49-F238E27FC236}">
              <a16:creationId xmlns:a16="http://schemas.microsoft.com/office/drawing/2014/main" xmlns="" id="{00000000-0008-0000-1100-0000C203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963" name="Text Box 9">
          <a:extLst>
            <a:ext uri="{FF2B5EF4-FFF2-40B4-BE49-F238E27FC236}">
              <a16:creationId xmlns:a16="http://schemas.microsoft.com/office/drawing/2014/main" xmlns="" id="{00000000-0008-0000-1100-0000C303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964" name="Text Box 9">
          <a:extLst>
            <a:ext uri="{FF2B5EF4-FFF2-40B4-BE49-F238E27FC236}">
              <a16:creationId xmlns:a16="http://schemas.microsoft.com/office/drawing/2014/main" xmlns="" id="{00000000-0008-0000-1100-0000C403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965" name="Text Box 9">
          <a:extLst>
            <a:ext uri="{FF2B5EF4-FFF2-40B4-BE49-F238E27FC236}">
              <a16:creationId xmlns:a16="http://schemas.microsoft.com/office/drawing/2014/main" xmlns="" id="{00000000-0008-0000-1100-0000C503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966" name="Text Box 8">
          <a:extLst>
            <a:ext uri="{FF2B5EF4-FFF2-40B4-BE49-F238E27FC236}">
              <a16:creationId xmlns:a16="http://schemas.microsoft.com/office/drawing/2014/main" xmlns="" id="{00000000-0008-0000-1100-0000C6030000}"/>
            </a:ext>
          </a:extLst>
        </xdr:cNvPr>
        <xdr:cNvSpPr txBox="1">
          <a:spLocks noChangeArrowheads="1"/>
        </xdr:cNvSpPr>
      </xdr:nvSpPr>
      <xdr:spPr bwMode="auto">
        <a:xfrm>
          <a:off x="762000" y="2533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967" name="Text Box 9">
          <a:extLst>
            <a:ext uri="{FF2B5EF4-FFF2-40B4-BE49-F238E27FC236}">
              <a16:creationId xmlns:a16="http://schemas.microsoft.com/office/drawing/2014/main" xmlns="" id="{00000000-0008-0000-1100-0000C703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968" name="Text Box 9">
          <a:extLst>
            <a:ext uri="{FF2B5EF4-FFF2-40B4-BE49-F238E27FC236}">
              <a16:creationId xmlns:a16="http://schemas.microsoft.com/office/drawing/2014/main" xmlns="" id="{00000000-0008-0000-1100-0000C803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04775"/>
    <xdr:sp macro="" textlink="">
      <xdr:nvSpPr>
        <xdr:cNvPr id="969" name="Text Box 8">
          <a:extLst>
            <a:ext uri="{FF2B5EF4-FFF2-40B4-BE49-F238E27FC236}">
              <a16:creationId xmlns:a16="http://schemas.microsoft.com/office/drawing/2014/main" xmlns="" id="{00000000-0008-0000-1100-0000C9030000}"/>
            </a:ext>
          </a:extLst>
        </xdr:cNvPr>
        <xdr:cNvSpPr txBox="1">
          <a:spLocks noChangeArrowheads="1"/>
        </xdr:cNvSpPr>
      </xdr:nvSpPr>
      <xdr:spPr bwMode="auto">
        <a:xfrm>
          <a:off x="762000" y="2533650"/>
          <a:ext cx="1134607" cy="104775"/>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970" name="Text Box 8">
          <a:extLst>
            <a:ext uri="{FF2B5EF4-FFF2-40B4-BE49-F238E27FC236}">
              <a16:creationId xmlns:a16="http://schemas.microsoft.com/office/drawing/2014/main" xmlns="" id="{00000000-0008-0000-1100-0000CA030000}"/>
            </a:ext>
          </a:extLst>
        </xdr:cNvPr>
        <xdr:cNvSpPr txBox="1">
          <a:spLocks noChangeArrowheads="1"/>
        </xdr:cNvSpPr>
      </xdr:nvSpPr>
      <xdr:spPr bwMode="auto">
        <a:xfrm>
          <a:off x="762000" y="2533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971" name="Text Box 9">
          <a:extLst>
            <a:ext uri="{FF2B5EF4-FFF2-40B4-BE49-F238E27FC236}">
              <a16:creationId xmlns:a16="http://schemas.microsoft.com/office/drawing/2014/main" xmlns="" id="{00000000-0008-0000-1100-0000CB03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972" name="Text Box 9">
          <a:extLst>
            <a:ext uri="{FF2B5EF4-FFF2-40B4-BE49-F238E27FC236}">
              <a16:creationId xmlns:a16="http://schemas.microsoft.com/office/drawing/2014/main" xmlns="" id="{00000000-0008-0000-1100-0000CC03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973" name="Text Box 8">
          <a:extLst>
            <a:ext uri="{FF2B5EF4-FFF2-40B4-BE49-F238E27FC236}">
              <a16:creationId xmlns:a16="http://schemas.microsoft.com/office/drawing/2014/main" xmlns="" id="{00000000-0008-0000-1100-0000CD030000}"/>
            </a:ext>
          </a:extLst>
        </xdr:cNvPr>
        <xdr:cNvSpPr txBox="1">
          <a:spLocks noChangeArrowheads="1"/>
        </xdr:cNvSpPr>
      </xdr:nvSpPr>
      <xdr:spPr bwMode="auto">
        <a:xfrm>
          <a:off x="762000" y="2533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974" name="Text Box 9">
          <a:extLst>
            <a:ext uri="{FF2B5EF4-FFF2-40B4-BE49-F238E27FC236}">
              <a16:creationId xmlns:a16="http://schemas.microsoft.com/office/drawing/2014/main" xmlns="" id="{00000000-0008-0000-1100-0000CE03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975" name="Text Box 9">
          <a:extLst>
            <a:ext uri="{FF2B5EF4-FFF2-40B4-BE49-F238E27FC236}">
              <a16:creationId xmlns:a16="http://schemas.microsoft.com/office/drawing/2014/main" xmlns="" id="{00000000-0008-0000-1100-0000CF03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976" name="Text Box 8">
          <a:extLst>
            <a:ext uri="{FF2B5EF4-FFF2-40B4-BE49-F238E27FC236}">
              <a16:creationId xmlns:a16="http://schemas.microsoft.com/office/drawing/2014/main" xmlns="" id="{00000000-0008-0000-1100-0000D0030000}"/>
            </a:ext>
          </a:extLst>
        </xdr:cNvPr>
        <xdr:cNvSpPr txBox="1">
          <a:spLocks noChangeArrowheads="1"/>
        </xdr:cNvSpPr>
      </xdr:nvSpPr>
      <xdr:spPr bwMode="auto">
        <a:xfrm>
          <a:off x="762000" y="2533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977" name="Text Box 9">
          <a:extLst>
            <a:ext uri="{FF2B5EF4-FFF2-40B4-BE49-F238E27FC236}">
              <a16:creationId xmlns:a16="http://schemas.microsoft.com/office/drawing/2014/main" xmlns="" id="{00000000-0008-0000-1100-0000D103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978" name="Text Box 9">
          <a:extLst>
            <a:ext uri="{FF2B5EF4-FFF2-40B4-BE49-F238E27FC236}">
              <a16:creationId xmlns:a16="http://schemas.microsoft.com/office/drawing/2014/main" xmlns="" id="{00000000-0008-0000-1100-0000D203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979" name="Text Box 8">
          <a:extLst>
            <a:ext uri="{FF2B5EF4-FFF2-40B4-BE49-F238E27FC236}">
              <a16:creationId xmlns:a16="http://schemas.microsoft.com/office/drawing/2014/main" xmlns="" id="{00000000-0008-0000-1100-0000D3030000}"/>
            </a:ext>
          </a:extLst>
        </xdr:cNvPr>
        <xdr:cNvSpPr txBox="1">
          <a:spLocks noChangeArrowheads="1"/>
        </xdr:cNvSpPr>
      </xdr:nvSpPr>
      <xdr:spPr bwMode="auto">
        <a:xfrm>
          <a:off x="762000" y="2533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980" name="Text Box 9">
          <a:extLst>
            <a:ext uri="{FF2B5EF4-FFF2-40B4-BE49-F238E27FC236}">
              <a16:creationId xmlns:a16="http://schemas.microsoft.com/office/drawing/2014/main" xmlns="" id="{00000000-0008-0000-1100-0000D403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981" name="Text Box 9">
          <a:extLst>
            <a:ext uri="{FF2B5EF4-FFF2-40B4-BE49-F238E27FC236}">
              <a16:creationId xmlns:a16="http://schemas.microsoft.com/office/drawing/2014/main" xmlns="" id="{00000000-0008-0000-1100-0000D503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982" name="Text Box 8">
          <a:extLst>
            <a:ext uri="{FF2B5EF4-FFF2-40B4-BE49-F238E27FC236}">
              <a16:creationId xmlns:a16="http://schemas.microsoft.com/office/drawing/2014/main" xmlns="" id="{00000000-0008-0000-1100-0000D6030000}"/>
            </a:ext>
          </a:extLst>
        </xdr:cNvPr>
        <xdr:cNvSpPr txBox="1">
          <a:spLocks noChangeArrowheads="1"/>
        </xdr:cNvSpPr>
      </xdr:nvSpPr>
      <xdr:spPr bwMode="auto">
        <a:xfrm>
          <a:off x="762000" y="2533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983" name="Text Box 9">
          <a:extLst>
            <a:ext uri="{FF2B5EF4-FFF2-40B4-BE49-F238E27FC236}">
              <a16:creationId xmlns:a16="http://schemas.microsoft.com/office/drawing/2014/main" xmlns="" id="{00000000-0008-0000-1100-0000D703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984" name="Text Box 8">
          <a:extLst>
            <a:ext uri="{FF2B5EF4-FFF2-40B4-BE49-F238E27FC236}">
              <a16:creationId xmlns:a16="http://schemas.microsoft.com/office/drawing/2014/main" xmlns="" id="{00000000-0008-0000-1100-0000D8030000}"/>
            </a:ext>
          </a:extLst>
        </xdr:cNvPr>
        <xdr:cNvSpPr txBox="1">
          <a:spLocks noChangeArrowheads="1"/>
        </xdr:cNvSpPr>
      </xdr:nvSpPr>
      <xdr:spPr bwMode="auto">
        <a:xfrm>
          <a:off x="762000" y="2533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985" name="Text Box 9">
          <a:extLst>
            <a:ext uri="{FF2B5EF4-FFF2-40B4-BE49-F238E27FC236}">
              <a16:creationId xmlns:a16="http://schemas.microsoft.com/office/drawing/2014/main" xmlns="" id="{00000000-0008-0000-1100-0000D903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986" name="Text Box 9">
          <a:extLst>
            <a:ext uri="{FF2B5EF4-FFF2-40B4-BE49-F238E27FC236}">
              <a16:creationId xmlns:a16="http://schemas.microsoft.com/office/drawing/2014/main" xmlns="" id="{00000000-0008-0000-1100-0000DA03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987" name="Text Box 8">
          <a:extLst>
            <a:ext uri="{FF2B5EF4-FFF2-40B4-BE49-F238E27FC236}">
              <a16:creationId xmlns:a16="http://schemas.microsoft.com/office/drawing/2014/main" xmlns="" id="{00000000-0008-0000-1100-0000DB030000}"/>
            </a:ext>
          </a:extLst>
        </xdr:cNvPr>
        <xdr:cNvSpPr txBox="1">
          <a:spLocks noChangeArrowheads="1"/>
        </xdr:cNvSpPr>
      </xdr:nvSpPr>
      <xdr:spPr bwMode="auto">
        <a:xfrm>
          <a:off x="762000" y="2533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988" name="Text Box 9">
          <a:extLst>
            <a:ext uri="{FF2B5EF4-FFF2-40B4-BE49-F238E27FC236}">
              <a16:creationId xmlns:a16="http://schemas.microsoft.com/office/drawing/2014/main" xmlns="" id="{00000000-0008-0000-1100-0000DC03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989" name="Text Box 8">
          <a:extLst>
            <a:ext uri="{FF2B5EF4-FFF2-40B4-BE49-F238E27FC236}">
              <a16:creationId xmlns:a16="http://schemas.microsoft.com/office/drawing/2014/main" xmlns="" id="{00000000-0008-0000-1100-0000DD030000}"/>
            </a:ext>
          </a:extLst>
        </xdr:cNvPr>
        <xdr:cNvSpPr txBox="1">
          <a:spLocks noChangeArrowheads="1"/>
        </xdr:cNvSpPr>
      </xdr:nvSpPr>
      <xdr:spPr bwMode="auto">
        <a:xfrm>
          <a:off x="762000" y="2533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990" name="Text Box 9">
          <a:extLst>
            <a:ext uri="{FF2B5EF4-FFF2-40B4-BE49-F238E27FC236}">
              <a16:creationId xmlns:a16="http://schemas.microsoft.com/office/drawing/2014/main" xmlns="" id="{00000000-0008-0000-1100-0000DE03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991" name="Text Box 9">
          <a:extLst>
            <a:ext uri="{FF2B5EF4-FFF2-40B4-BE49-F238E27FC236}">
              <a16:creationId xmlns:a16="http://schemas.microsoft.com/office/drawing/2014/main" xmlns="" id="{00000000-0008-0000-1100-0000DF03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992" name="Text Box 8">
          <a:extLst>
            <a:ext uri="{FF2B5EF4-FFF2-40B4-BE49-F238E27FC236}">
              <a16:creationId xmlns:a16="http://schemas.microsoft.com/office/drawing/2014/main" xmlns="" id="{00000000-0008-0000-1100-0000E0030000}"/>
            </a:ext>
          </a:extLst>
        </xdr:cNvPr>
        <xdr:cNvSpPr txBox="1">
          <a:spLocks noChangeArrowheads="1"/>
        </xdr:cNvSpPr>
      </xdr:nvSpPr>
      <xdr:spPr bwMode="auto">
        <a:xfrm>
          <a:off x="762000" y="2533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993" name="Text Box 9">
          <a:extLst>
            <a:ext uri="{FF2B5EF4-FFF2-40B4-BE49-F238E27FC236}">
              <a16:creationId xmlns:a16="http://schemas.microsoft.com/office/drawing/2014/main" xmlns="" id="{00000000-0008-0000-1100-0000E103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994" name="Text Box 9">
          <a:extLst>
            <a:ext uri="{FF2B5EF4-FFF2-40B4-BE49-F238E27FC236}">
              <a16:creationId xmlns:a16="http://schemas.microsoft.com/office/drawing/2014/main" xmlns="" id="{00000000-0008-0000-1100-0000E203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995" name="Text Box 8">
          <a:extLst>
            <a:ext uri="{FF2B5EF4-FFF2-40B4-BE49-F238E27FC236}">
              <a16:creationId xmlns:a16="http://schemas.microsoft.com/office/drawing/2014/main" xmlns="" id="{00000000-0008-0000-1100-0000E3030000}"/>
            </a:ext>
          </a:extLst>
        </xdr:cNvPr>
        <xdr:cNvSpPr txBox="1">
          <a:spLocks noChangeArrowheads="1"/>
        </xdr:cNvSpPr>
      </xdr:nvSpPr>
      <xdr:spPr bwMode="auto">
        <a:xfrm>
          <a:off x="762000" y="2533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996" name="Text Box 9">
          <a:extLst>
            <a:ext uri="{FF2B5EF4-FFF2-40B4-BE49-F238E27FC236}">
              <a16:creationId xmlns:a16="http://schemas.microsoft.com/office/drawing/2014/main" xmlns="" id="{00000000-0008-0000-1100-0000E403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997" name="Text Box 9">
          <a:extLst>
            <a:ext uri="{FF2B5EF4-FFF2-40B4-BE49-F238E27FC236}">
              <a16:creationId xmlns:a16="http://schemas.microsoft.com/office/drawing/2014/main" xmlns="" id="{00000000-0008-0000-1100-0000E503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998" name="Text Box 8">
          <a:extLst>
            <a:ext uri="{FF2B5EF4-FFF2-40B4-BE49-F238E27FC236}">
              <a16:creationId xmlns:a16="http://schemas.microsoft.com/office/drawing/2014/main" xmlns="" id="{00000000-0008-0000-1100-0000E6030000}"/>
            </a:ext>
          </a:extLst>
        </xdr:cNvPr>
        <xdr:cNvSpPr txBox="1">
          <a:spLocks noChangeArrowheads="1"/>
        </xdr:cNvSpPr>
      </xdr:nvSpPr>
      <xdr:spPr bwMode="auto">
        <a:xfrm>
          <a:off x="762000" y="2533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999" name="Text Box 9">
          <a:extLst>
            <a:ext uri="{FF2B5EF4-FFF2-40B4-BE49-F238E27FC236}">
              <a16:creationId xmlns:a16="http://schemas.microsoft.com/office/drawing/2014/main" xmlns="" id="{00000000-0008-0000-1100-0000E703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000" name="Text Box 9">
          <a:extLst>
            <a:ext uri="{FF2B5EF4-FFF2-40B4-BE49-F238E27FC236}">
              <a16:creationId xmlns:a16="http://schemas.microsoft.com/office/drawing/2014/main" xmlns="" id="{00000000-0008-0000-1100-0000E803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1001" name="Text Box 8">
          <a:extLst>
            <a:ext uri="{FF2B5EF4-FFF2-40B4-BE49-F238E27FC236}">
              <a16:creationId xmlns:a16="http://schemas.microsoft.com/office/drawing/2014/main" xmlns="" id="{00000000-0008-0000-1100-0000E9030000}"/>
            </a:ext>
          </a:extLst>
        </xdr:cNvPr>
        <xdr:cNvSpPr txBox="1">
          <a:spLocks noChangeArrowheads="1"/>
        </xdr:cNvSpPr>
      </xdr:nvSpPr>
      <xdr:spPr bwMode="auto">
        <a:xfrm>
          <a:off x="762000" y="2533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002" name="Text Box 9">
          <a:extLst>
            <a:ext uri="{FF2B5EF4-FFF2-40B4-BE49-F238E27FC236}">
              <a16:creationId xmlns:a16="http://schemas.microsoft.com/office/drawing/2014/main" xmlns="" id="{00000000-0008-0000-1100-0000EA03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003" name="Text Box 9">
          <a:extLst>
            <a:ext uri="{FF2B5EF4-FFF2-40B4-BE49-F238E27FC236}">
              <a16:creationId xmlns:a16="http://schemas.microsoft.com/office/drawing/2014/main" xmlns="" id="{00000000-0008-0000-1100-0000EB03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1004" name="Text Box 8">
          <a:extLst>
            <a:ext uri="{FF2B5EF4-FFF2-40B4-BE49-F238E27FC236}">
              <a16:creationId xmlns:a16="http://schemas.microsoft.com/office/drawing/2014/main" xmlns="" id="{00000000-0008-0000-1100-0000EC030000}"/>
            </a:ext>
          </a:extLst>
        </xdr:cNvPr>
        <xdr:cNvSpPr txBox="1">
          <a:spLocks noChangeArrowheads="1"/>
        </xdr:cNvSpPr>
      </xdr:nvSpPr>
      <xdr:spPr bwMode="auto">
        <a:xfrm>
          <a:off x="762000" y="2533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005" name="Text Box 9">
          <a:extLst>
            <a:ext uri="{FF2B5EF4-FFF2-40B4-BE49-F238E27FC236}">
              <a16:creationId xmlns:a16="http://schemas.microsoft.com/office/drawing/2014/main" xmlns="" id="{00000000-0008-0000-1100-0000ED03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006" name="Text Box 9">
          <a:extLst>
            <a:ext uri="{FF2B5EF4-FFF2-40B4-BE49-F238E27FC236}">
              <a16:creationId xmlns:a16="http://schemas.microsoft.com/office/drawing/2014/main" xmlns="" id="{00000000-0008-0000-1100-0000EE03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1007" name="Text Box 8">
          <a:extLst>
            <a:ext uri="{FF2B5EF4-FFF2-40B4-BE49-F238E27FC236}">
              <a16:creationId xmlns:a16="http://schemas.microsoft.com/office/drawing/2014/main" xmlns="" id="{00000000-0008-0000-1100-0000EF030000}"/>
            </a:ext>
          </a:extLst>
        </xdr:cNvPr>
        <xdr:cNvSpPr txBox="1">
          <a:spLocks noChangeArrowheads="1"/>
        </xdr:cNvSpPr>
      </xdr:nvSpPr>
      <xdr:spPr bwMode="auto">
        <a:xfrm>
          <a:off x="762000" y="2533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008" name="Text Box 9">
          <a:extLst>
            <a:ext uri="{FF2B5EF4-FFF2-40B4-BE49-F238E27FC236}">
              <a16:creationId xmlns:a16="http://schemas.microsoft.com/office/drawing/2014/main" xmlns="" id="{00000000-0008-0000-1100-0000F003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009" name="Text Box 9">
          <a:extLst>
            <a:ext uri="{FF2B5EF4-FFF2-40B4-BE49-F238E27FC236}">
              <a16:creationId xmlns:a16="http://schemas.microsoft.com/office/drawing/2014/main" xmlns="" id="{00000000-0008-0000-1100-0000F103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1010" name="Text Box 8">
          <a:extLst>
            <a:ext uri="{FF2B5EF4-FFF2-40B4-BE49-F238E27FC236}">
              <a16:creationId xmlns:a16="http://schemas.microsoft.com/office/drawing/2014/main" xmlns="" id="{00000000-0008-0000-1100-0000F2030000}"/>
            </a:ext>
          </a:extLst>
        </xdr:cNvPr>
        <xdr:cNvSpPr txBox="1">
          <a:spLocks noChangeArrowheads="1"/>
        </xdr:cNvSpPr>
      </xdr:nvSpPr>
      <xdr:spPr bwMode="auto">
        <a:xfrm>
          <a:off x="762000" y="2533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011" name="Text Box 9">
          <a:extLst>
            <a:ext uri="{FF2B5EF4-FFF2-40B4-BE49-F238E27FC236}">
              <a16:creationId xmlns:a16="http://schemas.microsoft.com/office/drawing/2014/main" xmlns="" id="{00000000-0008-0000-1100-0000F303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012" name="Text Box 9">
          <a:extLst>
            <a:ext uri="{FF2B5EF4-FFF2-40B4-BE49-F238E27FC236}">
              <a16:creationId xmlns:a16="http://schemas.microsoft.com/office/drawing/2014/main" xmlns="" id="{00000000-0008-0000-1100-0000F403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1013" name="Text Box 8">
          <a:extLst>
            <a:ext uri="{FF2B5EF4-FFF2-40B4-BE49-F238E27FC236}">
              <a16:creationId xmlns:a16="http://schemas.microsoft.com/office/drawing/2014/main" xmlns="" id="{00000000-0008-0000-1100-0000F5030000}"/>
            </a:ext>
          </a:extLst>
        </xdr:cNvPr>
        <xdr:cNvSpPr txBox="1">
          <a:spLocks noChangeArrowheads="1"/>
        </xdr:cNvSpPr>
      </xdr:nvSpPr>
      <xdr:spPr bwMode="auto">
        <a:xfrm>
          <a:off x="762000" y="2533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014" name="Text Box 9">
          <a:extLst>
            <a:ext uri="{FF2B5EF4-FFF2-40B4-BE49-F238E27FC236}">
              <a16:creationId xmlns:a16="http://schemas.microsoft.com/office/drawing/2014/main" xmlns="" id="{00000000-0008-0000-1100-0000F603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015" name="Text Box 9">
          <a:extLst>
            <a:ext uri="{FF2B5EF4-FFF2-40B4-BE49-F238E27FC236}">
              <a16:creationId xmlns:a16="http://schemas.microsoft.com/office/drawing/2014/main" xmlns="" id="{00000000-0008-0000-1100-0000F703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1016" name="Text Box 8">
          <a:extLst>
            <a:ext uri="{FF2B5EF4-FFF2-40B4-BE49-F238E27FC236}">
              <a16:creationId xmlns:a16="http://schemas.microsoft.com/office/drawing/2014/main" xmlns="" id="{00000000-0008-0000-1100-0000F8030000}"/>
            </a:ext>
          </a:extLst>
        </xdr:cNvPr>
        <xdr:cNvSpPr txBox="1">
          <a:spLocks noChangeArrowheads="1"/>
        </xdr:cNvSpPr>
      </xdr:nvSpPr>
      <xdr:spPr bwMode="auto">
        <a:xfrm>
          <a:off x="762000" y="2533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017" name="Text Box 9">
          <a:extLst>
            <a:ext uri="{FF2B5EF4-FFF2-40B4-BE49-F238E27FC236}">
              <a16:creationId xmlns:a16="http://schemas.microsoft.com/office/drawing/2014/main" xmlns="" id="{00000000-0008-0000-1100-0000F903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018" name="Text Box 9">
          <a:extLst>
            <a:ext uri="{FF2B5EF4-FFF2-40B4-BE49-F238E27FC236}">
              <a16:creationId xmlns:a16="http://schemas.microsoft.com/office/drawing/2014/main" xmlns="" id="{00000000-0008-0000-1100-0000FA03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019" name="Text Box 9">
          <a:extLst>
            <a:ext uri="{FF2B5EF4-FFF2-40B4-BE49-F238E27FC236}">
              <a16:creationId xmlns:a16="http://schemas.microsoft.com/office/drawing/2014/main" xmlns="" id="{00000000-0008-0000-1100-0000FB03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020" name="Text Box 9">
          <a:extLst>
            <a:ext uri="{FF2B5EF4-FFF2-40B4-BE49-F238E27FC236}">
              <a16:creationId xmlns:a16="http://schemas.microsoft.com/office/drawing/2014/main" xmlns="" id="{00000000-0008-0000-1100-0000FC03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021" name="Text Box 9">
          <a:extLst>
            <a:ext uri="{FF2B5EF4-FFF2-40B4-BE49-F238E27FC236}">
              <a16:creationId xmlns:a16="http://schemas.microsoft.com/office/drawing/2014/main" xmlns="" id="{00000000-0008-0000-1100-0000FD03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022" name="Text Box 9">
          <a:extLst>
            <a:ext uri="{FF2B5EF4-FFF2-40B4-BE49-F238E27FC236}">
              <a16:creationId xmlns:a16="http://schemas.microsoft.com/office/drawing/2014/main" xmlns="" id="{00000000-0008-0000-1100-0000FE03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023" name="Text Box 9">
          <a:extLst>
            <a:ext uri="{FF2B5EF4-FFF2-40B4-BE49-F238E27FC236}">
              <a16:creationId xmlns:a16="http://schemas.microsoft.com/office/drawing/2014/main" xmlns="" id="{00000000-0008-0000-1100-0000FF03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024" name="Text Box 9">
          <a:extLst>
            <a:ext uri="{FF2B5EF4-FFF2-40B4-BE49-F238E27FC236}">
              <a16:creationId xmlns:a16="http://schemas.microsoft.com/office/drawing/2014/main" xmlns="" id="{00000000-0008-0000-1100-00000004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025" name="Text Box 9">
          <a:extLst>
            <a:ext uri="{FF2B5EF4-FFF2-40B4-BE49-F238E27FC236}">
              <a16:creationId xmlns:a16="http://schemas.microsoft.com/office/drawing/2014/main" xmlns="" id="{00000000-0008-0000-1100-00000104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026" name="Text Box 9">
          <a:extLst>
            <a:ext uri="{FF2B5EF4-FFF2-40B4-BE49-F238E27FC236}">
              <a16:creationId xmlns:a16="http://schemas.microsoft.com/office/drawing/2014/main" xmlns="" id="{00000000-0008-0000-1100-00000204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027" name="Text Box 9">
          <a:extLst>
            <a:ext uri="{FF2B5EF4-FFF2-40B4-BE49-F238E27FC236}">
              <a16:creationId xmlns:a16="http://schemas.microsoft.com/office/drawing/2014/main" xmlns="" id="{00000000-0008-0000-1100-00000304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028" name="Text Box 9">
          <a:extLst>
            <a:ext uri="{FF2B5EF4-FFF2-40B4-BE49-F238E27FC236}">
              <a16:creationId xmlns:a16="http://schemas.microsoft.com/office/drawing/2014/main" xmlns="" id="{00000000-0008-0000-1100-00000404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029" name="Text Box 9">
          <a:extLst>
            <a:ext uri="{FF2B5EF4-FFF2-40B4-BE49-F238E27FC236}">
              <a16:creationId xmlns:a16="http://schemas.microsoft.com/office/drawing/2014/main" xmlns="" id="{00000000-0008-0000-1100-00000504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030" name="Text Box 9">
          <a:extLst>
            <a:ext uri="{FF2B5EF4-FFF2-40B4-BE49-F238E27FC236}">
              <a16:creationId xmlns:a16="http://schemas.microsoft.com/office/drawing/2014/main" xmlns="" id="{00000000-0008-0000-1100-00000604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031" name="Text Box 9">
          <a:extLst>
            <a:ext uri="{FF2B5EF4-FFF2-40B4-BE49-F238E27FC236}">
              <a16:creationId xmlns:a16="http://schemas.microsoft.com/office/drawing/2014/main" xmlns="" id="{00000000-0008-0000-1100-00000704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032" name="Text Box 9">
          <a:extLst>
            <a:ext uri="{FF2B5EF4-FFF2-40B4-BE49-F238E27FC236}">
              <a16:creationId xmlns:a16="http://schemas.microsoft.com/office/drawing/2014/main" xmlns="" id="{00000000-0008-0000-1100-00000804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033" name="Text Box 9">
          <a:extLst>
            <a:ext uri="{FF2B5EF4-FFF2-40B4-BE49-F238E27FC236}">
              <a16:creationId xmlns:a16="http://schemas.microsoft.com/office/drawing/2014/main" xmlns="" id="{00000000-0008-0000-1100-00000904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034" name="Text Box 9">
          <a:extLst>
            <a:ext uri="{FF2B5EF4-FFF2-40B4-BE49-F238E27FC236}">
              <a16:creationId xmlns:a16="http://schemas.microsoft.com/office/drawing/2014/main" xmlns="" id="{00000000-0008-0000-1100-00000A04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035" name="Text Box 9">
          <a:extLst>
            <a:ext uri="{FF2B5EF4-FFF2-40B4-BE49-F238E27FC236}">
              <a16:creationId xmlns:a16="http://schemas.microsoft.com/office/drawing/2014/main" xmlns="" id="{00000000-0008-0000-1100-00000B04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036" name="Text Box 9">
          <a:extLst>
            <a:ext uri="{FF2B5EF4-FFF2-40B4-BE49-F238E27FC236}">
              <a16:creationId xmlns:a16="http://schemas.microsoft.com/office/drawing/2014/main" xmlns="" id="{00000000-0008-0000-1100-00000C04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037" name="Text Box 9">
          <a:extLst>
            <a:ext uri="{FF2B5EF4-FFF2-40B4-BE49-F238E27FC236}">
              <a16:creationId xmlns:a16="http://schemas.microsoft.com/office/drawing/2014/main" xmlns="" id="{00000000-0008-0000-1100-00000D04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038" name="Text Box 9">
          <a:extLst>
            <a:ext uri="{FF2B5EF4-FFF2-40B4-BE49-F238E27FC236}">
              <a16:creationId xmlns:a16="http://schemas.microsoft.com/office/drawing/2014/main" xmlns="" id="{00000000-0008-0000-1100-00000E04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039" name="Text Box 9">
          <a:extLst>
            <a:ext uri="{FF2B5EF4-FFF2-40B4-BE49-F238E27FC236}">
              <a16:creationId xmlns:a16="http://schemas.microsoft.com/office/drawing/2014/main" xmlns="" id="{00000000-0008-0000-1100-00000F04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040" name="Text Box 9">
          <a:extLst>
            <a:ext uri="{FF2B5EF4-FFF2-40B4-BE49-F238E27FC236}">
              <a16:creationId xmlns:a16="http://schemas.microsoft.com/office/drawing/2014/main" xmlns="" id="{00000000-0008-0000-1100-00001004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1041" name="Text Box 8">
          <a:extLst>
            <a:ext uri="{FF2B5EF4-FFF2-40B4-BE49-F238E27FC236}">
              <a16:creationId xmlns:a16="http://schemas.microsoft.com/office/drawing/2014/main" xmlns="" id="{00000000-0008-0000-1100-000011040000}"/>
            </a:ext>
          </a:extLst>
        </xdr:cNvPr>
        <xdr:cNvSpPr txBox="1">
          <a:spLocks noChangeArrowheads="1"/>
        </xdr:cNvSpPr>
      </xdr:nvSpPr>
      <xdr:spPr bwMode="auto">
        <a:xfrm>
          <a:off x="762000" y="2533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1042" name="Text Box 8">
          <a:extLst>
            <a:ext uri="{FF2B5EF4-FFF2-40B4-BE49-F238E27FC236}">
              <a16:creationId xmlns:a16="http://schemas.microsoft.com/office/drawing/2014/main" xmlns="" id="{00000000-0008-0000-1100-000012040000}"/>
            </a:ext>
          </a:extLst>
        </xdr:cNvPr>
        <xdr:cNvSpPr txBox="1">
          <a:spLocks noChangeArrowheads="1"/>
        </xdr:cNvSpPr>
      </xdr:nvSpPr>
      <xdr:spPr bwMode="auto">
        <a:xfrm>
          <a:off x="762000" y="2533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043" name="Text Box 9">
          <a:extLst>
            <a:ext uri="{FF2B5EF4-FFF2-40B4-BE49-F238E27FC236}">
              <a16:creationId xmlns:a16="http://schemas.microsoft.com/office/drawing/2014/main" xmlns="" id="{00000000-0008-0000-1100-00001304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044" name="Text Box 9">
          <a:extLst>
            <a:ext uri="{FF2B5EF4-FFF2-40B4-BE49-F238E27FC236}">
              <a16:creationId xmlns:a16="http://schemas.microsoft.com/office/drawing/2014/main" xmlns="" id="{00000000-0008-0000-1100-00001404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077457" cy="104775"/>
    <xdr:sp macro="" textlink="">
      <xdr:nvSpPr>
        <xdr:cNvPr id="1045" name="Text Box 8">
          <a:extLst>
            <a:ext uri="{FF2B5EF4-FFF2-40B4-BE49-F238E27FC236}">
              <a16:creationId xmlns:a16="http://schemas.microsoft.com/office/drawing/2014/main" xmlns="" id="{00000000-0008-0000-1100-000015040000}"/>
            </a:ext>
          </a:extLst>
        </xdr:cNvPr>
        <xdr:cNvSpPr txBox="1">
          <a:spLocks noChangeArrowheads="1"/>
        </xdr:cNvSpPr>
      </xdr:nvSpPr>
      <xdr:spPr bwMode="auto">
        <a:xfrm>
          <a:off x="762000" y="2533650"/>
          <a:ext cx="1077457" cy="104775"/>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1046" name="Text Box 8">
          <a:extLst>
            <a:ext uri="{FF2B5EF4-FFF2-40B4-BE49-F238E27FC236}">
              <a16:creationId xmlns:a16="http://schemas.microsoft.com/office/drawing/2014/main" xmlns="" id="{00000000-0008-0000-1100-000016040000}"/>
            </a:ext>
          </a:extLst>
        </xdr:cNvPr>
        <xdr:cNvSpPr txBox="1">
          <a:spLocks noChangeArrowheads="1"/>
        </xdr:cNvSpPr>
      </xdr:nvSpPr>
      <xdr:spPr bwMode="auto">
        <a:xfrm>
          <a:off x="762000" y="2533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047" name="Text Box 9">
          <a:extLst>
            <a:ext uri="{FF2B5EF4-FFF2-40B4-BE49-F238E27FC236}">
              <a16:creationId xmlns:a16="http://schemas.microsoft.com/office/drawing/2014/main" xmlns="" id="{00000000-0008-0000-1100-00001704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048" name="Text Box 9">
          <a:extLst>
            <a:ext uri="{FF2B5EF4-FFF2-40B4-BE49-F238E27FC236}">
              <a16:creationId xmlns:a16="http://schemas.microsoft.com/office/drawing/2014/main" xmlns="" id="{00000000-0008-0000-1100-00001804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1049" name="Text Box 8">
          <a:extLst>
            <a:ext uri="{FF2B5EF4-FFF2-40B4-BE49-F238E27FC236}">
              <a16:creationId xmlns:a16="http://schemas.microsoft.com/office/drawing/2014/main" xmlns="" id="{00000000-0008-0000-1100-000019040000}"/>
            </a:ext>
          </a:extLst>
        </xdr:cNvPr>
        <xdr:cNvSpPr txBox="1">
          <a:spLocks noChangeArrowheads="1"/>
        </xdr:cNvSpPr>
      </xdr:nvSpPr>
      <xdr:spPr bwMode="auto">
        <a:xfrm>
          <a:off x="762000" y="2533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050" name="Text Box 9">
          <a:extLst>
            <a:ext uri="{FF2B5EF4-FFF2-40B4-BE49-F238E27FC236}">
              <a16:creationId xmlns:a16="http://schemas.microsoft.com/office/drawing/2014/main" xmlns="" id="{00000000-0008-0000-1100-00001A04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051" name="Text Box 9">
          <a:extLst>
            <a:ext uri="{FF2B5EF4-FFF2-40B4-BE49-F238E27FC236}">
              <a16:creationId xmlns:a16="http://schemas.microsoft.com/office/drawing/2014/main" xmlns="" id="{00000000-0008-0000-1100-00001B04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1052" name="Text Box 8">
          <a:extLst>
            <a:ext uri="{FF2B5EF4-FFF2-40B4-BE49-F238E27FC236}">
              <a16:creationId xmlns:a16="http://schemas.microsoft.com/office/drawing/2014/main" xmlns="" id="{00000000-0008-0000-1100-00001C040000}"/>
            </a:ext>
          </a:extLst>
        </xdr:cNvPr>
        <xdr:cNvSpPr txBox="1">
          <a:spLocks noChangeArrowheads="1"/>
        </xdr:cNvSpPr>
      </xdr:nvSpPr>
      <xdr:spPr bwMode="auto">
        <a:xfrm>
          <a:off x="762000" y="2533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053" name="Text Box 9">
          <a:extLst>
            <a:ext uri="{FF2B5EF4-FFF2-40B4-BE49-F238E27FC236}">
              <a16:creationId xmlns:a16="http://schemas.microsoft.com/office/drawing/2014/main" xmlns="" id="{00000000-0008-0000-1100-00001D04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054" name="Text Box 9">
          <a:extLst>
            <a:ext uri="{FF2B5EF4-FFF2-40B4-BE49-F238E27FC236}">
              <a16:creationId xmlns:a16="http://schemas.microsoft.com/office/drawing/2014/main" xmlns="" id="{00000000-0008-0000-1100-00001E04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1055" name="Text Box 8">
          <a:extLst>
            <a:ext uri="{FF2B5EF4-FFF2-40B4-BE49-F238E27FC236}">
              <a16:creationId xmlns:a16="http://schemas.microsoft.com/office/drawing/2014/main" xmlns="" id="{00000000-0008-0000-1100-00001F040000}"/>
            </a:ext>
          </a:extLst>
        </xdr:cNvPr>
        <xdr:cNvSpPr txBox="1">
          <a:spLocks noChangeArrowheads="1"/>
        </xdr:cNvSpPr>
      </xdr:nvSpPr>
      <xdr:spPr bwMode="auto">
        <a:xfrm>
          <a:off x="762000" y="2533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056" name="Text Box 9">
          <a:extLst>
            <a:ext uri="{FF2B5EF4-FFF2-40B4-BE49-F238E27FC236}">
              <a16:creationId xmlns:a16="http://schemas.microsoft.com/office/drawing/2014/main" xmlns="" id="{00000000-0008-0000-1100-00002004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057" name="Text Box 9">
          <a:extLst>
            <a:ext uri="{FF2B5EF4-FFF2-40B4-BE49-F238E27FC236}">
              <a16:creationId xmlns:a16="http://schemas.microsoft.com/office/drawing/2014/main" xmlns="" id="{00000000-0008-0000-1100-00002104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1058" name="Text Box 8">
          <a:extLst>
            <a:ext uri="{FF2B5EF4-FFF2-40B4-BE49-F238E27FC236}">
              <a16:creationId xmlns:a16="http://schemas.microsoft.com/office/drawing/2014/main" xmlns="" id="{00000000-0008-0000-1100-000022040000}"/>
            </a:ext>
          </a:extLst>
        </xdr:cNvPr>
        <xdr:cNvSpPr txBox="1">
          <a:spLocks noChangeArrowheads="1"/>
        </xdr:cNvSpPr>
      </xdr:nvSpPr>
      <xdr:spPr bwMode="auto">
        <a:xfrm>
          <a:off x="762000" y="2533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059" name="Text Box 9">
          <a:extLst>
            <a:ext uri="{FF2B5EF4-FFF2-40B4-BE49-F238E27FC236}">
              <a16:creationId xmlns:a16="http://schemas.microsoft.com/office/drawing/2014/main" xmlns="" id="{00000000-0008-0000-1100-00002304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1060" name="Text Box 8">
          <a:extLst>
            <a:ext uri="{FF2B5EF4-FFF2-40B4-BE49-F238E27FC236}">
              <a16:creationId xmlns:a16="http://schemas.microsoft.com/office/drawing/2014/main" xmlns="" id="{00000000-0008-0000-1100-000024040000}"/>
            </a:ext>
          </a:extLst>
        </xdr:cNvPr>
        <xdr:cNvSpPr txBox="1">
          <a:spLocks noChangeArrowheads="1"/>
        </xdr:cNvSpPr>
      </xdr:nvSpPr>
      <xdr:spPr bwMode="auto">
        <a:xfrm>
          <a:off x="762000" y="2533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061" name="Text Box 9">
          <a:extLst>
            <a:ext uri="{FF2B5EF4-FFF2-40B4-BE49-F238E27FC236}">
              <a16:creationId xmlns:a16="http://schemas.microsoft.com/office/drawing/2014/main" xmlns="" id="{00000000-0008-0000-1100-00002504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062" name="Text Box 9">
          <a:extLst>
            <a:ext uri="{FF2B5EF4-FFF2-40B4-BE49-F238E27FC236}">
              <a16:creationId xmlns:a16="http://schemas.microsoft.com/office/drawing/2014/main" xmlns="" id="{00000000-0008-0000-1100-00002604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1063" name="Text Box 8">
          <a:extLst>
            <a:ext uri="{FF2B5EF4-FFF2-40B4-BE49-F238E27FC236}">
              <a16:creationId xmlns:a16="http://schemas.microsoft.com/office/drawing/2014/main" xmlns="" id="{00000000-0008-0000-1100-000027040000}"/>
            </a:ext>
          </a:extLst>
        </xdr:cNvPr>
        <xdr:cNvSpPr txBox="1">
          <a:spLocks noChangeArrowheads="1"/>
        </xdr:cNvSpPr>
      </xdr:nvSpPr>
      <xdr:spPr bwMode="auto">
        <a:xfrm>
          <a:off x="762000" y="2533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064" name="Text Box 9">
          <a:extLst>
            <a:ext uri="{FF2B5EF4-FFF2-40B4-BE49-F238E27FC236}">
              <a16:creationId xmlns:a16="http://schemas.microsoft.com/office/drawing/2014/main" xmlns="" id="{00000000-0008-0000-1100-00002804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1065" name="Text Box 8">
          <a:extLst>
            <a:ext uri="{FF2B5EF4-FFF2-40B4-BE49-F238E27FC236}">
              <a16:creationId xmlns:a16="http://schemas.microsoft.com/office/drawing/2014/main" xmlns="" id="{00000000-0008-0000-1100-000029040000}"/>
            </a:ext>
          </a:extLst>
        </xdr:cNvPr>
        <xdr:cNvSpPr txBox="1">
          <a:spLocks noChangeArrowheads="1"/>
        </xdr:cNvSpPr>
      </xdr:nvSpPr>
      <xdr:spPr bwMode="auto">
        <a:xfrm>
          <a:off x="762000" y="2533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066" name="Text Box 9">
          <a:extLst>
            <a:ext uri="{FF2B5EF4-FFF2-40B4-BE49-F238E27FC236}">
              <a16:creationId xmlns:a16="http://schemas.microsoft.com/office/drawing/2014/main" xmlns="" id="{00000000-0008-0000-1100-00002A04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067" name="Text Box 9">
          <a:extLst>
            <a:ext uri="{FF2B5EF4-FFF2-40B4-BE49-F238E27FC236}">
              <a16:creationId xmlns:a16="http://schemas.microsoft.com/office/drawing/2014/main" xmlns="" id="{00000000-0008-0000-1100-00002B04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1068" name="Text Box 8">
          <a:extLst>
            <a:ext uri="{FF2B5EF4-FFF2-40B4-BE49-F238E27FC236}">
              <a16:creationId xmlns:a16="http://schemas.microsoft.com/office/drawing/2014/main" xmlns="" id="{00000000-0008-0000-1100-00002C040000}"/>
            </a:ext>
          </a:extLst>
        </xdr:cNvPr>
        <xdr:cNvSpPr txBox="1">
          <a:spLocks noChangeArrowheads="1"/>
        </xdr:cNvSpPr>
      </xdr:nvSpPr>
      <xdr:spPr bwMode="auto">
        <a:xfrm>
          <a:off x="762000" y="2533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069" name="Text Box 9">
          <a:extLst>
            <a:ext uri="{FF2B5EF4-FFF2-40B4-BE49-F238E27FC236}">
              <a16:creationId xmlns:a16="http://schemas.microsoft.com/office/drawing/2014/main" xmlns="" id="{00000000-0008-0000-1100-00002D04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070" name="Text Box 9">
          <a:extLst>
            <a:ext uri="{FF2B5EF4-FFF2-40B4-BE49-F238E27FC236}">
              <a16:creationId xmlns:a16="http://schemas.microsoft.com/office/drawing/2014/main" xmlns="" id="{00000000-0008-0000-1100-00002E04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1071" name="Text Box 8">
          <a:extLst>
            <a:ext uri="{FF2B5EF4-FFF2-40B4-BE49-F238E27FC236}">
              <a16:creationId xmlns:a16="http://schemas.microsoft.com/office/drawing/2014/main" xmlns="" id="{00000000-0008-0000-1100-00002F040000}"/>
            </a:ext>
          </a:extLst>
        </xdr:cNvPr>
        <xdr:cNvSpPr txBox="1">
          <a:spLocks noChangeArrowheads="1"/>
        </xdr:cNvSpPr>
      </xdr:nvSpPr>
      <xdr:spPr bwMode="auto">
        <a:xfrm>
          <a:off x="762000" y="2533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072" name="Text Box 9">
          <a:extLst>
            <a:ext uri="{FF2B5EF4-FFF2-40B4-BE49-F238E27FC236}">
              <a16:creationId xmlns:a16="http://schemas.microsoft.com/office/drawing/2014/main" xmlns="" id="{00000000-0008-0000-1100-00003004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073" name="Text Box 9">
          <a:extLst>
            <a:ext uri="{FF2B5EF4-FFF2-40B4-BE49-F238E27FC236}">
              <a16:creationId xmlns:a16="http://schemas.microsoft.com/office/drawing/2014/main" xmlns="" id="{00000000-0008-0000-1100-00003104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1074" name="Text Box 8">
          <a:extLst>
            <a:ext uri="{FF2B5EF4-FFF2-40B4-BE49-F238E27FC236}">
              <a16:creationId xmlns:a16="http://schemas.microsoft.com/office/drawing/2014/main" xmlns="" id="{00000000-0008-0000-1100-000032040000}"/>
            </a:ext>
          </a:extLst>
        </xdr:cNvPr>
        <xdr:cNvSpPr txBox="1">
          <a:spLocks noChangeArrowheads="1"/>
        </xdr:cNvSpPr>
      </xdr:nvSpPr>
      <xdr:spPr bwMode="auto">
        <a:xfrm>
          <a:off x="762000" y="2533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075" name="Text Box 9">
          <a:extLst>
            <a:ext uri="{FF2B5EF4-FFF2-40B4-BE49-F238E27FC236}">
              <a16:creationId xmlns:a16="http://schemas.microsoft.com/office/drawing/2014/main" xmlns="" id="{00000000-0008-0000-1100-00003304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076" name="Text Box 9">
          <a:extLst>
            <a:ext uri="{FF2B5EF4-FFF2-40B4-BE49-F238E27FC236}">
              <a16:creationId xmlns:a16="http://schemas.microsoft.com/office/drawing/2014/main" xmlns="" id="{00000000-0008-0000-1100-00003404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1077" name="Text Box 8">
          <a:extLst>
            <a:ext uri="{FF2B5EF4-FFF2-40B4-BE49-F238E27FC236}">
              <a16:creationId xmlns:a16="http://schemas.microsoft.com/office/drawing/2014/main" xmlns="" id="{00000000-0008-0000-1100-000035040000}"/>
            </a:ext>
          </a:extLst>
        </xdr:cNvPr>
        <xdr:cNvSpPr txBox="1">
          <a:spLocks noChangeArrowheads="1"/>
        </xdr:cNvSpPr>
      </xdr:nvSpPr>
      <xdr:spPr bwMode="auto">
        <a:xfrm>
          <a:off x="762000" y="2533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078" name="Text Box 9">
          <a:extLst>
            <a:ext uri="{FF2B5EF4-FFF2-40B4-BE49-F238E27FC236}">
              <a16:creationId xmlns:a16="http://schemas.microsoft.com/office/drawing/2014/main" xmlns="" id="{00000000-0008-0000-1100-00003604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079" name="Text Box 9">
          <a:extLst>
            <a:ext uri="{FF2B5EF4-FFF2-40B4-BE49-F238E27FC236}">
              <a16:creationId xmlns:a16="http://schemas.microsoft.com/office/drawing/2014/main" xmlns="" id="{00000000-0008-0000-1100-00003704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1080" name="Text Box 8">
          <a:extLst>
            <a:ext uri="{FF2B5EF4-FFF2-40B4-BE49-F238E27FC236}">
              <a16:creationId xmlns:a16="http://schemas.microsoft.com/office/drawing/2014/main" xmlns="" id="{00000000-0008-0000-1100-000038040000}"/>
            </a:ext>
          </a:extLst>
        </xdr:cNvPr>
        <xdr:cNvSpPr txBox="1">
          <a:spLocks noChangeArrowheads="1"/>
        </xdr:cNvSpPr>
      </xdr:nvSpPr>
      <xdr:spPr bwMode="auto">
        <a:xfrm>
          <a:off x="762000" y="2533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081" name="Text Box 9">
          <a:extLst>
            <a:ext uri="{FF2B5EF4-FFF2-40B4-BE49-F238E27FC236}">
              <a16:creationId xmlns:a16="http://schemas.microsoft.com/office/drawing/2014/main" xmlns="" id="{00000000-0008-0000-1100-00003904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082" name="Text Box 9">
          <a:extLst>
            <a:ext uri="{FF2B5EF4-FFF2-40B4-BE49-F238E27FC236}">
              <a16:creationId xmlns:a16="http://schemas.microsoft.com/office/drawing/2014/main" xmlns="" id="{00000000-0008-0000-1100-00003A04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1083" name="Text Box 8">
          <a:extLst>
            <a:ext uri="{FF2B5EF4-FFF2-40B4-BE49-F238E27FC236}">
              <a16:creationId xmlns:a16="http://schemas.microsoft.com/office/drawing/2014/main" xmlns="" id="{00000000-0008-0000-1100-00003B040000}"/>
            </a:ext>
          </a:extLst>
        </xdr:cNvPr>
        <xdr:cNvSpPr txBox="1">
          <a:spLocks noChangeArrowheads="1"/>
        </xdr:cNvSpPr>
      </xdr:nvSpPr>
      <xdr:spPr bwMode="auto">
        <a:xfrm>
          <a:off x="762000" y="2533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084" name="Text Box 9">
          <a:extLst>
            <a:ext uri="{FF2B5EF4-FFF2-40B4-BE49-F238E27FC236}">
              <a16:creationId xmlns:a16="http://schemas.microsoft.com/office/drawing/2014/main" xmlns="" id="{00000000-0008-0000-1100-00003C04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085" name="Text Box 9">
          <a:extLst>
            <a:ext uri="{FF2B5EF4-FFF2-40B4-BE49-F238E27FC236}">
              <a16:creationId xmlns:a16="http://schemas.microsoft.com/office/drawing/2014/main" xmlns="" id="{00000000-0008-0000-1100-00003D04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1086" name="Text Box 8">
          <a:extLst>
            <a:ext uri="{FF2B5EF4-FFF2-40B4-BE49-F238E27FC236}">
              <a16:creationId xmlns:a16="http://schemas.microsoft.com/office/drawing/2014/main" xmlns="" id="{00000000-0008-0000-1100-00003E040000}"/>
            </a:ext>
          </a:extLst>
        </xdr:cNvPr>
        <xdr:cNvSpPr txBox="1">
          <a:spLocks noChangeArrowheads="1"/>
        </xdr:cNvSpPr>
      </xdr:nvSpPr>
      <xdr:spPr bwMode="auto">
        <a:xfrm>
          <a:off x="762000" y="2533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087" name="Text Box 9">
          <a:extLst>
            <a:ext uri="{FF2B5EF4-FFF2-40B4-BE49-F238E27FC236}">
              <a16:creationId xmlns:a16="http://schemas.microsoft.com/office/drawing/2014/main" xmlns="" id="{00000000-0008-0000-1100-00003F04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088" name="Text Box 9">
          <a:extLst>
            <a:ext uri="{FF2B5EF4-FFF2-40B4-BE49-F238E27FC236}">
              <a16:creationId xmlns:a16="http://schemas.microsoft.com/office/drawing/2014/main" xmlns="" id="{00000000-0008-0000-1100-00004004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1089" name="Text Box 8">
          <a:extLst>
            <a:ext uri="{FF2B5EF4-FFF2-40B4-BE49-F238E27FC236}">
              <a16:creationId xmlns:a16="http://schemas.microsoft.com/office/drawing/2014/main" xmlns="" id="{00000000-0008-0000-1100-000041040000}"/>
            </a:ext>
          </a:extLst>
        </xdr:cNvPr>
        <xdr:cNvSpPr txBox="1">
          <a:spLocks noChangeArrowheads="1"/>
        </xdr:cNvSpPr>
      </xdr:nvSpPr>
      <xdr:spPr bwMode="auto">
        <a:xfrm>
          <a:off x="762000" y="2533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090" name="Text Box 9">
          <a:extLst>
            <a:ext uri="{FF2B5EF4-FFF2-40B4-BE49-F238E27FC236}">
              <a16:creationId xmlns:a16="http://schemas.microsoft.com/office/drawing/2014/main" xmlns="" id="{00000000-0008-0000-1100-00004204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091" name="Text Box 9">
          <a:extLst>
            <a:ext uri="{FF2B5EF4-FFF2-40B4-BE49-F238E27FC236}">
              <a16:creationId xmlns:a16="http://schemas.microsoft.com/office/drawing/2014/main" xmlns="" id="{00000000-0008-0000-1100-00004304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1092" name="Text Box 8">
          <a:extLst>
            <a:ext uri="{FF2B5EF4-FFF2-40B4-BE49-F238E27FC236}">
              <a16:creationId xmlns:a16="http://schemas.microsoft.com/office/drawing/2014/main" xmlns="" id="{00000000-0008-0000-1100-000044040000}"/>
            </a:ext>
          </a:extLst>
        </xdr:cNvPr>
        <xdr:cNvSpPr txBox="1">
          <a:spLocks noChangeArrowheads="1"/>
        </xdr:cNvSpPr>
      </xdr:nvSpPr>
      <xdr:spPr bwMode="auto">
        <a:xfrm>
          <a:off x="762000" y="2533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093" name="Text Box 9">
          <a:extLst>
            <a:ext uri="{FF2B5EF4-FFF2-40B4-BE49-F238E27FC236}">
              <a16:creationId xmlns:a16="http://schemas.microsoft.com/office/drawing/2014/main" xmlns="" id="{00000000-0008-0000-1100-00004504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094" name="Text Box 9">
          <a:extLst>
            <a:ext uri="{FF2B5EF4-FFF2-40B4-BE49-F238E27FC236}">
              <a16:creationId xmlns:a16="http://schemas.microsoft.com/office/drawing/2014/main" xmlns="" id="{00000000-0008-0000-1100-00004604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285750"/>
    <xdr:sp macro="" textlink="">
      <xdr:nvSpPr>
        <xdr:cNvPr id="1095" name="Text Box 9">
          <a:extLst>
            <a:ext uri="{FF2B5EF4-FFF2-40B4-BE49-F238E27FC236}">
              <a16:creationId xmlns:a16="http://schemas.microsoft.com/office/drawing/2014/main" xmlns="" id="{00000000-0008-0000-1100-000047040000}"/>
            </a:ext>
          </a:extLst>
        </xdr:cNvPr>
        <xdr:cNvSpPr txBox="1">
          <a:spLocks noChangeArrowheads="1"/>
        </xdr:cNvSpPr>
      </xdr:nvSpPr>
      <xdr:spPr bwMode="auto">
        <a:xfrm>
          <a:off x="762000" y="2533650"/>
          <a:ext cx="1239382" cy="285750"/>
        </a:xfrm>
        <a:prstGeom prst="rect">
          <a:avLst/>
        </a:prstGeom>
        <a:noFill/>
        <a:ln w="9525">
          <a:noFill/>
          <a:miter lim="800000"/>
          <a:headEnd/>
          <a:tailEnd/>
        </a:ln>
      </xdr:spPr>
    </xdr:sp>
    <xdr:clientData/>
  </xdr:oneCellAnchor>
  <xdr:oneCellAnchor>
    <xdr:from>
      <xdr:col>1</xdr:col>
      <xdr:colOff>0</xdr:colOff>
      <xdr:row>0</xdr:row>
      <xdr:rowOff>0</xdr:rowOff>
    </xdr:from>
    <xdr:ext cx="1239382" cy="285750"/>
    <xdr:sp macro="" textlink="">
      <xdr:nvSpPr>
        <xdr:cNvPr id="1096" name="Text Box 9">
          <a:extLst>
            <a:ext uri="{FF2B5EF4-FFF2-40B4-BE49-F238E27FC236}">
              <a16:creationId xmlns:a16="http://schemas.microsoft.com/office/drawing/2014/main" xmlns="" id="{00000000-0008-0000-1100-000048040000}"/>
            </a:ext>
          </a:extLst>
        </xdr:cNvPr>
        <xdr:cNvSpPr txBox="1">
          <a:spLocks noChangeArrowheads="1"/>
        </xdr:cNvSpPr>
      </xdr:nvSpPr>
      <xdr:spPr bwMode="auto">
        <a:xfrm>
          <a:off x="762000" y="2533650"/>
          <a:ext cx="1239382" cy="285750"/>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1097" name="Text Box 9">
          <a:extLst>
            <a:ext uri="{FF2B5EF4-FFF2-40B4-BE49-F238E27FC236}">
              <a16:creationId xmlns:a16="http://schemas.microsoft.com/office/drawing/2014/main" xmlns="" id="{00000000-0008-0000-1100-000049040000}"/>
            </a:ext>
          </a:extLst>
        </xdr:cNvPr>
        <xdr:cNvSpPr txBox="1">
          <a:spLocks noChangeArrowheads="1"/>
        </xdr:cNvSpPr>
      </xdr:nvSpPr>
      <xdr:spPr bwMode="auto">
        <a:xfrm>
          <a:off x="762000" y="253365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1098" name="Text Box 9">
          <a:extLst>
            <a:ext uri="{FF2B5EF4-FFF2-40B4-BE49-F238E27FC236}">
              <a16:creationId xmlns:a16="http://schemas.microsoft.com/office/drawing/2014/main" xmlns="" id="{00000000-0008-0000-1100-00004A040000}"/>
            </a:ext>
          </a:extLst>
        </xdr:cNvPr>
        <xdr:cNvSpPr txBox="1">
          <a:spLocks noChangeArrowheads="1"/>
        </xdr:cNvSpPr>
      </xdr:nvSpPr>
      <xdr:spPr bwMode="auto">
        <a:xfrm>
          <a:off x="762000" y="253365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1099" name="Text Box 9">
          <a:extLst>
            <a:ext uri="{FF2B5EF4-FFF2-40B4-BE49-F238E27FC236}">
              <a16:creationId xmlns:a16="http://schemas.microsoft.com/office/drawing/2014/main" xmlns="" id="{00000000-0008-0000-1100-00004B040000}"/>
            </a:ext>
          </a:extLst>
        </xdr:cNvPr>
        <xdr:cNvSpPr txBox="1">
          <a:spLocks noChangeArrowheads="1"/>
        </xdr:cNvSpPr>
      </xdr:nvSpPr>
      <xdr:spPr bwMode="auto">
        <a:xfrm>
          <a:off x="762000" y="253365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1100" name="Text Box 9">
          <a:extLst>
            <a:ext uri="{FF2B5EF4-FFF2-40B4-BE49-F238E27FC236}">
              <a16:creationId xmlns:a16="http://schemas.microsoft.com/office/drawing/2014/main" xmlns="" id="{00000000-0008-0000-1100-00004C040000}"/>
            </a:ext>
          </a:extLst>
        </xdr:cNvPr>
        <xdr:cNvSpPr txBox="1">
          <a:spLocks noChangeArrowheads="1"/>
        </xdr:cNvSpPr>
      </xdr:nvSpPr>
      <xdr:spPr bwMode="auto">
        <a:xfrm>
          <a:off x="762000" y="253365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1101" name="Text Box 9">
          <a:extLst>
            <a:ext uri="{FF2B5EF4-FFF2-40B4-BE49-F238E27FC236}">
              <a16:creationId xmlns:a16="http://schemas.microsoft.com/office/drawing/2014/main" xmlns="" id="{00000000-0008-0000-1100-00004D040000}"/>
            </a:ext>
          </a:extLst>
        </xdr:cNvPr>
        <xdr:cNvSpPr txBox="1">
          <a:spLocks noChangeArrowheads="1"/>
        </xdr:cNvSpPr>
      </xdr:nvSpPr>
      <xdr:spPr bwMode="auto">
        <a:xfrm>
          <a:off x="762000" y="253365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1102" name="Text Box 9">
          <a:extLst>
            <a:ext uri="{FF2B5EF4-FFF2-40B4-BE49-F238E27FC236}">
              <a16:creationId xmlns:a16="http://schemas.microsoft.com/office/drawing/2014/main" xmlns="" id="{00000000-0008-0000-1100-00004E040000}"/>
            </a:ext>
          </a:extLst>
        </xdr:cNvPr>
        <xdr:cNvSpPr txBox="1">
          <a:spLocks noChangeArrowheads="1"/>
        </xdr:cNvSpPr>
      </xdr:nvSpPr>
      <xdr:spPr bwMode="auto">
        <a:xfrm>
          <a:off x="762000" y="253365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1103" name="Text Box 9">
          <a:extLst>
            <a:ext uri="{FF2B5EF4-FFF2-40B4-BE49-F238E27FC236}">
              <a16:creationId xmlns:a16="http://schemas.microsoft.com/office/drawing/2014/main" xmlns="" id="{00000000-0008-0000-1100-00004F040000}"/>
            </a:ext>
          </a:extLst>
        </xdr:cNvPr>
        <xdr:cNvSpPr txBox="1">
          <a:spLocks noChangeArrowheads="1"/>
        </xdr:cNvSpPr>
      </xdr:nvSpPr>
      <xdr:spPr bwMode="auto">
        <a:xfrm>
          <a:off x="762000" y="253365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1104" name="Text Box 9">
          <a:extLst>
            <a:ext uri="{FF2B5EF4-FFF2-40B4-BE49-F238E27FC236}">
              <a16:creationId xmlns:a16="http://schemas.microsoft.com/office/drawing/2014/main" xmlns="" id="{00000000-0008-0000-1100-000050040000}"/>
            </a:ext>
          </a:extLst>
        </xdr:cNvPr>
        <xdr:cNvSpPr txBox="1">
          <a:spLocks noChangeArrowheads="1"/>
        </xdr:cNvSpPr>
      </xdr:nvSpPr>
      <xdr:spPr bwMode="auto">
        <a:xfrm>
          <a:off x="762000" y="253365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1105" name="Text Box 9">
          <a:extLst>
            <a:ext uri="{FF2B5EF4-FFF2-40B4-BE49-F238E27FC236}">
              <a16:creationId xmlns:a16="http://schemas.microsoft.com/office/drawing/2014/main" xmlns="" id="{00000000-0008-0000-1100-000051040000}"/>
            </a:ext>
          </a:extLst>
        </xdr:cNvPr>
        <xdr:cNvSpPr txBox="1">
          <a:spLocks noChangeArrowheads="1"/>
        </xdr:cNvSpPr>
      </xdr:nvSpPr>
      <xdr:spPr bwMode="auto">
        <a:xfrm>
          <a:off x="762000" y="253365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1106" name="Text Box 9">
          <a:extLst>
            <a:ext uri="{FF2B5EF4-FFF2-40B4-BE49-F238E27FC236}">
              <a16:creationId xmlns:a16="http://schemas.microsoft.com/office/drawing/2014/main" xmlns="" id="{00000000-0008-0000-1100-000052040000}"/>
            </a:ext>
          </a:extLst>
        </xdr:cNvPr>
        <xdr:cNvSpPr txBox="1">
          <a:spLocks noChangeArrowheads="1"/>
        </xdr:cNvSpPr>
      </xdr:nvSpPr>
      <xdr:spPr bwMode="auto">
        <a:xfrm>
          <a:off x="762000" y="253365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1107" name="Text Box 9">
          <a:extLst>
            <a:ext uri="{FF2B5EF4-FFF2-40B4-BE49-F238E27FC236}">
              <a16:creationId xmlns:a16="http://schemas.microsoft.com/office/drawing/2014/main" xmlns="" id="{00000000-0008-0000-1100-000053040000}"/>
            </a:ext>
          </a:extLst>
        </xdr:cNvPr>
        <xdr:cNvSpPr txBox="1">
          <a:spLocks noChangeArrowheads="1"/>
        </xdr:cNvSpPr>
      </xdr:nvSpPr>
      <xdr:spPr bwMode="auto">
        <a:xfrm>
          <a:off x="762000" y="253365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1108" name="Text Box 9">
          <a:extLst>
            <a:ext uri="{FF2B5EF4-FFF2-40B4-BE49-F238E27FC236}">
              <a16:creationId xmlns:a16="http://schemas.microsoft.com/office/drawing/2014/main" xmlns="" id="{00000000-0008-0000-1100-000054040000}"/>
            </a:ext>
          </a:extLst>
        </xdr:cNvPr>
        <xdr:cNvSpPr txBox="1">
          <a:spLocks noChangeArrowheads="1"/>
        </xdr:cNvSpPr>
      </xdr:nvSpPr>
      <xdr:spPr bwMode="auto">
        <a:xfrm>
          <a:off x="762000" y="253365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1109" name="Text Box 9">
          <a:extLst>
            <a:ext uri="{FF2B5EF4-FFF2-40B4-BE49-F238E27FC236}">
              <a16:creationId xmlns:a16="http://schemas.microsoft.com/office/drawing/2014/main" xmlns="" id="{00000000-0008-0000-1100-000055040000}"/>
            </a:ext>
          </a:extLst>
        </xdr:cNvPr>
        <xdr:cNvSpPr txBox="1">
          <a:spLocks noChangeArrowheads="1"/>
        </xdr:cNvSpPr>
      </xdr:nvSpPr>
      <xdr:spPr bwMode="auto">
        <a:xfrm>
          <a:off x="762000" y="253365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1110" name="Text Box 9">
          <a:extLst>
            <a:ext uri="{FF2B5EF4-FFF2-40B4-BE49-F238E27FC236}">
              <a16:creationId xmlns:a16="http://schemas.microsoft.com/office/drawing/2014/main" xmlns="" id="{00000000-0008-0000-1100-000056040000}"/>
            </a:ext>
          </a:extLst>
        </xdr:cNvPr>
        <xdr:cNvSpPr txBox="1">
          <a:spLocks noChangeArrowheads="1"/>
        </xdr:cNvSpPr>
      </xdr:nvSpPr>
      <xdr:spPr bwMode="auto">
        <a:xfrm>
          <a:off x="762000" y="253365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1111" name="Text Box 9">
          <a:extLst>
            <a:ext uri="{FF2B5EF4-FFF2-40B4-BE49-F238E27FC236}">
              <a16:creationId xmlns:a16="http://schemas.microsoft.com/office/drawing/2014/main" xmlns="" id="{00000000-0008-0000-1100-000057040000}"/>
            </a:ext>
          </a:extLst>
        </xdr:cNvPr>
        <xdr:cNvSpPr txBox="1">
          <a:spLocks noChangeArrowheads="1"/>
        </xdr:cNvSpPr>
      </xdr:nvSpPr>
      <xdr:spPr bwMode="auto">
        <a:xfrm>
          <a:off x="762000" y="253365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1112" name="Text Box 9">
          <a:extLst>
            <a:ext uri="{FF2B5EF4-FFF2-40B4-BE49-F238E27FC236}">
              <a16:creationId xmlns:a16="http://schemas.microsoft.com/office/drawing/2014/main" xmlns="" id="{00000000-0008-0000-1100-000058040000}"/>
            </a:ext>
          </a:extLst>
        </xdr:cNvPr>
        <xdr:cNvSpPr txBox="1">
          <a:spLocks noChangeArrowheads="1"/>
        </xdr:cNvSpPr>
      </xdr:nvSpPr>
      <xdr:spPr bwMode="auto">
        <a:xfrm>
          <a:off x="762000" y="253365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1113" name="Text Box 9">
          <a:extLst>
            <a:ext uri="{FF2B5EF4-FFF2-40B4-BE49-F238E27FC236}">
              <a16:creationId xmlns:a16="http://schemas.microsoft.com/office/drawing/2014/main" xmlns="" id="{00000000-0008-0000-1100-000059040000}"/>
            </a:ext>
          </a:extLst>
        </xdr:cNvPr>
        <xdr:cNvSpPr txBox="1">
          <a:spLocks noChangeArrowheads="1"/>
        </xdr:cNvSpPr>
      </xdr:nvSpPr>
      <xdr:spPr bwMode="auto">
        <a:xfrm>
          <a:off x="762000" y="253365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1114" name="Text Box 9">
          <a:extLst>
            <a:ext uri="{FF2B5EF4-FFF2-40B4-BE49-F238E27FC236}">
              <a16:creationId xmlns:a16="http://schemas.microsoft.com/office/drawing/2014/main" xmlns="" id="{00000000-0008-0000-1100-00005A040000}"/>
            </a:ext>
          </a:extLst>
        </xdr:cNvPr>
        <xdr:cNvSpPr txBox="1">
          <a:spLocks noChangeArrowheads="1"/>
        </xdr:cNvSpPr>
      </xdr:nvSpPr>
      <xdr:spPr bwMode="auto">
        <a:xfrm>
          <a:off x="762000" y="253365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1115" name="Text Box 9">
          <a:extLst>
            <a:ext uri="{FF2B5EF4-FFF2-40B4-BE49-F238E27FC236}">
              <a16:creationId xmlns:a16="http://schemas.microsoft.com/office/drawing/2014/main" xmlns="" id="{00000000-0008-0000-1100-00005B040000}"/>
            </a:ext>
          </a:extLst>
        </xdr:cNvPr>
        <xdr:cNvSpPr txBox="1">
          <a:spLocks noChangeArrowheads="1"/>
        </xdr:cNvSpPr>
      </xdr:nvSpPr>
      <xdr:spPr bwMode="auto">
        <a:xfrm>
          <a:off x="762000" y="253365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1116" name="Text Box 9">
          <a:extLst>
            <a:ext uri="{FF2B5EF4-FFF2-40B4-BE49-F238E27FC236}">
              <a16:creationId xmlns:a16="http://schemas.microsoft.com/office/drawing/2014/main" xmlns="" id="{00000000-0008-0000-1100-00005C040000}"/>
            </a:ext>
          </a:extLst>
        </xdr:cNvPr>
        <xdr:cNvSpPr txBox="1">
          <a:spLocks noChangeArrowheads="1"/>
        </xdr:cNvSpPr>
      </xdr:nvSpPr>
      <xdr:spPr bwMode="auto">
        <a:xfrm>
          <a:off x="762000" y="253365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077457" cy="19050"/>
    <xdr:sp macro="" textlink="">
      <xdr:nvSpPr>
        <xdr:cNvPr id="1117" name="Text Box 8">
          <a:extLst>
            <a:ext uri="{FF2B5EF4-FFF2-40B4-BE49-F238E27FC236}">
              <a16:creationId xmlns:a16="http://schemas.microsoft.com/office/drawing/2014/main" xmlns="" id="{00000000-0008-0000-1100-00005D040000}"/>
            </a:ext>
          </a:extLst>
        </xdr:cNvPr>
        <xdr:cNvSpPr txBox="1">
          <a:spLocks noChangeArrowheads="1"/>
        </xdr:cNvSpPr>
      </xdr:nvSpPr>
      <xdr:spPr bwMode="auto">
        <a:xfrm>
          <a:off x="762000" y="2533650"/>
          <a:ext cx="1077457"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1118" name="Text Box 8">
          <a:extLst>
            <a:ext uri="{FF2B5EF4-FFF2-40B4-BE49-F238E27FC236}">
              <a16:creationId xmlns:a16="http://schemas.microsoft.com/office/drawing/2014/main" xmlns="" id="{00000000-0008-0000-1100-00005E040000}"/>
            </a:ext>
          </a:extLst>
        </xdr:cNvPr>
        <xdr:cNvSpPr txBox="1">
          <a:spLocks noChangeArrowheads="1"/>
        </xdr:cNvSpPr>
      </xdr:nvSpPr>
      <xdr:spPr bwMode="auto">
        <a:xfrm>
          <a:off x="762000" y="2533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119" name="Text Box 9">
          <a:extLst>
            <a:ext uri="{FF2B5EF4-FFF2-40B4-BE49-F238E27FC236}">
              <a16:creationId xmlns:a16="http://schemas.microsoft.com/office/drawing/2014/main" xmlns="" id="{00000000-0008-0000-1100-00005F04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120" name="Text Box 9">
          <a:extLst>
            <a:ext uri="{FF2B5EF4-FFF2-40B4-BE49-F238E27FC236}">
              <a16:creationId xmlns:a16="http://schemas.microsoft.com/office/drawing/2014/main" xmlns="" id="{00000000-0008-0000-1100-00006004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077457" cy="104775"/>
    <xdr:sp macro="" textlink="">
      <xdr:nvSpPr>
        <xdr:cNvPr id="1121" name="Text Box 8">
          <a:extLst>
            <a:ext uri="{FF2B5EF4-FFF2-40B4-BE49-F238E27FC236}">
              <a16:creationId xmlns:a16="http://schemas.microsoft.com/office/drawing/2014/main" xmlns="" id="{00000000-0008-0000-1100-000061040000}"/>
            </a:ext>
          </a:extLst>
        </xdr:cNvPr>
        <xdr:cNvSpPr txBox="1">
          <a:spLocks noChangeArrowheads="1"/>
        </xdr:cNvSpPr>
      </xdr:nvSpPr>
      <xdr:spPr bwMode="auto">
        <a:xfrm>
          <a:off x="762000" y="2533650"/>
          <a:ext cx="1077457" cy="104775"/>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1122" name="Text Box 8">
          <a:extLst>
            <a:ext uri="{FF2B5EF4-FFF2-40B4-BE49-F238E27FC236}">
              <a16:creationId xmlns:a16="http://schemas.microsoft.com/office/drawing/2014/main" xmlns="" id="{00000000-0008-0000-1100-000062040000}"/>
            </a:ext>
          </a:extLst>
        </xdr:cNvPr>
        <xdr:cNvSpPr txBox="1">
          <a:spLocks noChangeArrowheads="1"/>
        </xdr:cNvSpPr>
      </xdr:nvSpPr>
      <xdr:spPr bwMode="auto">
        <a:xfrm>
          <a:off x="762000" y="2533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123" name="Text Box 9">
          <a:extLst>
            <a:ext uri="{FF2B5EF4-FFF2-40B4-BE49-F238E27FC236}">
              <a16:creationId xmlns:a16="http://schemas.microsoft.com/office/drawing/2014/main" xmlns="" id="{00000000-0008-0000-1100-00006304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124" name="Text Box 9">
          <a:extLst>
            <a:ext uri="{FF2B5EF4-FFF2-40B4-BE49-F238E27FC236}">
              <a16:creationId xmlns:a16="http://schemas.microsoft.com/office/drawing/2014/main" xmlns="" id="{00000000-0008-0000-1100-00006404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1125" name="Text Box 8">
          <a:extLst>
            <a:ext uri="{FF2B5EF4-FFF2-40B4-BE49-F238E27FC236}">
              <a16:creationId xmlns:a16="http://schemas.microsoft.com/office/drawing/2014/main" xmlns="" id="{00000000-0008-0000-1100-000065040000}"/>
            </a:ext>
          </a:extLst>
        </xdr:cNvPr>
        <xdr:cNvSpPr txBox="1">
          <a:spLocks noChangeArrowheads="1"/>
        </xdr:cNvSpPr>
      </xdr:nvSpPr>
      <xdr:spPr bwMode="auto">
        <a:xfrm>
          <a:off x="762000" y="2533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126" name="Text Box 9">
          <a:extLst>
            <a:ext uri="{FF2B5EF4-FFF2-40B4-BE49-F238E27FC236}">
              <a16:creationId xmlns:a16="http://schemas.microsoft.com/office/drawing/2014/main" xmlns="" id="{00000000-0008-0000-1100-00006604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127" name="Text Box 9">
          <a:extLst>
            <a:ext uri="{FF2B5EF4-FFF2-40B4-BE49-F238E27FC236}">
              <a16:creationId xmlns:a16="http://schemas.microsoft.com/office/drawing/2014/main" xmlns="" id="{00000000-0008-0000-1100-00006704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1128" name="Text Box 8">
          <a:extLst>
            <a:ext uri="{FF2B5EF4-FFF2-40B4-BE49-F238E27FC236}">
              <a16:creationId xmlns:a16="http://schemas.microsoft.com/office/drawing/2014/main" xmlns="" id="{00000000-0008-0000-1100-000068040000}"/>
            </a:ext>
          </a:extLst>
        </xdr:cNvPr>
        <xdr:cNvSpPr txBox="1">
          <a:spLocks noChangeArrowheads="1"/>
        </xdr:cNvSpPr>
      </xdr:nvSpPr>
      <xdr:spPr bwMode="auto">
        <a:xfrm>
          <a:off x="762000" y="2533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129" name="Text Box 9">
          <a:extLst>
            <a:ext uri="{FF2B5EF4-FFF2-40B4-BE49-F238E27FC236}">
              <a16:creationId xmlns:a16="http://schemas.microsoft.com/office/drawing/2014/main" xmlns="" id="{00000000-0008-0000-1100-00006904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130" name="Text Box 9">
          <a:extLst>
            <a:ext uri="{FF2B5EF4-FFF2-40B4-BE49-F238E27FC236}">
              <a16:creationId xmlns:a16="http://schemas.microsoft.com/office/drawing/2014/main" xmlns="" id="{00000000-0008-0000-1100-00006A04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1131" name="Text Box 8">
          <a:extLst>
            <a:ext uri="{FF2B5EF4-FFF2-40B4-BE49-F238E27FC236}">
              <a16:creationId xmlns:a16="http://schemas.microsoft.com/office/drawing/2014/main" xmlns="" id="{00000000-0008-0000-1100-00006B040000}"/>
            </a:ext>
          </a:extLst>
        </xdr:cNvPr>
        <xdr:cNvSpPr txBox="1">
          <a:spLocks noChangeArrowheads="1"/>
        </xdr:cNvSpPr>
      </xdr:nvSpPr>
      <xdr:spPr bwMode="auto">
        <a:xfrm>
          <a:off x="762000" y="2533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132" name="Text Box 9">
          <a:extLst>
            <a:ext uri="{FF2B5EF4-FFF2-40B4-BE49-F238E27FC236}">
              <a16:creationId xmlns:a16="http://schemas.microsoft.com/office/drawing/2014/main" xmlns="" id="{00000000-0008-0000-1100-00006C04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133" name="Text Box 9">
          <a:extLst>
            <a:ext uri="{FF2B5EF4-FFF2-40B4-BE49-F238E27FC236}">
              <a16:creationId xmlns:a16="http://schemas.microsoft.com/office/drawing/2014/main" xmlns="" id="{00000000-0008-0000-1100-00006D04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1134" name="Text Box 8">
          <a:extLst>
            <a:ext uri="{FF2B5EF4-FFF2-40B4-BE49-F238E27FC236}">
              <a16:creationId xmlns:a16="http://schemas.microsoft.com/office/drawing/2014/main" xmlns="" id="{00000000-0008-0000-1100-00006E040000}"/>
            </a:ext>
          </a:extLst>
        </xdr:cNvPr>
        <xdr:cNvSpPr txBox="1">
          <a:spLocks noChangeArrowheads="1"/>
        </xdr:cNvSpPr>
      </xdr:nvSpPr>
      <xdr:spPr bwMode="auto">
        <a:xfrm>
          <a:off x="762000" y="2533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135" name="Text Box 9">
          <a:extLst>
            <a:ext uri="{FF2B5EF4-FFF2-40B4-BE49-F238E27FC236}">
              <a16:creationId xmlns:a16="http://schemas.microsoft.com/office/drawing/2014/main" xmlns="" id="{00000000-0008-0000-1100-00006F04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1136" name="Text Box 8">
          <a:extLst>
            <a:ext uri="{FF2B5EF4-FFF2-40B4-BE49-F238E27FC236}">
              <a16:creationId xmlns:a16="http://schemas.microsoft.com/office/drawing/2014/main" xmlns="" id="{00000000-0008-0000-1100-000070040000}"/>
            </a:ext>
          </a:extLst>
        </xdr:cNvPr>
        <xdr:cNvSpPr txBox="1">
          <a:spLocks noChangeArrowheads="1"/>
        </xdr:cNvSpPr>
      </xdr:nvSpPr>
      <xdr:spPr bwMode="auto">
        <a:xfrm>
          <a:off x="762000" y="2533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137" name="Text Box 9">
          <a:extLst>
            <a:ext uri="{FF2B5EF4-FFF2-40B4-BE49-F238E27FC236}">
              <a16:creationId xmlns:a16="http://schemas.microsoft.com/office/drawing/2014/main" xmlns="" id="{00000000-0008-0000-1100-00007104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138" name="Text Box 9">
          <a:extLst>
            <a:ext uri="{FF2B5EF4-FFF2-40B4-BE49-F238E27FC236}">
              <a16:creationId xmlns:a16="http://schemas.microsoft.com/office/drawing/2014/main" xmlns="" id="{00000000-0008-0000-1100-00007204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1139" name="Text Box 8">
          <a:extLst>
            <a:ext uri="{FF2B5EF4-FFF2-40B4-BE49-F238E27FC236}">
              <a16:creationId xmlns:a16="http://schemas.microsoft.com/office/drawing/2014/main" xmlns="" id="{00000000-0008-0000-1100-000073040000}"/>
            </a:ext>
          </a:extLst>
        </xdr:cNvPr>
        <xdr:cNvSpPr txBox="1">
          <a:spLocks noChangeArrowheads="1"/>
        </xdr:cNvSpPr>
      </xdr:nvSpPr>
      <xdr:spPr bwMode="auto">
        <a:xfrm>
          <a:off x="762000" y="2533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140" name="Text Box 9">
          <a:extLst>
            <a:ext uri="{FF2B5EF4-FFF2-40B4-BE49-F238E27FC236}">
              <a16:creationId xmlns:a16="http://schemas.microsoft.com/office/drawing/2014/main" xmlns="" id="{00000000-0008-0000-1100-00007404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1141" name="Text Box 8">
          <a:extLst>
            <a:ext uri="{FF2B5EF4-FFF2-40B4-BE49-F238E27FC236}">
              <a16:creationId xmlns:a16="http://schemas.microsoft.com/office/drawing/2014/main" xmlns="" id="{00000000-0008-0000-1100-000075040000}"/>
            </a:ext>
          </a:extLst>
        </xdr:cNvPr>
        <xdr:cNvSpPr txBox="1">
          <a:spLocks noChangeArrowheads="1"/>
        </xdr:cNvSpPr>
      </xdr:nvSpPr>
      <xdr:spPr bwMode="auto">
        <a:xfrm>
          <a:off x="762000" y="2533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142" name="Text Box 9">
          <a:extLst>
            <a:ext uri="{FF2B5EF4-FFF2-40B4-BE49-F238E27FC236}">
              <a16:creationId xmlns:a16="http://schemas.microsoft.com/office/drawing/2014/main" xmlns="" id="{00000000-0008-0000-1100-00007604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143" name="Text Box 9">
          <a:extLst>
            <a:ext uri="{FF2B5EF4-FFF2-40B4-BE49-F238E27FC236}">
              <a16:creationId xmlns:a16="http://schemas.microsoft.com/office/drawing/2014/main" xmlns="" id="{00000000-0008-0000-1100-00007704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1144" name="Text Box 8">
          <a:extLst>
            <a:ext uri="{FF2B5EF4-FFF2-40B4-BE49-F238E27FC236}">
              <a16:creationId xmlns:a16="http://schemas.microsoft.com/office/drawing/2014/main" xmlns="" id="{00000000-0008-0000-1100-000078040000}"/>
            </a:ext>
          </a:extLst>
        </xdr:cNvPr>
        <xdr:cNvSpPr txBox="1">
          <a:spLocks noChangeArrowheads="1"/>
        </xdr:cNvSpPr>
      </xdr:nvSpPr>
      <xdr:spPr bwMode="auto">
        <a:xfrm>
          <a:off x="762000" y="2533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145" name="Text Box 9">
          <a:extLst>
            <a:ext uri="{FF2B5EF4-FFF2-40B4-BE49-F238E27FC236}">
              <a16:creationId xmlns:a16="http://schemas.microsoft.com/office/drawing/2014/main" xmlns="" id="{00000000-0008-0000-1100-00007904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146" name="Text Box 9">
          <a:extLst>
            <a:ext uri="{FF2B5EF4-FFF2-40B4-BE49-F238E27FC236}">
              <a16:creationId xmlns:a16="http://schemas.microsoft.com/office/drawing/2014/main" xmlns="" id="{00000000-0008-0000-1100-00007A04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1147" name="Text Box 8">
          <a:extLst>
            <a:ext uri="{FF2B5EF4-FFF2-40B4-BE49-F238E27FC236}">
              <a16:creationId xmlns:a16="http://schemas.microsoft.com/office/drawing/2014/main" xmlns="" id="{00000000-0008-0000-1100-00007B040000}"/>
            </a:ext>
          </a:extLst>
        </xdr:cNvPr>
        <xdr:cNvSpPr txBox="1">
          <a:spLocks noChangeArrowheads="1"/>
        </xdr:cNvSpPr>
      </xdr:nvSpPr>
      <xdr:spPr bwMode="auto">
        <a:xfrm>
          <a:off x="762000" y="2533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148" name="Text Box 9">
          <a:extLst>
            <a:ext uri="{FF2B5EF4-FFF2-40B4-BE49-F238E27FC236}">
              <a16:creationId xmlns:a16="http://schemas.microsoft.com/office/drawing/2014/main" xmlns="" id="{00000000-0008-0000-1100-00007C04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149" name="Text Box 9">
          <a:extLst>
            <a:ext uri="{FF2B5EF4-FFF2-40B4-BE49-F238E27FC236}">
              <a16:creationId xmlns:a16="http://schemas.microsoft.com/office/drawing/2014/main" xmlns="" id="{00000000-0008-0000-1100-00007D04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1150" name="Text Box 8">
          <a:extLst>
            <a:ext uri="{FF2B5EF4-FFF2-40B4-BE49-F238E27FC236}">
              <a16:creationId xmlns:a16="http://schemas.microsoft.com/office/drawing/2014/main" xmlns="" id="{00000000-0008-0000-1100-00007E040000}"/>
            </a:ext>
          </a:extLst>
        </xdr:cNvPr>
        <xdr:cNvSpPr txBox="1">
          <a:spLocks noChangeArrowheads="1"/>
        </xdr:cNvSpPr>
      </xdr:nvSpPr>
      <xdr:spPr bwMode="auto">
        <a:xfrm>
          <a:off x="762000" y="2533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151" name="Text Box 9">
          <a:extLst>
            <a:ext uri="{FF2B5EF4-FFF2-40B4-BE49-F238E27FC236}">
              <a16:creationId xmlns:a16="http://schemas.microsoft.com/office/drawing/2014/main" xmlns="" id="{00000000-0008-0000-1100-00007F04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152" name="Text Box 9">
          <a:extLst>
            <a:ext uri="{FF2B5EF4-FFF2-40B4-BE49-F238E27FC236}">
              <a16:creationId xmlns:a16="http://schemas.microsoft.com/office/drawing/2014/main" xmlns="" id="{00000000-0008-0000-1100-00008004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1153" name="Text Box 8">
          <a:extLst>
            <a:ext uri="{FF2B5EF4-FFF2-40B4-BE49-F238E27FC236}">
              <a16:creationId xmlns:a16="http://schemas.microsoft.com/office/drawing/2014/main" xmlns="" id="{00000000-0008-0000-1100-000081040000}"/>
            </a:ext>
          </a:extLst>
        </xdr:cNvPr>
        <xdr:cNvSpPr txBox="1">
          <a:spLocks noChangeArrowheads="1"/>
        </xdr:cNvSpPr>
      </xdr:nvSpPr>
      <xdr:spPr bwMode="auto">
        <a:xfrm>
          <a:off x="762000" y="2533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154" name="Text Box 9">
          <a:extLst>
            <a:ext uri="{FF2B5EF4-FFF2-40B4-BE49-F238E27FC236}">
              <a16:creationId xmlns:a16="http://schemas.microsoft.com/office/drawing/2014/main" xmlns="" id="{00000000-0008-0000-1100-00008204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155" name="Text Box 9">
          <a:extLst>
            <a:ext uri="{FF2B5EF4-FFF2-40B4-BE49-F238E27FC236}">
              <a16:creationId xmlns:a16="http://schemas.microsoft.com/office/drawing/2014/main" xmlns="" id="{00000000-0008-0000-1100-00008304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1156" name="Text Box 8">
          <a:extLst>
            <a:ext uri="{FF2B5EF4-FFF2-40B4-BE49-F238E27FC236}">
              <a16:creationId xmlns:a16="http://schemas.microsoft.com/office/drawing/2014/main" xmlns="" id="{00000000-0008-0000-1100-000084040000}"/>
            </a:ext>
          </a:extLst>
        </xdr:cNvPr>
        <xdr:cNvSpPr txBox="1">
          <a:spLocks noChangeArrowheads="1"/>
        </xdr:cNvSpPr>
      </xdr:nvSpPr>
      <xdr:spPr bwMode="auto">
        <a:xfrm>
          <a:off x="762000" y="2533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157" name="Text Box 9">
          <a:extLst>
            <a:ext uri="{FF2B5EF4-FFF2-40B4-BE49-F238E27FC236}">
              <a16:creationId xmlns:a16="http://schemas.microsoft.com/office/drawing/2014/main" xmlns="" id="{00000000-0008-0000-1100-00008504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158" name="Text Box 9">
          <a:extLst>
            <a:ext uri="{FF2B5EF4-FFF2-40B4-BE49-F238E27FC236}">
              <a16:creationId xmlns:a16="http://schemas.microsoft.com/office/drawing/2014/main" xmlns="" id="{00000000-0008-0000-1100-00008604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1159" name="Text Box 8">
          <a:extLst>
            <a:ext uri="{FF2B5EF4-FFF2-40B4-BE49-F238E27FC236}">
              <a16:creationId xmlns:a16="http://schemas.microsoft.com/office/drawing/2014/main" xmlns="" id="{00000000-0008-0000-1100-000087040000}"/>
            </a:ext>
          </a:extLst>
        </xdr:cNvPr>
        <xdr:cNvSpPr txBox="1">
          <a:spLocks noChangeArrowheads="1"/>
        </xdr:cNvSpPr>
      </xdr:nvSpPr>
      <xdr:spPr bwMode="auto">
        <a:xfrm>
          <a:off x="762000" y="2533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160" name="Text Box 9">
          <a:extLst>
            <a:ext uri="{FF2B5EF4-FFF2-40B4-BE49-F238E27FC236}">
              <a16:creationId xmlns:a16="http://schemas.microsoft.com/office/drawing/2014/main" xmlns="" id="{00000000-0008-0000-1100-00008804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161" name="Text Box 9">
          <a:extLst>
            <a:ext uri="{FF2B5EF4-FFF2-40B4-BE49-F238E27FC236}">
              <a16:creationId xmlns:a16="http://schemas.microsoft.com/office/drawing/2014/main" xmlns="" id="{00000000-0008-0000-1100-00008904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1162" name="Text Box 8">
          <a:extLst>
            <a:ext uri="{FF2B5EF4-FFF2-40B4-BE49-F238E27FC236}">
              <a16:creationId xmlns:a16="http://schemas.microsoft.com/office/drawing/2014/main" xmlns="" id="{00000000-0008-0000-1100-00008A040000}"/>
            </a:ext>
          </a:extLst>
        </xdr:cNvPr>
        <xdr:cNvSpPr txBox="1">
          <a:spLocks noChangeArrowheads="1"/>
        </xdr:cNvSpPr>
      </xdr:nvSpPr>
      <xdr:spPr bwMode="auto">
        <a:xfrm>
          <a:off x="762000" y="2533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163" name="Text Box 9">
          <a:extLst>
            <a:ext uri="{FF2B5EF4-FFF2-40B4-BE49-F238E27FC236}">
              <a16:creationId xmlns:a16="http://schemas.microsoft.com/office/drawing/2014/main" xmlns="" id="{00000000-0008-0000-1100-00008B04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164" name="Text Box 9">
          <a:extLst>
            <a:ext uri="{FF2B5EF4-FFF2-40B4-BE49-F238E27FC236}">
              <a16:creationId xmlns:a16="http://schemas.microsoft.com/office/drawing/2014/main" xmlns="" id="{00000000-0008-0000-1100-00008C04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1165" name="Text Box 8">
          <a:extLst>
            <a:ext uri="{FF2B5EF4-FFF2-40B4-BE49-F238E27FC236}">
              <a16:creationId xmlns:a16="http://schemas.microsoft.com/office/drawing/2014/main" xmlns="" id="{00000000-0008-0000-1100-00008D040000}"/>
            </a:ext>
          </a:extLst>
        </xdr:cNvPr>
        <xdr:cNvSpPr txBox="1">
          <a:spLocks noChangeArrowheads="1"/>
        </xdr:cNvSpPr>
      </xdr:nvSpPr>
      <xdr:spPr bwMode="auto">
        <a:xfrm>
          <a:off x="762000" y="2533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166" name="Text Box 9">
          <a:extLst>
            <a:ext uri="{FF2B5EF4-FFF2-40B4-BE49-F238E27FC236}">
              <a16:creationId xmlns:a16="http://schemas.microsoft.com/office/drawing/2014/main" xmlns="" id="{00000000-0008-0000-1100-00008E04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167" name="Text Box 9">
          <a:extLst>
            <a:ext uri="{FF2B5EF4-FFF2-40B4-BE49-F238E27FC236}">
              <a16:creationId xmlns:a16="http://schemas.microsoft.com/office/drawing/2014/main" xmlns="" id="{00000000-0008-0000-1100-00008F04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1168" name="Text Box 8">
          <a:extLst>
            <a:ext uri="{FF2B5EF4-FFF2-40B4-BE49-F238E27FC236}">
              <a16:creationId xmlns:a16="http://schemas.microsoft.com/office/drawing/2014/main" xmlns="" id="{00000000-0008-0000-1100-000090040000}"/>
            </a:ext>
          </a:extLst>
        </xdr:cNvPr>
        <xdr:cNvSpPr txBox="1">
          <a:spLocks noChangeArrowheads="1"/>
        </xdr:cNvSpPr>
      </xdr:nvSpPr>
      <xdr:spPr bwMode="auto">
        <a:xfrm>
          <a:off x="762000" y="2533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169" name="Text Box 9">
          <a:extLst>
            <a:ext uri="{FF2B5EF4-FFF2-40B4-BE49-F238E27FC236}">
              <a16:creationId xmlns:a16="http://schemas.microsoft.com/office/drawing/2014/main" xmlns="" id="{00000000-0008-0000-1100-00009104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170" name="Text Box 9">
          <a:extLst>
            <a:ext uri="{FF2B5EF4-FFF2-40B4-BE49-F238E27FC236}">
              <a16:creationId xmlns:a16="http://schemas.microsoft.com/office/drawing/2014/main" xmlns="" id="{00000000-0008-0000-1100-000092040000}"/>
            </a:ext>
          </a:extLst>
        </xdr:cNvPr>
        <xdr:cNvSpPr txBox="1">
          <a:spLocks noChangeArrowheads="1"/>
        </xdr:cNvSpPr>
      </xdr:nvSpPr>
      <xdr:spPr bwMode="auto">
        <a:xfrm>
          <a:off x="762000" y="2533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285750"/>
    <xdr:sp macro="" textlink="">
      <xdr:nvSpPr>
        <xdr:cNvPr id="1171" name="Text Box 9">
          <a:extLst>
            <a:ext uri="{FF2B5EF4-FFF2-40B4-BE49-F238E27FC236}">
              <a16:creationId xmlns:a16="http://schemas.microsoft.com/office/drawing/2014/main" xmlns="" id="{00000000-0008-0000-1100-000093040000}"/>
            </a:ext>
          </a:extLst>
        </xdr:cNvPr>
        <xdr:cNvSpPr txBox="1">
          <a:spLocks noChangeArrowheads="1"/>
        </xdr:cNvSpPr>
      </xdr:nvSpPr>
      <xdr:spPr bwMode="auto">
        <a:xfrm>
          <a:off x="762000" y="2533650"/>
          <a:ext cx="1239382" cy="285750"/>
        </a:xfrm>
        <a:prstGeom prst="rect">
          <a:avLst/>
        </a:prstGeom>
        <a:noFill/>
        <a:ln w="9525">
          <a:noFill/>
          <a:miter lim="800000"/>
          <a:headEnd/>
          <a:tailEnd/>
        </a:ln>
      </xdr:spPr>
    </xdr:sp>
    <xdr:clientData/>
  </xdr:oneCellAnchor>
  <xdr:oneCellAnchor>
    <xdr:from>
      <xdr:col>1</xdr:col>
      <xdr:colOff>0</xdr:colOff>
      <xdr:row>0</xdr:row>
      <xdr:rowOff>0</xdr:rowOff>
    </xdr:from>
    <xdr:ext cx="1239382" cy="285750"/>
    <xdr:sp macro="" textlink="">
      <xdr:nvSpPr>
        <xdr:cNvPr id="1172" name="Text Box 9">
          <a:extLst>
            <a:ext uri="{FF2B5EF4-FFF2-40B4-BE49-F238E27FC236}">
              <a16:creationId xmlns:a16="http://schemas.microsoft.com/office/drawing/2014/main" xmlns="" id="{00000000-0008-0000-1100-000094040000}"/>
            </a:ext>
          </a:extLst>
        </xdr:cNvPr>
        <xdr:cNvSpPr txBox="1">
          <a:spLocks noChangeArrowheads="1"/>
        </xdr:cNvSpPr>
      </xdr:nvSpPr>
      <xdr:spPr bwMode="auto">
        <a:xfrm>
          <a:off x="762000" y="2533650"/>
          <a:ext cx="1239382" cy="285750"/>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1173" name="Text Box 9">
          <a:extLst>
            <a:ext uri="{FF2B5EF4-FFF2-40B4-BE49-F238E27FC236}">
              <a16:creationId xmlns:a16="http://schemas.microsoft.com/office/drawing/2014/main" xmlns="" id="{00000000-0008-0000-1100-000095040000}"/>
            </a:ext>
          </a:extLst>
        </xdr:cNvPr>
        <xdr:cNvSpPr txBox="1">
          <a:spLocks noChangeArrowheads="1"/>
        </xdr:cNvSpPr>
      </xdr:nvSpPr>
      <xdr:spPr bwMode="auto">
        <a:xfrm>
          <a:off x="762000" y="253365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1174" name="Text Box 9">
          <a:extLst>
            <a:ext uri="{FF2B5EF4-FFF2-40B4-BE49-F238E27FC236}">
              <a16:creationId xmlns:a16="http://schemas.microsoft.com/office/drawing/2014/main" xmlns="" id="{00000000-0008-0000-1100-000096040000}"/>
            </a:ext>
          </a:extLst>
        </xdr:cNvPr>
        <xdr:cNvSpPr txBox="1">
          <a:spLocks noChangeArrowheads="1"/>
        </xdr:cNvSpPr>
      </xdr:nvSpPr>
      <xdr:spPr bwMode="auto">
        <a:xfrm>
          <a:off x="762000" y="253365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1175" name="Text Box 9">
          <a:extLst>
            <a:ext uri="{FF2B5EF4-FFF2-40B4-BE49-F238E27FC236}">
              <a16:creationId xmlns:a16="http://schemas.microsoft.com/office/drawing/2014/main" xmlns="" id="{00000000-0008-0000-1100-000097040000}"/>
            </a:ext>
          </a:extLst>
        </xdr:cNvPr>
        <xdr:cNvSpPr txBox="1">
          <a:spLocks noChangeArrowheads="1"/>
        </xdr:cNvSpPr>
      </xdr:nvSpPr>
      <xdr:spPr bwMode="auto">
        <a:xfrm>
          <a:off x="762000" y="253365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1176" name="Text Box 9">
          <a:extLst>
            <a:ext uri="{FF2B5EF4-FFF2-40B4-BE49-F238E27FC236}">
              <a16:creationId xmlns:a16="http://schemas.microsoft.com/office/drawing/2014/main" xmlns="" id="{00000000-0008-0000-1100-000098040000}"/>
            </a:ext>
          </a:extLst>
        </xdr:cNvPr>
        <xdr:cNvSpPr txBox="1">
          <a:spLocks noChangeArrowheads="1"/>
        </xdr:cNvSpPr>
      </xdr:nvSpPr>
      <xdr:spPr bwMode="auto">
        <a:xfrm>
          <a:off x="762000" y="253365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1177" name="Text Box 9">
          <a:extLst>
            <a:ext uri="{FF2B5EF4-FFF2-40B4-BE49-F238E27FC236}">
              <a16:creationId xmlns:a16="http://schemas.microsoft.com/office/drawing/2014/main" xmlns="" id="{00000000-0008-0000-1100-000099040000}"/>
            </a:ext>
          </a:extLst>
        </xdr:cNvPr>
        <xdr:cNvSpPr txBox="1">
          <a:spLocks noChangeArrowheads="1"/>
        </xdr:cNvSpPr>
      </xdr:nvSpPr>
      <xdr:spPr bwMode="auto">
        <a:xfrm>
          <a:off x="762000" y="253365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1178" name="Text Box 9">
          <a:extLst>
            <a:ext uri="{FF2B5EF4-FFF2-40B4-BE49-F238E27FC236}">
              <a16:creationId xmlns:a16="http://schemas.microsoft.com/office/drawing/2014/main" xmlns="" id="{00000000-0008-0000-1100-00009A040000}"/>
            </a:ext>
          </a:extLst>
        </xdr:cNvPr>
        <xdr:cNvSpPr txBox="1">
          <a:spLocks noChangeArrowheads="1"/>
        </xdr:cNvSpPr>
      </xdr:nvSpPr>
      <xdr:spPr bwMode="auto">
        <a:xfrm>
          <a:off x="762000" y="253365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1179" name="Text Box 9">
          <a:extLst>
            <a:ext uri="{FF2B5EF4-FFF2-40B4-BE49-F238E27FC236}">
              <a16:creationId xmlns:a16="http://schemas.microsoft.com/office/drawing/2014/main" xmlns="" id="{00000000-0008-0000-1100-00009B040000}"/>
            </a:ext>
          </a:extLst>
        </xdr:cNvPr>
        <xdr:cNvSpPr txBox="1">
          <a:spLocks noChangeArrowheads="1"/>
        </xdr:cNvSpPr>
      </xdr:nvSpPr>
      <xdr:spPr bwMode="auto">
        <a:xfrm>
          <a:off x="762000" y="253365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1180" name="Text Box 9">
          <a:extLst>
            <a:ext uri="{FF2B5EF4-FFF2-40B4-BE49-F238E27FC236}">
              <a16:creationId xmlns:a16="http://schemas.microsoft.com/office/drawing/2014/main" xmlns="" id="{00000000-0008-0000-1100-00009C040000}"/>
            </a:ext>
          </a:extLst>
        </xdr:cNvPr>
        <xdr:cNvSpPr txBox="1">
          <a:spLocks noChangeArrowheads="1"/>
        </xdr:cNvSpPr>
      </xdr:nvSpPr>
      <xdr:spPr bwMode="auto">
        <a:xfrm>
          <a:off x="762000" y="253365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1181" name="Text Box 9">
          <a:extLst>
            <a:ext uri="{FF2B5EF4-FFF2-40B4-BE49-F238E27FC236}">
              <a16:creationId xmlns:a16="http://schemas.microsoft.com/office/drawing/2014/main" xmlns="" id="{00000000-0008-0000-1100-00009D040000}"/>
            </a:ext>
          </a:extLst>
        </xdr:cNvPr>
        <xdr:cNvSpPr txBox="1">
          <a:spLocks noChangeArrowheads="1"/>
        </xdr:cNvSpPr>
      </xdr:nvSpPr>
      <xdr:spPr bwMode="auto">
        <a:xfrm>
          <a:off x="762000" y="253365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1182" name="Text Box 9">
          <a:extLst>
            <a:ext uri="{FF2B5EF4-FFF2-40B4-BE49-F238E27FC236}">
              <a16:creationId xmlns:a16="http://schemas.microsoft.com/office/drawing/2014/main" xmlns="" id="{00000000-0008-0000-1100-00009E040000}"/>
            </a:ext>
          </a:extLst>
        </xdr:cNvPr>
        <xdr:cNvSpPr txBox="1">
          <a:spLocks noChangeArrowheads="1"/>
        </xdr:cNvSpPr>
      </xdr:nvSpPr>
      <xdr:spPr bwMode="auto">
        <a:xfrm>
          <a:off x="762000" y="253365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1183" name="Text Box 9">
          <a:extLst>
            <a:ext uri="{FF2B5EF4-FFF2-40B4-BE49-F238E27FC236}">
              <a16:creationId xmlns:a16="http://schemas.microsoft.com/office/drawing/2014/main" xmlns="" id="{00000000-0008-0000-1100-00009F040000}"/>
            </a:ext>
          </a:extLst>
        </xdr:cNvPr>
        <xdr:cNvSpPr txBox="1">
          <a:spLocks noChangeArrowheads="1"/>
        </xdr:cNvSpPr>
      </xdr:nvSpPr>
      <xdr:spPr bwMode="auto">
        <a:xfrm>
          <a:off x="762000" y="253365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1184" name="Text Box 9">
          <a:extLst>
            <a:ext uri="{FF2B5EF4-FFF2-40B4-BE49-F238E27FC236}">
              <a16:creationId xmlns:a16="http://schemas.microsoft.com/office/drawing/2014/main" xmlns="" id="{00000000-0008-0000-1100-0000A0040000}"/>
            </a:ext>
          </a:extLst>
        </xdr:cNvPr>
        <xdr:cNvSpPr txBox="1">
          <a:spLocks noChangeArrowheads="1"/>
        </xdr:cNvSpPr>
      </xdr:nvSpPr>
      <xdr:spPr bwMode="auto">
        <a:xfrm>
          <a:off x="762000" y="253365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1185" name="Text Box 9">
          <a:extLst>
            <a:ext uri="{FF2B5EF4-FFF2-40B4-BE49-F238E27FC236}">
              <a16:creationId xmlns:a16="http://schemas.microsoft.com/office/drawing/2014/main" xmlns="" id="{00000000-0008-0000-1100-0000A1040000}"/>
            </a:ext>
          </a:extLst>
        </xdr:cNvPr>
        <xdr:cNvSpPr txBox="1">
          <a:spLocks noChangeArrowheads="1"/>
        </xdr:cNvSpPr>
      </xdr:nvSpPr>
      <xdr:spPr bwMode="auto">
        <a:xfrm>
          <a:off x="762000" y="253365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1186" name="Text Box 9">
          <a:extLst>
            <a:ext uri="{FF2B5EF4-FFF2-40B4-BE49-F238E27FC236}">
              <a16:creationId xmlns:a16="http://schemas.microsoft.com/office/drawing/2014/main" xmlns="" id="{00000000-0008-0000-1100-0000A2040000}"/>
            </a:ext>
          </a:extLst>
        </xdr:cNvPr>
        <xdr:cNvSpPr txBox="1">
          <a:spLocks noChangeArrowheads="1"/>
        </xdr:cNvSpPr>
      </xdr:nvSpPr>
      <xdr:spPr bwMode="auto">
        <a:xfrm>
          <a:off x="762000" y="253365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1187" name="Text Box 9">
          <a:extLst>
            <a:ext uri="{FF2B5EF4-FFF2-40B4-BE49-F238E27FC236}">
              <a16:creationId xmlns:a16="http://schemas.microsoft.com/office/drawing/2014/main" xmlns="" id="{00000000-0008-0000-1100-0000A3040000}"/>
            </a:ext>
          </a:extLst>
        </xdr:cNvPr>
        <xdr:cNvSpPr txBox="1">
          <a:spLocks noChangeArrowheads="1"/>
        </xdr:cNvSpPr>
      </xdr:nvSpPr>
      <xdr:spPr bwMode="auto">
        <a:xfrm>
          <a:off x="762000" y="253365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1188" name="Text Box 9">
          <a:extLst>
            <a:ext uri="{FF2B5EF4-FFF2-40B4-BE49-F238E27FC236}">
              <a16:creationId xmlns:a16="http://schemas.microsoft.com/office/drawing/2014/main" xmlns="" id="{00000000-0008-0000-1100-0000A4040000}"/>
            </a:ext>
          </a:extLst>
        </xdr:cNvPr>
        <xdr:cNvSpPr txBox="1">
          <a:spLocks noChangeArrowheads="1"/>
        </xdr:cNvSpPr>
      </xdr:nvSpPr>
      <xdr:spPr bwMode="auto">
        <a:xfrm>
          <a:off x="762000" y="253365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1189" name="Text Box 9">
          <a:extLst>
            <a:ext uri="{FF2B5EF4-FFF2-40B4-BE49-F238E27FC236}">
              <a16:creationId xmlns:a16="http://schemas.microsoft.com/office/drawing/2014/main" xmlns="" id="{00000000-0008-0000-1100-0000A5040000}"/>
            </a:ext>
          </a:extLst>
        </xdr:cNvPr>
        <xdr:cNvSpPr txBox="1">
          <a:spLocks noChangeArrowheads="1"/>
        </xdr:cNvSpPr>
      </xdr:nvSpPr>
      <xdr:spPr bwMode="auto">
        <a:xfrm>
          <a:off x="762000" y="253365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1190" name="Text Box 9">
          <a:extLst>
            <a:ext uri="{FF2B5EF4-FFF2-40B4-BE49-F238E27FC236}">
              <a16:creationId xmlns:a16="http://schemas.microsoft.com/office/drawing/2014/main" xmlns="" id="{00000000-0008-0000-1100-0000A6040000}"/>
            </a:ext>
          </a:extLst>
        </xdr:cNvPr>
        <xdr:cNvSpPr txBox="1">
          <a:spLocks noChangeArrowheads="1"/>
        </xdr:cNvSpPr>
      </xdr:nvSpPr>
      <xdr:spPr bwMode="auto">
        <a:xfrm>
          <a:off x="762000" y="253365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1191" name="Text Box 9">
          <a:extLst>
            <a:ext uri="{FF2B5EF4-FFF2-40B4-BE49-F238E27FC236}">
              <a16:creationId xmlns:a16="http://schemas.microsoft.com/office/drawing/2014/main" xmlns="" id="{00000000-0008-0000-1100-0000A7040000}"/>
            </a:ext>
          </a:extLst>
        </xdr:cNvPr>
        <xdr:cNvSpPr txBox="1">
          <a:spLocks noChangeArrowheads="1"/>
        </xdr:cNvSpPr>
      </xdr:nvSpPr>
      <xdr:spPr bwMode="auto">
        <a:xfrm>
          <a:off x="762000" y="253365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1192" name="Text Box 9">
          <a:extLst>
            <a:ext uri="{FF2B5EF4-FFF2-40B4-BE49-F238E27FC236}">
              <a16:creationId xmlns:a16="http://schemas.microsoft.com/office/drawing/2014/main" xmlns="" id="{00000000-0008-0000-1100-0000A8040000}"/>
            </a:ext>
          </a:extLst>
        </xdr:cNvPr>
        <xdr:cNvSpPr txBox="1">
          <a:spLocks noChangeArrowheads="1"/>
        </xdr:cNvSpPr>
      </xdr:nvSpPr>
      <xdr:spPr bwMode="auto">
        <a:xfrm>
          <a:off x="762000" y="253365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077457" cy="19050"/>
    <xdr:sp macro="" textlink="">
      <xdr:nvSpPr>
        <xdr:cNvPr id="1193" name="Text Box 8">
          <a:extLst>
            <a:ext uri="{FF2B5EF4-FFF2-40B4-BE49-F238E27FC236}">
              <a16:creationId xmlns:a16="http://schemas.microsoft.com/office/drawing/2014/main" xmlns="" id="{00000000-0008-0000-1100-0000A9040000}"/>
            </a:ext>
          </a:extLst>
        </xdr:cNvPr>
        <xdr:cNvSpPr txBox="1">
          <a:spLocks noChangeArrowheads="1"/>
        </xdr:cNvSpPr>
      </xdr:nvSpPr>
      <xdr:spPr bwMode="auto">
        <a:xfrm>
          <a:off x="762000" y="2533650"/>
          <a:ext cx="107745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194" name="Text Box 9">
          <a:extLst>
            <a:ext uri="{FF2B5EF4-FFF2-40B4-BE49-F238E27FC236}">
              <a16:creationId xmlns:a16="http://schemas.microsoft.com/office/drawing/2014/main" xmlns="" id="{00000000-0008-0000-1100-0000AA04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195" name="Text Box 9">
          <a:extLst>
            <a:ext uri="{FF2B5EF4-FFF2-40B4-BE49-F238E27FC236}">
              <a16:creationId xmlns:a16="http://schemas.microsoft.com/office/drawing/2014/main" xmlns="" id="{00000000-0008-0000-1100-0000AB04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196" name="Text Box 9">
          <a:extLst>
            <a:ext uri="{FF2B5EF4-FFF2-40B4-BE49-F238E27FC236}">
              <a16:creationId xmlns:a16="http://schemas.microsoft.com/office/drawing/2014/main" xmlns="" id="{00000000-0008-0000-1100-0000AC04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197" name="Text Box 9">
          <a:extLst>
            <a:ext uri="{FF2B5EF4-FFF2-40B4-BE49-F238E27FC236}">
              <a16:creationId xmlns:a16="http://schemas.microsoft.com/office/drawing/2014/main" xmlns="" id="{00000000-0008-0000-1100-0000AD04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198" name="Text Box 9">
          <a:extLst>
            <a:ext uri="{FF2B5EF4-FFF2-40B4-BE49-F238E27FC236}">
              <a16:creationId xmlns:a16="http://schemas.microsoft.com/office/drawing/2014/main" xmlns="" id="{00000000-0008-0000-1100-0000AE04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199" name="Text Box 9">
          <a:extLst>
            <a:ext uri="{FF2B5EF4-FFF2-40B4-BE49-F238E27FC236}">
              <a16:creationId xmlns:a16="http://schemas.microsoft.com/office/drawing/2014/main" xmlns="" id="{00000000-0008-0000-1100-0000AF04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200" name="Text Box 9">
          <a:extLst>
            <a:ext uri="{FF2B5EF4-FFF2-40B4-BE49-F238E27FC236}">
              <a16:creationId xmlns:a16="http://schemas.microsoft.com/office/drawing/2014/main" xmlns="" id="{00000000-0008-0000-1100-0000B004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201" name="Text Box 9">
          <a:extLst>
            <a:ext uri="{FF2B5EF4-FFF2-40B4-BE49-F238E27FC236}">
              <a16:creationId xmlns:a16="http://schemas.microsoft.com/office/drawing/2014/main" xmlns="" id="{00000000-0008-0000-1100-0000B104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202" name="Text Box 9">
          <a:extLst>
            <a:ext uri="{FF2B5EF4-FFF2-40B4-BE49-F238E27FC236}">
              <a16:creationId xmlns:a16="http://schemas.microsoft.com/office/drawing/2014/main" xmlns="" id="{00000000-0008-0000-1100-0000B204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203" name="Text Box 9">
          <a:extLst>
            <a:ext uri="{FF2B5EF4-FFF2-40B4-BE49-F238E27FC236}">
              <a16:creationId xmlns:a16="http://schemas.microsoft.com/office/drawing/2014/main" xmlns="" id="{00000000-0008-0000-1100-0000B304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204" name="Text Box 9">
          <a:extLst>
            <a:ext uri="{FF2B5EF4-FFF2-40B4-BE49-F238E27FC236}">
              <a16:creationId xmlns:a16="http://schemas.microsoft.com/office/drawing/2014/main" xmlns="" id="{00000000-0008-0000-1100-0000B404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205" name="Text Box 9">
          <a:extLst>
            <a:ext uri="{FF2B5EF4-FFF2-40B4-BE49-F238E27FC236}">
              <a16:creationId xmlns:a16="http://schemas.microsoft.com/office/drawing/2014/main" xmlns="" id="{00000000-0008-0000-1100-0000B504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206" name="Text Box 9">
          <a:extLst>
            <a:ext uri="{FF2B5EF4-FFF2-40B4-BE49-F238E27FC236}">
              <a16:creationId xmlns:a16="http://schemas.microsoft.com/office/drawing/2014/main" xmlns="" id="{00000000-0008-0000-1100-0000B604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207" name="Text Box 9">
          <a:extLst>
            <a:ext uri="{FF2B5EF4-FFF2-40B4-BE49-F238E27FC236}">
              <a16:creationId xmlns:a16="http://schemas.microsoft.com/office/drawing/2014/main" xmlns="" id="{00000000-0008-0000-1100-0000B704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208" name="Text Box 9">
          <a:extLst>
            <a:ext uri="{FF2B5EF4-FFF2-40B4-BE49-F238E27FC236}">
              <a16:creationId xmlns:a16="http://schemas.microsoft.com/office/drawing/2014/main" xmlns="" id="{00000000-0008-0000-1100-0000B804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209" name="Text Box 9">
          <a:extLst>
            <a:ext uri="{FF2B5EF4-FFF2-40B4-BE49-F238E27FC236}">
              <a16:creationId xmlns:a16="http://schemas.microsoft.com/office/drawing/2014/main" xmlns="" id="{00000000-0008-0000-1100-0000B904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210" name="Text Box 9">
          <a:extLst>
            <a:ext uri="{FF2B5EF4-FFF2-40B4-BE49-F238E27FC236}">
              <a16:creationId xmlns:a16="http://schemas.microsoft.com/office/drawing/2014/main" xmlns="" id="{00000000-0008-0000-1100-0000BA04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211" name="Text Box 9">
          <a:extLst>
            <a:ext uri="{FF2B5EF4-FFF2-40B4-BE49-F238E27FC236}">
              <a16:creationId xmlns:a16="http://schemas.microsoft.com/office/drawing/2014/main" xmlns="" id="{00000000-0008-0000-1100-0000BB04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212" name="Text Box 9">
          <a:extLst>
            <a:ext uri="{FF2B5EF4-FFF2-40B4-BE49-F238E27FC236}">
              <a16:creationId xmlns:a16="http://schemas.microsoft.com/office/drawing/2014/main" xmlns="" id="{00000000-0008-0000-1100-0000BC04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213" name="Text Box 9">
          <a:extLst>
            <a:ext uri="{FF2B5EF4-FFF2-40B4-BE49-F238E27FC236}">
              <a16:creationId xmlns:a16="http://schemas.microsoft.com/office/drawing/2014/main" xmlns="" id="{00000000-0008-0000-1100-0000BD04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214" name="Text Box 9">
          <a:extLst>
            <a:ext uri="{FF2B5EF4-FFF2-40B4-BE49-F238E27FC236}">
              <a16:creationId xmlns:a16="http://schemas.microsoft.com/office/drawing/2014/main" xmlns="" id="{00000000-0008-0000-1100-0000BE04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215" name="Text Box 9">
          <a:extLst>
            <a:ext uri="{FF2B5EF4-FFF2-40B4-BE49-F238E27FC236}">
              <a16:creationId xmlns:a16="http://schemas.microsoft.com/office/drawing/2014/main" xmlns="" id="{00000000-0008-0000-1100-0000BF04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216" name="Text Box 9">
          <a:extLst>
            <a:ext uri="{FF2B5EF4-FFF2-40B4-BE49-F238E27FC236}">
              <a16:creationId xmlns:a16="http://schemas.microsoft.com/office/drawing/2014/main" xmlns="" id="{00000000-0008-0000-1100-0000C004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217" name="Text Box 9">
          <a:extLst>
            <a:ext uri="{FF2B5EF4-FFF2-40B4-BE49-F238E27FC236}">
              <a16:creationId xmlns:a16="http://schemas.microsoft.com/office/drawing/2014/main" xmlns="" id="{00000000-0008-0000-1100-0000C104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218" name="Text Box 9">
          <a:extLst>
            <a:ext uri="{FF2B5EF4-FFF2-40B4-BE49-F238E27FC236}">
              <a16:creationId xmlns:a16="http://schemas.microsoft.com/office/drawing/2014/main" xmlns="" id="{00000000-0008-0000-1100-0000C204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219" name="Text Box 9">
          <a:extLst>
            <a:ext uri="{FF2B5EF4-FFF2-40B4-BE49-F238E27FC236}">
              <a16:creationId xmlns:a16="http://schemas.microsoft.com/office/drawing/2014/main" xmlns="" id="{00000000-0008-0000-1100-0000C304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220" name="Text Box 9">
          <a:extLst>
            <a:ext uri="{FF2B5EF4-FFF2-40B4-BE49-F238E27FC236}">
              <a16:creationId xmlns:a16="http://schemas.microsoft.com/office/drawing/2014/main" xmlns="" id="{00000000-0008-0000-1100-0000C404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221" name="Text Box 9">
          <a:extLst>
            <a:ext uri="{FF2B5EF4-FFF2-40B4-BE49-F238E27FC236}">
              <a16:creationId xmlns:a16="http://schemas.microsoft.com/office/drawing/2014/main" xmlns="" id="{00000000-0008-0000-1100-0000C504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222" name="Text Box 9">
          <a:extLst>
            <a:ext uri="{FF2B5EF4-FFF2-40B4-BE49-F238E27FC236}">
              <a16:creationId xmlns:a16="http://schemas.microsoft.com/office/drawing/2014/main" xmlns="" id="{00000000-0008-0000-1100-0000C604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223" name="Text Box 9">
          <a:extLst>
            <a:ext uri="{FF2B5EF4-FFF2-40B4-BE49-F238E27FC236}">
              <a16:creationId xmlns:a16="http://schemas.microsoft.com/office/drawing/2014/main" xmlns="" id="{00000000-0008-0000-1100-0000C704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224" name="Text Box 9">
          <a:extLst>
            <a:ext uri="{FF2B5EF4-FFF2-40B4-BE49-F238E27FC236}">
              <a16:creationId xmlns:a16="http://schemas.microsoft.com/office/drawing/2014/main" xmlns="" id="{00000000-0008-0000-1100-0000C804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225" name="Text Box 9">
          <a:extLst>
            <a:ext uri="{FF2B5EF4-FFF2-40B4-BE49-F238E27FC236}">
              <a16:creationId xmlns:a16="http://schemas.microsoft.com/office/drawing/2014/main" xmlns="" id="{00000000-0008-0000-1100-0000C904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226" name="Text Box 9">
          <a:extLst>
            <a:ext uri="{FF2B5EF4-FFF2-40B4-BE49-F238E27FC236}">
              <a16:creationId xmlns:a16="http://schemas.microsoft.com/office/drawing/2014/main" xmlns="" id="{00000000-0008-0000-1100-0000CA04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227" name="Text Box 9">
          <a:extLst>
            <a:ext uri="{FF2B5EF4-FFF2-40B4-BE49-F238E27FC236}">
              <a16:creationId xmlns:a16="http://schemas.microsoft.com/office/drawing/2014/main" xmlns="" id="{00000000-0008-0000-1100-0000CB04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228" name="Text Box 9">
          <a:extLst>
            <a:ext uri="{FF2B5EF4-FFF2-40B4-BE49-F238E27FC236}">
              <a16:creationId xmlns:a16="http://schemas.microsoft.com/office/drawing/2014/main" xmlns="" id="{00000000-0008-0000-1100-0000CC04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229" name="Text Box 9">
          <a:extLst>
            <a:ext uri="{FF2B5EF4-FFF2-40B4-BE49-F238E27FC236}">
              <a16:creationId xmlns:a16="http://schemas.microsoft.com/office/drawing/2014/main" xmlns="" id="{00000000-0008-0000-1100-0000CD04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230" name="Text Box 9">
          <a:extLst>
            <a:ext uri="{FF2B5EF4-FFF2-40B4-BE49-F238E27FC236}">
              <a16:creationId xmlns:a16="http://schemas.microsoft.com/office/drawing/2014/main" xmlns="" id="{00000000-0008-0000-1100-0000CE04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231" name="Text Box 9">
          <a:extLst>
            <a:ext uri="{FF2B5EF4-FFF2-40B4-BE49-F238E27FC236}">
              <a16:creationId xmlns:a16="http://schemas.microsoft.com/office/drawing/2014/main" xmlns="" id="{00000000-0008-0000-1100-0000CF04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232" name="Text Box 9">
          <a:extLst>
            <a:ext uri="{FF2B5EF4-FFF2-40B4-BE49-F238E27FC236}">
              <a16:creationId xmlns:a16="http://schemas.microsoft.com/office/drawing/2014/main" xmlns="" id="{00000000-0008-0000-1100-0000D004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233" name="Text Box 9">
          <a:extLst>
            <a:ext uri="{FF2B5EF4-FFF2-40B4-BE49-F238E27FC236}">
              <a16:creationId xmlns:a16="http://schemas.microsoft.com/office/drawing/2014/main" xmlns="" id="{00000000-0008-0000-1100-0000D104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234" name="Text Box 9">
          <a:extLst>
            <a:ext uri="{FF2B5EF4-FFF2-40B4-BE49-F238E27FC236}">
              <a16:creationId xmlns:a16="http://schemas.microsoft.com/office/drawing/2014/main" xmlns="" id="{00000000-0008-0000-1100-0000D204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235" name="Text Box 9">
          <a:extLst>
            <a:ext uri="{FF2B5EF4-FFF2-40B4-BE49-F238E27FC236}">
              <a16:creationId xmlns:a16="http://schemas.microsoft.com/office/drawing/2014/main" xmlns="" id="{00000000-0008-0000-1100-0000D304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236" name="Text Box 9">
          <a:extLst>
            <a:ext uri="{FF2B5EF4-FFF2-40B4-BE49-F238E27FC236}">
              <a16:creationId xmlns:a16="http://schemas.microsoft.com/office/drawing/2014/main" xmlns="" id="{00000000-0008-0000-1100-0000D404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237" name="Text Box 9">
          <a:extLst>
            <a:ext uri="{FF2B5EF4-FFF2-40B4-BE49-F238E27FC236}">
              <a16:creationId xmlns:a16="http://schemas.microsoft.com/office/drawing/2014/main" xmlns="" id="{00000000-0008-0000-1100-0000D504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238" name="Text Box 9">
          <a:extLst>
            <a:ext uri="{FF2B5EF4-FFF2-40B4-BE49-F238E27FC236}">
              <a16:creationId xmlns:a16="http://schemas.microsoft.com/office/drawing/2014/main" xmlns="" id="{00000000-0008-0000-1100-0000D604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239" name="Text Box 9">
          <a:extLst>
            <a:ext uri="{FF2B5EF4-FFF2-40B4-BE49-F238E27FC236}">
              <a16:creationId xmlns:a16="http://schemas.microsoft.com/office/drawing/2014/main" xmlns="" id="{00000000-0008-0000-1100-0000D704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240" name="Text Box 9">
          <a:extLst>
            <a:ext uri="{FF2B5EF4-FFF2-40B4-BE49-F238E27FC236}">
              <a16:creationId xmlns:a16="http://schemas.microsoft.com/office/drawing/2014/main" xmlns="" id="{00000000-0008-0000-1100-0000D804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241" name="Text Box 9">
          <a:extLst>
            <a:ext uri="{FF2B5EF4-FFF2-40B4-BE49-F238E27FC236}">
              <a16:creationId xmlns:a16="http://schemas.microsoft.com/office/drawing/2014/main" xmlns="" id="{00000000-0008-0000-1100-0000D904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242" name="Text Box 9">
          <a:extLst>
            <a:ext uri="{FF2B5EF4-FFF2-40B4-BE49-F238E27FC236}">
              <a16:creationId xmlns:a16="http://schemas.microsoft.com/office/drawing/2014/main" xmlns="" id="{00000000-0008-0000-1100-0000DA04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243" name="Text Box 9">
          <a:extLst>
            <a:ext uri="{FF2B5EF4-FFF2-40B4-BE49-F238E27FC236}">
              <a16:creationId xmlns:a16="http://schemas.microsoft.com/office/drawing/2014/main" xmlns="" id="{00000000-0008-0000-1100-0000DB04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244" name="Text Box 9">
          <a:extLst>
            <a:ext uri="{FF2B5EF4-FFF2-40B4-BE49-F238E27FC236}">
              <a16:creationId xmlns:a16="http://schemas.microsoft.com/office/drawing/2014/main" xmlns="" id="{00000000-0008-0000-1100-0000DC04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245" name="Text Box 9">
          <a:extLst>
            <a:ext uri="{FF2B5EF4-FFF2-40B4-BE49-F238E27FC236}">
              <a16:creationId xmlns:a16="http://schemas.microsoft.com/office/drawing/2014/main" xmlns="" id="{00000000-0008-0000-1100-0000DD04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246" name="Text Box 9">
          <a:extLst>
            <a:ext uri="{FF2B5EF4-FFF2-40B4-BE49-F238E27FC236}">
              <a16:creationId xmlns:a16="http://schemas.microsoft.com/office/drawing/2014/main" xmlns="" id="{00000000-0008-0000-1100-0000DE04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247" name="Text Box 9">
          <a:extLst>
            <a:ext uri="{FF2B5EF4-FFF2-40B4-BE49-F238E27FC236}">
              <a16:creationId xmlns:a16="http://schemas.microsoft.com/office/drawing/2014/main" xmlns="" id="{00000000-0008-0000-1100-0000DF04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248" name="Text Box 9">
          <a:extLst>
            <a:ext uri="{FF2B5EF4-FFF2-40B4-BE49-F238E27FC236}">
              <a16:creationId xmlns:a16="http://schemas.microsoft.com/office/drawing/2014/main" xmlns="" id="{00000000-0008-0000-1100-0000E004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249" name="Text Box 9">
          <a:extLst>
            <a:ext uri="{FF2B5EF4-FFF2-40B4-BE49-F238E27FC236}">
              <a16:creationId xmlns:a16="http://schemas.microsoft.com/office/drawing/2014/main" xmlns="" id="{00000000-0008-0000-1100-0000E104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250" name="Text Box 9">
          <a:extLst>
            <a:ext uri="{FF2B5EF4-FFF2-40B4-BE49-F238E27FC236}">
              <a16:creationId xmlns:a16="http://schemas.microsoft.com/office/drawing/2014/main" xmlns="" id="{00000000-0008-0000-1100-0000E204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251" name="Text Box 9">
          <a:extLst>
            <a:ext uri="{FF2B5EF4-FFF2-40B4-BE49-F238E27FC236}">
              <a16:creationId xmlns:a16="http://schemas.microsoft.com/office/drawing/2014/main" xmlns="" id="{00000000-0008-0000-1100-0000E304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252" name="Text Box 9">
          <a:extLst>
            <a:ext uri="{FF2B5EF4-FFF2-40B4-BE49-F238E27FC236}">
              <a16:creationId xmlns:a16="http://schemas.microsoft.com/office/drawing/2014/main" xmlns="" id="{00000000-0008-0000-1100-0000E404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253" name="Text Box 9">
          <a:extLst>
            <a:ext uri="{FF2B5EF4-FFF2-40B4-BE49-F238E27FC236}">
              <a16:creationId xmlns:a16="http://schemas.microsoft.com/office/drawing/2014/main" xmlns="" id="{00000000-0008-0000-1100-0000E504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254" name="Text Box 9">
          <a:extLst>
            <a:ext uri="{FF2B5EF4-FFF2-40B4-BE49-F238E27FC236}">
              <a16:creationId xmlns:a16="http://schemas.microsoft.com/office/drawing/2014/main" xmlns="" id="{00000000-0008-0000-1100-0000E604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255" name="Text Box 9">
          <a:extLst>
            <a:ext uri="{FF2B5EF4-FFF2-40B4-BE49-F238E27FC236}">
              <a16:creationId xmlns:a16="http://schemas.microsoft.com/office/drawing/2014/main" xmlns="" id="{00000000-0008-0000-1100-0000E704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256" name="Text Box 9">
          <a:extLst>
            <a:ext uri="{FF2B5EF4-FFF2-40B4-BE49-F238E27FC236}">
              <a16:creationId xmlns:a16="http://schemas.microsoft.com/office/drawing/2014/main" xmlns="" id="{00000000-0008-0000-1100-0000E804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257" name="Text Box 9">
          <a:extLst>
            <a:ext uri="{FF2B5EF4-FFF2-40B4-BE49-F238E27FC236}">
              <a16:creationId xmlns:a16="http://schemas.microsoft.com/office/drawing/2014/main" xmlns="" id="{00000000-0008-0000-1100-0000E904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258" name="Text Box 9">
          <a:extLst>
            <a:ext uri="{FF2B5EF4-FFF2-40B4-BE49-F238E27FC236}">
              <a16:creationId xmlns:a16="http://schemas.microsoft.com/office/drawing/2014/main" xmlns="" id="{00000000-0008-0000-1100-0000EA04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259" name="Text Box 9">
          <a:extLst>
            <a:ext uri="{FF2B5EF4-FFF2-40B4-BE49-F238E27FC236}">
              <a16:creationId xmlns:a16="http://schemas.microsoft.com/office/drawing/2014/main" xmlns="" id="{00000000-0008-0000-1100-0000EB04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260" name="Text Box 9">
          <a:extLst>
            <a:ext uri="{FF2B5EF4-FFF2-40B4-BE49-F238E27FC236}">
              <a16:creationId xmlns:a16="http://schemas.microsoft.com/office/drawing/2014/main" xmlns="" id="{00000000-0008-0000-1100-0000EC04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261" name="Text Box 9">
          <a:extLst>
            <a:ext uri="{FF2B5EF4-FFF2-40B4-BE49-F238E27FC236}">
              <a16:creationId xmlns:a16="http://schemas.microsoft.com/office/drawing/2014/main" xmlns="" id="{00000000-0008-0000-1100-0000ED04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262" name="Text Box 9">
          <a:extLst>
            <a:ext uri="{FF2B5EF4-FFF2-40B4-BE49-F238E27FC236}">
              <a16:creationId xmlns:a16="http://schemas.microsoft.com/office/drawing/2014/main" xmlns="" id="{00000000-0008-0000-1100-0000EE04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263" name="Text Box 9">
          <a:extLst>
            <a:ext uri="{FF2B5EF4-FFF2-40B4-BE49-F238E27FC236}">
              <a16:creationId xmlns:a16="http://schemas.microsoft.com/office/drawing/2014/main" xmlns="" id="{00000000-0008-0000-1100-0000EF04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264" name="Text Box 9">
          <a:extLst>
            <a:ext uri="{FF2B5EF4-FFF2-40B4-BE49-F238E27FC236}">
              <a16:creationId xmlns:a16="http://schemas.microsoft.com/office/drawing/2014/main" xmlns="" id="{00000000-0008-0000-1100-0000F004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265" name="Text Box 9">
          <a:extLst>
            <a:ext uri="{FF2B5EF4-FFF2-40B4-BE49-F238E27FC236}">
              <a16:creationId xmlns:a16="http://schemas.microsoft.com/office/drawing/2014/main" xmlns="" id="{00000000-0008-0000-1100-0000F104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266" name="Text Box 9">
          <a:extLst>
            <a:ext uri="{FF2B5EF4-FFF2-40B4-BE49-F238E27FC236}">
              <a16:creationId xmlns:a16="http://schemas.microsoft.com/office/drawing/2014/main" xmlns="" id="{00000000-0008-0000-1100-0000F204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267" name="Text Box 9">
          <a:extLst>
            <a:ext uri="{FF2B5EF4-FFF2-40B4-BE49-F238E27FC236}">
              <a16:creationId xmlns:a16="http://schemas.microsoft.com/office/drawing/2014/main" xmlns="" id="{00000000-0008-0000-1100-0000F304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268" name="Text Box 9">
          <a:extLst>
            <a:ext uri="{FF2B5EF4-FFF2-40B4-BE49-F238E27FC236}">
              <a16:creationId xmlns:a16="http://schemas.microsoft.com/office/drawing/2014/main" xmlns="" id="{00000000-0008-0000-1100-0000F404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269" name="Text Box 9">
          <a:extLst>
            <a:ext uri="{FF2B5EF4-FFF2-40B4-BE49-F238E27FC236}">
              <a16:creationId xmlns:a16="http://schemas.microsoft.com/office/drawing/2014/main" xmlns="" id="{00000000-0008-0000-1100-0000F504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270" name="Text Box 9">
          <a:extLst>
            <a:ext uri="{FF2B5EF4-FFF2-40B4-BE49-F238E27FC236}">
              <a16:creationId xmlns:a16="http://schemas.microsoft.com/office/drawing/2014/main" xmlns="" id="{00000000-0008-0000-1100-0000F604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271" name="Text Box 9">
          <a:extLst>
            <a:ext uri="{FF2B5EF4-FFF2-40B4-BE49-F238E27FC236}">
              <a16:creationId xmlns:a16="http://schemas.microsoft.com/office/drawing/2014/main" xmlns="" id="{00000000-0008-0000-1100-0000F704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272" name="Text Box 9">
          <a:extLst>
            <a:ext uri="{FF2B5EF4-FFF2-40B4-BE49-F238E27FC236}">
              <a16:creationId xmlns:a16="http://schemas.microsoft.com/office/drawing/2014/main" xmlns="" id="{00000000-0008-0000-1100-0000F804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273" name="Text Box 9">
          <a:extLst>
            <a:ext uri="{FF2B5EF4-FFF2-40B4-BE49-F238E27FC236}">
              <a16:creationId xmlns:a16="http://schemas.microsoft.com/office/drawing/2014/main" xmlns="" id="{00000000-0008-0000-1100-0000F904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274" name="Text Box 9">
          <a:extLst>
            <a:ext uri="{FF2B5EF4-FFF2-40B4-BE49-F238E27FC236}">
              <a16:creationId xmlns:a16="http://schemas.microsoft.com/office/drawing/2014/main" xmlns="" id="{00000000-0008-0000-1100-0000FA04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275" name="Text Box 9">
          <a:extLst>
            <a:ext uri="{FF2B5EF4-FFF2-40B4-BE49-F238E27FC236}">
              <a16:creationId xmlns:a16="http://schemas.microsoft.com/office/drawing/2014/main" xmlns="" id="{00000000-0008-0000-1100-0000FB04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276" name="Text Box 9">
          <a:extLst>
            <a:ext uri="{FF2B5EF4-FFF2-40B4-BE49-F238E27FC236}">
              <a16:creationId xmlns:a16="http://schemas.microsoft.com/office/drawing/2014/main" xmlns="" id="{00000000-0008-0000-1100-0000FC04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277" name="Text Box 9">
          <a:extLst>
            <a:ext uri="{FF2B5EF4-FFF2-40B4-BE49-F238E27FC236}">
              <a16:creationId xmlns:a16="http://schemas.microsoft.com/office/drawing/2014/main" xmlns="" id="{00000000-0008-0000-1100-0000FD04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278" name="Text Box 9">
          <a:extLst>
            <a:ext uri="{FF2B5EF4-FFF2-40B4-BE49-F238E27FC236}">
              <a16:creationId xmlns:a16="http://schemas.microsoft.com/office/drawing/2014/main" xmlns="" id="{00000000-0008-0000-1100-0000FE04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279" name="Text Box 9">
          <a:extLst>
            <a:ext uri="{FF2B5EF4-FFF2-40B4-BE49-F238E27FC236}">
              <a16:creationId xmlns:a16="http://schemas.microsoft.com/office/drawing/2014/main" xmlns="" id="{00000000-0008-0000-1100-0000FF04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280" name="Text Box 9">
          <a:extLst>
            <a:ext uri="{FF2B5EF4-FFF2-40B4-BE49-F238E27FC236}">
              <a16:creationId xmlns:a16="http://schemas.microsoft.com/office/drawing/2014/main" xmlns="" id="{00000000-0008-0000-1100-00000005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281" name="Text Box 9">
          <a:extLst>
            <a:ext uri="{FF2B5EF4-FFF2-40B4-BE49-F238E27FC236}">
              <a16:creationId xmlns:a16="http://schemas.microsoft.com/office/drawing/2014/main" xmlns="" id="{00000000-0008-0000-1100-00000105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282" name="Text Box 9">
          <a:extLst>
            <a:ext uri="{FF2B5EF4-FFF2-40B4-BE49-F238E27FC236}">
              <a16:creationId xmlns:a16="http://schemas.microsoft.com/office/drawing/2014/main" xmlns="" id="{00000000-0008-0000-1100-00000205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283" name="Text Box 9">
          <a:extLst>
            <a:ext uri="{FF2B5EF4-FFF2-40B4-BE49-F238E27FC236}">
              <a16:creationId xmlns:a16="http://schemas.microsoft.com/office/drawing/2014/main" xmlns="" id="{00000000-0008-0000-1100-00000305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284" name="Text Box 9">
          <a:extLst>
            <a:ext uri="{FF2B5EF4-FFF2-40B4-BE49-F238E27FC236}">
              <a16:creationId xmlns:a16="http://schemas.microsoft.com/office/drawing/2014/main" xmlns="" id="{00000000-0008-0000-1100-00000405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285" name="Text Box 9">
          <a:extLst>
            <a:ext uri="{FF2B5EF4-FFF2-40B4-BE49-F238E27FC236}">
              <a16:creationId xmlns:a16="http://schemas.microsoft.com/office/drawing/2014/main" xmlns="" id="{00000000-0008-0000-1100-00000505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286" name="Text Box 9">
          <a:extLst>
            <a:ext uri="{FF2B5EF4-FFF2-40B4-BE49-F238E27FC236}">
              <a16:creationId xmlns:a16="http://schemas.microsoft.com/office/drawing/2014/main" xmlns="" id="{00000000-0008-0000-1100-00000605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287" name="Text Box 9">
          <a:extLst>
            <a:ext uri="{FF2B5EF4-FFF2-40B4-BE49-F238E27FC236}">
              <a16:creationId xmlns:a16="http://schemas.microsoft.com/office/drawing/2014/main" xmlns="" id="{00000000-0008-0000-1100-00000705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288" name="Text Box 9">
          <a:extLst>
            <a:ext uri="{FF2B5EF4-FFF2-40B4-BE49-F238E27FC236}">
              <a16:creationId xmlns:a16="http://schemas.microsoft.com/office/drawing/2014/main" xmlns="" id="{00000000-0008-0000-1100-00000805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289" name="Text Box 9">
          <a:extLst>
            <a:ext uri="{FF2B5EF4-FFF2-40B4-BE49-F238E27FC236}">
              <a16:creationId xmlns:a16="http://schemas.microsoft.com/office/drawing/2014/main" xmlns="" id="{00000000-0008-0000-1100-00000905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290" name="Text Box 9">
          <a:extLst>
            <a:ext uri="{FF2B5EF4-FFF2-40B4-BE49-F238E27FC236}">
              <a16:creationId xmlns:a16="http://schemas.microsoft.com/office/drawing/2014/main" xmlns="" id="{00000000-0008-0000-1100-00000A05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291" name="Text Box 9">
          <a:extLst>
            <a:ext uri="{FF2B5EF4-FFF2-40B4-BE49-F238E27FC236}">
              <a16:creationId xmlns:a16="http://schemas.microsoft.com/office/drawing/2014/main" xmlns="" id="{00000000-0008-0000-1100-00000B05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292" name="Text Box 9">
          <a:extLst>
            <a:ext uri="{FF2B5EF4-FFF2-40B4-BE49-F238E27FC236}">
              <a16:creationId xmlns:a16="http://schemas.microsoft.com/office/drawing/2014/main" xmlns="" id="{00000000-0008-0000-1100-00000C05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293" name="Text Box 9">
          <a:extLst>
            <a:ext uri="{FF2B5EF4-FFF2-40B4-BE49-F238E27FC236}">
              <a16:creationId xmlns:a16="http://schemas.microsoft.com/office/drawing/2014/main" xmlns="" id="{00000000-0008-0000-1100-00000D05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294" name="Text Box 9">
          <a:extLst>
            <a:ext uri="{FF2B5EF4-FFF2-40B4-BE49-F238E27FC236}">
              <a16:creationId xmlns:a16="http://schemas.microsoft.com/office/drawing/2014/main" xmlns="" id="{00000000-0008-0000-1100-00000E05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295" name="Text Box 9">
          <a:extLst>
            <a:ext uri="{FF2B5EF4-FFF2-40B4-BE49-F238E27FC236}">
              <a16:creationId xmlns:a16="http://schemas.microsoft.com/office/drawing/2014/main" xmlns="" id="{00000000-0008-0000-1100-00000F05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296" name="Text Box 9">
          <a:extLst>
            <a:ext uri="{FF2B5EF4-FFF2-40B4-BE49-F238E27FC236}">
              <a16:creationId xmlns:a16="http://schemas.microsoft.com/office/drawing/2014/main" xmlns="" id="{00000000-0008-0000-1100-00001005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297" name="Text Box 9">
          <a:extLst>
            <a:ext uri="{FF2B5EF4-FFF2-40B4-BE49-F238E27FC236}">
              <a16:creationId xmlns:a16="http://schemas.microsoft.com/office/drawing/2014/main" xmlns="" id="{00000000-0008-0000-1100-00001105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298" name="Text Box 9">
          <a:extLst>
            <a:ext uri="{FF2B5EF4-FFF2-40B4-BE49-F238E27FC236}">
              <a16:creationId xmlns:a16="http://schemas.microsoft.com/office/drawing/2014/main" xmlns="" id="{00000000-0008-0000-1100-00001205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299" name="Text Box 9">
          <a:extLst>
            <a:ext uri="{FF2B5EF4-FFF2-40B4-BE49-F238E27FC236}">
              <a16:creationId xmlns:a16="http://schemas.microsoft.com/office/drawing/2014/main" xmlns="" id="{00000000-0008-0000-1100-00001305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300" name="Text Box 9">
          <a:extLst>
            <a:ext uri="{FF2B5EF4-FFF2-40B4-BE49-F238E27FC236}">
              <a16:creationId xmlns:a16="http://schemas.microsoft.com/office/drawing/2014/main" xmlns="" id="{00000000-0008-0000-1100-00001405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301" name="Text Box 9">
          <a:extLst>
            <a:ext uri="{FF2B5EF4-FFF2-40B4-BE49-F238E27FC236}">
              <a16:creationId xmlns:a16="http://schemas.microsoft.com/office/drawing/2014/main" xmlns="" id="{00000000-0008-0000-1100-00001505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302" name="Text Box 9">
          <a:extLst>
            <a:ext uri="{FF2B5EF4-FFF2-40B4-BE49-F238E27FC236}">
              <a16:creationId xmlns:a16="http://schemas.microsoft.com/office/drawing/2014/main" xmlns="" id="{00000000-0008-0000-1100-00001605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303" name="Text Box 9">
          <a:extLst>
            <a:ext uri="{FF2B5EF4-FFF2-40B4-BE49-F238E27FC236}">
              <a16:creationId xmlns:a16="http://schemas.microsoft.com/office/drawing/2014/main" xmlns="" id="{00000000-0008-0000-1100-00001705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304" name="Text Box 9">
          <a:extLst>
            <a:ext uri="{FF2B5EF4-FFF2-40B4-BE49-F238E27FC236}">
              <a16:creationId xmlns:a16="http://schemas.microsoft.com/office/drawing/2014/main" xmlns="" id="{00000000-0008-0000-1100-00001805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305" name="Text Box 9">
          <a:extLst>
            <a:ext uri="{FF2B5EF4-FFF2-40B4-BE49-F238E27FC236}">
              <a16:creationId xmlns:a16="http://schemas.microsoft.com/office/drawing/2014/main" xmlns="" id="{00000000-0008-0000-1100-00001905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306" name="Text Box 9">
          <a:extLst>
            <a:ext uri="{FF2B5EF4-FFF2-40B4-BE49-F238E27FC236}">
              <a16:creationId xmlns:a16="http://schemas.microsoft.com/office/drawing/2014/main" xmlns="" id="{00000000-0008-0000-1100-00001A05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307" name="Text Box 9">
          <a:extLst>
            <a:ext uri="{FF2B5EF4-FFF2-40B4-BE49-F238E27FC236}">
              <a16:creationId xmlns:a16="http://schemas.microsoft.com/office/drawing/2014/main" xmlns="" id="{00000000-0008-0000-1100-00001B05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308" name="Text Box 9">
          <a:extLst>
            <a:ext uri="{FF2B5EF4-FFF2-40B4-BE49-F238E27FC236}">
              <a16:creationId xmlns:a16="http://schemas.microsoft.com/office/drawing/2014/main" xmlns="" id="{00000000-0008-0000-1100-00001C05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309" name="Text Box 9">
          <a:extLst>
            <a:ext uri="{FF2B5EF4-FFF2-40B4-BE49-F238E27FC236}">
              <a16:creationId xmlns:a16="http://schemas.microsoft.com/office/drawing/2014/main" xmlns="" id="{00000000-0008-0000-1100-00001D05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310" name="Text Box 9">
          <a:extLst>
            <a:ext uri="{FF2B5EF4-FFF2-40B4-BE49-F238E27FC236}">
              <a16:creationId xmlns:a16="http://schemas.microsoft.com/office/drawing/2014/main" xmlns="" id="{00000000-0008-0000-1100-00001E05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311" name="Text Box 9">
          <a:extLst>
            <a:ext uri="{FF2B5EF4-FFF2-40B4-BE49-F238E27FC236}">
              <a16:creationId xmlns:a16="http://schemas.microsoft.com/office/drawing/2014/main" xmlns="" id="{00000000-0008-0000-1100-00001F05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312" name="Text Box 9">
          <a:extLst>
            <a:ext uri="{FF2B5EF4-FFF2-40B4-BE49-F238E27FC236}">
              <a16:creationId xmlns:a16="http://schemas.microsoft.com/office/drawing/2014/main" xmlns="" id="{00000000-0008-0000-1100-00002005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313" name="Text Box 9">
          <a:extLst>
            <a:ext uri="{FF2B5EF4-FFF2-40B4-BE49-F238E27FC236}">
              <a16:creationId xmlns:a16="http://schemas.microsoft.com/office/drawing/2014/main" xmlns="" id="{00000000-0008-0000-1100-00002105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314" name="Text Box 9">
          <a:extLst>
            <a:ext uri="{FF2B5EF4-FFF2-40B4-BE49-F238E27FC236}">
              <a16:creationId xmlns:a16="http://schemas.microsoft.com/office/drawing/2014/main" xmlns="" id="{00000000-0008-0000-1100-00002205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315" name="Text Box 9">
          <a:extLst>
            <a:ext uri="{FF2B5EF4-FFF2-40B4-BE49-F238E27FC236}">
              <a16:creationId xmlns:a16="http://schemas.microsoft.com/office/drawing/2014/main" xmlns="" id="{00000000-0008-0000-1100-00002305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316" name="Text Box 9">
          <a:extLst>
            <a:ext uri="{FF2B5EF4-FFF2-40B4-BE49-F238E27FC236}">
              <a16:creationId xmlns:a16="http://schemas.microsoft.com/office/drawing/2014/main" xmlns="" id="{00000000-0008-0000-1100-00002405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317" name="Text Box 9">
          <a:extLst>
            <a:ext uri="{FF2B5EF4-FFF2-40B4-BE49-F238E27FC236}">
              <a16:creationId xmlns:a16="http://schemas.microsoft.com/office/drawing/2014/main" xmlns="" id="{00000000-0008-0000-1100-00002505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318" name="Text Box 9">
          <a:extLst>
            <a:ext uri="{FF2B5EF4-FFF2-40B4-BE49-F238E27FC236}">
              <a16:creationId xmlns:a16="http://schemas.microsoft.com/office/drawing/2014/main" xmlns="" id="{00000000-0008-0000-1100-00002605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319" name="Text Box 9">
          <a:extLst>
            <a:ext uri="{FF2B5EF4-FFF2-40B4-BE49-F238E27FC236}">
              <a16:creationId xmlns:a16="http://schemas.microsoft.com/office/drawing/2014/main" xmlns="" id="{00000000-0008-0000-1100-00002705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320" name="Text Box 9">
          <a:extLst>
            <a:ext uri="{FF2B5EF4-FFF2-40B4-BE49-F238E27FC236}">
              <a16:creationId xmlns:a16="http://schemas.microsoft.com/office/drawing/2014/main" xmlns="" id="{00000000-0008-0000-1100-00002805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321" name="Text Box 9">
          <a:extLst>
            <a:ext uri="{FF2B5EF4-FFF2-40B4-BE49-F238E27FC236}">
              <a16:creationId xmlns:a16="http://schemas.microsoft.com/office/drawing/2014/main" xmlns="" id="{00000000-0008-0000-1100-00002905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322" name="Text Box 9">
          <a:extLst>
            <a:ext uri="{FF2B5EF4-FFF2-40B4-BE49-F238E27FC236}">
              <a16:creationId xmlns:a16="http://schemas.microsoft.com/office/drawing/2014/main" xmlns="" id="{00000000-0008-0000-1100-00002A05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323" name="Text Box 9">
          <a:extLst>
            <a:ext uri="{FF2B5EF4-FFF2-40B4-BE49-F238E27FC236}">
              <a16:creationId xmlns:a16="http://schemas.microsoft.com/office/drawing/2014/main" xmlns="" id="{00000000-0008-0000-1100-00002B05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324" name="Text Box 9">
          <a:extLst>
            <a:ext uri="{FF2B5EF4-FFF2-40B4-BE49-F238E27FC236}">
              <a16:creationId xmlns:a16="http://schemas.microsoft.com/office/drawing/2014/main" xmlns="" id="{00000000-0008-0000-1100-00002C05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325" name="Text Box 9">
          <a:extLst>
            <a:ext uri="{FF2B5EF4-FFF2-40B4-BE49-F238E27FC236}">
              <a16:creationId xmlns:a16="http://schemas.microsoft.com/office/drawing/2014/main" xmlns="" id="{00000000-0008-0000-1100-00002D05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326" name="Text Box 9">
          <a:extLst>
            <a:ext uri="{FF2B5EF4-FFF2-40B4-BE49-F238E27FC236}">
              <a16:creationId xmlns:a16="http://schemas.microsoft.com/office/drawing/2014/main" xmlns="" id="{00000000-0008-0000-1100-00002E05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327" name="Text Box 9">
          <a:extLst>
            <a:ext uri="{FF2B5EF4-FFF2-40B4-BE49-F238E27FC236}">
              <a16:creationId xmlns:a16="http://schemas.microsoft.com/office/drawing/2014/main" xmlns="" id="{00000000-0008-0000-1100-00002F05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328" name="Text Box 9">
          <a:extLst>
            <a:ext uri="{FF2B5EF4-FFF2-40B4-BE49-F238E27FC236}">
              <a16:creationId xmlns:a16="http://schemas.microsoft.com/office/drawing/2014/main" xmlns="" id="{00000000-0008-0000-1100-00003005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329" name="Text Box 9">
          <a:extLst>
            <a:ext uri="{FF2B5EF4-FFF2-40B4-BE49-F238E27FC236}">
              <a16:creationId xmlns:a16="http://schemas.microsoft.com/office/drawing/2014/main" xmlns="" id="{00000000-0008-0000-1100-00003105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330" name="Text Box 9">
          <a:extLst>
            <a:ext uri="{FF2B5EF4-FFF2-40B4-BE49-F238E27FC236}">
              <a16:creationId xmlns:a16="http://schemas.microsoft.com/office/drawing/2014/main" xmlns="" id="{00000000-0008-0000-1100-00003205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331" name="Text Box 9">
          <a:extLst>
            <a:ext uri="{FF2B5EF4-FFF2-40B4-BE49-F238E27FC236}">
              <a16:creationId xmlns:a16="http://schemas.microsoft.com/office/drawing/2014/main" xmlns="" id="{00000000-0008-0000-1100-00003305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332" name="Text Box 9">
          <a:extLst>
            <a:ext uri="{FF2B5EF4-FFF2-40B4-BE49-F238E27FC236}">
              <a16:creationId xmlns:a16="http://schemas.microsoft.com/office/drawing/2014/main" xmlns="" id="{00000000-0008-0000-1100-00003405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333" name="Text Box 9">
          <a:extLst>
            <a:ext uri="{FF2B5EF4-FFF2-40B4-BE49-F238E27FC236}">
              <a16:creationId xmlns:a16="http://schemas.microsoft.com/office/drawing/2014/main" xmlns="" id="{00000000-0008-0000-1100-00003505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334" name="Text Box 9">
          <a:extLst>
            <a:ext uri="{FF2B5EF4-FFF2-40B4-BE49-F238E27FC236}">
              <a16:creationId xmlns:a16="http://schemas.microsoft.com/office/drawing/2014/main" xmlns="" id="{00000000-0008-0000-1100-00003605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335" name="Text Box 9">
          <a:extLst>
            <a:ext uri="{FF2B5EF4-FFF2-40B4-BE49-F238E27FC236}">
              <a16:creationId xmlns:a16="http://schemas.microsoft.com/office/drawing/2014/main" xmlns="" id="{00000000-0008-0000-1100-00003705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336" name="Text Box 9">
          <a:extLst>
            <a:ext uri="{FF2B5EF4-FFF2-40B4-BE49-F238E27FC236}">
              <a16:creationId xmlns:a16="http://schemas.microsoft.com/office/drawing/2014/main" xmlns="" id="{00000000-0008-0000-1100-00003805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337" name="Text Box 9">
          <a:extLst>
            <a:ext uri="{FF2B5EF4-FFF2-40B4-BE49-F238E27FC236}">
              <a16:creationId xmlns:a16="http://schemas.microsoft.com/office/drawing/2014/main" xmlns="" id="{00000000-0008-0000-1100-00003905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338" name="Text Box 9">
          <a:extLst>
            <a:ext uri="{FF2B5EF4-FFF2-40B4-BE49-F238E27FC236}">
              <a16:creationId xmlns:a16="http://schemas.microsoft.com/office/drawing/2014/main" xmlns="" id="{00000000-0008-0000-1100-00003A05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339" name="Text Box 9">
          <a:extLst>
            <a:ext uri="{FF2B5EF4-FFF2-40B4-BE49-F238E27FC236}">
              <a16:creationId xmlns:a16="http://schemas.microsoft.com/office/drawing/2014/main" xmlns="" id="{00000000-0008-0000-1100-00003B05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340" name="Text Box 9">
          <a:extLst>
            <a:ext uri="{FF2B5EF4-FFF2-40B4-BE49-F238E27FC236}">
              <a16:creationId xmlns:a16="http://schemas.microsoft.com/office/drawing/2014/main" xmlns="" id="{00000000-0008-0000-1100-00003C05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341" name="Text Box 9">
          <a:extLst>
            <a:ext uri="{FF2B5EF4-FFF2-40B4-BE49-F238E27FC236}">
              <a16:creationId xmlns:a16="http://schemas.microsoft.com/office/drawing/2014/main" xmlns="" id="{00000000-0008-0000-1100-00003D05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342" name="Text Box 9">
          <a:extLst>
            <a:ext uri="{FF2B5EF4-FFF2-40B4-BE49-F238E27FC236}">
              <a16:creationId xmlns:a16="http://schemas.microsoft.com/office/drawing/2014/main" xmlns="" id="{00000000-0008-0000-1100-00003E05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343" name="Text Box 9">
          <a:extLst>
            <a:ext uri="{FF2B5EF4-FFF2-40B4-BE49-F238E27FC236}">
              <a16:creationId xmlns:a16="http://schemas.microsoft.com/office/drawing/2014/main" xmlns="" id="{00000000-0008-0000-1100-00003F05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344" name="Text Box 9">
          <a:extLst>
            <a:ext uri="{FF2B5EF4-FFF2-40B4-BE49-F238E27FC236}">
              <a16:creationId xmlns:a16="http://schemas.microsoft.com/office/drawing/2014/main" xmlns="" id="{00000000-0008-0000-1100-00004005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345" name="Text Box 9">
          <a:extLst>
            <a:ext uri="{FF2B5EF4-FFF2-40B4-BE49-F238E27FC236}">
              <a16:creationId xmlns:a16="http://schemas.microsoft.com/office/drawing/2014/main" xmlns="" id="{00000000-0008-0000-1100-00004105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346" name="Text Box 9">
          <a:extLst>
            <a:ext uri="{FF2B5EF4-FFF2-40B4-BE49-F238E27FC236}">
              <a16:creationId xmlns:a16="http://schemas.microsoft.com/office/drawing/2014/main" xmlns="" id="{00000000-0008-0000-1100-00004205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347" name="Text Box 9">
          <a:extLst>
            <a:ext uri="{FF2B5EF4-FFF2-40B4-BE49-F238E27FC236}">
              <a16:creationId xmlns:a16="http://schemas.microsoft.com/office/drawing/2014/main" xmlns="" id="{00000000-0008-0000-1100-000043050000}"/>
            </a:ext>
          </a:extLst>
        </xdr:cNvPr>
        <xdr:cNvSpPr txBox="1">
          <a:spLocks noChangeArrowheads="1"/>
        </xdr:cNvSpPr>
      </xdr:nvSpPr>
      <xdr:spPr bwMode="auto">
        <a:xfrm>
          <a:off x="762000" y="2533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048882" cy="38100"/>
    <xdr:sp macro="" textlink="">
      <xdr:nvSpPr>
        <xdr:cNvPr id="1348" name="Text Box 8">
          <a:extLst>
            <a:ext uri="{FF2B5EF4-FFF2-40B4-BE49-F238E27FC236}">
              <a16:creationId xmlns:a16="http://schemas.microsoft.com/office/drawing/2014/main" xmlns="" id="{00000000-0008-0000-1100-000044050000}"/>
            </a:ext>
          </a:extLst>
        </xdr:cNvPr>
        <xdr:cNvSpPr txBox="1">
          <a:spLocks noChangeArrowheads="1"/>
        </xdr:cNvSpPr>
      </xdr:nvSpPr>
      <xdr:spPr bwMode="auto">
        <a:xfrm>
          <a:off x="762000" y="3009900"/>
          <a:ext cx="1048882" cy="3810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1349" name="Text Box 8">
          <a:extLst>
            <a:ext uri="{FF2B5EF4-FFF2-40B4-BE49-F238E27FC236}">
              <a16:creationId xmlns:a16="http://schemas.microsoft.com/office/drawing/2014/main" xmlns="" id="{00000000-0008-0000-1100-000045050000}"/>
            </a:ext>
          </a:extLst>
        </xdr:cNvPr>
        <xdr:cNvSpPr txBox="1">
          <a:spLocks noChangeArrowheads="1"/>
        </xdr:cNvSpPr>
      </xdr:nvSpPr>
      <xdr:spPr bwMode="auto">
        <a:xfrm>
          <a:off x="762000" y="30099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350" name="Text Box 9">
          <a:extLst>
            <a:ext uri="{FF2B5EF4-FFF2-40B4-BE49-F238E27FC236}">
              <a16:creationId xmlns:a16="http://schemas.microsoft.com/office/drawing/2014/main" xmlns="" id="{00000000-0008-0000-1100-00004605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351" name="Text Box 9">
          <a:extLst>
            <a:ext uri="{FF2B5EF4-FFF2-40B4-BE49-F238E27FC236}">
              <a16:creationId xmlns:a16="http://schemas.microsoft.com/office/drawing/2014/main" xmlns="" id="{00000000-0008-0000-1100-00004705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048882" cy="114300"/>
    <xdr:sp macro="" textlink="">
      <xdr:nvSpPr>
        <xdr:cNvPr id="1352" name="Text Box 8">
          <a:extLst>
            <a:ext uri="{FF2B5EF4-FFF2-40B4-BE49-F238E27FC236}">
              <a16:creationId xmlns:a16="http://schemas.microsoft.com/office/drawing/2014/main" xmlns="" id="{00000000-0008-0000-1100-000048050000}"/>
            </a:ext>
          </a:extLst>
        </xdr:cNvPr>
        <xdr:cNvSpPr txBox="1">
          <a:spLocks noChangeArrowheads="1"/>
        </xdr:cNvSpPr>
      </xdr:nvSpPr>
      <xdr:spPr bwMode="auto">
        <a:xfrm>
          <a:off x="762000" y="3009900"/>
          <a:ext cx="1048882" cy="114300"/>
        </a:xfrm>
        <a:prstGeom prst="rect">
          <a:avLst/>
        </a:prstGeom>
        <a:noFill/>
        <a:ln w="9525">
          <a:noFill/>
          <a:miter lim="800000"/>
          <a:headEnd/>
          <a:tailEnd/>
        </a:ln>
      </xdr:spPr>
    </xdr:sp>
    <xdr:clientData/>
  </xdr:oneCellAnchor>
  <xdr:oneCellAnchor>
    <xdr:from>
      <xdr:col>1</xdr:col>
      <xdr:colOff>0</xdr:colOff>
      <xdr:row>0</xdr:row>
      <xdr:rowOff>0</xdr:rowOff>
    </xdr:from>
    <xdr:ext cx="1134607" cy="104775"/>
    <xdr:sp macro="" textlink="">
      <xdr:nvSpPr>
        <xdr:cNvPr id="1353" name="Text Box 8">
          <a:extLst>
            <a:ext uri="{FF2B5EF4-FFF2-40B4-BE49-F238E27FC236}">
              <a16:creationId xmlns:a16="http://schemas.microsoft.com/office/drawing/2014/main" xmlns="" id="{00000000-0008-0000-1100-000049050000}"/>
            </a:ext>
          </a:extLst>
        </xdr:cNvPr>
        <xdr:cNvSpPr txBox="1">
          <a:spLocks noChangeArrowheads="1"/>
        </xdr:cNvSpPr>
      </xdr:nvSpPr>
      <xdr:spPr bwMode="auto">
        <a:xfrm>
          <a:off x="762000" y="3009900"/>
          <a:ext cx="1134607" cy="104775"/>
        </a:xfrm>
        <a:prstGeom prst="rect">
          <a:avLst/>
        </a:prstGeom>
        <a:noFill/>
        <a:ln w="9525">
          <a:noFill/>
          <a:miter lim="800000"/>
          <a:headEnd/>
          <a:tailEnd/>
        </a:ln>
      </xdr:spPr>
    </xdr:sp>
    <xdr:clientData/>
  </xdr:oneCellAnchor>
  <xdr:oneCellAnchor>
    <xdr:from>
      <xdr:col>1</xdr:col>
      <xdr:colOff>0</xdr:colOff>
      <xdr:row>0</xdr:row>
      <xdr:rowOff>0</xdr:rowOff>
    </xdr:from>
    <xdr:ext cx="1048882" cy="38100"/>
    <xdr:sp macro="" textlink="">
      <xdr:nvSpPr>
        <xdr:cNvPr id="1354" name="Text Box 8">
          <a:extLst>
            <a:ext uri="{FF2B5EF4-FFF2-40B4-BE49-F238E27FC236}">
              <a16:creationId xmlns:a16="http://schemas.microsoft.com/office/drawing/2014/main" xmlns="" id="{00000000-0008-0000-1100-00004A050000}"/>
            </a:ext>
          </a:extLst>
        </xdr:cNvPr>
        <xdr:cNvSpPr txBox="1">
          <a:spLocks noChangeArrowheads="1"/>
        </xdr:cNvSpPr>
      </xdr:nvSpPr>
      <xdr:spPr bwMode="auto">
        <a:xfrm>
          <a:off x="762000" y="3009900"/>
          <a:ext cx="1048882" cy="3810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1355" name="Text Box 8">
          <a:extLst>
            <a:ext uri="{FF2B5EF4-FFF2-40B4-BE49-F238E27FC236}">
              <a16:creationId xmlns:a16="http://schemas.microsoft.com/office/drawing/2014/main" xmlns="" id="{00000000-0008-0000-1100-00004B050000}"/>
            </a:ext>
          </a:extLst>
        </xdr:cNvPr>
        <xdr:cNvSpPr txBox="1">
          <a:spLocks noChangeArrowheads="1"/>
        </xdr:cNvSpPr>
      </xdr:nvSpPr>
      <xdr:spPr bwMode="auto">
        <a:xfrm>
          <a:off x="762000" y="30099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356" name="Text Box 9">
          <a:extLst>
            <a:ext uri="{FF2B5EF4-FFF2-40B4-BE49-F238E27FC236}">
              <a16:creationId xmlns:a16="http://schemas.microsoft.com/office/drawing/2014/main" xmlns="" id="{00000000-0008-0000-1100-00004C05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357" name="Text Box 9">
          <a:extLst>
            <a:ext uri="{FF2B5EF4-FFF2-40B4-BE49-F238E27FC236}">
              <a16:creationId xmlns:a16="http://schemas.microsoft.com/office/drawing/2014/main" xmlns="" id="{00000000-0008-0000-1100-00004D05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048882" cy="38100"/>
    <xdr:sp macro="" textlink="">
      <xdr:nvSpPr>
        <xdr:cNvPr id="1358" name="Text Box 8">
          <a:extLst>
            <a:ext uri="{FF2B5EF4-FFF2-40B4-BE49-F238E27FC236}">
              <a16:creationId xmlns:a16="http://schemas.microsoft.com/office/drawing/2014/main" xmlns="" id="{00000000-0008-0000-1100-00004E050000}"/>
            </a:ext>
          </a:extLst>
        </xdr:cNvPr>
        <xdr:cNvSpPr txBox="1">
          <a:spLocks noChangeArrowheads="1"/>
        </xdr:cNvSpPr>
      </xdr:nvSpPr>
      <xdr:spPr bwMode="auto">
        <a:xfrm>
          <a:off x="762000" y="3009900"/>
          <a:ext cx="1048882" cy="3810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1359" name="Text Box 8">
          <a:extLst>
            <a:ext uri="{FF2B5EF4-FFF2-40B4-BE49-F238E27FC236}">
              <a16:creationId xmlns:a16="http://schemas.microsoft.com/office/drawing/2014/main" xmlns="" id="{00000000-0008-0000-1100-00004F050000}"/>
            </a:ext>
          </a:extLst>
        </xdr:cNvPr>
        <xdr:cNvSpPr txBox="1">
          <a:spLocks noChangeArrowheads="1"/>
        </xdr:cNvSpPr>
      </xdr:nvSpPr>
      <xdr:spPr bwMode="auto">
        <a:xfrm>
          <a:off x="762000" y="30099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360" name="Text Box 9">
          <a:extLst>
            <a:ext uri="{FF2B5EF4-FFF2-40B4-BE49-F238E27FC236}">
              <a16:creationId xmlns:a16="http://schemas.microsoft.com/office/drawing/2014/main" xmlns="" id="{00000000-0008-0000-1100-00005005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361" name="Text Box 9">
          <a:extLst>
            <a:ext uri="{FF2B5EF4-FFF2-40B4-BE49-F238E27FC236}">
              <a16:creationId xmlns:a16="http://schemas.microsoft.com/office/drawing/2014/main" xmlns="" id="{00000000-0008-0000-1100-00005105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048882" cy="38100"/>
    <xdr:sp macro="" textlink="">
      <xdr:nvSpPr>
        <xdr:cNvPr id="1362" name="Text Box 8">
          <a:extLst>
            <a:ext uri="{FF2B5EF4-FFF2-40B4-BE49-F238E27FC236}">
              <a16:creationId xmlns:a16="http://schemas.microsoft.com/office/drawing/2014/main" xmlns="" id="{00000000-0008-0000-1100-000052050000}"/>
            </a:ext>
          </a:extLst>
        </xdr:cNvPr>
        <xdr:cNvSpPr txBox="1">
          <a:spLocks noChangeArrowheads="1"/>
        </xdr:cNvSpPr>
      </xdr:nvSpPr>
      <xdr:spPr bwMode="auto">
        <a:xfrm>
          <a:off x="762000" y="3009900"/>
          <a:ext cx="1048882" cy="3810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1363" name="Text Box 8">
          <a:extLst>
            <a:ext uri="{FF2B5EF4-FFF2-40B4-BE49-F238E27FC236}">
              <a16:creationId xmlns:a16="http://schemas.microsoft.com/office/drawing/2014/main" xmlns="" id="{00000000-0008-0000-1100-000053050000}"/>
            </a:ext>
          </a:extLst>
        </xdr:cNvPr>
        <xdr:cNvSpPr txBox="1">
          <a:spLocks noChangeArrowheads="1"/>
        </xdr:cNvSpPr>
      </xdr:nvSpPr>
      <xdr:spPr bwMode="auto">
        <a:xfrm>
          <a:off x="762000" y="30099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364" name="Text Box 9">
          <a:extLst>
            <a:ext uri="{FF2B5EF4-FFF2-40B4-BE49-F238E27FC236}">
              <a16:creationId xmlns:a16="http://schemas.microsoft.com/office/drawing/2014/main" xmlns="" id="{00000000-0008-0000-1100-00005405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365" name="Text Box 9">
          <a:extLst>
            <a:ext uri="{FF2B5EF4-FFF2-40B4-BE49-F238E27FC236}">
              <a16:creationId xmlns:a16="http://schemas.microsoft.com/office/drawing/2014/main" xmlns="" id="{00000000-0008-0000-1100-00005505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048882" cy="38100"/>
    <xdr:sp macro="" textlink="">
      <xdr:nvSpPr>
        <xdr:cNvPr id="1366" name="Text Box 8">
          <a:extLst>
            <a:ext uri="{FF2B5EF4-FFF2-40B4-BE49-F238E27FC236}">
              <a16:creationId xmlns:a16="http://schemas.microsoft.com/office/drawing/2014/main" xmlns="" id="{00000000-0008-0000-1100-000056050000}"/>
            </a:ext>
          </a:extLst>
        </xdr:cNvPr>
        <xdr:cNvSpPr txBox="1">
          <a:spLocks noChangeArrowheads="1"/>
        </xdr:cNvSpPr>
      </xdr:nvSpPr>
      <xdr:spPr bwMode="auto">
        <a:xfrm>
          <a:off x="762000" y="3009900"/>
          <a:ext cx="1048882" cy="3810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1367" name="Text Box 8">
          <a:extLst>
            <a:ext uri="{FF2B5EF4-FFF2-40B4-BE49-F238E27FC236}">
              <a16:creationId xmlns:a16="http://schemas.microsoft.com/office/drawing/2014/main" xmlns="" id="{00000000-0008-0000-1100-000057050000}"/>
            </a:ext>
          </a:extLst>
        </xdr:cNvPr>
        <xdr:cNvSpPr txBox="1">
          <a:spLocks noChangeArrowheads="1"/>
        </xdr:cNvSpPr>
      </xdr:nvSpPr>
      <xdr:spPr bwMode="auto">
        <a:xfrm>
          <a:off x="762000" y="30099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368" name="Text Box 9">
          <a:extLst>
            <a:ext uri="{FF2B5EF4-FFF2-40B4-BE49-F238E27FC236}">
              <a16:creationId xmlns:a16="http://schemas.microsoft.com/office/drawing/2014/main" xmlns="" id="{00000000-0008-0000-1100-00005805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369" name="Text Box 9">
          <a:extLst>
            <a:ext uri="{FF2B5EF4-FFF2-40B4-BE49-F238E27FC236}">
              <a16:creationId xmlns:a16="http://schemas.microsoft.com/office/drawing/2014/main" xmlns="" id="{00000000-0008-0000-1100-00005905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048882" cy="38100"/>
    <xdr:sp macro="" textlink="">
      <xdr:nvSpPr>
        <xdr:cNvPr id="1370" name="Text Box 8">
          <a:extLst>
            <a:ext uri="{FF2B5EF4-FFF2-40B4-BE49-F238E27FC236}">
              <a16:creationId xmlns:a16="http://schemas.microsoft.com/office/drawing/2014/main" xmlns="" id="{00000000-0008-0000-1100-00005A050000}"/>
            </a:ext>
          </a:extLst>
        </xdr:cNvPr>
        <xdr:cNvSpPr txBox="1">
          <a:spLocks noChangeArrowheads="1"/>
        </xdr:cNvSpPr>
      </xdr:nvSpPr>
      <xdr:spPr bwMode="auto">
        <a:xfrm>
          <a:off x="762000" y="3009900"/>
          <a:ext cx="1048882" cy="3810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1371" name="Text Box 8">
          <a:extLst>
            <a:ext uri="{FF2B5EF4-FFF2-40B4-BE49-F238E27FC236}">
              <a16:creationId xmlns:a16="http://schemas.microsoft.com/office/drawing/2014/main" xmlns="" id="{00000000-0008-0000-1100-00005B050000}"/>
            </a:ext>
          </a:extLst>
        </xdr:cNvPr>
        <xdr:cNvSpPr txBox="1">
          <a:spLocks noChangeArrowheads="1"/>
        </xdr:cNvSpPr>
      </xdr:nvSpPr>
      <xdr:spPr bwMode="auto">
        <a:xfrm>
          <a:off x="762000" y="30099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372" name="Text Box 9">
          <a:extLst>
            <a:ext uri="{FF2B5EF4-FFF2-40B4-BE49-F238E27FC236}">
              <a16:creationId xmlns:a16="http://schemas.microsoft.com/office/drawing/2014/main" xmlns="" id="{00000000-0008-0000-1100-00005C05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048882" cy="38100"/>
    <xdr:sp macro="" textlink="">
      <xdr:nvSpPr>
        <xdr:cNvPr id="1373" name="Text Box 8">
          <a:extLst>
            <a:ext uri="{FF2B5EF4-FFF2-40B4-BE49-F238E27FC236}">
              <a16:creationId xmlns:a16="http://schemas.microsoft.com/office/drawing/2014/main" xmlns="" id="{00000000-0008-0000-1100-00005D050000}"/>
            </a:ext>
          </a:extLst>
        </xdr:cNvPr>
        <xdr:cNvSpPr txBox="1">
          <a:spLocks noChangeArrowheads="1"/>
        </xdr:cNvSpPr>
      </xdr:nvSpPr>
      <xdr:spPr bwMode="auto">
        <a:xfrm>
          <a:off x="762000" y="3009900"/>
          <a:ext cx="1048882" cy="3810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1374" name="Text Box 8">
          <a:extLst>
            <a:ext uri="{FF2B5EF4-FFF2-40B4-BE49-F238E27FC236}">
              <a16:creationId xmlns:a16="http://schemas.microsoft.com/office/drawing/2014/main" xmlns="" id="{00000000-0008-0000-1100-00005E050000}"/>
            </a:ext>
          </a:extLst>
        </xdr:cNvPr>
        <xdr:cNvSpPr txBox="1">
          <a:spLocks noChangeArrowheads="1"/>
        </xdr:cNvSpPr>
      </xdr:nvSpPr>
      <xdr:spPr bwMode="auto">
        <a:xfrm>
          <a:off x="762000" y="30099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375" name="Text Box 9">
          <a:extLst>
            <a:ext uri="{FF2B5EF4-FFF2-40B4-BE49-F238E27FC236}">
              <a16:creationId xmlns:a16="http://schemas.microsoft.com/office/drawing/2014/main" xmlns="" id="{00000000-0008-0000-1100-00005F05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376" name="Text Box 9">
          <a:extLst>
            <a:ext uri="{FF2B5EF4-FFF2-40B4-BE49-F238E27FC236}">
              <a16:creationId xmlns:a16="http://schemas.microsoft.com/office/drawing/2014/main" xmlns="" id="{00000000-0008-0000-1100-00006005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048882" cy="38100"/>
    <xdr:sp macro="" textlink="">
      <xdr:nvSpPr>
        <xdr:cNvPr id="1377" name="Text Box 8">
          <a:extLst>
            <a:ext uri="{FF2B5EF4-FFF2-40B4-BE49-F238E27FC236}">
              <a16:creationId xmlns:a16="http://schemas.microsoft.com/office/drawing/2014/main" xmlns="" id="{00000000-0008-0000-1100-000061050000}"/>
            </a:ext>
          </a:extLst>
        </xdr:cNvPr>
        <xdr:cNvSpPr txBox="1">
          <a:spLocks noChangeArrowheads="1"/>
        </xdr:cNvSpPr>
      </xdr:nvSpPr>
      <xdr:spPr bwMode="auto">
        <a:xfrm>
          <a:off x="762000" y="3009900"/>
          <a:ext cx="1048882" cy="3810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1378" name="Text Box 8">
          <a:extLst>
            <a:ext uri="{FF2B5EF4-FFF2-40B4-BE49-F238E27FC236}">
              <a16:creationId xmlns:a16="http://schemas.microsoft.com/office/drawing/2014/main" xmlns="" id="{00000000-0008-0000-1100-000062050000}"/>
            </a:ext>
          </a:extLst>
        </xdr:cNvPr>
        <xdr:cNvSpPr txBox="1">
          <a:spLocks noChangeArrowheads="1"/>
        </xdr:cNvSpPr>
      </xdr:nvSpPr>
      <xdr:spPr bwMode="auto">
        <a:xfrm>
          <a:off x="762000" y="30099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379" name="Text Box 9">
          <a:extLst>
            <a:ext uri="{FF2B5EF4-FFF2-40B4-BE49-F238E27FC236}">
              <a16:creationId xmlns:a16="http://schemas.microsoft.com/office/drawing/2014/main" xmlns="" id="{00000000-0008-0000-1100-00006305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048882" cy="38100"/>
    <xdr:sp macro="" textlink="">
      <xdr:nvSpPr>
        <xdr:cNvPr id="1380" name="Text Box 8">
          <a:extLst>
            <a:ext uri="{FF2B5EF4-FFF2-40B4-BE49-F238E27FC236}">
              <a16:creationId xmlns:a16="http://schemas.microsoft.com/office/drawing/2014/main" xmlns="" id="{00000000-0008-0000-1100-000064050000}"/>
            </a:ext>
          </a:extLst>
        </xdr:cNvPr>
        <xdr:cNvSpPr txBox="1">
          <a:spLocks noChangeArrowheads="1"/>
        </xdr:cNvSpPr>
      </xdr:nvSpPr>
      <xdr:spPr bwMode="auto">
        <a:xfrm>
          <a:off x="762000" y="3009900"/>
          <a:ext cx="1048882" cy="3810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1381" name="Text Box 8">
          <a:extLst>
            <a:ext uri="{FF2B5EF4-FFF2-40B4-BE49-F238E27FC236}">
              <a16:creationId xmlns:a16="http://schemas.microsoft.com/office/drawing/2014/main" xmlns="" id="{00000000-0008-0000-1100-000065050000}"/>
            </a:ext>
          </a:extLst>
        </xdr:cNvPr>
        <xdr:cNvSpPr txBox="1">
          <a:spLocks noChangeArrowheads="1"/>
        </xdr:cNvSpPr>
      </xdr:nvSpPr>
      <xdr:spPr bwMode="auto">
        <a:xfrm>
          <a:off x="762000" y="30099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382" name="Text Box 9">
          <a:extLst>
            <a:ext uri="{FF2B5EF4-FFF2-40B4-BE49-F238E27FC236}">
              <a16:creationId xmlns:a16="http://schemas.microsoft.com/office/drawing/2014/main" xmlns="" id="{00000000-0008-0000-1100-00006605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383" name="Text Box 9">
          <a:extLst>
            <a:ext uri="{FF2B5EF4-FFF2-40B4-BE49-F238E27FC236}">
              <a16:creationId xmlns:a16="http://schemas.microsoft.com/office/drawing/2014/main" xmlns="" id="{00000000-0008-0000-1100-00006705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048882" cy="38100"/>
    <xdr:sp macro="" textlink="">
      <xdr:nvSpPr>
        <xdr:cNvPr id="1384" name="Text Box 8">
          <a:extLst>
            <a:ext uri="{FF2B5EF4-FFF2-40B4-BE49-F238E27FC236}">
              <a16:creationId xmlns:a16="http://schemas.microsoft.com/office/drawing/2014/main" xmlns="" id="{00000000-0008-0000-1100-000068050000}"/>
            </a:ext>
          </a:extLst>
        </xdr:cNvPr>
        <xdr:cNvSpPr txBox="1">
          <a:spLocks noChangeArrowheads="1"/>
        </xdr:cNvSpPr>
      </xdr:nvSpPr>
      <xdr:spPr bwMode="auto">
        <a:xfrm>
          <a:off x="762000" y="3009900"/>
          <a:ext cx="1048882" cy="3810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1385" name="Text Box 8">
          <a:extLst>
            <a:ext uri="{FF2B5EF4-FFF2-40B4-BE49-F238E27FC236}">
              <a16:creationId xmlns:a16="http://schemas.microsoft.com/office/drawing/2014/main" xmlns="" id="{00000000-0008-0000-1100-000069050000}"/>
            </a:ext>
          </a:extLst>
        </xdr:cNvPr>
        <xdr:cNvSpPr txBox="1">
          <a:spLocks noChangeArrowheads="1"/>
        </xdr:cNvSpPr>
      </xdr:nvSpPr>
      <xdr:spPr bwMode="auto">
        <a:xfrm>
          <a:off x="762000" y="30099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386" name="Text Box 9">
          <a:extLst>
            <a:ext uri="{FF2B5EF4-FFF2-40B4-BE49-F238E27FC236}">
              <a16:creationId xmlns:a16="http://schemas.microsoft.com/office/drawing/2014/main" xmlns="" id="{00000000-0008-0000-1100-00006A05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387" name="Text Box 9">
          <a:extLst>
            <a:ext uri="{FF2B5EF4-FFF2-40B4-BE49-F238E27FC236}">
              <a16:creationId xmlns:a16="http://schemas.microsoft.com/office/drawing/2014/main" xmlns="" id="{00000000-0008-0000-1100-00006B05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048882" cy="38100"/>
    <xdr:sp macro="" textlink="">
      <xdr:nvSpPr>
        <xdr:cNvPr id="1388" name="Text Box 8">
          <a:extLst>
            <a:ext uri="{FF2B5EF4-FFF2-40B4-BE49-F238E27FC236}">
              <a16:creationId xmlns:a16="http://schemas.microsoft.com/office/drawing/2014/main" xmlns="" id="{00000000-0008-0000-1100-00006C050000}"/>
            </a:ext>
          </a:extLst>
        </xdr:cNvPr>
        <xdr:cNvSpPr txBox="1">
          <a:spLocks noChangeArrowheads="1"/>
        </xdr:cNvSpPr>
      </xdr:nvSpPr>
      <xdr:spPr bwMode="auto">
        <a:xfrm>
          <a:off x="762000" y="3009900"/>
          <a:ext cx="1048882" cy="3810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1389" name="Text Box 8">
          <a:extLst>
            <a:ext uri="{FF2B5EF4-FFF2-40B4-BE49-F238E27FC236}">
              <a16:creationId xmlns:a16="http://schemas.microsoft.com/office/drawing/2014/main" xmlns="" id="{00000000-0008-0000-1100-00006D050000}"/>
            </a:ext>
          </a:extLst>
        </xdr:cNvPr>
        <xdr:cNvSpPr txBox="1">
          <a:spLocks noChangeArrowheads="1"/>
        </xdr:cNvSpPr>
      </xdr:nvSpPr>
      <xdr:spPr bwMode="auto">
        <a:xfrm>
          <a:off x="762000" y="30099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390" name="Text Box 9">
          <a:extLst>
            <a:ext uri="{FF2B5EF4-FFF2-40B4-BE49-F238E27FC236}">
              <a16:creationId xmlns:a16="http://schemas.microsoft.com/office/drawing/2014/main" xmlns="" id="{00000000-0008-0000-1100-00006E05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391" name="Text Box 9">
          <a:extLst>
            <a:ext uri="{FF2B5EF4-FFF2-40B4-BE49-F238E27FC236}">
              <a16:creationId xmlns:a16="http://schemas.microsoft.com/office/drawing/2014/main" xmlns="" id="{00000000-0008-0000-1100-00006F05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048882" cy="38100"/>
    <xdr:sp macro="" textlink="">
      <xdr:nvSpPr>
        <xdr:cNvPr id="1392" name="Text Box 8">
          <a:extLst>
            <a:ext uri="{FF2B5EF4-FFF2-40B4-BE49-F238E27FC236}">
              <a16:creationId xmlns:a16="http://schemas.microsoft.com/office/drawing/2014/main" xmlns="" id="{00000000-0008-0000-1100-000070050000}"/>
            </a:ext>
          </a:extLst>
        </xdr:cNvPr>
        <xdr:cNvSpPr txBox="1">
          <a:spLocks noChangeArrowheads="1"/>
        </xdr:cNvSpPr>
      </xdr:nvSpPr>
      <xdr:spPr bwMode="auto">
        <a:xfrm>
          <a:off x="762000" y="3009900"/>
          <a:ext cx="1048882" cy="3810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1393" name="Text Box 8">
          <a:extLst>
            <a:ext uri="{FF2B5EF4-FFF2-40B4-BE49-F238E27FC236}">
              <a16:creationId xmlns:a16="http://schemas.microsoft.com/office/drawing/2014/main" xmlns="" id="{00000000-0008-0000-1100-000071050000}"/>
            </a:ext>
          </a:extLst>
        </xdr:cNvPr>
        <xdr:cNvSpPr txBox="1">
          <a:spLocks noChangeArrowheads="1"/>
        </xdr:cNvSpPr>
      </xdr:nvSpPr>
      <xdr:spPr bwMode="auto">
        <a:xfrm>
          <a:off x="762000" y="30099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394" name="Text Box 9">
          <a:extLst>
            <a:ext uri="{FF2B5EF4-FFF2-40B4-BE49-F238E27FC236}">
              <a16:creationId xmlns:a16="http://schemas.microsoft.com/office/drawing/2014/main" xmlns="" id="{00000000-0008-0000-1100-00007205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395" name="Text Box 9">
          <a:extLst>
            <a:ext uri="{FF2B5EF4-FFF2-40B4-BE49-F238E27FC236}">
              <a16:creationId xmlns:a16="http://schemas.microsoft.com/office/drawing/2014/main" xmlns="" id="{00000000-0008-0000-1100-00007305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048882" cy="38100"/>
    <xdr:sp macro="" textlink="">
      <xdr:nvSpPr>
        <xdr:cNvPr id="1396" name="Text Box 8">
          <a:extLst>
            <a:ext uri="{FF2B5EF4-FFF2-40B4-BE49-F238E27FC236}">
              <a16:creationId xmlns:a16="http://schemas.microsoft.com/office/drawing/2014/main" xmlns="" id="{00000000-0008-0000-1100-000074050000}"/>
            </a:ext>
          </a:extLst>
        </xdr:cNvPr>
        <xdr:cNvSpPr txBox="1">
          <a:spLocks noChangeArrowheads="1"/>
        </xdr:cNvSpPr>
      </xdr:nvSpPr>
      <xdr:spPr bwMode="auto">
        <a:xfrm>
          <a:off x="762000" y="3009900"/>
          <a:ext cx="1048882" cy="3810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1397" name="Text Box 8">
          <a:extLst>
            <a:ext uri="{FF2B5EF4-FFF2-40B4-BE49-F238E27FC236}">
              <a16:creationId xmlns:a16="http://schemas.microsoft.com/office/drawing/2014/main" xmlns="" id="{00000000-0008-0000-1100-000075050000}"/>
            </a:ext>
          </a:extLst>
        </xdr:cNvPr>
        <xdr:cNvSpPr txBox="1">
          <a:spLocks noChangeArrowheads="1"/>
        </xdr:cNvSpPr>
      </xdr:nvSpPr>
      <xdr:spPr bwMode="auto">
        <a:xfrm>
          <a:off x="762000" y="30099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398" name="Text Box 9">
          <a:extLst>
            <a:ext uri="{FF2B5EF4-FFF2-40B4-BE49-F238E27FC236}">
              <a16:creationId xmlns:a16="http://schemas.microsoft.com/office/drawing/2014/main" xmlns="" id="{00000000-0008-0000-1100-00007605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399" name="Text Box 9">
          <a:extLst>
            <a:ext uri="{FF2B5EF4-FFF2-40B4-BE49-F238E27FC236}">
              <a16:creationId xmlns:a16="http://schemas.microsoft.com/office/drawing/2014/main" xmlns="" id="{00000000-0008-0000-1100-00007705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048882" cy="38100"/>
    <xdr:sp macro="" textlink="">
      <xdr:nvSpPr>
        <xdr:cNvPr id="1400" name="Text Box 8">
          <a:extLst>
            <a:ext uri="{FF2B5EF4-FFF2-40B4-BE49-F238E27FC236}">
              <a16:creationId xmlns:a16="http://schemas.microsoft.com/office/drawing/2014/main" xmlns="" id="{00000000-0008-0000-1100-000078050000}"/>
            </a:ext>
          </a:extLst>
        </xdr:cNvPr>
        <xdr:cNvSpPr txBox="1">
          <a:spLocks noChangeArrowheads="1"/>
        </xdr:cNvSpPr>
      </xdr:nvSpPr>
      <xdr:spPr bwMode="auto">
        <a:xfrm>
          <a:off x="762000" y="3009900"/>
          <a:ext cx="1048882" cy="3810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1401" name="Text Box 8">
          <a:extLst>
            <a:ext uri="{FF2B5EF4-FFF2-40B4-BE49-F238E27FC236}">
              <a16:creationId xmlns:a16="http://schemas.microsoft.com/office/drawing/2014/main" xmlns="" id="{00000000-0008-0000-1100-000079050000}"/>
            </a:ext>
          </a:extLst>
        </xdr:cNvPr>
        <xdr:cNvSpPr txBox="1">
          <a:spLocks noChangeArrowheads="1"/>
        </xdr:cNvSpPr>
      </xdr:nvSpPr>
      <xdr:spPr bwMode="auto">
        <a:xfrm>
          <a:off x="762000" y="30099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402" name="Text Box 9">
          <a:extLst>
            <a:ext uri="{FF2B5EF4-FFF2-40B4-BE49-F238E27FC236}">
              <a16:creationId xmlns:a16="http://schemas.microsoft.com/office/drawing/2014/main" xmlns="" id="{00000000-0008-0000-1100-00007A05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403" name="Text Box 9">
          <a:extLst>
            <a:ext uri="{FF2B5EF4-FFF2-40B4-BE49-F238E27FC236}">
              <a16:creationId xmlns:a16="http://schemas.microsoft.com/office/drawing/2014/main" xmlns="" id="{00000000-0008-0000-1100-00007B05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048882" cy="38100"/>
    <xdr:sp macro="" textlink="">
      <xdr:nvSpPr>
        <xdr:cNvPr id="1404" name="Text Box 8">
          <a:extLst>
            <a:ext uri="{FF2B5EF4-FFF2-40B4-BE49-F238E27FC236}">
              <a16:creationId xmlns:a16="http://schemas.microsoft.com/office/drawing/2014/main" xmlns="" id="{00000000-0008-0000-1100-00007C050000}"/>
            </a:ext>
          </a:extLst>
        </xdr:cNvPr>
        <xdr:cNvSpPr txBox="1">
          <a:spLocks noChangeArrowheads="1"/>
        </xdr:cNvSpPr>
      </xdr:nvSpPr>
      <xdr:spPr bwMode="auto">
        <a:xfrm>
          <a:off x="762000" y="3009900"/>
          <a:ext cx="1048882" cy="3810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1405" name="Text Box 8">
          <a:extLst>
            <a:ext uri="{FF2B5EF4-FFF2-40B4-BE49-F238E27FC236}">
              <a16:creationId xmlns:a16="http://schemas.microsoft.com/office/drawing/2014/main" xmlns="" id="{00000000-0008-0000-1100-00007D050000}"/>
            </a:ext>
          </a:extLst>
        </xdr:cNvPr>
        <xdr:cNvSpPr txBox="1">
          <a:spLocks noChangeArrowheads="1"/>
        </xdr:cNvSpPr>
      </xdr:nvSpPr>
      <xdr:spPr bwMode="auto">
        <a:xfrm>
          <a:off x="762000" y="30099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406" name="Text Box 9">
          <a:extLst>
            <a:ext uri="{FF2B5EF4-FFF2-40B4-BE49-F238E27FC236}">
              <a16:creationId xmlns:a16="http://schemas.microsoft.com/office/drawing/2014/main" xmlns="" id="{00000000-0008-0000-1100-00007E05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407" name="Text Box 9">
          <a:extLst>
            <a:ext uri="{FF2B5EF4-FFF2-40B4-BE49-F238E27FC236}">
              <a16:creationId xmlns:a16="http://schemas.microsoft.com/office/drawing/2014/main" xmlns="" id="{00000000-0008-0000-1100-00007F05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048882" cy="38100"/>
    <xdr:sp macro="" textlink="">
      <xdr:nvSpPr>
        <xdr:cNvPr id="1408" name="Text Box 8">
          <a:extLst>
            <a:ext uri="{FF2B5EF4-FFF2-40B4-BE49-F238E27FC236}">
              <a16:creationId xmlns:a16="http://schemas.microsoft.com/office/drawing/2014/main" xmlns="" id="{00000000-0008-0000-1100-000080050000}"/>
            </a:ext>
          </a:extLst>
        </xdr:cNvPr>
        <xdr:cNvSpPr txBox="1">
          <a:spLocks noChangeArrowheads="1"/>
        </xdr:cNvSpPr>
      </xdr:nvSpPr>
      <xdr:spPr bwMode="auto">
        <a:xfrm>
          <a:off x="762000" y="3009900"/>
          <a:ext cx="1048882" cy="3810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1409" name="Text Box 8">
          <a:extLst>
            <a:ext uri="{FF2B5EF4-FFF2-40B4-BE49-F238E27FC236}">
              <a16:creationId xmlns:a16="http://schemas.microsoft.com/office/drawing/2014/main" xmlns="" id="{00000000-0008-0000-1100-000081050000}"/>
            </a:ext>
          </a:extLst>
        </xdr:cNvPr>
        <xdr:cNvSpPr txBox="1">
          <a:spLocks noChangeArrowheads="1"/>
        </xdr:cNvSpPr>
      </xdr:nvSpPr>
      <xdr:spPr bwMode="auto">
        <a:xfrm>
          <a:off x="762000" y="30099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410" name="Text Box 9">
          <a:extLst>
            <a:ext uri="{FF2B5EF4-FFF2-40B4-BE49-F238E27FC236}">
              <a16:creationId xmlns:a16="http://schemas.microsoft.com/office/drawing/2014/main" xmlns="" id="{00000000-0008-0000-1100-00008205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411" name="Text Box 9">
          <a:extLst>
            <a:ext uri="{FF2B5EF4-FFF2-40B4-BE49-F238E27FC236}">
              <a16:creationId xmlns:a16="http://schemas.microsoft.com/office/drawing/2014/main" xmlns="" id="{00000000-0008-0000-1100-00008305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048882" cy="38100"/>
    <xdr:sp macro="" textlink="">
      <xdr:nvSpPr>
        <xdr:cNvPr id="1412" name="Text Box 8">
          <a:extLst>
            <a:ext uri="{FF2B5EF4-FFF2-40B4-BE49-F238E27FC236}">
              <a16:creationId xmlns:a16="http://schemas.microsoft.com/office/drawing/2014/main" xmlns="" id="{00000000-0008-0000-1100-000084050000}"/>
            </a:ext>
          </a:extLst>
        </xdr:cNvPr>
        <xdr:cNvSpPr txBox="1">
          <a:spLocks noChangeArrowheads="1"/>
        </xdr:cNvSpPr>
      </xdr:nvSpPr>
      <xdr:spPr bwMode="auto">
        <a:xfrm>
          <a:off x="762000" y="3009900"/>
          <a:ext cx="1048882" cy="3810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1413" name="Text Box 8">
          <a:extLst>
            <a:ext uri="{FF2B5EF4-FFF2-40B4-BE49-F238E27FC236}">
              <a16:creationId xmlns:a16="http://schemas.microsoft.com/office/drawing/2014/main" xmlns="" id="{00000000-0008-0000-1100-000085050000}"/>
            </a:ext>
          </a:extLst>
        </xdr:cNvPr>
        <xdr:cNvSpPr txBox="1">
          <a:spLocks noChangeArrowheads="1"/>
        </xdr:cNvSpPr>
      </xdr:nvSpPr>
      <xdr:spPr bwMode="auto">
        <a:xfrm>
          <a:off x="762000" y="30099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414" name="Text Box 9">
          <a:extLst>
            <a:ext uri="{FF2B5EF4-FFF2-40B4-BE49-F238E27FC236}">
              <a16:creationId xmlns:a16="http://schemas.microsoft.com/office/drawing/2014/main" xmlns="" id="{00000000-0008-0000-1100-00008605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415" name="Text Box 9">
          <a:extLst>
            <a:ext uri="{FF2B5EF4-FFF2-40B4-BE49-F238E27FC236}">
              <a16:creationId xmlns:a16="http://schemas.microsoft.com/office/drawing/2014/main" xmlns="" id="{00000000-0008-0000-1100-00008705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048882" cy="38100"/>
    <xdr:sp macro="" textlink="">
      <xdr:nvSpPr>
        <xdr:cNvPr id="1416" name="Text Box 8">
          <a:extLst>
            <a:ext uri="{FF2B5EF4-FFF2-40B4-BE49-F238E27FC236}">
              <a16:creationId xmlns:a16="http://schemas.microsoft.com/office/drawing/2014/main" xmlns="" id="{00000000-0008-0000-1100-000088050000}"/>
            </a:ext>
          </a:extLst>
        </xdr:cNvPr>
        <xdr:cNvSpPr txBox="1">
          <a:spLocks noChangeArrowheads="1"/>
        </xdr:cNvSpPr>
      </xdr:nvSpPr>
      <xdr:spPr bwMode="auto">
        <a:xfrm>
          <a:off x="762000" y="3009900"/>
          <a:ext cx="1048882" cy="3810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1417" name="Text Box 8">
          <a:extLst>
            <a:ext uri="{FF2B5EF4-FFF2-40B4-BE49-F238E27FC236}">
              <a16:creationId xmlns:a16="http://schemas.microsoft.com/office/drawing/2014/main" xmlns="" id="{00000000-0008-0000-1100-000089050000}"/>
            </a:ext>
          </a:extLst>
        </xdr:cNvPr>
        <xdr:cNvSpPr txBox="1">
          <a:spLocks noChangeArrowheads="1"/>
        </xdr:cNvSpPr>
      </xdr:nvSpPr>
      <xdr:spPr bwMode="auto">
        <a:xfrm>
          <a:off x="762000" y="30099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418" name="Text Box 9">
          <a:extLst>
            <a:ext uri="{FF2B5EF4-FFF2-40B4-BE49-F238E27FC236}">
              <a16:creationId xmlns:a16="http://schemas.microsoft.com/office/drawing/2014/main" xmlns="" id="{00000000-0008-0000-1100-00008A05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419" name="Text Box 9">
          <a:extLst>
            <a:ext uri="{FF2B5EF4-FFF2-40B4-BE49-F238E27FC236}">
              <a16:creationId xmlns:a16="http://schemas.microsoft.com/office/drawing/2014/main" xmlns="" id="{00000000-0008-0000-1100-00008B05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420" name="Text Box 9">
          <a:extLst>
            <a:ext uri="{FF2B5EF4-FFF2-40B4-BE49-F238E27FC236}">
              <a16:creationId xmlns:a16="http://schemas.microsoft.com/office/drawing/2014/main" xmlns="" id="{00000000-0008-0000-1100-00008C05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029832" cy="238125"/>
    <xdr:sp macro="" textlink="">
      <xdr:nvSpPr>
        <xdr:cNvPr id="1421" name="Text Box 8">
          <a:extLst>
            <a:ext uri="{FF2B5EF4-FFF2-40B4-BE49-F238E27FC236}">
              <a16:creationId xmlns:a16="http://schemas.microsoft.com/office/drawing/2014/main" xmlns="" id="{00000000-0008-0000-1100-00008D050000}"/>
            </a:ext>
          </a:extLst>
        </xdr:cNvPr>
        <xdr:cNvSpPr txBox="1">
          <a:spLocks noChangeArrowheads="1"/>
        </xdr:cNvSpPr>
      </xdr:nvSpPr>
      <xdr:spPr bwMode="auto">
        <a:xfrm>
          <a:off x="762000" y="3009900"/>
          <a:ext cx="102983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422" name="Text Box 9">
          <a:extLst>
            <a:ext uri="{FF2B5EF4-FFF2-40B4-BE49-F238E27FC236}">
              <a16:creationId xmlns:a16="http://schemas.microsoft.com/office/drawing/2014/main" xmlns="" id="{00000000-0008-0000-1100-00008E05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029832" cy="238125"/>
    <xdr:sp macro="" textlink="">
      <xdr:nvSpPr>
        <xdr:cNvPr id="1423" name="Text Box 8">
          <a:extLst>
            <a:ext uri="{FF2B5EF4-FFF2-40B4-BE49-F238E27FC236}">
              <a16:creationId xmlns:a16="http://schemas.microsoft.com/office/drawing/2014/main" xmlns="" id="{00000000-0008-0000-1100-00008F050000}"/>
            </a:ext>
          </a:extLst>
        </xdr:cNvPr>
        <xdr:cNvSpPr txBox="1">
          <a:spLocks noChangeArrowheads="1"/>
        </xdr:cNvSpPr>
      </xdr:nvSpPr>
      <xdr:spPr bwMode="auto">
        <a:xfrm>
          <a:off x="762000" y="3009900"/>
          <a:ext cx="102983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424" name="Text Box 9">
          <a:extLst>
            <a:ext uri="{FF2B5EF4-FFF2-40B4-BE49-F238E27FC236}">
              <a16:creationId xmlns:a16="http://schemas.microsoft.com/office/drawing/2014/main" xmlns="" id="{00000000-0008-0000-1100-00009005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029832" cy="238125"/>
    <xdr:sp macro="" textlink="">
      <xdr:nvSpPr>
        <xdr:cNvPr id="1425" name="Text Box 8">
          <a:extLst>
            <a:ext uri="{FF2B5EF4-FFF2-40B4-BE49-F238E27FC236}">
              <a16:creationId xmlns:a16="http://schemas.microsoft.com/office/drawing/2014/main" xmlns="" id="{00000000-0008-0000-1100-000091050000}"/>
            </a:ext>
          </a:extLst>
        </xdr:cNvPr>
        <xdr:cNvSpPr txBox="1">
          <a:spLocks noChangeArrowheads="1"/>
        </xdr:cNvSpPr>
      </xdr:nvSpPr>
      <xdr:spPr bwMode="auto">
        <a:xfrm>
          <a:off x="762000" y="3009900"/>
          <a:ext cx="102983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426" name="Text Box 9">
          <a:extLst>
            <a:ext uri="{FF2B5EF4-FFF2-40B4-BE49-F238E27FC236}">
              <a16:creationId xmlns:a16="http://schemas.microsoft.com/office/drawing/2014/main" xmlns="" id="{00000000-0008-0000-1100-00009205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029832" cy="238125"/>
    <xdr:sp macro="" textlink="">
      <xdr:nvSpPr>
        <xdr:cNvPr id="1427" name="Text Box 8">
          <a:extLst>
            <a:ext uri="{FF2B5EF4-FFF2-40B4-BE49-F238E27FC236}">
              <a16:creationId xmlns:a16="http://schemas.microsoft.com/office/drawing/2014/main" xmlns="" id="{00000000-0008-0000-1100-000093050000}"/>
            </a:ext>
          </a:extLst>
        </xdr:cNvPr>
        <xdr:cNvSpPr txBox="1">
          <a:spLocks noChangeArrowheads="1"/>
        </xdr:cNvSpPr>
      </xdr:nvSpPr>
      <xdr:spPr bwMode="auto">
        <a:xfrm>
          <a:off x="762000" y="3009900"/>
          <a:ext cx="102983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428" name="Text Box 9">
          <a:extLst>
            <a:ext uri="{FF2B5EF4-FFF2-40B4-BE49-F238E27FC236}">
              <a16:creationId xmlns:a16="http://schemas.microsoft.com/office/drawing/2014/main" xmlns="" id="{00000000-0008-0000-1100-00009405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029832" cy="238125"/>
    <xdr:sp macro="" textlink="">
      <xdr:nvSpPr>
        <xdr:cNvPr id="1429" name="Text Box 8">
          <a:extLst>
            <a:ext uri="{FF2B5EF4-FFF2-40B4-BE49-F238E27FC236}">
              <a16:creationId xmlns:a16="http://schemas.microsoft.com/office/drawing/2014/main" xmlns="" id="{00000000-0008-0000-1100-000095050000}"/>
            </a:ext>
          </a:extLst>
        </xdr:cNvPr>
        <xdr:cNvSpPr txBox="1">
          <a:spLocks noChangeArrowheads="1"/>
        </xdr:cNvSpPr>
      </xdr:nvSpPr>
      <xdr:spPr bwMode="auto">
        <a:xfrm>
          <a:off x="762000" y="3009900"/>
          <a:ext cx="102983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430" name="Text Box 9">
          <a:extLst>
            <a:ext uri="{FF2B5EF4-FFF2-40B4-BE49-F238E27FC236}">
              <a16:creationId xmlns:a16="http://schemas.microsoft.com/office/drawing/2014/main" xmlns="" id="{00000000-0008-0000-1100-00009605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029832" cy="238125"/>
    <xdr:sp macro="" textlink="">
      <xdr:nvSpPr>
        <xdr:cNvPr id="1431" name="Text Box 8">
          <a:extLst>
            <a:ext uri="{FF2B5EF4-FFF2-40B4-BE49-F238E27FC236}">
              <a16:creationId xmlns:a16="http://schemas.microsoft.com/office/drawing/2014/main" xmlns="" id="{00000000-0008-0000-1100-000097050000}"/>
            </a:ext>
          </a:extLst>
        </xdr:cNvPr>
        <xdr:cNvSpPr txBox="1">
          <a:spLocks noChangeArrowheads="1"/>
        </xdr:cNvSpPr>
      </xdr:nvSpPr>
      <xdr:spPr bwMode="auto">
        <a:xfrm>
          <a:off x="762000" y="3009900"/>
          <a:ext cx="102983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432" name="Text Box 9">
          <a:extLst>
            <a:ext uri="{FF2B5EF4-FFF2-40B4-BE49-F238E27FC236}">
              <a16:creationId xmlns:a16="http://schemas.microsoft.com/office/drawing/2014/main" xmlns="" id="{00000000-0008-0000-1100-00009805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029832" cy="238125"/>
    <xdr:sp macro="" textlink="">
      <xdr:nvSpPr>
        <xdr:cNvPr id="1433" name="Text Box 8">
          <a:extLst>
            <a:ext uri="{FF2B5EF4-FFF2-40B4-BE49-F238E27FC236}">
              <a16:creationId xmlns:a16="http://schemas.microsoft.com/office/drawing/2014/main" xmlns="" id="{00000000-0008-0000-1100-000099050000}"/>
            </a:ext>
          </a:extLst>
        </xdr:cNvPr>
        <xdr:cNvSpPr txBox="1">
          <a:spLocks noChangeArrowheads="1"/>
        </xdr:cNvSpPr>
      </xdr:nvSpPr>
      <xdr:spPr bwMode="auto">
        <a:xfrm>
          <a:off x="762000" y="3009900"/>
          <a:ext cx="102983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434" name="Text Box 9">
          <a:extLst>
            <a:ext uri="{FF2B5EF4-FFF2-40B4-BE49-F238E27FC236}">
              <a16:creationId xmlns:a16="http://schemas.microsoft.com/office/drawing/2014/main" xmlns="" id="{00000000-0008-0000-1100-00009A05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029832" cy="238125"/>
    <xdr:sp macro="" textlink="">
      <xdr:nvSpPr>
        <xdr:cNvPr id="1435" name="Text Box 8">
          <a:extLst>
            <a:ext uri="{FF2B5EF4-FFF2-40B4-BE49-F238E27FC236}">
              <a16:creationId xmlns:a16="http://schemas.microsoft.com/office/drawing/2014/main" xmlns="" id="{00000000-0008-0000-1100-00009B050000}"/>
            </a:ext>
          </a:extLst>
        </xdr:cNvPr>
        <xdr:cNvSpPr txBox="1">
          <a:spLocks noChangeArrowheads="1"/>
        </xdr:cNvSpPr>
      </xdr:nvSpPr>
      <xdr:spPr bwMode="auto">
        <a:xfrm>
          <a:off x="762000" y="3009900"/>
          <a:ext cx="102983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436" name="Text Box 9">
          <a:extLst>
            <a:ext uri="{FF2B5EF4-FFF2-40B4-BE49-F238E27FC236}">
              <a16:creationId xmlns:a16="http://schemas.microsoft.com/office/drawing/2014/main" xmlns="" id="{00000000-0008-0000-1100-00009C05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029832" cy="238125"/>
    <xdr:sp macro="" textlink="">
      <xdr:nvSpPr>
        <xdr:cNvPr id="1437" name="Text Box 8">
          <a:extLst>
            <a:ext uri="{FF2B5EF4-FFF2-40B4-BE49-F238E27FC236}">
              <a16:creationId xmlns:a16="http://schemas.microsoft.com/office/drawing/2014/main" xmlns="" id="{00000000-0008-0000-1100-00009D050000}"/>
            </a:ext>
          </a:extLst>
        </xdr:cNvPr>
        <xdr:cNvSpPr txBox="1">
          <a:spLocks noChangeArrowheads="1"/>
        </xdr:cNvSpPr>
      </xdr:nvSpPr>
      <xdr:spPr bwMode="auto">
        <a:xfrm>
          <a:off x="762000" y="3009900"/>
          <a:ext cx="102983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438" name="Text Box 9">
          <a:extLst>
            <a:ext uri="{FF2B5EF4-FFF2-40B4-BE49-F238E27FC236}">
              <a16:creationId xmlns:a16="http://schemas.microsoft.com/office/drawing/2014/main" xmlns="" id="{00000000-0008-0000-1100-00009E05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029832" cy="238125"/>
    <xdr:sp macro="" textlink="">
      <xdr:nvSpPr>
        <xdr:cNvPr id="1439" name="Text Box 8">
          <a:extLst>
            <a:ext uri="{FF2B5EF4-FFF2-40B4-BE49-F238E27FC236}">
              <a16:creationId xmlns:a16="http://schemas.microsoft.com/office/drawing/2014/main" xmlns="" id="{00000000-0008-0000-1100-00009F050000}"/>
            </a:ext>
          </a:extLst>
        </xdr:cNvPr>
        <xdr:cNvSpPr txBox="1">
          <a:spLocks noChangeArrowheads="1"/>
        </xdr:cNvSpPr>
      </xdr:nvSpPr>
      <xdr:spPr bwMode="auto">
        <a:xfrm>
          <a:off x="762000" y="3009900"/>
          <a:ext cx="102983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440" name="Text Box 9">
          <a:extLst>
            <a:ext uri="{FF2B5EF4-FFF2-40B4-BE49-F238E27FC236}">
              <a16:creationId xmlns:a16="http://schemas.microsoft.com/office/drawing/2014/main" xmlns="" id="{00000000-0008-0000-1100-0000A005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029832" cy="238125"/>
    <xdr:sp macro="" textlink="">
      <xdr:nvSpPr>
        <xdr:cNvPr id="1441" name="Text Box 8">
          <a:extLst>
            <a:ext uri="{FF2B5EF4-FFF2-40B4-BE49-F238E27FC236}">
              <a16:creationId xmlns:a16="http://schemas.microsoft.com/office/drawing/2014/main" xmlns="" id="{00000000-0008-0000-1100-0000A1050000}"/>
            </a:ext>
          </a:extLst>
        </xdr:cNvPr>
        <xdr:cNvSpPr txBox="1">
          <a:spLocks noChangeArrowheads="1"/>
        </xdr:cNvSpPr>
      </xdr:nvSpPr>
      <xdr:spPr bwMode="auto">
        <a:xfrm>
          <a:off x="762000" y="3009900"/>
          <a:ext cx="102983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442" name="Text Box 9">
          <a:extLst>
            <a:ext uri="{FF2B5EF4-FFF2-40B4-BE49-F238E27FC236}">
              <a16:creationId xmlns:a16="http://schemas.microsoft.com/office/drawing/2014/main" xmlns="" id="{00000000-0008-0000-1100-0000A205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029832" cy="238125"/>
    <xdr:sp macro="" textlink="">
      <xdr:nvSpPr>
        <xdr:cNvPr id="1443" name="Text Box 8">
          <a:extLst>
            <a:ext uri="{FF2B5EF4-FFF2-40B4-BE49-F238E27FC236}">
              <a16:creationId xmlns:a16="http://schemas.microsoft.com/office/drawing/2014/main" xmlns="" id="{00000000-0008-0000-1100-0000A3050000}"/>
            </a:ext>
          </a:extLst>
        </xdr:cNvPr>
        <xdr:cNvSpPr txBox="1">
          <a:spLocks noChangeArrowheads="1"/>
        </xdr:cNvSpPr>
      </xdr:nvSpPr>
      <xdr:spPr bwMode="auto">
        <a:xfrm>
          <a:off x="762000" y="3009900"/>
          <a:ext cx="102983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444" name="Text Box 9">
          <a:extLst>
            <a:ext uri="{FF2B5EF4-FFF2-40B4-BE49-F238E27FC236}">
              <a16:creationId xmlns:a16="http://schemas.microsoft.com/office/drawing/2014/main" xmlns="" id="{00000000-0008-0000-1100-0000A405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029832" cy="238125"/>
    <xdr:sp macro="" textlink="">
      <xdr:nvSpPr>
        <xdr:cNvPr id="1445" name="Text Box 8">
          <a:extLst>
            <a:ext uri="{FF2B5EF4-FFF2-40B4-BE49-F238E27FC236}">
              <a16:creationId xmlns:a16="http://schemas.microsoft.com/office/drawing/2014/main" xmlns="" id="{00000000-0008-0000-1100-0000A5050000}"/>
            </a:ext>
          </a:extLst>
        </xdr:cNvPr>
        <xdr:cNvSpPr txBox="1">
          <a:spLocks noChangeArrowheads="1"/>
        </xdr:cNvSpPr>
      </xdr:nvSpPr>
      <xdr:spPr bwMode="auto">
        <a:xfrm>
          <a:off x="762000" y="3009900"/>
          <a:ext cx="102983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446" name="Text Box 9">
          <a:extLst>
            <a:ext uri="{FF2B5EF4-FFF2-40B4-BE49-F238E27FC236}">
              <a16:creationId xmlns:a16="http://schemas.microsoft.com/office/drawing/2014/main" xmlns="" id="{00000000-0008-0000-1100-0000A605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029832" cy="238125"/>
    <xdr:sp macro="" textlink="">
      <xdr:nvSpPr>
        <xdr:cNvPr id="1447" name="Text Box 8">
          <a:extLst>
            <a:ext uri="{FF2B5EF4-FFF2-40B4-BE49-F238E27FC236}">
              <a16:creationId xmlns:a16="http://schemas.microsoft.com/office/drawing/2014/main" xmlns="" id="{00000000-0008-0000-1100-0000A7050000}"/>
            </a:ext>
          </a:extLst>
        </xdr:cNvPr>
        <xdr:cNvSpPr txBox="1">
          <a:spLocks noChangeArrowheads="1"/>
        </xdr:cNvSpPr>
      </xdr:nvSpPr>
      <xdr:spPr bwMode="auto">
        <a:xfrm>
          <a:off x="762000" y="3009900"/>
          <a:ext cx="102983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448" name="Text Box 9">
          <a:extLst>
            <a:ext uri="{FF2B5EF4-FFF2-40B4-BE49-F238E27FC236}">
              <a16:creationId xmlns:a16="http://schemas.microsoft.com/office/drawing/2014/main" xmlns="" id="{00000000-0008-0000-1100-0000A805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029832" cy="238125"/>
    <xdr:sp macro="" textlink="">
      <xdr:nvSpPr>
        <xdr:cNvPr id="1449" name="Text Box 8">
          <a:extLst>
            <a:ext uri="{FF2B5EF4-FFF2-40B4-BE49-F238E27FC236}">
              <a16:creationId xmlns:a16="http://schemas.microsoft.com/office/drawing/2014/main" xmlns="" id="{00000000-0008-0000-1100-0000A9050000}"/>
            </a:ext>
          </a:extLst>
        </xdr:cNvPr>
        <xdr:cNvSpPr txBox="1">
          <a:spLocks noChangeArrowheads="1"/>
        </xdr:cNvSpPr>
      </xdr:nvSpPr>
      <xdr:spPr bwMode="auto">
        <a:xfrm>
          <a:off x="762000" y="3009900"/>
          <a:ext cx="102983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450" name="Text Box 9">
          <a:extLst>
            <a:ext uri="{FF2B5EF4-FFF2-40B4-BE49-F238E27FC236}">
              <a16:creationId xmlns:a16="http://schemas.microsoft.com/office/drawing/2014/main" xmlns="" id="{00000000-0008-0000-1100-0000AA05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029832" cy="238125"/>
    <xdr:sp macro="" textlink="">
      <xdr:nvSpPr>
        <xdr:cNvPr id="1451" name="Text Box 8">
          <a:extLst>
            <a:ext uri="{FF2B5EF4-FFF2-40B4-BE49-F238E27FC236}">
              <a16:creationId xmlns:a16="http://schemas.microsoft.com/office/drawing/2014/main" xmlns="" id="{00000000-0008-0000-1100-0000AB050000}"/>
            </a:ext>
          </a:extLst>
        </xdr:cNvPr>
        <xdr:cNvSpPr txBox="1">
          <a:spLocks noChangeArrowheads="1"/>
        </xdr:cNvSpPr>
      </xdr:nvSpPr>
      <xdr:spPr bwMode="auto">
        <a:xfrm>
          <a:off x="762000" y="3009900"/>
          <a:ext cx="102983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452" name="Text Box 9">
          <a:extLst>
            <a:ext uri="{FF2B5EF4-FFF2-40B4-BE49-F238E27FC236}">
              <a16:creationId xmlns:a16="http://schemas.microsoft.com/office/drawing/2014/main" xmlns="" id="{00000000-0008-0000-1100-0000AC05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029832" cy="238125"/>
    <xdr:sp macro="" textlink="">
      <xdr:nvSpPr>
        <xdr:cNvPr id="1453" name="Text Box 8">
          <a:extLst>
            <a:ext uri="{FF2B5EF4-FFF2-40B4-BE49-F238E27FC236}">
              <a16:creationId xmlns:a16="http://schemas.microsoft.com/office/drawing/2014/main" xmlns="" id="{00000000-0008-0000-1100-0000AD050000}"/>
            </a:ext>
          </a:extLst>
        </xdr:cNvPr>
        <xdr:cNvSpPr txBox="1">
          <a:spLocks noChangeArrowheads="1"/>
        </xdr:cNvSpPr>
      </xdr:nvSpPr>
      <xdr:spPr bwMode="auto">
        <a:xfrm>
          <a:off x="762000" y="3009900"/>
          <a:ext cx="102983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454" name="Text Box 9">
          <a:extLst>
            <a:ext uri="{FF2B5EF4-FFF2-40B4-BE49-F238E27FC236}">
              <a16:creationId xmlns:a16="http://schemas.microsoft.com/office/drawing/2014/main" xmlns="" id="{00000000-0008-0000-1100-0000AE05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029832" cy="238125"/>
    <xdr:sp macro="" textlink="">
      <xdr:nvSpPr>
        <xdr:cNvPr id="1455" name="Text Box 8">
          <a:extLst>
            <a:ext uri="{FF2B5EF4-FFF2-40B4-BE49-F238E27FC236}">
              <a16:creationId xmlns:a16="http://schemas.microsoft.com/office/drawing/2014/main" xmlns="" id="{00000000-0008-0000-1100-0000AF050000}"/>
            </a:ext>
          </a:extLst>
        </xdr:cNvPr>
        <xdr:cNvSpPr txBox="1">
          <a:spLocks noChangeArrowheads="1"/>
        </xdr:cNvSpPr>
      </xdr:nvSpPr>
      <xdr:spPr bwMode="auto">
        <a:xfrm>
          <a:off x="762000" y="3009900"/>
          <a:ext cx="102983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456" name="Text Box 9">
          <a:extLst>
            <a:ext uri="{FF2B5EF4-FFF2-40B4-BE49-F238E27FC236}">
              <a16:creationId xmlns:a16="http://schemas.microsoft.com/office/drawing/2014/main" xmlns="" id="{00000000-0008-0000-1100-0000B005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457" name="Text Box 9">
          <a:extLst>
            <a:ext uri="{FF2B5EF4-FFF2-40B4-BE49-F238E27FC236}">
              <a16:creationId xmlns:a16="http://schemas.microsoft.com/office/drawing/2014/main" xmlns="" id="{00000000-0008-0000-1100-0000B105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029832" cy="238125"/>
    <xdr:sp macro="" textlink="">
      <xdr:nvSpPr>
        <xdr:cNvPr id="1458" name="Text Box 8">
          <a:extLst>
            <a:ext uri="{FF2B5EF4-FFF2-40B4-BE49-F238E27FC236}">
              <a16:creationId xmlns:a16="http://schemas.microsoft.com/office/drawing/2014/main" xmlns="" id="{00000000-0008-0000-1100-0000B2050000}"/>
            </a:ext>
          </a:extLst>
        </xdr:cNvPr>
        <xdr:cNvSpPr txBox="1">
          <a:spLocks noChangeArrowheads="1"/>
        </xdr:cNvSpPr>
      </xdr:nvSpPr>
      <xdr:spPr bwMode="auto">
        <a:xfrm>
          <a:off x="762000" y="3009900"/>
          <a:ext cx="102983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459" name="Text Box 9">
          <a:extLst>
            <a:ext uri="{FF2B5EF4-FFF2-40B4-BE49-F238E27FC236}">
              <a16:creationId xmlns:a16="http://schemas.microsoft.com/office/drawing/2014/main" xmlns="" id="{00000000-0008-0000-1100-0000B305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460" name="Text Box 9">
          <a:extLst>
            <a:ext uri="{FF2B5EF4-FFF2-40B4-BE49-F238E27FC236}">
              <a16:creationId xmlns:a16="http://schemas.microsoft.com/office/drawing/2014/main" xmlns="" id="{00000000-0008-0000-1100-0000B405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029832" cy="238125"/>
    <xdr:sp macro="" textlink="">
      <xdr:nvSpPr>
        <xdr:cNvPr id="1461" name="Text Box 8">
          <a:extLst>
            <a:ext uri="{FF2B5EF4-FFF2-40B4-BE49-F238E27FC236}">
              <a16:creationId xmlns:a16="http://schemas.microsoft.com/office/drawing/2014/main" xmlns="" id="{00000000-0008-0000-1100-0000B5050000}"/>
            </a:ext>
          </a:extLst>
        </xdr:cNvPr>
        <xdr:cNvSpPr txBox="1">
          <a:spLocks noChangeArrowheads="1"/>
        </xdr:cNvSpPr>
      </xdr:nvSpPr>
      <xdr:spPr bwMode="auto">
        <a:xfrm>
          <a:off x="762000" y="3009900"/>
          <a:ext cx="1029832" cy="238125"/>
        </a:xfrm>
        <a:prstGeom prst="rect">
          <a:avLst/>
        </a:prstGeom>
        <a:noFill/>
        <a:ln w="9525">
          <a:noFill/>
          <a:miter lim="800000"/>
          <a:headEnd/>
          <a:tailEnd/>
        </a:ln>
      </xdr:spPr>
    </xdr:sp>
    <xdr:clientData/>
  </xdr:oneCellAnchor>
  <xdr:oneCellAnchor>
    <xdr:from>
      <xdr:col>1</xdr:col>
      <xdr:colOff>0</xdr:colOff>
      <xdr:row>0</xdr:row>
      <xdr:rowOff>0</xdr:rowOff>
    </xdr:from>
    <xdr:ext cx="1048882" cy="19050"/>
    <xdr:sp macro="" textlink="">
      <xdr:nvSpPr>
        <xdr:cNvPr id="1462" name="Text Box 8">
          <a:extLst>
            <a:ext uri="{FF2B5EF4-FFF2-40B4-BE49-F238E27FC236}">
              <a16:creationId xmlns:a16="http://schemas.microsoft.com/office/drawing/2014/main" xmlns="" id="{00000000-0008-0000-1100-0000B6050000}"/>
            </a:ext>
          </a:extLst>
        </xdr:cNvPr>
        <xdr:cNvSpPr txBox="1">
          <a:spLocks noChangeArrowheads="1"/>
        </xdr:cNvSpPr>
      </xdr:nvSpPr>
      <xdr:spPr bwMode="auto">
        <a:xfrm>
          <a:off x="762000" y="3009900"/>
          <a:ext cx="10488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1463" name="Text Box 8">
          <a:extLst>
            <a:ext uri="{FF2B5EF4-FFF2-40B4-BE49-F238E27FC236}">
              <a16:creationId xmlns:a16="http://schemas.microsoft.com/office/drawing/2014/main" xmlns="" id="{00000000-0008-0000-1100-0000B7050000}"/>
            </a:ext>
          </a:extLst>
        </xdr:cNvPr>
        <xdr:cNvSpPr txBox="1">
          <a:spLocks noChangeArrowheads="1"/>
        </xdr:cNvSpPr>
      </xdr:nvSpPr>
      <xdr:spPr bwMode="auto">
        <a:xfrm>
          <a:off x="762000" y="30099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944107" cy="238125"/>
    <xdr:sp macro="" textlink="">
      <xdr:nvSpPr>
        <xdr:cNvPr id="1464" name="Text Box 8">
          <a:extLst>
            <a:ext uri="{FF2B5EF4-FFF2-40B4-BE49-F238E27FC236}">
              <a16:creationId xmlns:a16="http://schemas.microsoft.com/office/drawing/2014/main" xmlns="" id="{00000000-0008-0000-1100-0000B8050000}"/>
            </a:ext>
          </a:extLst>
        </xdr:cNvPr>
        <xdr:cNvSpPr txBox="1">
          <a:spLocks noChangeArrowheads="1"/>
        </xdr:cNvSpPr>
      </xdr:nvSpPr>
      <xdr:spPr bwMode="auto">
        <a:xfrm>
          <a:off x="762000" y="3009900"/>
          <a:ext cx="944107" cy="238125"/>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1465" name="Text Box 8">
          <a:extLst>
            <a:ext uri="{FF2B5EF4-FFF2-40B4-BE49-F238E27FC236}">
              <a16:creationId xmlns:a16="http://schemas.microsoft.com/office/drawing/2014/main" xmlns="" id="{00000000-0008-0000-1100-0000B9050000}"/>
            </a:ext>
          </a:extLst>
        </xdr:cNvPr>
        <xdr:cNvSpPr txBox="1">
          <a:spLocks noChangeArrowheads="1"/>
        </xdr:cNvSpPr>
      </xdr:nvSpPr>
      <xdr:spPr bwMode="auto">
        <a:xfrm>
          <a:off x="762000" y="30099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466" name="Text Box 9">
          <a:extLst>
            <a:ext uri="{FF2B5EF4-FFF2-40B4-BE49-F238E27FC236}">
              <a16:creationId xmlns:a16="http://schemas.microsoft.com/office/drawing/2014/main" xmlns="" id="{00000000-0008-0000-1100-0000BA05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467" name="Text Box 9">
          <a:extLst>
            <a:ext uri="{FF2B5EF4-FFF2-40B4-BE49-F238E27FC236}">
              <a16:creationId xmlns:a16="http://schemas.microsoft.com/office/drawing/2014/main" xmlns="" id="{00000000-0008-0000-1100-0000BB05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077457" cy="104775"/>
    <xdr:sp macro="" textlink="">
      <xdr:nvSpPr>
        <xdr:cNvPr id="1468" name="Text Box 8">
          <a:extLst>
            <a:ext uri="{FF2B5EF4-FFF2-40B4-BE49-F238E27FC236}">
              <a16:creationId xmlns:a16="http://schemas.microsoft.com/office/drawing/2014/main" xmlns="" id="{00000000-0008-0000-1100-0000BC050000}"/>
            </a:ext>
          </a:extLst>
        </xdr:cNvPr>
        <xdr:cNvSpPr txBox="1">
          <a:spLocks noChangeArrowheads="1"/>
        </xdr:cNvSpPr>
      </xdr:nvSpPr>
      <xdr:spPr bwMode="auto">
        <a:xfrm>
          <a:off x="762000" y="3009900"/>
          <a:ext cx="1077457" cy="104775"/>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1469" name="Text Box 8">
          <a:extLst>
            <a:ext uri="{FF2B5EF4-FFF2-40B4-BE49-F238E27FC236}">
              <a16:creationId xmlns:a16="http://schemas.microsoft.com/office/drawing/2014/main" xmlns="" id="{00000000-0008-0000-1100-0000BD050000}"/>
            </a:ext>
          </a:extLst>
        </xdr:cNvPr>
        <xdr:cNvSpPr txBox="1">
          <a:spLocks noChangeArrowheads="1"/>
        </xdr:cNvSpPr>
      </xdr:nvSpPr>
      <xdr:spPr bwMode="auto">
        <a:xfrm>
          <a:off x="762000" y="30099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470" name="Text Box 9">
          <a:extLst>
            <a:ext uri="{FF2B5EF4-FFF2-40B4-BE49-F238E27FC236}">
              <a16:creationId xmlns:a16="http://schemas.microsoft.com/office/drawing/2014/main" xmlns="" id="{00000000-0008-0000-1100-0000BE05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471" name="Text Box 9">
          <a:extLst>
            <a:ext uri="{FF2B5EF4-FFF2-40B4-BE49-F238E27FC236}">
              <a16:creationId xmlns:a16="http://schemas.microsoft.com/office/drawing/2014/main" xmlns="" id="{00000000-0008-0000-1100-0000BF05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1472" name="Text Box 8">
          <a:extLst>
            <a:ext uri="{FF2B5EF4-FFF2-40B4-BE49-F238E27FC236}">
              <a16:creationId xmlns:a16="http://schemas.microsoft.com/office/drawing/2014/main" xmlns="" id="{00000000-0008-0000-1100-0000C0050000}"/>
            </a:ext>
          </a:extLst>
        </xdr:cNvPr>
        <xdr:cNvSpPr txBox="1">
          <a:spLocks noChangeArrowheads="1"/>
        </xdr:cNvSpPr>
      </xdr:nvSpPr>
      <xdr:spPr bwMode="auto">
        <a:xfrm>
          <a:off x="762000" y="30099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473" name="Text Box 9">
          <a:extLst>
            <a:ext uri="{FF2B5EF4-FFF2-40B4-BE49-F238E27FC236}">
              <a16:creationId xmlns:a16="http://schemas.microsoft.com/office/drawing/2014/main" xmlns="" id="{00000000-0008-0000-1100-0000C105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474" name="Text Box 9">
          <a:extLst>
            <a:ext uri="{FF2B5EF4-FFF2-40B4-BE49-F238E27FC236}">
              <a16:creationId xmlns:a16="http://schemas.microsoft.com/office/drawing/2014/main" xmlns="" id="{00000000-0008-0000-1100-0000C205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1475" name="Text Box 8">
          <a:extLst>
            <a:ext uri="{FF2B5EF4-FFF2-40B4-BE49-F238E27FC236}">
              <a16:creationId xmlns:a16="http://schemas.microsoft.com/office/drawing/2014/main" xmlns="" id="{00000000-0008-0000-1100-0000C3050000}"/>
            </a:ext>
          </a:extLst>
        </xdr:cNvPr>
        <xdr:cNvSpPr txBox="1">
          <a:spLocks noChangeArrowheads="1"/>
        </xdr:cNvSpPr>
      </xdr:nvSpPr>
      <xdr:spPr bwMode="auto">
        <a:xfrm>
          <a:off x="762000" y="30099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476" name="Text Box 9">
          <a:extLst>
            <a:ext uri="{FF2B5EF4-FFF2-40B4-BE49-F238E27FC236}">
              <a16:creationId xmlns:a16="http://schemas.microsoft.com/office/drawing/2014/main" xmlns="" id="{00000000-0008-0000-1100-0000C405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477" name="Text Box 9">
          <a:extLst>
            <a:ext uri="{FF2B5EF4-FFF2-40B4-BE49-F238E27FC236}">
              <a16:creationId xmlns:a16="http://schemas.microsoft.com/office/drawing/2014/main" xmlns="" id="{00000000-0008-0000-1100-0000C505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1478" name="Text Box 8">
          <a:extLst>
            <a:ext uri="{FF2B5EF4-FFF2-40B4-BE49-F238E27FC236}">
              <a16:creationId xmlns:a16="http://schemas.microsoft.com/office/drawing/2014/main" xmlns="" id="{00000000-0008-0000-1100-0000C6050000}"/>
            </a:ext>
          </a:extLst>
        </xdr:cNvPr>
        <xdr:cNvSpPr txBox="1">
          <a:spLocks noChangeArrowheads="1"/>
        </xdr:cNvSpPr>
      </xdr:nvSpPr>
      <xdr:spPr bwMode="auto">
        <a:xfrm>
          <a:off x="762000" y="30099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479" name="Text Box 9">
          <a:extLst>
            <a:ext uri="{FF2B5EF4-FFF2-40B4-BE49-F238E27FC236}">
              <a16:creationId xmlns:a16="http://schemas.microsoft.com/office/drawing/2014/main" xmlns="" id="{00000000-0008-0000-1100-0000C705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480" name="Text Box 9">
          <a:extLst>
            <a:ext uri="{FF2B5EF4-FFF2-40B4-BE49-F238E27FC236}">
              <a16:creationId xmlns:a16="http://schemas.microsoft.com/office/drawing/2014/main" xmlns="" id="{00000000-0008-0000-1100-0000C805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1481" name="Text Box 8">
          <a:extLst>
            <a:ext uri="{FF2B5EF4-FFF2-40B4-BE49-F238E27FC236}">
              <a16:creationId xmlns:a16="http://schemas.microsoft.com/office/drawing/2014/main" xmlns="" id="{00000000-0008-0000-1100-0000C9050000}"/>
            </a:ext>
          </a:extLst>
        </xdr:cNvPr>
        <xdr:cNvSpPr txBox="1">
          <a:spLocks noChangeArrowheads="1"/>
        </xdr:cNvSpPr>
      </xdr:nvSpPr>
      <xdr:spPr bwMode="auto">
        <a:xfrm>
          <a:off x="762000" y="30099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482" name="Text Box 9">
          <a:extLst>
            <a:ext uri="{FF2B5EF4-FFF2-40B4-BE49-F238E27FC236}">
              <a16:creationId xmlns:a16="http://schemas.microsoft.com/office/drawing/2014/main" xmlns="" id="{00000000-0008-0000-1100-0000CA05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1483" name="Text Box 8">
          <a:extLst>
            <a:ext uri="{FF2B5EF4-FFF2-40B4-BE49-F238E27FC236}">
              <a16:creationId xmlns:a16="http://schemas.microsoft.com/office/drawing/2014/main" xmlns="" id="{00000000-0008-0000-1100-0000CB050000}"/>
            </a:ext>
          </a:extLst>
        </xdr:cNvPr>
        <xdr:cNvSpPr txBox="1">
          <a:spLocks noChangeArrowheads="1"/>
        </xdr:cNvSpPr>
      </xdr:nvSpPr>
      <xdr:spPr bwMode="auto">
        <a:xfrm>
          <a:off x="762000" y="30099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484" name="Text Box 9">
          <a:extLst>
            <a:ext uri="{FF2B5EF4-FFF2-40B4-BE49-F238E27FC236}">
              <a16:creationId xmlns:a16="http://schemas.microsoft.com/office/drawing/2014/main" xmlns="" id="{00000000-0008-0000-1100-0000CC05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485" name="Text Box 9">
          <a:extLst>
            <a:ext uri="{FF2B5EF4-FFF2-40B4-BE49-F238E27FC236}">
              <a16:creationId xmlns:a16="http://schemas.microsoft.com/office/drawing/2014/main" xmlns="" id="{00000000-0008-0000-1100-0000CD05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1486" name="Text Box 8">
          <a:extLst>
            <a:ext uri="{FF2B5EF4-FFF2-40B4-BE49-F238E27FC236}">
              <a16:creationId xmlns:a16="http://schemas.microsoft.com/office/drawing/2014/main" xmlns="" id="{00000000-0008-0000-1100-0000CE050000}"/>
            </a:ext>
          </a:extLst>
        </xdr:cNvPr>
        <xdr:cNvSpPr txBox="1">
          <a:spLocks noChangeArrowheads="1"/>
        </xdr:cNvSpPr>
      </xdr:nvSpPr>
      <xdr:spPr bwMode="auto">
        <a:xfrm>
          <a:off x="762000" y="30099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487" name="Text Box 9">
          <a:extLst>
            <a:ext uri="{FF2B5EF4-FFF2-40B4-BE49-F238E27FC236}">
              <a16:creationId xmlns:a16="http://schemas.microsoft.com/office/drawing/2014/main" xmlns="" id="{00000000-0008-0000-1100-0000CF05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1488" name="Text Box 8">
          <a:extLst>
            <a:ext uri="{FF2B5EF4-FFF2-40B4-BE49-F238E27FC236}">
              <a16:creationId xmlns:a16="http://schemas.microsoft.com/office/drawing/2014/main" xmlns="" id="{00000000-0008-0000-1100-0000D0050000}"/>
            </a:ext>
          </a:extLst>
        </xdr:cNvPr>
        <xdr:cNvSpPr txBox="1">
          <a:spLocks noChangeArrowheads="1"/>
        </xdr:cNvSpPr>
      </xdr:nvSpPr>
      <xdr:spPr bwMode="auto">
        <a:xfrm>
          <a:off x="762000" y="30099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489" name="Text Box 9">
          <a:extLst>
            <a:ext uri="{FF2B5EF4-FFF2-40B4-BE49-F238E27FC236}">
              <a16:creationId xmlns:a16="http://schemas.microsoft.com/office/drawing/2014/main" xmlns="" id="{00000000-0008-0000-1100-0000D105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490" name="Text Box 9">
          <a:extLst>
            <a:ext uri="{FF2B5EF4-FFF2-40B4-BE49-F238E27FC236}">
              <a16:creationId xmlns:a16="http://schemas.microsoft.com/office/drawing/2014/main" xmlns="" id="{00000000-0008-0000-1100-0000D205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1491" name="Text Box 8">
          <a:extLst>
            <a:ext uri="{FF2B5EF4-FFF2-40B4-BE49-F238E27FC236}">
              <a16:creationId xmlns:a16="http://schemas.microsoft.com/office/drawing/2014/main" xmlns="" id="{00000000-0008-0000-1100-0000D3050000}"/>
            </a:ext>
          </a:extLst>
        </xdr:cNvPr>
        <xdr:cNvSpPr txBox="1">
          <a:spLocks noChangeArrowheads="1"/>
        </xdr:cNvSpPr>
      </xdr:nvSpPr>
      <xdr:spPr bwMode="auto">
        <a:xfrm>
          <a:off x="762000" y="30099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492" name="Text Box 9">
          <a:extLst>
            <a:ext uri="{FF2B5EF4-FFF2-40B4-BE49-F238E27FC236}">
              <a16:creationId xmlns:a16="http://schemas.microsoft.com/office/drawing/2014/main" xmlns="" id="{00000000-0008-0000-1100-0000D405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493" name="Text Box 9">
          <a:extLst>
            <a:ext uri="{FF2B5EF4-FFF2-40B4-BE49-F238E27FC236}">
              <a16:creationId xmlns:a16="http://schemas.microsoft.com/office/drawing/2014/main" xmlns="" id="{00000000-0008-0000-1100-0000D505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1494" name="Text Box 8">
          <a:extLst>
            <a:ext uri="{FF2B5EF4-FFF2-40B4-BE49-F238E27FC236}">
              <a16:creationId xmlns:a16="http://schemas.microsoft.com/office/drawing/2014/main" xmlns="" id="{00000000-0008-0000-1100-0000D6050000}"/>
            </a:ext>
          </a:extLst>
        </xdr:cNvPr>
        <xdr:cNvSpPr txBox="1">
          <a:spLocks noChangeArrowheads="1"/>
        </xdr:cNvSpPr>
      </xdr:nvSpPr>
      <xdr:spPr bwMode="auto">
        <a:xfrm>
          <a:off x="762000" y="30099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495" name="Text Box 9">
          <a:extLst>
            <a:ext uri="{FF2B5EF4-FFF2-40B4-BE49-F238E27FC236}">
              <a16:creationId xmlns:a16="http://schemas.microsoft.com/office/drawing/2014/main" xmlns="" id="{00000000-0008-0000-1100-0000D705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496" name="Text Box 9">
          <a:extLst>
            <a:ext uri="{FF2B5EF4-FFF2-40B4-BE49-F238E27FC236}">
              <a16:creationId xmlns:a16="http://schemas.microsoft.com/office/drawing/2014/main" xmlns="" id="{00000000-0008-0000-1100-0000D805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1497" name="Text Box 8">
          <a:extLst>
            <a:ext uri="{FF2B5EF4-FFF2-40B4-BE49-F238E27FC236}">
              <a16:creationId xmlns:a16="http://schemas.microsoft.com/office/drawing/2014/main" xmlns="" id="{00000000-0008-0000-1100-0000D9050000}"/>
            </a:ext>
          </a:extLst>
        </xdr:cNvPr>
        <xdr:cNvSpPr txBox="1">
          <a:spLocks noChangeArrowheads="1"/>
        </xdr:cNvSpPr>
      </xdr:nvSpPr>
      <xdr:spPr bwMode="auto">
        <a:xfrm>
          <a:off x="762000" y="30099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498" name="Text Box 9">
          <a:extLst>
            <a:ext uri="{FF2B5EF4-FFF2-40B4-BE49-F238E27FC236}">
              <a16:creationId xmlns:a16="http://schemas.microsoft.com/office/drawing/2014/main" xmlns="" id="{00000000-0008-0000-1100-0000DA05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499" name="Text Box 9">
          <a:extLst>
            <a:ext uri="{FF2B5EF4-FFF2-40B4-BE49-F238E27FC236}">
              <a16:creationId xmlns:a16="http://schemas.microsoft.com/office/drawing/2014/main" xmlns="" id="{00000000-0008-0000-1100-0000DB05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1500" name="Text Box 8">
          <a:extLst>
            <a:ext uri="{FF2B5EF4-FFF2-40B4-BE49-F238E27FC236}">
              <a16:creationId xmlns:a16="http://schemas.microsoft.com/office/drawing/2014/main" xmlns="" id="{00000000-0008-0000-1100-0000DC050000}"/>
            </a:ext>
          </a:extLst>
        </xdr:cNvPr>
        <xdr:cNvSpPr txBox="1">
          <a:spLocks noChangeArrowheads="1"/>
        </xdr:cNvSpPr>
      </xdr:nvSpPr>
      <xdr:spPr bwMode="auto">
        <a:xfrm>
          <a:off x="762000" y="30099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501" name="Text Box 9">
          <a:extLst>
            <a:ext uri="{FF2B5EF4-FFF2-40B4-BE49-F238E27FC236}">
              <a16:creationId xmlns:a16="http://schemas.microsoft.com/office/drawing/2014/main" xmlns="" id="{00000000-0008-0000-1100-0000DD05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502" name="Text Box 9">
          <a:extLst>
            <a:ext uri="{FF2B5EF4-FFF2-40B4-BE49-F238E27FC236}">
              <a16:creationId xmlns:a16="http://schemas.microsoft.com/office/drawing/2014/main" xmlns="" id="{00000000-0008-0000-1100-0000DE05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1503" name="Text Box 8">
          <a:extLst>
            <a:ext uri="{FF2B5EF4-FFF2-40B4-BE49-F238E27FC236}">
              <a16:creationId xmlns:a16="http://schemas.microsoft.com/office/drawing/2014/main" xmlns="" id="{00000000-0008-0000-1100-0000DF050000}"/>
            </a:ext>
          </a:extLst>
        </xdr:cNvPr>
        <xdr:cNvSpPr txBox="1">
          <a:spLocks noChangeArrowheads="1"/>
        </xdr:cNvSpPr>
      </xdr:nvSpPr>
      <xdr:spPr bwMode="auto">
        <a:xfrm>
          <a:off x="762000" y="30099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504" name="Text Box 9">
          <a:extLst>
            <a:ext uri="{FF2B5EF4-FFF2-40B4-BE49-F238E27FC236}">
              <a16:creationId xmlns:a16="http://schemas.microsoft.com/office/drawing/2014/main" xmlns="" id="{00000000-0008-0000-1100-0000E005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505" name="Text Box 9">
          <a:extLst>
            <a:ext uri="{FF2B5EF4-FFF2-40B4-BE49-F238E27FC236}">
              <a16:creationId xmlns:a16="http://schemas.microsoft.com/office/drawing/2014/main" xmlns="" id="{00000000-0008-0000-1100-0000E105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1506" name="Text Box 8">
          <a:extLst>
            <a:ext uri="{FF2B5EF4-FFF2-40B4-BE49-F238E27FC236}">
              <a16:creationId xmlns:a16="http://schemas.microsoft.com/office/drawing/2014/main" xmlns="" id="{00000000-0008-0000-1100-0000E2050000}"/>
            </a:ext>
          </a:extLst>
        </xdr:cNvPr>
        <xdr:cNvSpPr txBox="1">
          <a:spLocks noChangeArrowheads="1"/>
        </xdr:cNvSpPr>
      </xdr:nvSpPr>
      <xdr:spPr bwMode="auto">
        <a:xfrm>
          <a:off x="762000" y="30099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507" name="Text Box 9">
          <a:extLst>
            <a:ext uri="{FF2B5EF4-FFF2-40B4-BE49-F238E27FC236}">
              <a16:creationId xmlns:a16="http://schemas.microsoft.com/office/drawing/2014/main" xmlns="" id="{00000000-0008-0000-1100-0000E305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508" name="Text Box 9">
          <a:extLst>
            <a:ext uri="{FF2B5EF4-FFF2-40B4-BE49-F238E27FC236}">
              <a16:creationId xmlns:a16="http://schemas.microsoft.com/office/drawing/2014/main" xmlns="" id="{00000000-0008-0000-1100-0000E405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1509" name="Text Box 8">
          <a:extLst>
            <a:ext uri="{FF2B5EF4-FFF2-40B4-BE49-F238E27FC236}">
              <a16:creationId xmlns:a16="http://schemas.microsoft.com/office/drawing/2014/main" xmlns="" id="{00000000-0008-0000-1100-0000E5050000}"/>
            </a:ext>
          </a:extLst>
        </xdr:cNvPr>
        <xdr:cNvSpPr txBox="1">
          <a:spLocks noChangeArrowheads="1"/>
        </xdr:cNvSpPr>
      </xdr:nvSpPr>
      <xdr:spPr bwMode="auto">
        <a:xfrm>
          <a:off x="762000" y="30099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510" name="Text Box 9">
          <a:extLst>
            <a:ext uri="{FF2B5EF4-FFF2-40B4-BE49-F238E27FC236}">
              <a16:creationId xmlns:a16="http://schemas.microsoft.com/office/drawing/2014/main" xmlns="" id="{00000000-0008-0000-1100-0000E605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511" name="Text Box 9">
          <a:extLst>
            <a:ext uri="{FF2B5EF4-FFF2-40B4-BE49-F238E27FC236}">
              <a16:creationId xmlns:a16="http://schemas.microsoft.com/office/drawing/2014/main" xmlns="" id="{00000000-0008-0000-1100-0000E705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1512" name="Text Box 8">
          <a:extLst>
            <a:ext uri="{FF2B5EF4-FFF2-40B4-BE49-F238E27FC236}">
              <a16:creationId xmlns:a16="http://schemas.microsoft.com/office/drawing/2014/main" xmlns="" id="{00000000-0008-0000-1100-0000E8050000}"/>
            </a:ext>
          </a:extLst>
        </xdr:cNvPr>
        <xdr:cNvSpPr txBox="1">
          <a:spLocks noChangeArrowheads="1"/>
        </xdr:cNvSpPr>
      </xdr:nvSpPr>
      <xdr:spPr bwMode="auto">
        <a:xfrm>
          <a:off x="762000" y="30099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513" name="Text Box 9">
          <a:extLst>
            <a:ext uri="{FF2B5EF4-FFF2-40B4-BE49-F238E27FC236}">
              <a16:creationId xmlns:a16="http://schemas.microsoft.com/office/drawing/2014/main" xmlns="" id="{00000000-0008-0000-1100-0000E905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514" name="Text Box 9">
          <a:extLst>
            <a:ext uri="{FF2B5EF4-FFF2-40B4-BE49-F238E27FC236}">
              <a16:creationId xmlns:a16="http://schemas.microsoft.com/office/drawing/2014/main" xmlns="" id="{00000000-0008-0000-1100-0000EA05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1515" name="Text Box 8">
          <a:extLst>
            <a:ext uri="{FF2B5EF4-FFF2-40B4-BE49-F238E27FC236}">
              <a16:creationId xmlns:a16="http://schemas.microsoft.com/office/drawing/2014/main" xmlns="" id="{00000000-0008-0000-1100-0000EB050000}"/>
            </a:ext>
          </a:extLst>
        </xdr:cNvPr>
        <xdr:cNvSpPr txBox="1">
          <a:spLocks noChangeArrowheads="1"/>
        </xdr:cNvSpPr>
      </xdr:nvSpPr>
      <xdr:spPr bwMode="auto">
        <a:xfrm>
          <a:off x="762000" y="30099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516" name="Text Box 9">
          <a:extLst>
            <a:ext uri="{FF2B5EF4-FFF2-40B4-BE49-F238E27FC236}">
              <a16:creationId xmlns:a16="http://schemas.microsoft.com/office/drawing/2014/main" xmlns="" id="{00000000-0008-0000-1100-0000EC05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517" name="Text Box 9">
          <a:extLst>
            <a:ext uri="{FF2B5EF4-FFF2-40B4-BE49-F238E27FC236}">
              <a16:creationId xmlns:a16="http://schemas.microsoft.com/office/drawing/2014/main" xmlns="" id="{00000000-0008-0000-1100-0000ED05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285750"/>
    <xdr:sp macro="" textlink="">
      <xdr:nvSpPr>
        <xdr:cNvPr id="1518" name="Text Box 9">
          <a:extLst>
            <a:ext uri="{FF2B5EF4-FFF2-40B4-BE49-F238E27FC236}">
              <a16:creationId xmlns:a16="http://schemas.microsoft.com/office/drawing/2014/main" xmlns="" id="{00000000-0008-0000-1100-0000EE050000}"/>
            </a:ext>
          </a:extLst>
        </xdr:cNvPr>
        <xdr:cNvSpPr txBox="1">
          <a:spLocks noChangeArrowheads="1"/>
        </xdr:cNvSpPr>
      </xdr:nvSpPr>
      <xdr:spPr bwMode="auto">
        <a:xfrm>
          <a:off x="762000" y="3009900"/>
          <a:ext cx="1239382" cy="285750"/>
        </a:xfrm>
        <a:prstGeom prst="rect">
          <a:avLst/>
        </a:prstGeom>
        <a:noFill/>
        <a:ln w="9525">
          <a:noFill/>
          <a:miter lim="800000"/>
          <a:headEnd/>
          <a:tailEnd/>
        </a:ln>
      </xdr:spPr>
    </xdr:sp>
    <xdr:clientData/>
  </xdr:oneCellAnchor>
  <xdr:oneCellAnchor>
    <xdr:from>
      <xdr:col>1</xdr:col>
      <xdr:colOff>0</xdr:colOff>
      <xdr:row>0</xdr:row>
      <xdr:rowOff>0</xdr:rowOff>
    </xdr:from>
    <xdr:ext cx="1239382" cy="285750"/>
    <xdr:sp macro="" textlink="">
      <xdr:nvSpPr>
        <xdr:cNvPr id="1519" name="Text Box 9">
          <a:extLst>
            <a:ext uri="{FF2B5EF4-FFF2-40B4-BE49-F238E27FC236}">
              <a16:creationId xmlns:a16="http://schemas.microsoft.com/office/drawing/2014/main" xmlns="" id="{00000000-0008-0000-1100-0000EF050000}"/>
            </a:ext>
          </a:extLst>
        </xdr:cNvPr>
        <xdr:cNvSpPr txBox="1">
          <a:spLocks noChangeArrowheads="1"/>
        </xdr:cNvSpPr>
      </xdr:nvSpPr>
      <xdr:spPr bwMode="auto">
        <a:xfrm>
          <a:off x="762000" y="3009900"/>
          <a:ext cx="1239382" cy="285750"/>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1520" name="Text Box 9">
          <a:extLst>
            <a:ext uri="{FF2B5EF4-FFF2-40B4-BE49-F238E27FC236}">
              <a16:creationId xmlns:a16="http://schemas.microsoft.com/office/drawing/2014/main" xmlns="" id="{00000000-0008-0000-1100-0000F0050000}"/>
            </a:ext>
          </a:extLst>
        </xdr:cNvPr>
        <xdr:cNvSpPr txBox="1">
          <a:spLocks noChangeArrowheads="1"/>
        </xdr:cNvSpPr>
      </xdr:nvSpPr>
      <xdr:spPr bwMode="auto">
        <a:xfrm>
          <a:off x="762000" y="300990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1521" name="Text Box 9">
          <a:extLst>
            <a:ext uri="{FF2B5EF4-FFF2-40B4-BE49-F238E27FC236}">
              <a16:creationId xmlns:a16="http://schemas.microsoft.com/office/drawing/2014/main" xmlns="" id="{00000000-0008-0000-1100-0000F1050000}"/>
            </a:ext>
          </a:extLst>
        </xdr:cNvPr>
        <xdr:cNvSpPr txBox="1">
          <a:spLocks noChangeArrowheads="1"/>
        </xdr:cNvSpPr>
      </xdr:nvSpPr>
      <xdr:spPr bwMode="auto">
        <a:xfrm>
          <a:off x="762000" y="300990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1522" name="Text Box 9">
          <a:extLst>
            <a:ext uri="{FF2B5EF4-FFF2-40B4-BE49-F238E27FC236}">
              <a16:creationId xmlns:a16="http://schemas.microsoft.com/office/drawing/2014/main" xmlns="" id="{00000000-0008-0000-1100-0000F2050000}"/>
            </a:ext>
          </a:extLst>
        </xdr:cNvPr>
        <xdr:cNvSpPr txBox="1">
          <a:spLocks noChangeArrowheads="1"/>
        </xdr:cNvSpPr>
      </xdr:nvSpPr>
      <xdr:spPr bwMode="auto">
        <a:xfrm>
          <a:off x="762000" y="300990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1523" name="Text Box 9">
          <a:extLst>
            <a:ext uri="{FF2B5EF4-FFF2-40B4-BE49-F238E27FC236}">
              <a16:creationId xmlns:a16="http://schemas.microsoft.com/office/drawing/2014/main" xmlns="" id="{00000000-0008-0000-1100-0000F3050000}"/>
            </a:ext>
          </a:extLst>
        </xdr:cNvPr>
        <xdr:cNvSpPr txBox="1">
          <a:spLocks noChangeArrowheads="1"/>
        </xdr:cNvSpPr>
      </xdr:nvSpPr>
      <xdr:spPr bwMode="auto">
        <a:xfrm>
          <a:off x="762000" y="300990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1524" name="Text Box 9">
          <a:extLst>
            <a:ext uri="{FF2B5EF4-FFF2-40B4-BE49-F238E27FC236}">
              <a16:creationId xmlns:a16="http://schemas.microsoft.com/office/drawing/2014/main" xmlns="" id="{00000000-0008-0000-1100-0000F4050000}"/>
            </a:ext>
          </a:extLst>
        </xdr:cNvPr>
        <xdr:cNvSpPr txBox="1">
          <a:spLocks noChangeArrowheads="1"/>
        </xdr:cNvSpPr>
      </xdr:nvSpPr>
      <xdr:spPr bwMode="auto">
        <a:xfrm>
          <a:off x="762000" y="300990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1525" name="Text Box 9">
          <a:extLst>
            <a:ext uri="{FF2B5EF4-FFF2-40B4-BE49-F238E27FC236}">
              <a16:creationId xmlns:a16="http://schemas.microsoft.com/office/drawing/2014/main" xmlns="" id="{00000000-0008-0000-1100-0000F5050000}"/>
            </a:ext>
          </a:extLst>
        </xdr:cNvPr>
        <xdr:cNvSpPr txBox="1">
          <a:spLocks noChangeArrowheads="1"/>
        </xdr:cNvSpPr>
      </xdr:nvSpPr>
      <xdr:spPr bwMode="auto">
        <a:xfrm>
          <a:off x="762000" y="300990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1526" name="Text Box 9">
          <a:extLst>
            <a:ext uri="{FF2B5EF4-FFF2-40B4-BE49-F238E27FC236}">
              <a16:creationId xmlns:a16="http://schemas.microsoft.com/office/drawing/2014/main" xmlns="" id="{00000000-0008-0000-1100-0000F6050000}"/>
            </a:ext>
          </a:extLst>
        </xdr:cNvPr>
        <xdr:cNvSpPr txBox="1">
          <a:spLocks noChangeArrowheads="1"/>
        </xdr:cNvSpPr>
      </xdr:nvSpPr>
      <xdr:spPr bwMode="auto">
        <a:xfrm>
          <a:off x="762000" y="300990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1527" name="Text Box 9">
          <a:extLst>
            <a:ext uri="{FF2B5EF4-FFF2-40B4-BE49-F238E27FC236}">
              <a16:creationId xmlns:a16="http://schemas.microsoft.com/office/drawing/2014/main" xmlns="" id="{00000000-0008-0000-1100-0000F7050000}"/>
            </a:ext>
          </a:extLst>
        </xdr:cNvPr>
        <xdr:cNvSpPr txBox="1">
          <a:spLocks noChangeArrowheads="1"/>
        </xdr:cNvSpPr>
      </xdr:nvSpPr>
      <xdr:spPr bwMode="auto">
        <a:xfrm>
          <a:off x="762000" y="300990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1528" name="Text Box 9">
          <a:extLst>
            <a:ext uri="{FF2B5EF4-FFF2-40B4-BE49-F238E27FC236}">
              <a16:creationId xmlns:a16="http://schemas.microsoft.com/office/drawing/2014/main" xmlns="" id="{00000000-0008-0000-1100-0000F8050000}"/>
            </a:ext>
          </a:extLst>
        </xdr:cNvPr>
        <xdr:cNvSpPr txBox="1">
          <a:spLocks noChangeArrowheads="1"/>
        </xdr:cNvSpPr>
      </xdr:nvSpPr>
      <xdr:spPr bwMode="auto">
        <a:xfrm>
          <a:off x="762000" y="300990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1529" name="Text Box 9">
          <a:extLst>
            <a:ext uri="{FF2B5EF4-FFF2-40B4-BE49-F238E27FC236}">
              <a16:creationId xmlns:a16="http://schemas.microsoft.com/office/drawing/2014/main" xmlns="" id="{00000000-0008-0000-1100-0000F9050000}"/>
            </a:ext>
          </a:extLst>
        </xdr:cNvPr>
        <xdr:cNvSpPr txBox="1">
          <a:spLocks noChangeArrowheads="1"/>
        </xdr:cNvSpPr>
      </xdr:nvSpPr>
      <xdr:spPr bwMode="auto">
        <a:xfrm>
          <a:off x="762000" y="300990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1530" name="Text Box 9">
          <a:extLst>
            <a:ext uri="{FF2B5EF4-FFF2-40B4-BE49-F238E27FC236}">
              <a16:creationId xmlns:a16="http://schemas.microsoft.com/office/drawing/2014/main" xmlns="" id="{00000000-0008-0000-1100-0000FA050000}"/>
            </a:ext>
          </a:extLst>
        </xdr:cNvPr>
        <xdr:cNvSpPr txBox="1">
          <a:spLocks noChangeArrowheads="1"/>
        </xdr:cNvSpPr>
      </xdr:nvSpPr>
      <xdr:spPr bwMode="auto">
        <a:xfrm>
          <a:off x="762000" y="300990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1531" name="Text Box 9">
          <a:extLst>
            <a:ext uri="{FF2B5EF4-FFF2-40B4-BE49-F238E27FC236}">
              <a16:creationId xmlns:a16="http://schemas.microsoft.com/office/drawing/2014/main" xmlns="" id="{00000000-0008-0000-1100-0000FB050000}"/>
            </a:ext>
          </a:extLst>
        </xdr:cNvPr>
        <xdr:cNvSpPr txBox="1">
          <a:spLocks noChangeArrowheads="1"/>
        </xdr:cNvSpPr>
      </xdr:nvSpPr>
      <xdr:spPr bwMode="auto">
        <a:xfrm>
          <a:off x="762000" y="300990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1532" name="Text Box 9">
          <a:extLst>
            <a:ext uri="{FF2B5EF4-FFF2-40B4-BE49-F238E27FC236}">
              <a16:creationId xmlns:a16="http://schemas.microsoft.com/office/drawing/2014/main" xmlns="" id="{00000000-0008-0000-1100-0000FC050000}"/>
            </a:ext>
          </a:extLst>
        </xdr:cNvPr>
        <xdr:cNvSpPr txBox="1">
          <a:spLocks noChangeArrowheads="1"/>
        </xdr:cNvSpPr>
      </xdr:nvSpPr>
      <xdr:spPr bwMode="auto">
        <a:xfrm>
          <a:off x="762000" y="300990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1533" name="Text Box 9">
          <a:extLst>
            <a:ext uri="{FF2B5EF4-FFF2-40B4-BE49-F238E27FC236}">
              <a16:creationId xmlns:a16="http://schemas.microsoft.com/office/drawing/2014/main" xmlns="" id="{00000000-0008-0000-1100-0000FD050000}"/>
            </a:ext>
          </a:extLst>
        </xdr:cNvPr>
        <xdr:cNvSpPr txBox="1">
          <a:spLocks noChangeArrowheads="1"/>
        </xdr:cNvSpPr>
      </xdr:nvSpPr>
      <xdr:spPr bwMode="auto">
        <a:xfrm>
          <a:off x="762000" y="300990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1534" name="Text Box 9">
          <a:extLst>
            <a:ext uri="{FF2B5EF4-FFF2-40B4-BE49-F238E27FC236}">
              <a16:creationId xmlns:a16="http://schemas.microsoft.com/office/drawing/2014/main" xmlns="" id="{00000000-0008-0000-1100-0000FE050000}"/>
            </a:ext>
          </a:extLst>
        </xdr:cNvPr>
        <xdr:cNvSpPr txBox="1">
          <a:spLocks noChangeArrowheads="1"/>
        </xdr:cNvSpPr>
      </xdr:nvSpPr>
      <xdr:spPr bwMode="auto">
        <a:xfrm>
          <a:off x="762000" y="300990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1535" name="Text Box 9">
          <a:extLst>
            <a:ext uri="{FF2B5EF4-FFF2-40B4-BE49-F238E27FC236}">
              <a16:creationId xmlns:a16="http://schemas.microsoft.com/office/drawing/2014/main" xmlns="" id="{00000000-0008-0000-1100-0000FF050000}"/>
            </a:ext>
          </a:extLst>
        </xdr:cNvPr>
        <xdr:cNvSpPr txBox="1">
          <a:spLocks noChangeArrowheads="1"/>
        </xdr:cNvSpPr>
      </xdr:nvSpPr>
      <xdr:spPr bwMode="auto">
        <a:xfrm>
          <a:off x="762000" y="300990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1536" name="Text Box 9">
          <a:extLst>
            <a:ext uri="{FF2B5EF4-FFF2-40B4-BE49-F238E27FC236}">
              <a16:creationId xmlns:a16="http://schemas.microsoft.com/office/drawing/2014/main" xmlns="" id="{00000000-0008-0000-1100-000000060000}"/>
            </a:ext>
          </a:extLst>
        </xdr:cNvPr>
        <xdr:cNvSpPr txBox="1">
          <a:spLocks noChangeArrowheads="1"/>
        </xdr:cNvSpPr>
      </xdr:nvSpPr>
      <xdr:spPr bwMode="auto">
        <a:xfrm>
          <a:off x="762000" y="300990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1537" name="Text Box 9">
          <a:extLst>
            <a:ext uri="{FF2B5EF4-FFF2-40B4-BE49-F238E27FC236}">
              <a16:creationId xmlns:a16="http://schemas.microsoft.com/office/drawing/2014/main" xmlns="" id="{00000000-0008-0000-1100-000001060000}"/>
            </a:ext>
          </a:extLst>
        </xdr:cNvPr>
        <xdr:cNvSpPr txBox="1">
          <a:spLocks noChangeArrowheads="1"/>
        </xdr:cNvSpPr>
      </xdr:nvSpPr>
      <xdr:spPr bwMode="auto">
        <a:xfrm>
          <a:off x="762000" y="300990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1538" name="Text Box 9">
          <a:extLst>
            <a:ext uri="{FF2B5EF4-FFF2-40B4-BE49-F238E27FC236}">
              <a16:creationId xmlns:a16="http://schemas.microsoft.com/office/drawing/2014/main" xmlns="" id="{00000000-0008-0000-1100-000002060000}"/>
            </a:ext>
          </a:extLst>
        </xdr:cNvPr>
        <xdr:cNvSpPr txBox="1">
          <a:spLocks noChangeArrowheads="1"/>
        </xdr:cNvSpPr>
      </xdr:nvSpPr>
      <xdr:spPr bwMode="auto">
        <a:xfrm>
          <a:off x="762000" y="300990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1539" name="Text Box 9">
          <a:extLst>
            <a:ext uri="{FF2B5EF4-FFF2-40B4-BE49-F238E27FC236}">
              <a16:creationId xmlns:a16="http://schemas.microsoft.com/office/drawing/2014/main" xmlns="" id="{00000000-0008-0000-1100-000003060000}"/>
            </a:ext>
          </a:extLst>
        </xdr:cNvPr>
        <xdr:cNvSpPr txBox="1">
          <a:spLocks noChangeArrowheads="1"/>
        </xdr:cNvSpPr>
      </xdr:nvSpPr>
      <xdr:spPr bwMode="auto">
        <a:xfrm>
          <a:off x="762000" y="300990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077457" cy="19050"/>
    <xdr:sp macro="" textlink="">
      <xdr:nvSpPr>
        <xdr:cNvPr id="1540" name="Text Box 8">
          <a:extLst>
            <a:ext uri="{FF2B5EF4-FFF2-40B4-BE49-F238E27FC236}">
              <a16:creationId xmlns:a16="http://schemas.microsoft.com/office/drawing/2014/main" xmlns="" id="{00000000-0008-0000-1100-000004060000}"/>
            </a:ext>
          </a:extLst>
        </xdr:cNvPr>
        <xdr:cNvSpPr txBox="1">
          <a:spLocks noChangeArrowheads="1"/>
        </xdr:cNvSpPr>
      </xdr:nvSpPr>
      <xdr:spPr bwMode="auto">
        <a:xfrm>
          <a:off x="762000" y="3009900"/>
          <a:ext cx="1077457"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1541" name="Text Box 8">
          <a:extLst>
            <a:ext uri="{FF2B5EF4-FFF2-40B4-BE49-F238E27FC236}">
              <a16:creationId xmlns:a16="http://schemas.microsoft.com/office/drawing/2014/main" xmlns="" id="{00000000-0008-0000-1100-000005060000}"/>
            </a:ext>
          </a:extLst>
        </xdr:cNvPr>
        <xdr:cNvSpPr txBox="1">
          <a:spLocks noChangeArrowheads="1"/>
        </xdr:cNvSpPr>
      </xdr:nvSpPr>
      <xdr:spPr bwMode="auto">
        <a:xfrm>
          <a:off x="762000" y="30099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542" name="Text Box 9">
          <a:extLst>
            <a:ext uri="{FF2B5EF4-FFF2-40B4-BE49-F238E27FC236}">
              <a16:creationId xmlns:a16="http://schemas.microsoft.com/office/drawing/2014/main" xmlns="" id="{00000000-0008-0000-1100-00000606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543" name="Text Box 9">
          <a:extLst>
            <a:ext uri="{FF2B5EF4-FFF2-40B4-BE49-F238E27FC236}">
              <a16:creationId xmlns:a16="http://schemas.microsoft.com/office/drawing/2014/main" xmlns="" id="{00000000-0008-0000-1100-00000706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077457" cy="104775"/>
    <xdr:sp macro="" textlink="">
      <xdr:nvSpPr>
        <xdr:cNvPr id="1544" name="Text Box 8">
          <a:extLst>
            <a:ext uri="{FF2B5EF4-FFF2-40B4-BE49-F238E27FC236}">
              <a16:creationId xmlns:a16="http://schemas.microsoft.com/office/drawing/2014/main" xmlns="" id="{00000000-0008-0000-1100-000008060000}"/>
            </a:ext>
          </a:extLst>
        </xdr:cNvPr>
        <xdr:cNvSpPr txBox="1">
          <a:spLocks noChangeArrowheads="1"/>
        </xdr:cNvSpPr>
      </xdr:nvSpPr>
      <xdr:spPr bwMode="auto">
        <a:xfrm>
          <a:off x="762000" y="3009900"/>
          <a:ext cx="1077457" cy="104775"/>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1545" name="Text Box 8">
          <a:extLst>
            <a:ext uri="{FF2B5EF4-FFF2-40B4-BE49-F238E27FC236}">
              <a16:creationId xmlns:a16="http://schemas.microsoft.com/office/drawing/2014/main" xmlns="" id="{00000000-0008-0000-1100-000009060000}"/>
            </a:ext>
          </a:extLst>
        </xdr:cNvPr>
        <xdr:cNvSpPr txBox="1">
          <a:spLocks noChangeArrowheads="1"/>
        </xdr:cNvSpPr>
      </xdr:nvSpPr>
      <xdr:spPr bwMode="auto">
        <a:xfrm>
          <a:off x="762000" y="30099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546" name="Text Box 9">
          <a:extLst>
            <a:ext uri="{FF2B5EF4-FFF2-40B4-BE49-F238E27FC236}">
              <a16:creationId xmlns:a16="http://schemas.microsoft.com/office/drawing/2014/main" xmlns="" id="{00000000-0008-0000-1100-00000A06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547" name="Text Box 9">
          <a:extLst>
            <a:ext uri="{FF2B5EF4-FFF2-40B4-BE49-F238E27FC236}">
              <a16:creationId xmlns:a16="http://schemas.microsoft.com/office/drawing/2014/main" xmlns="" id="{00000000-0008-0000-1100-00000B06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1548" name="Text Box 8">
          <a:extLst>
            <a:ext uri="{FF2B5EF4-FFF2-40B4-BE49-F238E27FC236}">
              <a16:creationId xmlns:a16="http://schemas.microsoft.com/office/drawing/2014/main" xmlns="" id="{00000000-0008-0000-1100-00000C060000}"/>
            </a:ext>
          </a:extLst>
        </xdr:cNvPr>
        <xdr:cNvSpPr txBox="1">
          <a:spLocks noChangeArrowheads="1"/>
        </xdr:cNvSpPr>
      </xdr:nvSpPr>
      <xdr:spPr bwMode="auto">
        <a:xfrm>
          <a:off x="762000" y="30099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549" name="Text Box 9">
          <a:extLst>
            <a:ext uri="{FF2B5EF4-FFF2-40B4-BE49-F238E27FC236}">
              <a16:creationId xmlns:a16="http://schemas.microsoft.com/office/drawing/2014/main" xmlns="" id="{00000000-0008-0000-1100-00000D06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550" name="Text Box 9">
          <a:extLst>
            <a:ext uri="{FF2B5EF4-FFF2-40B4-BE49-F238E27FC236}">
              <a16:creationId xmlns:a16="http://schemas.microsoft.com/office/drawing/2014/main" xmlns="" id="{00000000-0008-0000-1100-00000E06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1551" name="Text Box 8">
          <a:extLst>
            <a:ext uri="{FF2B5EF4-FFF2-40B4-BE49-F238E27FC236}">
              <a16:creationId xmlns:a16="http://schemas.microsoft.com/office/drawing/2014/main" xmlns="" id="{00000000-0008-0000-1100-00000F060000}"/>
            </a:ext>
          </a:extLst>
        </xdr:cNvPr>
        <xdr:cNvSpPr txBox="1">
          <a:spLocks noChangeArrowheads="1"/>
        </xdr:cNvSpPr>
      </xdr:nvSpPr>
      <xdr:spPr bwMode="auto">
        <a:xfrm>
          <a:off x="762000" y="30099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552" name="Text Box 9">
          <a:extLst>
            <a:ext uri="{FF2B5EF4-FFF2-40B4-BE49-F238E27FC236}">
              <a16:creationId xmlns:a16="http://schemas.microsoft.com/office/drawing/2014/main" xmlns="" id="{00000000-0008-0000-1100-00001006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553" name="Text Box 9">
          <a:extLst>
            <a:ext uri="{FF2B5EF4-FFF2-40B4-BE49-F238E27FC236}">
              <a16:creationId xmlns:a16="http://schemas.microsoft.com/office/drawing/2014/main" xmlns="" id="{00000000-0008-0000-1100-00001106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1554" name="Text Box 8">
          <a:extLst>
            <a:ext uri="{FF2B5EF4-FFF2-40B4-BE49-F238E27FC236}">
              <a16:creationId xmlns:a16="http://schemas.microsoft.com/office/drawing/2014/main" xmlns="" id="{00000000-0008-0000-1100-000012060000}"/>
            </a:ext>
          </a:extLst>
        </xdr:cNvPr>
        <xdr:cNvSpPr txBox="1">
          <a:spLocks noChangeArrowheads="1"/>
        </xdr:cNvSpPr>
      </xdr:nvSpPr>
      <xdr:spPr bwMode="auto">
        <a:xfrm>
          <a:off x="762000" y="30099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555" name="Text Box 9">
          <a:extLst>
            <a:ext uri="{FF2B5EF4-FFF2-40B4-BE49-F238E27FC236}">
              <a16:creationId xmlns:a16="http://schemas.microsoft.com/office/drawing/2014/main" xmlns="" id="{00000000-0008-0000-1100-00001306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556" name="Text Box 9">
          <a:extLst>
            <a:ext uri="{FF2B5EF4-FFF2-40B4-BE49-F238E27FC236}">
              <a16:creationId xmlns:a16="http://schemas.microsoft.com/office/drawing/2014/main" xmlns="" id="{00000000-0008-0000-1100-00001406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1557" name="Text Box 8">
          <a:extLst>
            <a:ext uri="{FF2B5EF4-FFF2-40B4-BE49-F238E27FC236}">
              <a16:creationId xmlns:a16="http://schemas.microsoft.com/office/drawing/2014/main" xmlns="" id="{00000000-0008-0000-1100-000015060000}"/>
            </a:ext>
          </a:extLst>
        </xdr:cNvPr>
        <xdr:cNvSpPr txBox="1">
          <a:spLocks noChangeArrowheads="1"/>
        </xdr:cNvSpPr>
      </xdr:nvSpPr>
      <xdr:spPr bwMode="auto">
        <a:xfrm>
          <a:off x="762000" y="30099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558" name="Text Box 9">
          <a:extLst>
            <a:ext uri="{FF2B5EF4-FFF2-40B4-BE49-F238E27FC236}">
              <a16:creationId xmlns:a16="http://schemas.microsoft.com/office/drawing/2014/main" xmlns="" id="{00000000-0008-0000-1100-00001606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1559" name="Text Box 8">
          <a:extLst>
            <a:ext uri="{FF2B5EF4-FFF2-40B4-BE49-F238E27FC236}">
              <a16:creationId xmlns:a16="http://schemas.microsoft.com/office/drawing/2014/main" xmlns="" id="{00000000-0008-0000-1100-000017060000}"/>
            </a:ext>
          </a:extLst>
        </xdr:cNvPr>
        <xdr:cNvSpPr txBox="1">
          <a:spLocks noChangeArrowheads="1"/>
        </xdr:cNvSpPr>
      </xdr:nvSpPr>
      <xdr:spPr bwMode="auto">
        <a:xfrm>
          <a:off x="762000" y="30099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560" name="Text Box 9">
          <a:extLst>
            <a:ext uri="{FF2B5EF4-FFF2-40B4-BE49-F238E27FC236}">
              <a16:creationId xmlns:a16="http://schemas.microsoft.com/office/drawing/2014/main" xmlns="" id="{00000000-0008-0000-1100-00001806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561" name="Text Box 9">
          <a:extLst>
            <a:ext uri="{FF2B5EF4-FFF2-40B4-BE49-F238E27FC236}">
              <a16:creationId xmlns:a16="http://schemas.microsoft.com/office/drawing/2014/main" xmlns="" id="{00000000-0008-0000-1100-00001906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1562" name="Text Box 8">
          <a:extLst>
            <a:ext uri="{FF2B5EF4-FFF2-40B4-BE49-F238E27FC236}">
              <a16:creationId xmlns:a16="http://schemas.microsoft.com/office/drawing/2014/main" xmlns="" id="{00000000-0008-0000-1100-00001A060000}"/>
            </a:ext>
          </a:extLst>
        </xdr:cNvPr>
        <xdr:cNvSpPr txBox="1">
          <a:spLocks noChangeArrowheads="1"/>
        </xdr:cNvSpPr>
      </xdr:nvSpPr>
      <xdr:spPr bwMode="auto">
        <a:xfrm>
          <a:off x="762000" y="30099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563" name="Text Box 9">
          <a:extLst>
            <a:ext uri="{FF2B5EF4-FFF2-40B4-BE49-F238E27FC236}">
              <a16:creationId xmlns:a16="http://schemas.microsoft.com/office/drawing/2014/main" xmlns="" id="{00000000-0008-0000-1100-00001B06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1564" name="Text Box 8">
          <a:extLst>
            <a:ext uri="{FF2B5EF4-FFF2-40B4-BE49-F238E27FC236}">
              <a16:creationId xmlns:a16="http://schemas.microsoft.com/office/drawing/2014/main" xmlns="" id="{00000000-0008-0000-1100-00001C060000}"/>
            </a:ext>
          </a:extLst>
        </xdr:cNvPr>
        <xdr:cNvSpPr txBox="1">
          <a:spLocks noChangeArrowheads="1"/>
        </xdr:cNvSpPr>
      </xdr:nvSpPr>
      <xdr:spPr bwMode="auto">
        <a:xfrm>
          <a:off x="762000" y="30099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565" name="Text Box 9">
          <a:extLst>
            <a:ext uri="{FF2B5EF4-FFF2-40B4-BE49-F238E27FC236}">
              <a16:creationId xmlns:a16="http://schemas.microsoft.com/office/drawing/2014/main" xmlns="" id="{00000000-0008-0000-1100-00001D06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566" name="Text Box 9">
          <a:extLst>
            <a:ext uri="{FF2B5EF4-FFF2-40B4-BE49-F238E27FC236}">
              <a16:creationId xmlns:a16="http://schemas.microsoft.com/office/drawing/2014/main" xmlns="" id="{00000000-0008-0000-1100-00001E06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1567" name="Text Box 8">
          <a:extLst>
            <a:ext uri="{FF2B5EF4-FFF2-40B4-BE49-F238E27FC236}">
              <a16:creationId xmlns:a16="http://schemas.microsoft.com/office/drawing/2014/main" xmlns="" id="{00000000-0008-0000-1100-00001F060000}"/>
            </a:ext>
          </a:extLst>
        </xdr:cNvPr>
        <xdr:cNvSpPr txBox="1">
          <a:spLocks noChangeArrowheads="1"/>
        </xdr:cNvSpPr>
      </xdr:nvSpPr>
      <xdr:spPr bwMode="auto">
        <a:xfrm>
          <a:off x="762000" y="30099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568" name="Text Box 9">
          <a:extLst>
            <a:ext uri="{FF2B5EF4-FFF2-40B4-BE49-F238E27FC236}">
              <a16:creationId xmlns:a16="http://schemas.microsoft.com/office/drawing/2014/main" xmlns="" id="{00000000-0008-0000-1100-00002006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569" name="Text Box 9">
          <a:extLst>
            <a:ext uri="{FF2B5EF4-FFF2-40B4-BE49-F238E27FC236}">
              <a16:creationId xmlns:a16="http://schemas.microsoft.com/office/drawing/2014/main" xmlns="" id="{00000000-0008-0000-1100-00002106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1570" name="Text Box 8">
          <a:extLst>
            <a:ext uri="{FF2B5EF4-FFF2-40B4-BE49-F238E27FC236}">
              <a16:creationId xmlns:a16="http://schemas.microsoft.com/office/drawing/2014/main" xmlns="" id="{00000000-0008-0000-1100-000022060000}"/>
            </a:ext>
          </a:extLst>
        </xdr:cNvPr>
        <xdr:cNvSpPr txBox="1">
          <a:spLocks noChangeArrowheads="1"/>
        </xdr:cNvSpPr>
      </xdr:nvSpPr>
      <xdr:spPr bwMode="auto">
        <a:xfrm>
          <a:off x="762000" y="30099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571" name="Text Box 9">
          <a:extLst>
            <a:ext uri="{FF2B5EF4-FFF2-40B4-BE49-F238E27FC236}">
              <a16:creationId xmlns:a16="http://schemas.microsoft.com/office/drawing/2014/main" xmlns="" id="{00000000-0008-0000-1100-00002306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572" name="Text Box 9">
          <a:extLst>
            <a:ext uri="{FF2B5EF4-FFF2-40B4-BE49-F238E27FC236}">
              <a16:creationId xmlns:a16="http://schemas.microsoft.com/office/drawing/2014/main" xmlns="" id="{00000000-0008-0000-1100-00002406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1573" name="Text Box 8">
          <a:extLst>
            <a:ext uri="{FF2B5EF4-FFF2-40B4-BE49-F238E27FC236}">
              <a16:creationId xmlns:a16="http://schemas.microsoft.com/office/drawing/2014/main" xmlns="" id="{00000000-0008-0000-1100-000025060000}"/>
            </a:ext>
          </a:extLst>
        </xdr:cNvPr>
        <xdr:cNvSpPr txBox="1">
          <a:spLocks noChangeArrowheads="1"/>
        </xdr:cNvSpPr>
      </xdr:nvSpPr>
      <xdr:spPr bwMode="auto">
        <a:xfrm>
          <a:off x="762000" y="30099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574" name="Text Box 9">
          <a:extLst>
            <a:ext uri="{FF2B5EF4-FFF2-40B4-BE49-F238E27FC236}">
              <a16:creationId xmlns:a16="http://schemas.microsoft.com/office/drawing/2014/main" xmlns="" id="{00000000-0008-0000-1100-00002606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575" name="Text Box 9">
          <a:extLst>
            <a:ext uri="{FF2B5EF4-FFF2-40B4-BE49-F238E27FC236}">
              <a16:creationId xmlns:a16="http://schemas.microsoft.com/office/drawing/2014/main" xmlns="" id="{00000000-0008-0000-1100-00002706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1576" name="Text Box 8">
          <a:extLst>
            <a:ext uri="{FF2B5EF4-FFF2-40B4-BE49-F238E27FC236}">
              <a16:creationId xmlns:a16="http://schemas.microsoft.com/office/drawing/2014/main" xmlns="" id="{00000000-0008-0000-1100-000028060000}"/>
            </a:ext>
          </a:extLst>
        </xdr:cNvPr>
        <xdr:cNvSpPr txBox="1">
          <a:spLocks noChangeArrowheads="1"/>
        </xdr:cNvSpPr>
      </xdr:nvSpPr>
      <xdr:spPr bwMode="auto">
        <a:xfrm>
          <a:off x="762000" y="30099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577" name="Text Box 9">
          <a:extLst>
            <a:ext uri="{FF2B5EF4-FFF2-40B4-BE49-F238E27FC236}">
              <a16:creationId xmlns:a16="http://schemas.microsoft.com/office/drawing/2014/main" xmlns="" id="{00000000-0008-0000-1100-00002906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578" name="Text Box 9">
          <a:extLst>
            <a:ext uri="{FF2B5EF4-FFF2-40B4-BE49-F238E27FC236}">
              <a16:creationId xmlns:a16="http://schemas.microsoft.com/office/drawing/2014/main" xmlns="" id="{00000000-0008-0000-1100-00002A06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1579" name="Text Box 8">
          <a:extLst>
            <a:ext uri="{FF2B5EF4-FFF2-40B4-BE49-F238E27FC236}">
              <a16:creationId xmlns:a16="http://schemas.microsoft.com/office/drawing/2014/main" xmlns="" id="{00000000-0008-0000-1100-00002B060000}"/>
            </a:ext>
          </a:extLst>
        </xdr:cNvPr>
        <xdr:cNvSpPr txBox="1">
          <a:spLocks noChangeArrowheads="1"/>
        </xdr:cNvSpPr>
      </xdr:nvSpPr>
      <xdr:spPr bwMode="auto">
        <a:xfrm>
          <a:off x="762000" y="30099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580" name="Text Box 9">
          <a:extLst>
            <a:ext uri="{FF2B5EF4-FFF2-40B4-BE49-F238E27FC236}">
              <a16:creationId xmlns:a16="http://schemas.microsoft.com/office/drawing/2014/main" xmlns="" id="{00000000-0008-0000-1100-00002C06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581" name="Text Box 9">
          <a:extLst>
            <a:ext uri="{FF2B5EF4-FFF2-40B4-BE49-F238E27FC236}">
              <a16:creationId xmlns:a16="http://schemas.microsoft.com/office/drawing/2014/main" xmlns="" id="{00000000-0008-0000-1100-00002D06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1582" name="Text Box 8">
          <a:extLst>
            <a:ext uri="{FF2B5EF4-FFF2-40B4-BE49-F238E27FC236}">
              <a16:creationId xmlns:a16="http://schemas.microsoft.com/office/drawing/2014/main" xmlns="" id="{00000000-0008-0000-1100-00002E060000}"/>
            </a:ext>
          </a:extLst>
        </xdr:cNvPr>
        <xdr:cNvSpPr txBox="1">
          <a:spLocks noChangeArrowheads="1"/>
        </xdr:cNvSpPr>
      </xdr:nvSpPr>
      <xdr:spPr bwMode="auto">
        <a:xfrm>
          <a:off x="762000" y="30099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583" name="Text Box 9">
          <a:extLst>
            <a:ext uri="{FF2B5EF4-FFF2-40B4-BE49-F238E27FC236}">
              <a16:creationId xmlns:a16="http://schemas.microsoft.com/office/drawing/2014/main" xmlns="" id="{00000000-0008-0000-1100-00002F06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584" name="Text Box 9">
          <a:extLst>
            <a:ext uri="{FF2B5EF4-FFF2-40B4-BE49-F238E27FC236}">
              <a16:creationId xmlns:a16="http://schemas.microsoft.com/office/drawing/2014/main" xmlns="" id="{00000000-0008-0000-1100-00003006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1585" name="Text Box 8">
          <a:extLst>
            <a:ext uri="{FF2B5EF4-FFF2-40B4-BE49-F238E27FC236}">
              <a16:creationId xmlns:a16="http://schemas.microsoft.com/office/drawing/2014/main" xmlns="" id="{00000000-0008-0000-1100-000031060000}"/>
            </a:ext>
          </a:extLst>
        </xdr:cNvPr>
        <xdr:cNvSpPr txBox="1">
          <a:spLocks noChangeArrowheads="1"/>
        </xdr:cNvSpPr>
      </xdr:nvSpPr>
      <xdr:spPr bwMode="auto">
        <a:xfrm>
          <a:off x="762000" y="30099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586" name="Text Box 9">
          <a:extLst>
            <a:ext uri="{FF2B5EF4-FFF2-40B4-BE49-F238E27FC236}">
              <a16:creationId xmlns:a16="http://schemas.microsoft.com/office/drawing/2014/main" xmlns="" id="{00000000-0008-0000-1100-00003206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587" name="Text Box 9">
          <a:extLst>
            <a:ext uri="{FF2B5EF4-FFF2-40B4-BE49-F238E27FC236}">
              <a16:creationId xmlns:a16="http://schemas.microsoft.com/office/drawing/2014/main" xmlns="" id="{00000000-0008-0000-1100-00003306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1588" name="Text Box 8">
          <a:extLst>
            <a:ext uri="{FF2B5EF4-FFF2-40B4-BE49-F238E27FC236}">
              <a16:creationId xmlns:a16="http://schemas.microsoft.com/office/drawing/2014/main" xmlns="" id="{00000000-0008-0000-1100-000034060000}"/>
            </a:ext>
          </a:extLst>
        </xdr:cNvPr>
        <xdr:cNvSpPr txBox="1">
          <a:spLocks noChangeArrowheads="1"/>
        </xdr:cNvSpPr>
      </xdr:nvSpPr>
      <xdr:spPr bwMode="auto">
        <a:xfrm>
          <a:off x="762000" y="30099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589" name="Text Box 9">
          <a:extLst>
            <a:ext uri="{FF2B5EF4-FFF2-40B4-BE49-F238E27FC236}">
              <a16:creationId xmlns:a16="http://schemas.microsoft.com/office/drawing/2014/main" xmlns="" id="{00000000-0008-0000-1100-00003506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590" name="Text Box 9">
          <a:extLst>
            <a:ext uri="{FF2B5EF4-FFF2-40B4-BE49-F238E27FC236}">
              <a16:creationId xmlns:a16="http://schemas.microsoft.com/office/drawing/2014/main" xmlns="" id="{00000000-0008-0000-1100-00003606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1591" name="Text Box 8">
          <a:extLst>
            <a:ext uri="{FF2B5EF4-FFF2-40B4-BE49-F238E27FC236}">
              <a16:creationId xmlns:a16="http://schemas.microsoft.com/office/drawing/2014/main" xmlns="" id="{00000000-0008-0000-1100-000037060000}"/>
            </a:ext>
          </a:extLst>
        </xdr:cNvPr>
        <xdr:cNvSpPr txBox="1">
          <a:spLocks noChangeArrowheads="1"/>
        </xdr:cNvSpPr>
      </xdr:nvSpPr>
      <xdr:spPr bwMode="auto">
        <a:xfrm>
          <a:off x="762000" y="30099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592" name="Text Box 9">
          <a:extLst>
            <a:ext uri="{FF2B5EF4-FFF2-40B4-BE49-F238E27FC236}">
              <a16:creationId xmlns:a16="http://schemas.microsoft.com/office/drawing/2014/main" xmlns="" id="{00000000-0008-0000-1100-00003806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593" name="Text Box 9">
          <a:extLst>
            <a:ext uri="{FF2B5EF4-FFF2-40B4-BE49-F238E27FC236}">
              <a16:creationId xmlns:a16="http://schemas.microsoft.com/office/drawing/2014/main" xmlns="" id="{00000000-0008-0000-1100-00003906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285750"/>
    <xdr:sp macro="" textlink="">
      <xdr:nvSpPr>
        <xdr:cNvPr id="1594" name="Text Box 9">
          <a:extLst>
            <a:ext uri="{FF2B5EF4-FFF2-40B4-BE49-F238E27FC236}">
              <a16:creationId xmlns:a16="http://schemas.microsoft.com/office/drawing/2014/main" xmlns="" id="{00000000-0008-0000-1100-00003A060000}"/>
            </a:ext>
          </a:extLst>
        </xdr:cNvPr>
        <xdr:cNvSpPr txBox="1">
          <a:spLocks noChangeArrowheads="1"/>
        </xdr:cNvSpPr>
      </xdr:nvSpPr>
      <xdr:spPr bwMode="auto">
        <a:xfrm>
          <a:off x="762000" y="3009900"/>
          <a:ext cx="1239382" cy="285750"/>
        </a:xfrm>
        <a:prstGeom prst="rect">
          <a:avLst/>
        </a:prstGeom>
        <a:noFill/>
        <a:ln w="9525">
          <a:noFill/>
          <a:miter lim="800000"/>
          <a:headEnd/>
          <a:tailEnd/>
        </a:ln>
      </xdr:spPr>
    </xdr:sp>
    <xdr:clientData/>
  </xdr:oneCellAnchor>
  <xdr:oneCellAnchor>
    <xdr:from>
      <xdr:col>1</xdr:col>
      <xdr:colOff>0</xdr:colOff>
      <xdr:row>0</xdr:row>
      <xdr:rowOff>0</xdr:rowOff>
    </xdr:from>
    <xdr:ext cx="1239382" cy="285750"/>
    <xdr:sp macro="" textlink="">
      <xdr:nvSpPr>
        <xdr:cNvPr id="1595" name="Text Box 9">
          <a:extLst>
            <a:ext uri="{FF2B5EF4-FFF2-40B4-BE49-F238E27FC236}">
              <a16:creationId xmlns:a16="http://schemas.microsoft.com/office/drawing/2014/main" xmlns="" id="{00000000-0008-0000-1100-00003B060000}"/>
            </a:ext>
          </a:extLst>
        </xdr:cNvPr>
        <xdr:cNvSpPr txBox="1">
          <a:spLocks noChangeArrowheads="1"/>
        </xdr:cNvSpPr>
      </xdr:nvSpPr>
      <xdr:spPr bwMode="auto">
        <a:xfrm>
          <a:off x="762000" y="3009900"/>
          <a:ext cx="1239382" cy="285750"/>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1596" name="Text Box 9">
          <a:extLst>
            <a:ext uri="{FF2B5EF4-FFF2-40B4-BE49-F238E27FC236}">
              <a16:creationId xmlns:a16="http://schemas.microsoft.com/office/drawing/2014/main" xmlns="" id="{00000000-0008-0000-1100-00003C060000}"/>
            </a:ext>
          </a:extLst>
        </xdr:cNvPr>
        <xdr:cNvSpPr txBox="1">
          <a:spLocks noChangeArrowheads="1"/>
        </xdr:cNvSpPr>
      </xdr:nvSpPr>
      <xdr:spPr bwMode="auto">
        <a:xfrm>
          <a:off x="762000" y="300990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1597" name="Text Box 9">
          <a:extLst>
            <a:ext uri="{FF2B5EF4-FFF2-40B4-BE49-F238E27FC236}">
              <a16:creationId xmlns:a16="http://schemas.microsoft.com/office/drawing/2014/main" xmlns="" id="{00000000-0008-0000-1100-00003D060000}"/>
            </a:ext>
          </a:extLst>
        </xdr:cNvPr>
        <xdr:cNvSpPr txBox="1">
          <a:spLocks noChangeArrowheads="1"/>
        </xdr:cNvSpPr>
      </xdr:nvSpPr>
      <xdr:spPr bwMode="auto">
        <a:xfrm>
          <a:off x="762000" y="300990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1598" name="Text Box 9">
          <a:extLst>
            <a:ext uri="{FF2B5EF4-FFF2-40B4-BE49-F238E27FC236}">
              <a16:creationId xmlns:a16="http://schemas.microsoft.com/office/drawing/2014/main" xmlns="" id="{00000000-0008-0000-1100-00003E060000}"/>
            </a:ext>
          </a:extLst>
        </xdr:cNvPr>
        <xdr:cNvSpPr txBox="1">
          <a:spLocks noChangeArrowheads="1"/>
        </xdr:cNvSpPr>
      </xdr:nvSpPr>
      <xdr:spPr bwMode="auto">
        <a:xfrm>
          <a:off x="762000" y="300990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1599" name="Text Box 9">
          <a:extLst>
            <a:ext uri="{FF2B5EF4-FFF2-40B4-BE49-F238E27FC236}">
              <a16:creationId xmlns:a16="http://schemas.microsoft.com/office/drawing/2014/main" xmlns="" id="{00000000-0008-0000-1100-00003F060000}"/>
            </a:ext>
          </a:extLst>
        </xdr:cNvPr>
        <xdr:cNvSpPr txBox="1">
          <a:spLocks noChangeArrowheads="1"/>
        </xdr:cNvSpPr>
      </xdr:nvSpPr>
      <xdr:spPr bwMode="auto">
        <a:xfrm>
          <a:off x="762000" y="300990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1600" name="Text Box 9">
          <a:extLst>
            <a:ext uri="{FF2B5EF4-FFF2-40B4-BE49-F238E27FC236}">
              <a16:creationId xmlns:a16="http://schemas.microsoft.com/office/drawing/2014/main" xmlns="" id="{00000000-0008-0000-1100-000040060000}"/>
            </a:ext>
          </a:extLst>
        </xdr:cNvPr>
        <xdr:cNvSpPr txBox="1">
          <a:spLocks noChangeArrowheads="1"/>
        </xdr:cNvSpPr>
      </xdr:nvSpPr>
      <xdr:spPr bwMode="auto">
        <a:xfrm>
          <a:off x="762000" y="300990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1601" name="Text Box 9">
          <a:extLst>
            <a:ext uri="{FF2B5EF4-FFF2-40B4-BE49-F238E27FC236}">
              <a16:creationId xmlns:a16="http://schemas.microsoft.com/office/drawing/2014/main" xmlns="" id="{00000000-0008-0000-1100-000041060000}"/>
            </a:ext>
          </a:extLst>
        </xdr:cNvPr>
        <xdr:cNvSpPr txBox="1">
          <a:spLocks noChangeArrowheads="1"/>
        </xdr:cNvSpPr>
      </xdr:nvSpPr>
      <xdr:spPr bwMode="auto">
        <a:xfrm>
          <a:off x="762000" y="300990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1602" name="Text Box 9">
          <a:extLst>
            <a:ext uri="{FF2B5EF4-FFF2-40B4-BE49-F238E27FC236}">
              <a16:creationId xmlns:a16="http://schemas.microsoft.com/office/drawing/2014/main" xmlns="" id="{00000000-0008-0000-1100-000042060000}"/>
            </a:ext>
          </a:extLst>
        </xdr:cNvPr>
        <xdr:cNvSpPr txBox="1">
          <a:spLocks noChangeArrowheads="1"/>
        </xdr:cNvSpPr>
      </xdr:nvSpPr>
      <xdr:spPr bwMode="auto">
        <a:xfrm>
          <a:off x="762000" y="300990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1603" name="Text Box 9">
          <a:extLst>
            <a:ext uri="{FF2B5EF4-FFF2-40B4-BE49-F238E27FC236}">
              <a16:creationId xmlns:a16="http://schemas.microsoft.com/office/drawing/2014/main" xmlns="" id="{00000000-0008-0000-1100-000043060000}"/>
            </a:ext>
          </a:extLst>
        </xdr:cNvPr>
        <xdr:cNvSpPr txBox="1">
          <a:spLocks noChangeArrowheads="1"/>
        </xdr:cNvSpPr>
      </xdr:nvSpPr>
      <xdr:spPr bwMode="auto">
        <a:xfrm>
          <a:off x="762000" y="300990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1604" name="Text Box 9">
          <a:extLst>
            <a:ext uri="{FF2B5EF4-FFF2-40B4-BE49-F238E27FC236}">
              <a16:creationId xmlns:a16="http://schemas.microsoft.com/office/drawing/2014/main" xmlns="" id="{00000000-0008-0000-1100-000044060000}"/>
            </a:ext>
          </a:extLst>
        </xdr:cNvPr>
        <xdr:cNvSpPr txBox="1">
          <a:spLocks noChangeArrowheads="1"/>
        </xdr:cNvSpPr>
      </xdr:nvSpPr>
      <xdr:spPr bwMode="auto">
        <a:xfrm>
          <a:off x="762000" y="300990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1605" name="Text Box 9">
          <a:extLst>
            <a:ext uri="{FF2B5EF4-FFF2-40B4-BE49-F238E27FC236}">
              <a16:creationId xmlns:a16="http://schemas.microsoft.com/office/drawing/2014/main" xmlns="" id="{00000000-0008-0000-1100-000045060000}"/>
            </a:ext>
          </a:extLst>
        </xdr:cNvPr>
        <xdr:cNvSpPr txBox="1">
          <a:spLocks noChangeArrowheads="1"/>
        </xdr:cNvSpPr>
      </xdr:nvSpPr>
      <xdr:spPr bwMode="auto">
        <a:xfrm>
          <a:off x="762000" y="300990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1606" name="Text Box 9">
          <a:extLst>
            <a:ext uri="{FF2B5EF4-FFF2-40B4-BE49-F238E27FC236}">
              <a16:creationId xmlns:a16="http://schemas.microsoft.com/office/drawing/2014/main" xmlns="" id="{00000000-0008-0000-1100-000046060000}"/>
            </a:ext>
          </a:extLst>
        </xdr:cNvPr>
        <xdr:cNvSpPr txBox="1">
          <a:spLocks noChangeArrowheads="1"/>
        </xdr:cNvSpPr>
      </xdr:nvSpPr>
      <xdr:spPr bwMode="auto">
        <a:xfrm>
          <a:off x="762000" y="300990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1607" name="Text Box 9">
          <a:extLst>
            <a:ext uri="{FF2B5EF4-FFF2-40B4-BE49-F238E27FC236}">
              <a16:creationId xmlns:a16="http://schemas.microsoft.com/office/drawing/2014/main" xmlns="" id="{00000000-0008-0000-1100-000047060000}"/>
            </a:ext>
          </a:extLst>
        </xdr:cNvPr>
        <xdr:cNvSpPr txBox="1">
          <a:spLocks noChangeArrowheads="1"/>
        </xdr:cNvSpPr>
      </xdr:nvSpPr>
      <xdr:spPr bwMode="auto">
        <a:xfrm>
          <a:off x="762000" y="300990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1608" name="Text Box 9">
          <a:extLst>
            <a:ext uri="{FF2B5EF4-FFF2-40B4-BE49-F238E27FC236}">
              <a16:creationId xmlns:a16="http://schemas.microsoft.com/office/drawing/2014/main" xmlns="" id="{00000000-0008-0000-1100-000048060000}"/>
            </a:ext>
          </a:extLst>
        </xdr:cNvPr>
        <xdr:cNvSpPr txBox="1">
          <a:spLocks noChangeArrowheads="1"/>
        </xdr:cNvSpPr>
      </xdr:nvSpPr>
      <xdr:spPr bwMode="auto">
        <a:xfrm>
          <a:off x="762000" y="300990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1609" name="Text Box 9">
          <a:extLst>
            <a:ext uri="{FF2B5EF4-FFF2-40B4-BE49-F238E27FC236}">
              <a16:creationId xmlns:a16="http://schemas.microsoft.com/office/drawing/2014/main" xmlns="" id="{00000000-0008-0000-1100-000049060000}"/>
            </a:ext>
          </a:extLst>
        </xdr:cNvPr>
        <xdr:cNvSpPr txBox="1">
          <a:spLocks noChangeArrowheads="1"/>
        </xdr:cNvSpPr>
      </xdr:nvSpPr>
      <xdr:spPr bwMode="auto">
        <a:xfrm>
          <a:off x="762000" y="300990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1610" name="Text Box 9">
          <a:extLst>
            <a:ext uri="{FF2B5EF4-FFF2-40B4-BE49-F238E27FC236}">
              <a16:creationId xmlns:a16="http://schemas.microsoft.com/office/drawing/2014/main" xmlns="" id="{00000000-0008-0000-1100-00004A060000}"/>
            </a:ext>
          </a:extLst>
        </xdr:cNvPr>
        <xdr:cNvSpPr txBox="1">
          <a:spLocks noChangeArrowheads="1"/>
        </xdr:cNvSpPr>
      </xdr:nvSpPr>
      <xdr:spPr bwMode="auto">
        <a:xfrm>
          <a:off x="762000" y="300990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1611" name="Text Box 9">
          <a:extLst>
            <a:ext uri="{FF2B5EF4-FFF2-40B4-BE49-F238E27FC236}">
              <a16:creationId xmlns:a16="http://schemas.microsoft.com/office/drawing/2014/main" xmlns="" id="{00000000-0008-0000-1100-00004B060000}"/>
            </a:ext>
          </a:extLst>
        </xdr:cNvPr>
        <xdr:cNvSpPr txBox="1">
          <a:spLocks noChangeArrowheads="1"/>
        </xdr:cNvSpPr>
      </xdr:nvSpPr>
      <xdr:spPr bwMode="auto">
        <a:xfrm>
          <a:off x="762000" y="300990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1612" name="Text Box 9">
          <a:extLst>
            <a:ext uri="{FF2B5EF4-FFF2-40B4-BE49-F238E27FC236}">
              <a16:creationId xmlns:a16="http://schemas.microsoft.com/office/drawing/2014/main" xmlns="" id="{00000000-0008-0000-1100-00004C060000}"/>
            </a:ext>
          </a:extLst>
        </xdr:cNvPr>
        <xdr:cNvSpPr txBox="1">
          <a:spLocks noChangeArrowheads="1"/>
        </xdr:cNvSpPr>
      </xdr:nvSpPr>
      <xdr:spPr bwMode="auto">
        <a:xfrm>
          <a:off x="762000" y="300990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1613" name="Text Box 9">
          <a:extLst>
            <a:ext uri="{FF2B5EF4-FFF2-40B4-BE49-F238E27FC236}">
              <a16:creationId xmlns:a16="http://schemas.microsoft.com/office/drawing/2014/main" xmlns="" id="{00000000-0008-0000-1100-00004D060000}"/>
            </a:ext>
          </a:extLst>
        </xdr:cNvPr>
        <xdr:cNvSpPr txBox="1">
          <a:spLocks noChangeArrowheads="1"/>
        </xdr:cNvSpPr>
      </xdr:nvSpPr>
      <xdr:spPr bwMode="auto">
        <a:xfrm>
          <a:off x="762000" y="300990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1614" name="Text Box 9">
          <a:extLst>
            <a:ext uri="{FF2B5EF4-FFF2-40B4-BE49-F238E27FC236}">
              <a16:creationId xmlns:a16="http://schemas.microsoft.com/office/drawing/2014/main" xmlns="" id="{00000000-0008-0000-1100-00004E060000}"/>
            </a:ext>
          </a:extLst>
        </xdr:cNvPr>
        <xdr:cNvSpPr txBox="1">
          <a:spLocks noChangeArrowheads="1"/>
        </xdr:cNvSpPr>
      </xdr:nvSpPr>
      <xdr:spPr bwMode="auto">
        <a:xfrm>
          <a:off x="762000" y="300990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1615" name="Text Box 9">
          <a:extLst>
            <a:ext uri="{FF2B5EF4-FFF2-40B4-BE49-F238E27FC236}">
              <a16:creationId xmlns:a16="http://schemas.microsoft.com/office/drawing/2014/main" xmlns="" id="{00000000-0008-0000-1100-00004F060000}"/>
            </a:ext>
          </a:extLst>
        </xdr:cNvPr>
        <xdr:cNvSpPr txBox="1">
          <a:spLocks noChangeArrowheads="1"/>
        </xdr:cNvSpPr>
      </xdr:nvSpPr>
      <xdr:spPr bwMode="auto">
        <a:xfrm>
          <a:off x="762000" y="300990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077457" cy="19050"/>
    <xdr:sp macro="" textlink="">
      <xdr:nvSpPr>
        <xdr:cNvPr id="1616" name="Text Box 8">
          <a:extLst>
            <a:ext uri="{FF2B5EF4-FFF2-40B4-BE49-F238E27FC236}">
              <a16:creationId xmlns:a16="http://schemas.microsoft.com/office/drawing/2014/main" xmlns="" id="{00000000-0008-0000-1100-000050060000}"/>
            </a:ext>
          </a:extLst>
        </xdr:cNvPr>
        <xdr:cNvSpPr txBox="1">
          <a:spLocks noChangeArrowheads="1"/>
        </xdr:cNvSpPr>
      </xdr:nvSpPr>
      <xdr:spPr bwMode="auto">
        <a:xfrm>
          <a:off x="762000" y="3009900"/>
          <a:ext cx="107745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617" name="Text Box 9">
          <a:extLst>
            <a:ext uri="{FF2B5EF4-FFF2-40B4-BE49-F238E27FC236}">
              <a16:creationId xmlns:a16="http://schemas.microsoft.com/office/drawing/2014/main" xmlns="" id="{00000000-0008-0000-1100-00005106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618" name="Text Box 9">
          <a:extLst>
            <a:ext uri="{FF2B5EF4-FFF2-40B4-BE49-F238E27FC236}">
              <a16:creationId xmlns:a16="http://schemas.microsoft.com/office/drawing/2014/main" xmlns="" id="{00000000-0008-0000-1100-00005206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619" name="Text Box 9">
          <a:extLst>
            <a:ext uri="{FF2B5EF4-FFF2-40B4-BE49-F238E27FC236}">
              <a16:creationId xmlns:a16="http://schemas.microsoft.com/office/drawing/2014/main" xmlns="" id="{00000000-0008-0000-1100-00005306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620" name="Text Box 9">
          <a:extLst>
            <a:ext uri="{FF2B5EF4-FFF2-40B4-BE49-F238E27FC236}">
              <a16:creationId xmlns:a16="http://schemas.microsoft.com/office/drawing/2014/main" xmlns="" id="{00000000-0008-0000-1100-00005406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621" name="Text Box 9">
          <a:extLst>
            <a:ext uri="{FF2B5EF4-FFF2-40B4-BE49-F238E27FC236}">
              <a16:creationId xmlns:a16="http://schemas.microsoft.com/office/drawing/2014/main" xmlns="" id="{00000000-0008-0000-1100-00005506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622" name="Text Box 9">
          <a:extLst>
            <a:ext uri="{FF2B5EF4-FFF2-40B4-BE49-F238E27FC236}">
              <a16:creationId xmlns:a16="http://schemas.microsoft.com/office/drawing/2014/main" xmlns="" id="{00000000-0008-0000-1100-00005606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623" name="Text Box 9">
          <a:extLst>
            <a:ext uri="{FF2B5EF4-FFF2-40B4-BE49-F238E27FC236}">
              <a16:creationId xmlns:a16="http://schemas.microsoft.com/office/drawing/2014/main" xmlns="" id="{00000000-0008-0000-1100-00005706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624" name="Text Box 9">
          <a:extLst>
            <a:ext uri="{FF2B5EF4-FFF2-40B4-BE49-F238E27FC236}">
              <a16:creationId xmlns:a16="http://schemas.microsoft.com/office/drawing/2014/main" xmlns="" id="{00000000-0008-0000-1100-00005806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625" name="Text Box 9">
          <a:extLst>
            <a:ext uri="{FF2B5EF4-FFF2-40B4-BE49-F238E27FC236}">
              <a16:creationId xmlns:a16="http://schemas.microsoft.com/office/drawing/2014/main" xmlns="" id="{00000000-0008-0000-1100-00005906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626" name="Text Box 9">
          <a:extLst>
            <a:ext uri="{FF2B5EF4-FFF2-40B4-BE49-F238E27FC236}">
              <a16:creationId xmlns:a16="http://schemas.microsoft.com/office/drawing/2014/main" xmlns="" id="{00000000-0008-0000-1100-00005A06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627" name="Text Box 9">
          <a:extLst>
            <a:ext uri="{FF2B5EF4-FFF2-40B4-BE49-F238E27FC236}">
              <a16:creationId xmlns:a16="http://schemas.microsoft.com/office/drawing/2014/main" xmlns="" id="{00000000-0008-0000-1100-00005B06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628" name="Text Box 9">
          <a:extLst>
            <a:ext uri="{FF2B5EF4-FFF2-40B4-BE49-F238E27FC236}">
              <a16:creationId xmlns:a16="http://schemas.microsoft.com/office/drawing/2014/main" xmlns="" id="{00000000-0008-0000-1100-00005C06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629" name="Text Box 9">
          <a:extLst>
            <a:ext uri="{FF2B5EF4-FFF2-40B4-BE49-F238E27FC236}">
              <a16:creationId xmlns:a16="http://schemas.microsoft.com/office/drawing/2014/main" xmlns="" id="{00000000-0008-0000-1100-00005D06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630" name="Text Box 9">
          <a:extLst>
            <a:ext uri="{FF2B5EF4-FFF2-40B4-BE49-F238E27FC236}">
              <a16:creationId xmlns:a16="http://schemas.microsoft.com/office/drawing/2014/main" xmlns="" id="{00000000-0008-0000-1100-00005E06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631" name="Text Box 9">
          <a:extLst>
            <a:ext uri="{FF2B5EF4-FFF2-40B4-BE49-F238E27FC236}">
              <a16:creationId xmlns:a16="http://schemas.microsoft.com/office/drawing/2014/main" xmlns="" id="{00000000-0008-0000-1100-00005F06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632" name="Text Box 9">
          <a:extLst>
            <a:ext uri="{FF2B5EF4-FFF2-40B4-BE49-F238E27FC236}">
              <a16:creationId xmlns:a16="http://schemas.microsoft.com/office/drawing/2014/main" xmlns="" id="{00000000-0008-0000-1100-00006006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633" name="Text Box 9">
          <a:extLst>
            <a:ext uri="{FF2B5EF4-FFF2-40B4-BE49-F238E27FC236}">
              <a16:creationId xmlns:a16="http://schemas.microsoft.com/office/drawing/2014/main" xmlns="" id="{00000000-0008-0000-1100-00006106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634" name="Text Box 9">
          <a:extLst>
            <a:ext uri="{FF2B5EF4-FFF2-40B4-BE49-F238E27FC236}">
              <a16:creationId xmlns:a16="http://schemas.microsoft.com/office/drawing/2014/main" xmlns="" id="{00000000-0008-0000-1100-00006206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635" name="Text Box 9">
          <a:extLst>
            <a:ext uri="{FF2B5EF4-FFF2-40B4-BE49-F238E27FC236}">
              <a16:creationId xmlns:a16="http://schemas.microsoft.com/office/drawing/2014/main" xmlns="" id="{00000000-0008-0000-1100-00006306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636" name="Text Box 9">
          <a:extLst>
            <a:ext uri="{FF2B5EF4-FFF2-40B4-BE49-F238E27FC236}">
              <a16:creationId xmlns:a16="http://schemas.microsoft.com/office/drawing/2014/main" xmlns="" id="{00000000-0008-0000-1100-00006406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637" name="Text Box 9">
          <a:extLst>
            <a:ext uri="{FF2B5EF4-FFF2-40B4-BE49-F238E27FC236}">
              <a16:creationId xmlns:a16="http://schemas.microsoft.com/office/drawing/2014/main" xmlns="" id="{00000000-0008-0000-1100-00006506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638" name="Text Box 9">
          <a:extLst>
            <a:ext uri="{FF2B5EF4-FFF2-40B4-BE49-F238E27FC236}">
              <a16:creationId xmlns:a16="http://schemas.microsoft.com/office/drawing/2014/main" xmlns="" id="{00000000-0008-0000-1100-00006606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1639" name="Text Box 8">
          <a:extLst>
            <a:ext uri="{FF2B5EF4-FFF2-40B4-BE49-F238E27FC236}">
              <a16:creationId xmlns:a16="http://schemas.microsoft.com/office/drawing/2014/main" xmlns="" id="{00000000-0008-0000-1100-000067060000}"/>
            </a:ext>
          </a:extLst>
        </xdr:cNvPr>
        <xdr:cNvSpPr txBox="1">
          <a:spLocks noChangeArrowheads="1"/>
        </xdr:cNvSpPr>
      </xdr:nvSpPr>
      <xdr:spPr bwMode="auto">
        <a:xfrm>
          <a:off x="762000" y="30099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640" name="Text Box 9">
          <a:extLst>
            <a:ext uri="{FF2B5EF4-FFF2-40B4-BE49-F238E27FC236}">
              <a16:creationId xmlns:a16="http://schemas.microsoft.com/office/drawing/2014/main" xmlns="" id="{00000000-0008-0000-1100-00006806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641" name="Text Box 9">
          <a:extLst>
            <a:ext uri="{FF2B5EF4-FFF2-40B4-BE49-F238E27FC236}">
              <a16:creationId xmlns:a16="http://schemas.microsoft.com/office/drawing/2014/main" xmlns="" id="{00000000-0008-0000-1100-00006906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04775"/>
    <xdr:sp macro="" textlink="">
      <xdr:nvSpPr>
        <xdr:cNvPr id="1642" name="Text Box 8">
          <a:extLst>
            <a:ext uri="{FF2B5EF4-FFF2-40B4-BE49-F238E27FC236}">
              <a16:creationId xmlns:a16="http://schemas.microsoft.com/office/drawing/2014/main" xmlns="" id="{00000000-0008-0000-1100-00006A060000}"/>
            </a:ext>
          </a:extLst>
        </xdr:cNvPr>
        <xdr:cNvSpPr txBox="1">
          <a:spLocks noChangeArrowheads="1"/>
        </xdr:cNvSpPr>
      </xdr:nvSpPr>
      <xdr:spPr bwMode="auto">
        <a:xfrm>
          <a:off x="762000" y="3009900"/>
          <a:ext cx="1134607" cy="104775"/>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1643" name="Text Box 8">
          <a:extLst>
            <a:ext uri="{FF2B5EF4-FFF2-40B4-BE49-F238E27FC236}">
              <a16:creationId xmlns:a16="http://schemas.microsoft.com/office/drawing/2014/main" xmlns="" id="{00000000-0008-0000-1100-00006B060000}"/>
            </a:ext>
          </a:extLst>
        </xdr:cNvPr>
        <xdr:cNvSpPr txBox="1">
          <a:spLocks noChangeArrowheads="1"/>
        </xdr:cNvSpPr>
      </xdr:nvSpPr>
      <xdr:spPr bwMode="auto">
        <a:xfrm>
          <a:off x="762000" y="30099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644" name="Text Box 9">
          <a:extLst>
            <a:ext uri="{FF2B5EF4-FFF2-40B4-BE49-F238E27FC236}">
              <a16:creationId xmlns:a16="http://schemas.microsoft.com/office/drawing/2014/main" xmlns="" id="{00000000-0008-0000-1100-00006C06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645" name="Text Box 9">
          <a:extLst>
            <a:ext uri="{FF2B5EF4-FFF2-40B4-BE49-F238E27FC236}">
              <a16:creationId xmlns:a16="http://schemas.microsoft.com/office/drawing/2014/main" xmlns="" id="{00000000-0008-0000-1100-00006D06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1646" name="Text Box 8">
          <a:extLst>
            <a:ext uri="{FF2B5EF4-FFF2-40B4-BE49-F238E27FC236}">
              <a16:creationId xmlns:a16="http://schemas.microsoft.com/office/drawing/2014/main" xmlns="" id="{00000000-0008-0000-1100-00006E060000}"/>
            </a:ext>
          </a:extLst>
        </xdr:cNvPr>
        <xdr:cNvSpPr txBox="1">
          <a:spLocks noChangeArrowheads="1"/>
        </xdr:cNvSpPr>
      </xdr:nvSpPr>
      <xdr:spPr bwMode="auto">
        <a:xfrm>
          <a:off x="762000" y="30099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647" name="Text Box 9">
          <a:extLst>
            <a:ext uri="{FF2B5EF4-FFF2-40B4-BE49-F238E27FC236}">
              <a16:creationId xmlns:a16="http://schemas.microsoft.com/office/drawing/2014/main" xmlns="" id="{00000000-0008-0000-1100-00006F06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648" name="Text Box 9">
          <a:extLst>
            <a:ext uri="{FF2B5EF4-FFF2-40B4-BE49-F238E27FC236}">
              <a16:creationId xmlns:a16="http://schemas.microsoft.com/office/drawing/2014/main" xmlns="" id="{00000000-0008-0000-1100-00007006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1649" name="Text Box 8">
          <a:extLst>
            <a:ext uri="{FF2B5EF4-FFF2-40B4-BE49-F238E27FC236}">
              <a16:creationId xmlns:a16="http://schemas.microsoft.com/office/drawing/2014/main" xmlns="" id="{00000000-0008-0000-1100-000071060000}"/>
            </a:ext>
          </a:extLst>
        </xdr:cNvPr>
        <xdr:cNvSpPr txBox="1">
          <a:spLocks noChangeArrowheads="1"/>
        </xdr:cNvSpPr>
      </xdr:nvSpPr>
      <xdr:spPr bwMode="auto">
        <a:xfrm>
          <a:off x="762000" y="30099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650" name="Text Box 9">
          <a:extLst>
            <a:ext uri="{FF2B5EF4-FFF2-40B4-BE49-F238E27FC236}">
              <a16:creationId xmlns:a16="http://schemas.microsoft.com/office/drawing/2014/main" xmlns="" id="{00000000-0008-0000-1100-00007206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651" name="Text Box 9">
          <a:extLst>
            <a:ext uri="{FF2B5EF4-FFF2-40B4-BE49-F238E27FC236}">
              <a16:creationId xmlns:a16="http://schemas.microsoft.com/office/drawing/2014/main" xmlns="" id="{00000000-0008-0000-1100-00007306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1652" name="Text Box 8">
          <a:extLst>
            <a:ext uri="{FF2B5EF4-FFF2-40B4-BE49-F238E27FC236}">
              <a16:creationId xmlns:a16="http://schemas.microsoft.com/office/drawing/2014/main" xmlns="" id="{00000000-0008-0000-1100-000074060000}"/>
            </a:ext>
          </a:extLst>
        </xdr:cNvPr>
        <xdr:cNvSpPr txBox="1">
          <a:spLocks noChangeArrowheads="1"/>
        </xdr:cNvSpPr>
      </xdr:nvSpPr>
      <xdr:spPr bwMode="auto">
        <a:xfrm>
          <a:off x="762000" y="30099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653" name="Text Box 9">
          <a:extLst>
            <a:ext uri="{FF2B5EF4-FFF2-40B4-BE49-F238E27FC236}">
              <a16:creationId xmlns:a16="http://schemas.microsoft.com/office/drawing/2014/main" xmlns="" id="{00000000-0008-0000-1100-00007506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654" name="Text Box 9">
          <a:extLst>
            <a:ext uri="{FF2B5EF4-FFF2-40B4-BE49-F238E27FC236}">
              <a16:creationId xmlns:a16="http://schemas.microsoft.com/office/drawing/2014/main" xmlns="" id="{00000000-0008-0000-1100-00007606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1655" name="Text Box 8">
          <a:extLst>
            <a:ext uri="{FF2B5EF4-FFF2-40B4-BE49-F238E27FC236}">
              <a16:creationId xmlns:a16="http://schemas.microsoft.com/office/drawing/2014/main" xmlns="" id="{00000000-0008-0000-1100-000077060000}"/>
            </a:ext>
          </a:extLst>
        </xdr:cNvPr>
        <xdr:cNvSpPr txBox="1">
          <a:spLocks noChangeArrowheads="1"/>
        </xdr:cNvSpPr>
      </xdr:nvSpPr>
      <xdr:spPr bwMode="auto">
        <a:xfrm>
          <a:off x="762000" y="30099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656" name="Text Box 9">
          <a:extLst>
            <a:ext uri="{FF2B5EF4-FFF2-40B4-BE49-F238E27FC236}">
              <a16:creationId xmlns:a16="http://schemas.microsoft.com/office/drawing/2014/main" xmlns="" id="{00000000-0008-0000-1100-00007806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1657" name="Text Box 8">
          <a:extLst>
            <a:ext uri="{FF2B5EF4-FFF2-40B4-BE49-F238E27FC236}">
              <a16:creationId xmlns:a16="http://schemas.microsoft.com/office/drawing/2014/main" xmlns="" id="{00000000-0008-0000-1100-000079060000}"/>
            </a:ext>
          </a:extLst>
        </xdr:cNvPr>
        <xdr:cNvSpPr txBox="1">
          <a:spLocks noChangeArrowheads="1"/>
        </xdr:cNvSpPr>
      </xdr:nvSpPr>
      <xdr:spPr bwMode="auto">
        <a:xfrm>
          <a:off x="762000" y="30099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658" name="Text Box 9">
          <a:extLst>
            <a:ext uri="{FF2B5EF4-FFF2-40B4-BE49-F238E27FC236}">
              <a16:creationId xmlns:a16="http://schemas.microsoft.com/office/drawing/2014/main" xmlns="" id="{00000000-0008-0000-1100-00007A06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659" name="Text Box 9">
          <a:extLst>
            <a:ext uri="{FF2B5EF4-FFF2-40B4-BE49-F238E27FC236}">
              <a16:creationId xmlns:a16="http://schemas.microsoft.com/office/drawing/2014/main" xmlns="" id="{00000000-0008-0000-1100-00007B06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1660" name="Text Box 8">
          <a:extLst>
            <a:ext uri="{FF2B5EF4-FFF2-40B4-BE49-F238E27FC236}">
              <a16:creationId xmlns:a16="http://schemas.microsoft.com/office/drawing/2014/main" xmlns="" id="{00000000-0008-0000-1100-00007C060000}"/>
            </a:ext>
          </a:extLst>
        </xdr:cNvPr>
        <xdr:cNvSpPr txBox="1">
          <a:spLocks noChangeArrowheads="1"/>
        </xdr:cNvSpPr>
      </xdr:nvSpPr>
      <xdr:spPr bwMode="auto">
        <a:xfrm>
          <a:off x="762000" y="30099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661" name="Text Box 9">
          <a:extLst>
            <a:ext uri="{FF2B5EF4-FFF2-40B4-BE49-F238E27FC236}">
              <a16:creationId xmlns:a16="http://schemas.microsoft.com/office/drawing/2014/main" xmlns="" id="{00000000-0008-0000-1100-00007D06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1662" name="Text Box 8">
          <a:extLst>
            <a:ext uri="{FF2B5EF4-FFF2-40B4-BE49-F238E27FC236}">
              <a16:creationId xmlns:a16="http://schemas.microsoft.com/office/drawing/2014/main" xmlns="" id="{00000000-0008-0000-1100-00007E060000}"/>
            </a:ext>
          </a:extLst>
        </xdr:cNvPr>
        <xdr:cNvSpPr txBox="1">
          <a:spLocks noChangeArrowheads="1"/>
        </xdr:cNvSpPr>
      </xdr:nvSpPr>
      <xdr:spPr bwMode="auto">
        <a:xfrm>
          <a:off x="762000" y="30099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663" name="Text Box 9">
          <a:extLst>
            <a:ext uri="{FF2B5EF4-FFF2-40B4-BE49-F238E27FC236}">
              <a16:creationId xmlns:a16="http://schemas.microsoft.com/office/drawing/2014/main" xmlns="" id="{00000000-0008-0000-1100-00007F06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664" name="Text Box 9">
          <a:extLst>
            <a:ext uri="{FF2B5EF4-FFF2-40B4-BE49-F238E27FC236}">
              <a16:creationId xmlns:a16="http://schemas.microsoft.com/office/drawing/2014/main" xmlns="" id="{00000000-0008-0000-1100-00008006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1665" name="Text Box 8">
          <a:extLst>
            <a:ext uri="{FF2B5EF4-FFF2-40B4-BE49-F238E27FC236}">
              <a16:creationId xmlns:a16="http://schemas.microsoft.com/office/drawing/2014/main" xmlns="" id="{00000000-0008-0000-1100-000081060000}"/>
            </a:ext>
          </a:extLst>
        </xdr:cNvPr>
        <xdr:cNvSpPr txBox="1">
          <a:spLocks noChangeArrowheads="1"/>
        </xdr:cNvSpPr>
      </xdr:nvSpPr>
      <xdr:spPr bwMode="auto">
        <a:xfrm>
          <a:off x="762000" y="30099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666" name="Text Box 9">
          <a:extLst>
            <a:ext uri="{FF2B5EF4-FFF2-40B4-BE49-F238E27FC236}">
              <a16:creationId xmlns:a16="http://schemas.microsoft.com/office/drawing/2014/main" xmlns="" id="{00000000-0008-0000-1100-00008206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667" name="Text Box 9">
          <a:extLst>
            <a:ext uri="{FF2B5EF4-FFF2-40B4-BE49-F238E27FC236}">
              <a16:creationId xmlns:a16="http://schemas.microsoft.com/office/drawing/2014/main" xmlns="" id="{00000000-0008-0000-1100-00008306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1668" name="Text Box 8">
          <a:extLst>
            <a:ext uri="{FF2B5EF4-FFF2-40B4-BE49-F238E27FC236}">
              <a16:creationId xmlns:a16="http://schemas.microsoft.com/office/drawing/2014/main" xmlns="" id="{00000000-0008-0000-1100-000084060000}"/>
            </a:ext>
          </a:extLst>
        </xdr:cNvPr>
        <xdr:cNvSpPr txBox="1">
          <a:spLocks noChangeArrowheads="1"/>
        </xdr:cNvSpPr>
      </xdr:nvSpPr>
      <xdr:spPr bwMode="auto">
        <a:xfrm>
          <a:off x="762000" y="30099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669" name="Text Box 9">
          <a:extLst>
            <a:ext uri="{FF2B5EF4-FFF2-40B4-BE49-F238E27FC236}">
              <a16:creationId xmlns:a16="http://schemas.microsoft.com/office/drawing/2014/main" xmlns="" id="{00000000-0008-0000-1100-00008506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670" name="Text Box 9">
          <a:extLst>
            <a:ext uri="{FF2B5EF4-FFF2-40B4-BE49-F238E27FC236}">
              <a16:creationId xmlns:a16="http://schemas.microsoft.com/office/drawing/2014/main" xmlns="" id="{00000000-0008-0000-1100-00008606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1671" name="Text Box 8">
          <a:extLst>
            <a:ext uri="{FF2B5EF4-FFF2-40B4-BE49-F238E27FC236}">
              <a16:creationId xmlns:a16="http://schemas.microsoft.com/office/drawing/2014/main" xmlns="" id="{00000000-0008-0000-1100-000087060000}"/>
            </a:ext>
          </a:extLst>
        </xdr:cNvPr>
        <xdr:cNvSpPr txBox="1">
          <a:spLocks noChangeArrowheads="1"/>
        </xdr:cNvSpPr>
      </xdr:nvSpPr>
      <xdr:spPr bwMode="auto">
        <a:xfrm>
          <a:off x="762000" y="30099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672" name="Text Box 9">
          <a:extLst>
            <a:ext uri="{FF2B5EF4-FFF2-40B4-BE49-F238E27FC236}">
              <a16:creationId xmlns:a16="http://schemas.microsoft.com/office/drawing/2014/main" xmlns="" id="{00000000-0008-0000-1100-00008806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673" name="Text Box 9">
          <a:extLst>
            <a:ext uri="{FF2B5EF4-FFF2-40B4-BE49-F238E27FC236}">
              <a16:creationId xmlns:a16="http://schemas.microsoft.com/office/drawing/2014/main" xmlns="" id="{00000000-0008-0000-1100-00008906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1674" name="Text Box 8">
          <a:extLst>
            <a:ext uri="{FF2B5EF4-FFF2-40B4-BE49-F238E27FC236}">
              <a16:creationId xmlns:a16="http://schemas.microsoft.com/office/drawing/2014/main" xmlns="" id="{00000000-0008-0000-1100-00008A060000}"/>
            </a:ext>
          </a:extLst>
        </xdr:cNvPr>
        <xdr:cNvSpPr txBox="1">
          <a:spLocks noChangeArrowheads="1"/>
        </xdr:cNvSpPr>
      </xdr:nvSpPr>
      <xdr:spPr bwMode="auto">
        <a:xfrm>
          <a:off x="762000" y="30099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675" name="Text Box 9">
          <a:extLst>
            <a:ext uri="{FF2B5EF4-FFF2-40B4-BE49-F238E27FC236}">
              <a16:creationId xmlns:a16="http://schemas.microsoft.com/office/drawing/2014/main" xmlns="" id="{00000000-0008-0000-1100-00008B06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676" name="Text Box 9">
          <a:extLst>
            <a:ext uri="{FF2B5EF4-FFF2-40B4-BE49-F238E27FC236}">
              <a16:creationId xmlns:a16="http://schemas.microsoft.com/office/drawing/2014/main" xmlns="" id="{00000000-0008-0000-1100-00008C06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1677" name="Text Box 8">
          <a:extLst>
            <a:ext uri="{FF2B5EF4-FFF2-40B4-BE49-F238E27FC236}">
              <a16:creationId xmlns:a16="http://schemas.microsoft.com/office/drawing/2014/main" xmlns="" id="{00000000-0008-0000-1100-00008D060000}"/>
            </a:ext>
          </a:extLst>
        </xdr:cNvPr>
        <xdr:cNvSpPr txBox="1">
          <a:spLocks noChangeArrowheads="1"/>
        </xdr:cNvSpPr>
      </xdr:nvSpPr>
      <xdr:spPr bwMode="auto">
        <a:xfrm>
          <a:off x="762000" y="30099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678" name="Text Box 9">
          <a:extLst>
            <a:ext uri="{FF2B5EF4-FFF2-40B4-BE49-F238E27FC236}">
              <a16:creationId xmlns:a16="http://schemas.microsoft.com/office/drawing/2014/main" xmlns="" id="{00000000-0008-0000-1100-00008E06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679" name="Text Box 9">
          <a:extLst>
            <a:ext uri="{FF2B5EF4-FFF2-40B4-BE49-F238E27FC236}">
              <a16:creationId xmlns:a16="http://schemas.microsoft.com/office/drawing/2014/main" xmlns="" id="{00000000-0008-0000-1100-00008F06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1680" name="Text Box 8">
          <a:extLst>
            <a:ext uri="{FF2B5EF4-FFF2-40B4-BE49-F238E27FC236}">
              <a16:creationId xmlns:a16="http://schemas.microsoft.com/office/drawing/2014/main" xmlns="" id="{00000000-0008-0000-1100-000090060000}"/>
            </a:ext>
          </a:extLst>
        </xdr:cNvPr>
        <xdr:cNvSpPr txBox="1">
          <a:spLocks noChangeArrowheads="1"/>
        </xdr:cNvSpPr>
      </xdr:nvSpPr>
      <xdr:spPr bwMode="auto">
        <a:xfrm>
          <a:off x="762000" y="30099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681" name="Text Box 9">
          <a:extLst>
            <a:ext uri="{FF2B5EF4-FFF2-40B4-BE49-F238E27FC236}">
              <a16:creationId xmlns:a16="http://schemas.microsoft.com/office/drawing/2014/main" xmlns="" id="{00000000-0008-0000-1100-00009106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682" name="Text Box 9">
          <a:extLst>
            <a:ext uri="{FF2B5EF4-FFF2-40B4-BE49-F238E27FC236}">
              <a16:creationId xmlns:a16="http://schemas.microsoft.com/office/drawing/2014/main" xmlns="" id="{00000000-0008-0000-1100-00009206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1683" name="Text Box 8">
          <a:extLst>
            <a:ext uri="{FF2B5EF4-FFF2-40B4-BE49-F238E27FC236}">
              <a16:creationId xmlns:a16="http://schemas.microsoft.com/office/drawing/2014/main" xmlns="" id="{00000000-0008-0000-1100-000093060000}"/>
            </a:ext>
          </a:extLst>
        </xdr:cNvPr>
        <xdr:cNvSpPr txBox="1">
          <a:spLocks noChangeArrowheads="1"/>
        </xdr:cNvSpPr>
      </xdr:nvSpPr>
      <xdr:spPr bwMode="auto">
        <a:xfrm>
          <a:off x="762000" y="30099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684" name="Text Box 9">
          <a:extLst>
            <a:ext uri="{FF2B5EF4-FFF2-40B4-BE49-F238E27FC236}">
              <a16:creationId xmlns:a16="http://schemas.microsoft.com/office/drawing/2014/main" xmlns="" id="{00000000-0008-0000-1100-00009406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685" name="Text Box 9">
          <a:extLst>
            <a:ext uri="{FF2B5EF4-FFF2-40B4-BE49-F238E27FC236}">
              <a16:creationId xmlns:a16="http://schemas.microsoft.com/office/drawing/2014/main" xmlns="" id="{00000000-0008-0000-1100-00009506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1686" name="Text Box 8">
          <a:extLst>
            <a:ext uri="{FF2B5EF4-FFF2-40B4-BE49-F238E27FC236}">
              <a16:creationId xmlns:a16="http://schemas.microsoft.com/office/drawing/2014/main" xmlns="" id="{00000000-0008-0000-1100-000096060000}"/>
            </a:ext>
          </a:extLst>
        </xdr:cNvPr>
        <xdr:cNvSpPr txBox="1">
          <a:spLocks noChangeArrowheads="1"/>
        </xdr:cNvSpPr>
      </xdr:nvSpPr>
      <xdr:spPr bwMode="auto">
        <a:xfrm>
          <a:off x="762000" y="30099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687" name="Text Box 9">
          <a:extLst>
            <a:ext uri="{FF2B5EF4-FFF2-40B4-BE49-F238E27FC236}">
              <a16:creationId xmlns:a16="http://schemas.microsoft.com/office/drawing/2014/main" xmlns="" id="{00000000-0008-0000-1100-00009706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688" name="Text Box 9">
          <a:extLst>
            <a:ext uri="{FF2B5EF4-FFF2-40B4-BE49-F238E27FC236}">
              <a16:creationId xmlns:a16="http://schemas.microsoft.com/office/drawing/2014/main" xmlns="" id="{00000000-0008-0000-1100-00009806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1689" name="Text Box 8">
          <a:extLst>
            <a:ext uri="{FF2B5EF4-FFF2-40B4-BE49-F238E27FC236}">
              <a16:creationId xmlns:a16="http://schemas.microsoft.com/office/drawing/2014/main" xmlns="" id="{00000000-0008-0000-1100-000099060000}"/>
            </a:ext>
          </a:extLst>
        </xdr:cNvPr>
        <xdr:cNvSpPr txBox="1">
          <a:spLocks noChangeArrowheads="1"/>
        </xdr:cNvSpPr>
      </xdr:nvSpPr>
      <xdr:spPr bwMode="auto">
        <a:xfrm>
          <a:off x="762000" y="30099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690" name="Text Box 9">
          <a:extLst>
            <a:ext uri="{FF2B5EF4-FFF2-40B4-BE49-F238E27FC236}">
              <a16:creationId xmlns:a16="http://schemas.microsoft.com/office/drawing/2014/main" xmlns="" id="{00000000-0008-0000-1100-00009A06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691" name="Text Box 9">
          <a:extLst>
            <a:ext uri="{FF2B5EF4-FFF2-40B4-BE49-F238E27FC236}">
              <a16:creationId xmlns:a16="http://schemas.microsoft.com/office/drawing/2014/main" xmlns="" id="{00000000-0008-0000-1100-00009B06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692" name="Text Box 9">
          <a:extLst>
            <a:ext uri="{FF2B5EF4-FFF2-40B4-BE49-F238E27FC236}">
              <a16:creationId xmlns:a16="http://schemas.microsoft.com/office/drawing/2014/main" xmlns="" id="{00000000-0008-0000-1100-00009C06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693" name="Text Box 9">
          <a:extLst>
            <a:ext uri="{FF2B5EF4-FFF2-40B4-BE49-F238E27FC236}">
              <a16:creationId xmlns:a16="http://schemas.microsoft.com/office/drawing/2014/main" xmlns="" id="{00000000-0008-0000-1100-00009D06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694" name="Text Box 9">
          <a:extLst>
            <a:ext uri="{FF2B5EF4-FFF2-40B4-BE49-F238E27FC236}">
              <a16:creationId xmlns:a16="http://schemas.microsoft.com/office/drawing/2014/main" xmlns="" id="{00000000-0008-0000-1100-00009E06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695" name="Text Box 9">
          <a:extLst>
            <a:ext uri="{FF2B5EF4-FFF2-40B4-BE49-F238E27FC236}">
              <a16:creationId xmlns:a16="http://schemas.microsoft.com/office/drawing/2014/main" xmlns="" id="{00000000-0008-0000-1100-00009F06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696" name="Text Box 9">
          <a:extLst>
            <a:ext uri="{FF2B5EF4-FFF2-40B4-BE49-F238E27FC236}">
              <a16:creationId xmlns:a16="http://schemas.microsoft.com/office/drawing/2014/main" xmlns="" id="{00000000-0008-0000-1100-0000A006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697" name="Text Box 9">
          <a:extLst>
            <a:ext uri="{FF2B5EF4-FFF2-40B4-BE49-F238E27FC236}">
              <a16:creationId xmlns:a16="http://schemas.microsoft.com/office/drawing/2014/main" xmlns="" id="{00000000-0008-0000-1100-0000A106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698" name="Text Box 9">
          <a:extLst>
            <a:ext uri="{FF2B5EF4-FFF2-40B4-BE49-F238E27FC236}">
              <a16:creationId xmlns:a16="http://schemas.microsoft.com/office/drawing/2014/main" xmlns="" id="{00000000-0008-0000-1100-0000A206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699" name="Text Box 9">
          <a:extLst>
            <a:ext uri="{FF2B5EF4-FFF2-40B4-BE49-F238E27FC236}">
              <a16:creationId xmlns:a16="http://schemas.microsoft.com/office/drawing/2014/main" xmlns="" id="{00000000-0008-0000-1100-0000A306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700" name="Text Box 9">
          <a:extLst>
            <a:ext uri="{FF2B5EF4-FFF2-40B4-BE49-F238E27FC236}">
              <a16:creationId xmlns:a16="http://schemas.microsoft.com/office/drawing/2014/main" xmlns="" id="{00000000-0008-0000-1100-0000A406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701" name="Text Box 9">
          <a:extLst>
            <a:ext uri="{FF2B5EF4-FFF2-40B4-BE49-F238E27FC236}">
              <a16:creationId xmlns:a16="http://schemas.microsoft.com/office/drawing/2014/main" xmlns="" id="{00000000-0008-0000-1100-0000A506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702" name="Text Box 9">
          <a:extLst>
            <a:ext uri="{FF2B5EF4-FFF2-40B4-BE49-F238E27FC236}">
              <a16:creationId xmlns:a16="http://schemas.microsoft.com/office/drawing/2014/main" xmlns="" id="{00000000-0008-0000-1100-0000A606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703" name="Text Box 9">
          <a:extLst>
            <a:ext uri="{FF2B5EF4-FFF2-40B4-BE49-F238E27FC236}">
              <a16:creationId xmlns:a16="http://schemas.microsoft.com/office/drawing/2014/main" xmlns="" id="{00000000-0008-0000-1100-0000A706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704" name="Text Box 9">
          <a:extLst>
            <a:ext uri="{FF2B5EF4-FFF2-40B4-BE49-F238E27FC236}">
              <a16:creationId xmlns:a16="http://schemas.microsoft.com/office/drawing/2014/main" xmlns="" id="{00000000-0008-0000-1100-0000A806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705" name="Text Box 9">
          <a:extLst>
            <a:ext uri="{FF2B5EF4-FFF2-40B4-BE49-F238E27FC236}">
              <a16:creationId xmlns:a16="http://schemas.microsoft.com/office/drawing/2014/main" xmlns="" id="{00000000-0008-0000-1100-0000A906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706" name="Text Box 9">
          <a:extLst>
            <a:ext uri="{FF2B5EF4-FFF2-40B4-BE49-F238E27FC236}">
              <a16:creationId xmlns:a16="http://schemas.microsoft.com/office/drawing/2014/main" xmlns="" id="{00000000-0008-0000-1100-0000AA06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707" name="Text Box 9">
          <a:extLst>
            <a:ext uri="{FF2B5EF4-FFF2-40B4-BE49-F238E27FC236}">
              <a16:creationId xmlns:a16="http://schemas.microsoft.com/office/drawing/2014/main" xmlns="" id="{00000000-0008-0000-1100-0000AB06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708" name="Text Box 9">
          <a:extLst>
            <a:ext uri="{FF2B5EF4-FFF2-40B4-BE49-F238E27FC236}">
              <a16:creationId xmlns:a16="http://schemas.microsoft.com/office/drawing/2014/main" xmlns="" id="{00000000-0008-0000-1100-0000AC06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709" name="Text Box 9">
          <a:extLst>
            <a:ext uri="{FF2B5EF4-FFF2-40B4-BE49-F238E27FC236}">
              <a16:creationId xmlns:a16="http://schemas.microsoft.com/office/drawing/2014/main" xmlns="" id="{00000000-0008-0000-1100-0000AD06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710" name="Text Box 9">
          <a:extLst>
            <a:ext uri="{FF2B5EF4-FFF2-40B4-BE49-F238E27FC236}">
              <a16:creationId xmlns:a16="http://schemas.microsoft.com/office/drawing/2014/main" xmlns="" id="{00000000-0008-0000-1100-0000AE06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711" name="Text Box 9">
          <a:extLst>
            <a:ext uri="{FF2B5EF4-FFF2-40B4-BE49-F238E27FC236}">
              <a16:creationId xmlns:a16="http://schemas.microsoft.com/office/drawing/2014/main" xmlns="" id="{00000000-0008-0000-1100-0000AF06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712" name="Text Box 9">
          <a:extLst>
            <a:ext uri="{FF2B5EF4-FFF2-40B4-BE49-F238E27FC236}">
              <a16:creationId xmlns:a16="http://schemas.microsoft.com/office/drawing/2014/main" xmlns="" id="{00000000-0008-0000-1100-0000B006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713" name="Text Box 9">
          <a:extLst>
            <a:ext uri="{FF2B5EF4-FFF2-40B4-BE49-F238E27FC236}">
              <a16:creationId xmlns:a16="http://schemas.microsoft.com/office/drawing/2014/main" xmlns="" id="{00000000-0008-0000-1100-0000B106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1714" name="Text Box 8">
          <a:extLst>
            <a:ext uri="{FF2B5EF4-FFF2-40B4-BE49-F238E27FC236}">
              <a16:creationId xmlns:a16="http://schemas.microsoft.com/office/drawing/2014/main" xmlns="" id="{00000000-0008-0000-1100-0000B2060000}"/>
            </a:ext>
          </a:extLst>
        </xdr:cNvPr>
        <xdr:cNvSpPr txBox="1">
          <a:spLocks noChangeArrowheads="1"/>
        </xdr:cNvSpPr>
      </xdr:nvSpPr>
      <xdr:spPr bwMode="auto">
        <a:xfrm>
          <a:off x="762000" y="30099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1715" name="Text Box 8">
          <a:extLst>
            <a:ext uri="{FF2B5EF4-FFF2-40B4-BE49-F238E27FC236}">
              <a16:creationId xmlns:a16="http://schemas.microsoft.com/office/drawing/2014/main" xmlns="" id="{00000000-0008-0000-1100-0000B3060000}"/>
            </a:ext>
          </a:extLst>
        </xdr:cNvPr>
        <xdr:cNvSpPr txBox="1">
          <a:spLocks noChangeArrowheads="1"/>
        </xdr:cNvSpPr>
      </xdr:nvSpPr>
      <xdr:spPr bwMode="auto">
        <a:xfrm>
          <a:off x="762000" y="30099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716" name="Text Box 9">
          <a:extLst>
            <a:ext uri="{FF2B5EF4-FFF2-40B4-BE49-F238E27FC236}">
              <a16:creationId xmlns:a16="http://schemas.microsoft.com/office/drawing/2014/main" xmlns="" id="{00000000-0008-0000-1100-0000B406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717" name="Text Box 9">
          <a:extLst>
            <a:ext uri="{FF2B5EF4-FFF2-40B4-BE49-F238E27FC236}">
              <a16:creationId xmlns:a16="http://schemas.microsoft.com/office/drawing/2014/main" xmlns="" id="{00000000-0008-0000-1100-0000B506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077457" cy="104775"/>
    <xdr:sp macro="" textlink="">
      <xdr:nvSpPr>
        <xdr:cNvPr id="1718" name="Text Box 8">
          <a:extLst>
            <a:ext uri="{FF2B5EF4-FFF2-40B4-BE49-F238E27FC236}">
              <a16:creationId xmlns:a16="http://schemas.microsoft.com/office/drawing/2014/main" xmlns="" id="{00000000-0008-0000-1100-0000B6060000}"/>
            </a:ext>
          </a:extLst>
        </xdr:cNvPr>
        <xdr:cNvSpPr txBox="1">
          <a:spLocks noChangeArrowheads="1"/>
        </xdr:cNvSpPr>
      </xdr:nvSpPr>
      <xdr:spPr bwMode="auto">
        <a:xfrm>
          <a:off x="762000" y="3009900"/>
          <a:ext cx="1077457" cy="104775"/>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1719" name="Text Box 8">
          <a:extLst>
            <a:ext uri="{FF2B5EF4-FFF2-40B4-BE49-F238E27FC236}">
              <a16:creationId xmlns:a16="http://schemas.microsoft.com/office/drawing/2014/main" xmlns="" id="{00000000-0008-0000-1100-0000B7060000}"/>
            </a:ext>
          </a:extLst>
        </xdr:cNvPr>
        <xdr:cNvSpPr txBox="1">
          <a:spLocks noChangeArrowheads="1"/>
        </xdr:cNvSpPr>
      </xdr:nvSpPr>
      <xdr:spPr bwMode="auto">
        <a:xfrm>
          <a:off x="762000" y="30099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720" name="Text Box 9">
          <a:extLst>
            <a:ext uri="{FF2B5EF4-FFF2-40B4-BE49-F238E27FC236}">
              <a16:creationId xmlns:a16="http://schemas.microsoft.com/office/drawing/2014/main" xmlns="" id="{00000000-0008-0000-1100-0000B806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721" name="Text Box 9">
          <a:extLst>
            <a:ext uri="{FF2B5EF4-FFF2-40B4-BE49-F238E27FC236}">
              <a16:creationId xmlns:a16="http://schemas.microsoft.com/office/drawing/2014/main" xmlns="" id="{00000000-0008-0000-1100-0000B906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1722" name="Text Box 8">
          <a:extLst>
            <a:ext uri="{FF2B5EF4-FFF2-40B4-BE49-F238E27FC236}">
              <a16:creationId xmlns:a16="http://schemas.microsoft.com/office/drawing/2014/main" xmlns="" id="{00000000-0008-0000-1100-0000BA060000}"/>
            </a:ext>
          </a:extLst>
        </xdr:cNvPr>
        <xdr:cNvSpPr txBox="1">
          <a:spLocks noChangeArrowheads="1"/>
        </xdr:cNvSpPr>
      </xdr:nvSpPr>
      <xdr:spPr bwMode="auto">
        <a:xfrm>
          <a:off x="762000" y="30099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723" name="Text Box 9">
          <a:extLst>
            <a:ext uri="{FF2B5EF4-FFF2-40B4-BE49-F238E27FC236}">
              <a16:creationId xmlns:a16="http://schemas.microsoft.com/office/drawing/2014/main" xmlns="" id="{00000000-0008-0000-1100-0000BB06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724" name="Text Box 9">
          <a:extLst>
            <a:ext uri="{FF2B5EF4-FFF2-40B4-BE49-F238E27FC236}">
              <a16:creationId xmlns:a16="http://schemas.microsoft.com/office/drawing/2014/main" xmlns="" id="{00000000-0008-0000-1100-0000BC06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1725" name="Text Box 8">
          <a:extLst>
            <a:ext uri="{FF2B5EF4-FFF2-40B4-BE49-F238E27FC236}">
              <a16:creationId xmlns:a16="http://schemas.microsoft.com/office/drawing/2014/main" xmlns="" id="{00000000-0008-0000-1100-0000BD060000}"/>
            </a:ext>
          </a:extLst>
        </xdr:cNvPr>
        <xdr:cNvSpPr txBox="1">
          <a:spLocks noChangeArrowheads="1"/>
        </xdr:cNvSpPr>
      </xdr:nvSpPr>
      <xdr:spPr bwMode="auto">
        <a:xfrm>
          <a:off x="762000" y="30099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726" name="Text Box 9">
          <a:extLst>
            <a:ext uri="{FF2B5EF4-FFF2-40B4-BE49-F238E27FC236}">
              <a16:creationId xmlns:a16="http://schemas.microsoft.com/office/drawing/2014/main" xmlns="" id="{00000000-0008-0000-1100-0000BE06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727" name="Text Box 9">
          <a:extLst>
            <a:ext uri="{FF2B5EF4-FFF2-40B4-BE49-F238E27FC236}">
              <a16:creationId xmlns:a16="http://schemas.microsoft.com/office/drawing/2014/main" xmlns="" id="{00000000-0008-0000-1100-0000BF06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1728" name="Text Box 8">
          <a:extLst>
            <a:ext uri="{FF2B5EF4-FFF2-40B4-BE49-F238E27FC236}">
              <a16:creationId xmlns:a16="http://schemas.microsoft.com/office/drawing/2014/main" xmlns="" id="{00000000-0008-0000-1100-0000C0060000}"/>
            </a:ext>
          </a:extLst>
        </xdr:cNvPr>
        <xdr:cNvSpPr txBox="1">
          <a:spLocks noChangeArrowheads="1"/>
        </xdr:cNvSpPr>
      </xdr:nvSpPr>
      <xdr:spPr bwMode="auto">
        <a:xfrm>
          <a:off x="762000" y="30099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729" name="Text Box 9">
          <a:extLst>
            <a:ext uri="{FF2B5EF4-FFF2-40B4-BE49-F238E27FC236}">
              <a16:creationId xmlns:a16="http://schemas.microsoft.com/office/drawing/2014/main" xmlns="" id="{00000000-0008-0000-1100-0000C106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730" name="Text Box 9">
          <a:extLst>
            <a:ext uri="{FF2B5EF4-FFF2-40B4-BE49-F238E27FC236}">
              <a16:creationId xmlns:a16="http://schemas.microsoft.com/office/drawing/2014/main" xmlns="" id="{00000000-0008-0000-1100-0000C206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1731" name="Text Box 8">
          <a:extLst>
            <a:ext uri="{FF2B5EF4-FFF2-40B4-BE49-F238E27FC236}">
              <a16:creationId xmlns:a16="http://schemas.microsoft.com/office/drawing/2014/main" xmlns="" id="{00000000-0008-0000-1100-0000C3060000}"/>
            </a:ext>
          </a:extLst>
        </xdr:cNvPr>
        <xdr:cNvSpPr txBox="1">
          <a:spLocks noChangeArrowheads="1"/>
        </xdr:cNvSpPr>
      </xdr:nvSpPr>
      <xdr:spPr bwMode="auto">
        <a:xfrm>
          <a:off x="762000" y="30099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732" name="Text Box 9">
          <a:extLst>
            <a:ext uri="{FF2B5EF4-FFF2-40B4-BE49-F238E27FC236}">
              <a16:creationId xmlns:a16="http://schemas.microsoft.com/office/drawing/2014/main" xmlns="" id="{00000000-0008-0000-1100-0000C406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1733" name="Text Box 8">
          <a:extLst>
            <a:ext uri="{FF2B5EF4-FFF2-40B4-BE49-F238E27FC236}">
              <a16:creationId xmlns:a16="http://schemas.microsoft.com/office/drawing/2014/main" xmlns="" id="{00000000-0008-0000-1100-0000C5060000}"/>
            </a:ext>
          </a:extLst>
        </xdr:cNvPr>
        <xdr:cNvSpPr txBox="1">
          <a:spLocks noChangeArrowheads="1"/>
        </xdr:cNvSpPr>
      </xdr:nvSpPr>
      <xdr:spPr bwMode="auto">
        <a:xfrm>
          <a:off x="762000" y="30099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734" name="Text Box 9">
          <a:extLst>
            <a:ext uri="{FF2B5EF4-FFF2-40B4-BE49-F238E27FC236}">
              <a16:creationId xmlns:a16="http://schemas.microsoft.com/office/drawing/2014/main" xmlns="" id="{00000000-0008-0000-1100-0000C606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735" name="Text Box 9">
          <a:extLst>
            <a:ext uri="{FF2B5EF4-FFF2-40B4-BE49-F238E27FC236}">
              <a16:creationId xmlns:a16="http://schemas.microsoft.com/office/drawing/2014/main" xmlns="" id="{00000000-0008-0000-1100-0000C706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1736" name="Text Box 8">
          <a:extLst>
            <a:ext uri="{FF2B5EF4-FFF2-40B4-BE49-F238E27FC236}">
              <a16:creationId xmlns:a16="http://schemas.microsoft.com/office/drawing/2014/main" xmlns="" id="{00000000-0008-0000-1100-0000C8060000}"/>
            </a:ext>
          </a:extLst>
        </xdr:cNvPr>
        <xdr:cNvSpPr txBox="1">
          <a:spLocks noChangeArrowheads="1"/>
        </xdr:cNvSpPr>
      </xdr:nvSpPr>
      <xdr:spPr bwMode="auto">
        <a:xfrm>
          <a:off x="762000" y="30099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737" name="Text Box 9">
          <a:extLst>
            <a:ext uri="{FF2B5EF4-FFF2-40B4-BE49-F238E27FC236}">
              <a16:creationId xmlns:a16="http://schemas.microsoft.com/office/drawing/2014/main" xmlns="" id="{00000000-0008-0000-1100-0000C906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1738" name="Text Box 8">
          <a:extLst>
            <a:ext uri="{FF2B5EF4-FFF2-40B4-BE49-F238E27FC236}">
              <a16:creationId xmlns:a16="http://schemas.microsoft.com/office/drawing/2014/main" xmlns="" id="{00000000-0008-0000-1100-0000CA060000}"/>
            </a:ext>
          </a:extLst>
        </xdr:cNvPr>
        <xdr:cNvSpPr txBox="1">
          <a:spLocks noChangeArrowheads="1"/>
        </xdr:cNvSpPr>
      </xdr:nvSpPr>
      <xdr:spPr bwMode="auto">
        <a:xfrm>
          <a:off x="762000" y="30099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739" name="Text Box 9">
          <a:extLst>
            <a:ext uri="{FF2B5EF4-FFF2-40B4-BE49-F238E27FC236}">
              <a16:creationId xmlns:a16="http://schemas.microsoft.com/office/drawing/2014/main" xmlns="" id="{00000000-0008-0000-1100-0000CB06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740" name="Text Box 9">
          <a:extLst>
            <a:ext uri="{FF2B5EF4-FFF2-40B4-BE49-F238E27FC236}">
              <a16:creationId xmlns:a16="http://schemas.microsoft.com/office/drawing/2014/main" xmlns="" id="{00000000-0008-0000-1100-0000CC06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1741" name="Text Box 8">
          <a:extLst>
            <a:ext uri="{FF2B5EF4-FFF2-40B4-BE49-F238E27FC236}">
              <a16:creationId xmlns:a16="http://schemas.microsoft.com/office/drawing/2014/main" xmlns="" id="{00000000-0008-0000-1100-0000CD060000}"/>
            </a:ext>
          </a:extLst>
        </xdr:cNvPr>
        <xdr:cNvSpPr txBox="1">
          <a:spLocks noChangeArrowheads="1"/>
        </xdr:cNvSpPr>
      </xdr:nvSpPr>
      <xdr:spPr bwMode="auto">
        <a:xfrm>
          <a:off x="762000" y="30099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742" name="Text Box 9">
          <a:extLst>
            <a:ext uri="{FF2B5EF4-FFF2-40B4-BE49-F238E27FC236}">
              <a16:creationId xmlns:a16="http://schemas.microsoft.com/office/drawing/2014/main" xmlns="" id="{00000000-0008-0000-1100-0000CE06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743" name="Text Box 9">
          <a:extLst>
            <a:ext uri="{FF2B5EF4-FFF2-40B4-BE49-F238E27FC236}">
              <a16:creationId xmlns:a16="http://schemas.microsoft.com/office/drawing/2014/main" xmlns="" id="{00000000-0008-0000-1100-0000CF06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1744" name="Text Box 8">
          <a:extLst>
            <a:ext uri="{FF2B5EF4-FFF2-40B4-BE49-F238E27FC236}">
              <a16:creationId xmlns:a16="http://schemas.microsoft.com/office/drawing/2014/main" xmlns="" id="{00000000-0008-0000-1100-0000D0060000}"/>
            </a:ext>
          </a:extLst>
        </xdr:cNvPr>
        <xdr:cNvSpPr txBox="1">
          <a:spLocks noChangeArrowheads="1"/>
        </xdr:cNvSpPr>
      </xdr:nvSpPr>
      <xdr:spPr bwMode="auto">
        <a:xfrm>
          <a:off x="762000" y="30099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745" name="Text Box 9">
          <a:extLst>
            <a:ext uri="{FF2B5EF4-FFF2-40B4-BE49-F238E27FC236}">
              <a16:creationId xmlns:a16="http://schemas.microsoft.com/office/drawing/2014/main" xmlns="" id="{00000000-0008-0000-1100-0000D106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746" name="Text Box 9">
          <a:extLst>
            <a:ext uri="{FF2B5EF4-FFF2-40B4-BE49-F238E27FC236}">
              <a16:creationId xmlns:a16="http://schemas.microsoft.com/office/drawing/2014/main" xmlns="" id="{00000000-0008-0000-1100-0000D206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1747" name="Text Box 8">
          <a:extLst>
            <a:ext uri="{FF2B5EF4-FFF2-40B4-BE49-F238E27FC236}">
              <a16:creationId xmlns:a16="http://schemas.microsoft.com/office/drawing/2014/main" xmlns="" id="{00000000-0008-0000-1100-0000D3060000}"/>
            </a:ext>
          </a:extLst>
        </xdr:cNvPr>
        <xdr:cNvSpPr txBox="1">
          <a:spLocks noChangeArrowheads="1"/>
        </xdr:cNvSpPr>
      </xdr:nvSpPr>
      <xdr:spPr bwMode="auto">
        <a:xfrm>
          <a:off x="762000" y="30099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748" name="Text Box 9">
          <a:extLst>
            <a:ext uri="{FF2B5EF4-FFF2-40B4-BE49-F238E27FC236}">
              <a16:creationId xmlns:a16="http://schemas.microsoft.com/office/drawing/2014/main" xmlns="" id="{00000000-0008-0000-1100-0000D406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749" name="Text Box 9">
          <a:extLst>
            <a:ext uri="{FF2B5EF4-FFF2-40B4-BE49-F238E27FC236}">
              <a16:creationId xmlns:a16="http://schemas.microsoft.com/office/drawing/2014/main" xmlns="" id="{00000000-0008-0000-1100-0000D506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1750" name="Text Box 8">
          <a:extLst>
            <a:ext uri="{FF2B5EF4-FFF2-40B4-BE49-F238E27FC236}">
              <a16:creationId xmlns:a16="http://schemas.microsoft.com/office/drawing/2014/main" xmlns="" id="{00000000-0008-0000-1100-0000D6060000}"/>
            </a:ext>
          </a:extLst>
        </xdr:cNvPr>
        <xdr:cNvSpPr txBox="1">
          <a:spLocks noChangeArrowheads="1"/>
        </xdr:cNvSpPr>
      </xdr:nvSpPr>
      <xdr:spPr bwMode="auto">
        <a:xfrm>
          <a:off x="762000" y="30099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751" name="Text Box 9">
          <a:extLst>
            <a:ext uri="{FF2B5EF4-FFF2-40B4-BE49-F238E27FC236}">
              <a16:creationId xmlns:a16="http://schemas.microsoft.com/office/drawing/2014/main" xmlns="" id="{00000000-0008-0000-1100-0000D706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752" name="Text Box 9">
          <a:extLst>
            <a:ext uri="{FF2B5EF4-FFF2-40B4-BE49-F238E27FC236}">
              <a16:creationId xmlns:a16="http://schemas.microsoft.com/office/drawing/2014/main" xmlns="" id="{00000000-0008-0000-1100-0000D806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1753" name="Text Box 8">
          <a:extLst>
            <a:ext uri="{FF2B5EF4-FFF2-40B4-BE49-F238E27FC236}">
              <a16:creationId xmlns:a16="http://schemas.microsoft.com/office/drawing/2014/main" xmlns="" id="{00000000-0008-0000-1100-0000D9060000}"/>
            </a:ext>
          </a:extLst>
        </xdr:cNvPr>
        <xdr:cNvSpPr txBox="1">
          <a:spLocks noChangeArrowheads="1"/>
        </xdr:cNvSpPr>
      </xdr:nvSpPr>
      <xdr:spPr bwMode="auto">
        <a:xfrm>
          <a:off x="762000" y="30099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754" name="Text Box 9">
          <a:extLst>
            <a:ext uri="{FF2B5EF4-FFF2-40B4-BE49-F238E27FC236}">
              <a16:creationId xmlns:a16="http://schemas.microsoft.com/office/drawing/2014/main" xmlns="" id="{00000000-0008-0000-1100-0000DA06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755" name="Text Box 9">
          <a:extLst>
            <a:ext uri="{FF2B5EF4-FFF2-40B4-BE49-F238E27FC236}">
              <a16:creationId xmlns:a16="http://schemas.microsoft.com/office/drawing/2014/main" xmlns="" id="{00000000-0008-0000-1100-0000DB06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1756" name="Text Box 8">
          <a:extLst>
            <a:ext uri="{FF2B5EF4-FFF2-40B4-BE49-F238E27FC236}">
              <a16:creationId xmlns:a16="http://schemas.microsoft.com/office/drawing/2014/main" xmlns="" id="{00000000-0008-0000-1100-0000DC060000}"/>
            </a:ext>
          </a:extLst>
        </xdr:cNvPr>
        <xdr:cNvSpPr txBox="1">
          <a:spLocks noChangeArrowheads="1"/>
        </xdr:cNvSpPr>
      </xdr:nvSpPr>
      <xdr:spPr bwMode="auto">
        <a:xfrm>
          <a:off x="762000" y="30099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757" name="Text Box 9">
          <a:extLst>
            <a:ext uri="{FF2B5EF4-FFF2-40B4-BE49-F238E27FC236}">
              <a16:creationId xmlns:a16="http://schemas.microsoft.com/office/drawing/2014/main" xmlns="" id="{00000000-0008-0000-1100-0000DD06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758" name="Text Box 9">
          <a:extLst>
            <a:ext uri="{FF2B5EF4-FFF2-40B4-BE49-F238E27FC236}">
              <a16:creationId xmlns:a16="http://schemas.microsoft.com/office/drawing/2014/main" xmlns="" id="{00000000-0008-0000-1100-0000DE06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1759" name="Text Box 8">
          <a:extLst>
            <a:ext uri="{FF2B5EF4-FFF2-40B4-BE49-F238E27FC236}">
              <a16:creationId xmlns:a16="http://schemas.microsoft.com/office/drawing/2014/main" xmlns="" id="{00000000-0008-0000-1100-0000DF060000}"/>
            </a:ext>
          </a:extLst>
        </xdr:cNvPr>
        <xdr:cNvSpPr txBox="1">
          <a:spLocks noChangeArrowheads="1"/>
        </xdr:cNvSpPr>
      </xdr:nvSpPr>
      <xdr:spPr bwMode="auto">
        <a:xfrm>
          <a:off x="762000" y="30099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760" name="Text Box 9">
          <a:extLst>
            <a:ext uri="{FF2B5EF4-FFF2-40B4-BE49-F238E27FC236}">
              <a16:creationId xmlns:a16="http://schemas.microsoft.com/office/drawing/2014/main" xmlns="" id="{00000000-0008-0000-1100-0000E006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761" name="Text Box 9">
          <a:extLst>
            <a:ext uri="{FF2B5EF4-FFF2-40B4-BE49-F238E27FC236}">
              <a16:creationId xmlns:a16="http://schemas.microsoft.com/office/drawing/2014/main" xmlns="" id="{00000000-0008-0000-1100-0000E106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1762" name="Text Box 8">
          <a:extLst>
            <a:ext uri="{FF2B5EF4-FFF2-40B4-BE49-F238E27FC236}">
              <a16:creationId xmlns:a16="http://schemas.microsoft.com/office/drawing/2014/main" xmlns="" id="{00000000-0008-0000-1100-0000E2060000}"/>
            </a:ext>
          </a:extLst>
        </xdr:cNvPr>
        <xdr:cNvSpPr txBox="1">
          <a:spLocks noChangeArrowheads="1"/>
        </xdr:cNvSpPr>
      </xdr:nvSpPr>
      <xdr:spPr bwMode="auto">
        <a:xfrm>
          <a:off x="762000" y="30099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763" name="Text Box 9">
          <a:extLst>
            <a:ext uri="{FF2B5EF4-FFF2-40B4-BE49-F238E27FC236}">
              <a16:creationId xmlns:a16="http://schemas.microsoft.com/office/drawing/2014/main" xmlns="" id="{00000000-0008-0000-1100-0000E306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764" name="Text Box 9">
          <a:extLst>
            <a:ext uri="{FF2B5EF4-FFF2-40B4-BE49-F238E27FC236}">
              <a16:creationId xmlns:a16="http://schemas.microsoft.com/office/drawing/2014/main" xmlns="" id="{00000000-0008-0000-1100-0000E406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1765" name="Text Box 8">
          <a:extLst>
            <a:ext uri="{FF2B5EF4-FFF2-40B4-BE49-F238E27FC236}">
              <a16:creationId xmlns:a16="http://schemas.microsoft.com/office/drawing/2014/main" xmlns="" id="{00000000-0008-0000-1100-0000E5060000}"/>
            </a:ext>
          </a:extLst>
        </xdr:cNvPr>
        <xdr:cNvSpPr txBox="1">
          <a:spLocks noChangeArrowheads="1"/>
        </xdr:cNvSpPr>
      </xdr:nvSpPr>
      <xdr:spPr bwMode="auto">
        <a:xfrm>
          <a:off x="762000" y="30099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766" name="Text Box 9">
          <a:extLst>
            <a:ext uri="{FF2B5EF4-FFF2-40B4-BE49-F238E27FC236}">
              <a16:creationId xmlns:a16="http://schemas.microsoft.com/office/drawing/2014/main" xmlns="" id="{00000000-0008-0000-1100-0000E606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767" name="Text Box 9">
          <a:extLst>
            <a:ext uri="{FF2B5EF4-FFF2-40B4-BE49-F238E27FC236}">
              <a16:creationId xmlns:a16="http://schemas.microsoft.com/office/drawing/2014/main" xmlns="" id="{00000000-0008-0000-1100-0000E706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285750"/>
    <xdr:sp macro="" textlink="">
      <xdr:nvSpPr>
        <xdr:cNvPr id="1768" name="Text Box 9">
          <a:extLst>
            <a:ext uri="{FF2B5EF4-FFF2-40B4-BE49-F238E27FC236}">
              <a16:creationId xmlns:a16="http://schemas.microsoft.com/office/drawing/2014/main" xmlns="" id="{00000000-0008-0000-1100-0000E8060000}"/>
            </a:ext>
          </a:extLst>
        </xdr:cNvPr>
        <xdr:cNvSpPr txBox="1">
          <a:spLocks noChangeArrowheads="1"/>
        </xdr:cNvSpPr>
      </xdr:nvSpPr>
      <xdr:spPr bwMode="auto">
        <a:xfrm>
          <a:off x="762000" y="3009900"/>
          <a:ext cx="1239382" cy="285750"/>
        </a:xfrm>
        <a:prstGeom prst="rect">
          <a:avLst/>
        </a:prstGeom>
        <a:noFill/>
        <a:ln w="9525">
          <a:noFill/>
          <a:miter lim="800000"/>
          <a:headEnd/>
          <a:tailEnd/>
        </a:ln>
      </xdr:spPr>
    </xdr:sp>
    <xdr:clientData/>
  </xdr:oneCellAnchor>
  <xdr:oneCellAnchor>
    <xdr:from>
      <xdr:col>1</xdr:col>
      <xdr:colOff>0</xdr:colOff>
      <xdr:row>0</xdr:row>
      <xdr:rowOff>0</xdr:rowOff>
    </xdr:from>
    <xdr:ext cx="1239382" cy="285750"/>
    <xdr:sp macro="" textlink="">
      <xdr:nvSpPr>
        <xdr:cNvPr id="1769" name="Text Box 9">
          <a:extLst>
            <a:ext uri="{FF2B5EF4-FFF2-40B4-BE49-F238E27FC236}">
              <a16:creationId xmlns:a16="http://schemas.microsoft.com/office/drawing/2014/main" xmlns="" id="{00000000-0008-0000-1100-0000E9060000}"/>
            </a:ext>
          </a:extLst>
        </xdr:cNvPr>
        <xdr:cNvSpPr txBox="1">
          <a:spLocks noChangeArrowheads="1"/>
        </xdr:cNvSpPr>
      </xdr:nvSpPr>
      <xdr:spPr bwMode="auto">
        <a:xfrm>
          <a:off x="762000" y="3009900"/>
          <a:ext cx="1239382" cy="285750"/>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1770" name="Text Box 9">
          <a:extLst>
            <a:ext uri="{FF2B5EF4-FFF2-40B4-BE49-F238E27FC236}">
              <a16:creationId xmlns:a16="http://schemas.microsoft.com/office/drawing/2014/main" xmlns="" id="{00000000-0008-0000-1100-0000EA060000}"/>
            </a:ext>
          </a:extLst>
        </xdr:cNvPr>
        <xdr:cNvSpPr txBox="1">
          <a:spLocks noChangeArrowheads="1"/>
        </xdr:cNvSpPr>
      </xdr:nvSpPr>
      <xdr:spPr bwMode="auto">
        <a:xfrm>
          <a:off x="762000" y="300990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1771" name="Text Box 9">
          <a:extLst>
            <a:ext uri="{FF2B5EF4-FFF2-40B4-BE49-F238E27FC236}">
              <a16:creationId xmlns:a16="http://schemas.microsoft.com/office/drawing/2014/main" xmlns="" id="{00000000-0008-0000-1100-0000EB060000}"/>
            </a:ext>
          </a:extLst>
        </xdr:cNvPr>
        <xdr:cNvSpPr txBox="1">
          <a:spLocks noChangeArrowheads="1"/>
        </xdr:cNvSpPr>
      </xdr:nvSpPr>
      <xdr:spPr bwMode="auto">
        <a:xfrm>
          <a:off x="762000" y="300990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1772" name="Text Box 9">
          <a:extLst>
            <a:ext uri="{FF2B5EF4-FFF2-40B4-BE49-F238E27FC236}">
              <a16:creationId xmlns:a16="http://schemas.microsoft.com/office/drawing/2014/main" xmlns="" id="{00000000-0008-0000-1100-0000EC060000}"/>
            </a:ext>
          </a:extLst>
        </xdr:cNvPr>
        <xdr:cNvSpPr txBox="1">
          <a:spLocks noChangeArrowheads="1"/>
        </xdr:cNvSpPr>
      </xdr:nvSpPr>
      <xdr:spPr bwMode="auto">
        <a:xfrm>
          <a:off x="762000" y="300990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1773" name="Text Box 9">
          <a:extLst>
            <a:ext uri="{FF2B5EF4-FFF2-40B4-BE49-F238E27FC236}">
              <a16:creationId xmlns:a16="http://schemas.microsoft.com/office/drawing/2014/main" xmlns="" id="{00000000-0008-0000-1100-0000ED060000}"/>
            </a:ext>
          </a:extLst>
        </xdr:cNvPr>
        <xdr:cNvSpPr txBox="1">
          <a:spLocks noChangeArrowheads="1"/>
        </xdr:cNvSpPr>
      </xdr:nvSpPr>
      <xdr:spPr bwMode="auto">
        <a:xfrm>
          <a:off x="762000" y="300990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1774" name="Text Box 9">
          <a:extLst>
            <a:ext uri="{FF2B5EF4-FFF2-40B4-BE49-F238E27FC236}">
              <a16:creationId xmlns:a16="http://schemas.microsoft.com/office/drawing/2014/main" xmlns="" id="{00000000-0008-0000-1100-0000EE060000}"/>
            </a:ext>
          </a:extLst>
        </xdr:cNvPr>
        <xdr:cNvSpPr txBox="1">
          <a:spLocks noChangeArrowheads="1"/>
        </xdr:cNvSpPr>
      </xdr:nvSpPr>
      <xdr:spPr bwMode="auto">
        <a:xfrm>
          <a:off x="762000" y="300990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1775" name="Text Box 9">
          <a:extLst>
            <a:ext uri="{FF2B5EF4-FFF2-40B4-BE49-F238E27FC236}">
              <a16:creationId xmlns:a16="http://schemas.microsoft.com/office/drawing/2014/main" xmlns="" id="{00000000-0008-0000-1100-0000EF060000}"/>
            </a:ext>
          </a:extLst>
        </xdr:cNvPr>
        <xdr:cNvSpPr txBox="1">
          <a:spLocks noChangeArrowheads="1"/>
        </xdr:cNvSpPr>
      </xdr:nvSpPr>
      <xdr:spPr bwMode="auto">
        <a:xfrm>
          <a:off x="762000" y="300990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1776" name="Text Box 9">
          <a:extLst>
            <a:ext uri="{FF2B5EF4-FFF2-40B4-BE49-F238E27FC236}">
              <a16:creationId xmlns:a16="http://schemas.microsoft.com/office/drawing/2014/main" xmlns="" id="{00000000-0008-0000-1100-0000F0060000}"/>
            </a:ext>
          </a:extLst>
        </xdr:cNvPr>
        <xdr:cNvSpPr txBox="1">
          <a:spLocks noChangeArrowheads="1"/>
        </xdr:cNvSpPr>
      </xdr:nvSpPr>
      <xdr:spPr bwMode="auto">
        <a:xfrm>
          <a:off x="762000" y="300990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1777" name="Text Box 9">
          <a:extLst>
            <a:ext uri="{FF2B5EF4-FFF2-40B4-BE49-F238E27FC236}">
              <a16:creationId xmlns:a16="http://schemas.microsoft.com/office/drawing/2014/main" xmlns="" id="{00000000-0008-0000-1100-0000F1060000}"/>
            </a:ext>
          </a:extLst>
        </xdr:cNvPr>
        <xdr:cNvSpPr txBox="1">
          <a:spLocks noChangeArrowheads="1"/>
        </xdr:cNvSpPr>
      </xdr:nvSpPr>
      <xdr:spPr bwMode="auto">
        <a:xfrm>
          <a:off x="762000" y="300990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1778" name="Text Box 9">
          <a:extLst>
            <a:ext uri="{FF2B5EF4-FFF2-40B4-BE49-F238E27FC236}">
              <a16:creationId xmlns:a16="http://schemas.microsoft.com/office/drawing/2014/main" xmlns="" id="{00000000-0008-0000-1100-0000F2060000}"/>
            </a:ext>
          </a:extLst>
        </xdr:cNvPr>
        <xdr:cNvSpPr txBox="1">
          <a:spLocks noChangeArrowheads="1"/>
        </xdr:cNvSpPr>
      </xdr:nvSpPr>
      <xdr:spPr bwMode="auto">
        <a:xfrm>
          <a:off x="762000" y="300990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1779" name="Text Box 9">
          <a:extLst>
            <a:ext uri="{FF2B5EF4-FFF2-40B4-BE49-F238E27FC236}">
              <a16:creationId xmlns:a16="http://schemas.microsoft.com/office/drawing/2014/main" xmlns="" id="{00000000-0008-0000-1100-0000F3060000}"/>
            </a:ext>
          </a:extLst>
        </xdr:cNvPr>
        <xdr:cNvSpPr txBox="1">
          <a:spLocks noChangeArrowheads="1"/>
        </xdr:cNvSpPr>
      </xdr:nvSpPr>
      <xdr:spPr bwMode="auto">
        <a:xfrm>
          <a:off x="762000" y="300990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1780" name="Text Box 9">
          <a:extLst>
            <a:ext uri="{FF2B5EF4-FFF2-40B4-BE49-F238E27FC236}">
              <a16:creationId xmlns:a16="http://schemas.microsoft.com/office/drawing/2014/main" xmlns="" id="{00000000-0008-0000-1100-0000F4060000}"/>
            </a:ext>
          </a:extLst>
        </xdr:cNvPr>
        <xdr:cNvSpPr txBox="1">
          <a:spLocks noChangeArrowheads="1"/>
        </xdr:cNvSpPr>
      </xdr:nvSpPr>
      <xdr:spPr bwMode="auto">
        <a:xfrm>
          <a:off x="762000" y="300990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1781" name="Text Box 9">
          <a:extLst>
            <a:ext uri="{FF2B5EF4-FFF2-40B4-BE49-F238E27FC236}">
              <a16:creationId xmlns:a16="http://schemas.microsoft.com/office/drawing/2014/main" xmlns="" id="{00000000-0008-0000-1100-0000F5060000}"/>
            </a:ext>
          </a:extLst>
        </xdr:cNvPr>
        <xdr:cNvSpPr txBox="1">
          <a:spLocks noChangeArrowheads="1"/>
        </xdr:cNvSpPr>
      </xdr:nvSpPr>
      <xdr:spPr bwMode="auto">
        <a:xfrm>
          <a:off x="762000" y="300990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1782" name="Text Box 9">
          <a:extLst>
            <a:ext uri="{FF2B5EF4-FFF2-40B4-BE49-F238E27FC236}">
              <a16:creationId xmlns:a16="http://schemas.microsoft.com/office/drawing/2014/main" xmlns="" id="{00000000-0008-0000-1100-0000F6060000}"/>
            </a:ext>
          </a:extLst>
        </xdr:cNvPr>
        <xdr:cNvSpPr txBox="1">
          <a:spLocks noChangeArrowheads="1"/>
        </xdr:cNvSpPr>
      </xdr:nvSpPr>
      <xdr:spPr bwMode="auto">
        <a:xfrm>
          <a:off x="762000" y="300990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1783" name="Text Box 9">
          <a:extLst>
            <a:ext uri="{FF2B5EF4-FFF2-40B4-BE49-F238E27FC236}">
              <a16:creationId xmlns:a16="http://schemas.microsoft.com/office/drawing/2014/main" xmlns="" id="{00000000-0008-0000-1100-0000F7060000}"/>
            </a:ext>
          </a:extLst>
        </xdr:cNvPr>
        <xdr:cNvSpPr txBox="1">
          <a:spLocks noChangeArrowheads="1"/>
        </xdr:cNvSpPr>
      </xdr:nvSpPr>
      <xdr:spPr bwMode="auto">
        <a:xfrm>
          <a:off x="762000" y="300990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1784" name="Text Box 9">
          <a:extLst>
            <a:ext uri="{FF2B5EF4-FFF2-40B4-BE49-F238E27FC236}">
              <a16:creationId xmlns:a16="http://schemas.microsoft.com/office/drawing/2014/main" xmlns="" id="{00000000-0008-0000-1100-0000F8060000}"/>
            </a:ext>
          </a:extLst>
        </xdr:cNvPr>
        <xdr:cNvSpPr txBox="1">
          <a:spLocks noChangeArrowheads="1"/>
        </xdr:cNvSpPr>
      </xdr:nvSpPr>
      <xdr:spPr bwMode="auto">
        <a:xfrm>
          <a:off x="762000" y="300990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1785" name="Text Box 9">
          <a:extLst>
            <a:ext uri="{FF2B5EF4-FFF2-40B4-BE49-F238E27FC236}">
              <a16:creationId xmlns:a16="http://schemas.microsoft.com/office/drawing/2014/main" xmlns="" id="{00000000-0008-0000-1100-0000F9060000}"/>
            </a:ext>
          </a:extLst>
        </xdr:cNvPr>
        <xdr:cNvSpPr txBox="1">
          <a:spLocks noChangeArrowheads="1"/>
        </xdr:cNvSpPr>
      </xdr:nvSpPr>
      <xdr:spPr bwMode="auto">
        <a:xfrm>
          <a:off x="762000" y="300990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1786" name="Text Box 9">
          <a:extLst>
            <a:ext uri="{FF2B5EF4-FFF2-40B4-BE49-F238E27FC236}">
              <a16:creationId xmlns:a16="http://schemas.microsoft.com/office/drawing/2014/main" xmlns="" id="{00000000-0008-0000-1100-0000FA060000}"/>
            </a:ext>
          </a:extLst>
        </xdr:cNvPr>
        <xdr:cNvSpPr txBox="1">
          <a:spLocks noChangeArrowheads="1"/>
        </xdr:cNvSpPr>
      </xdr:nvSpPr>
      <xdr:spPr bwMode="auto">
        <a:xfrm>
          <a:off x="762000" y="300990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1787" name="Text Box 9">
          <a:extLst>
            <a:ext uri="{FF2B5EF4-FFF2-40B4-BE49-F238E27FC236}">
              <a16:creationId xmlns:a16="http://schemas.microsoft.com/office/drawing/2014/main" xmlns="" id="{00000000-0008-0000-1100-0000FB060000}"/>
            </a:ext>
          </a:extLst>
        </xdr:cNvPr>
        <xdr:cNvSpPr txBox="1">
          <a:spLocks noChangeArrowheads="1"/>
        </xdr:cNvSpPr>
      </xdr:nvSpPr>
      <xdr:spPr bwMode="auto">
        <a:xfrm>
          <a:off x="762000" y="300990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1788" name="Text Box 9">
          <a:extLst>
            <a:ext uri="{FF2B5EF4-FFF2-40B4-BE49-F238E27FC236}">
              <a16:creationId xmlns:a16="http://schemas.microsoft.com/office/drawing/2014/main" xmlns="" id="{00000000-0008-0000-1100-0000FC060000}"/>
            </a:ext>
          </a:extLst>
        </xdr:cNvPr>
        <xdr:cNvSpPr txBox="1">
          <a:spLocks noChangeArrowheads="1"/>
        </xdr:cNvSpPr>
      </xdr:nvSpPr>
      <xdr:spPr bwMode="auto">
        <a:xfrm>
          <a:off x="762000" y="300990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1789" name="Text Box 9">
          <a:extLst>
            <a:ext uri="{FF2B5EF4-FFF2-40B4-BE49-F238E27FC236}">
              <a16:creationId xmlns:a16="http://schemas.microsoft.com/office/drawing/2014/main" xmlns="" id="{00000000-0008-0000-1100-0000FD060000}"/>
            </a:ext>
          </a:extLst>
        </xdr:cNvPr>
        <xdr:cNvSpPr txBox="1">
          <a:spLocks noChangeArrowheads="1"/>
        </xdr:cNvSpPr>
      </xdr:nvSpPr>
      <xdr:spPr bwMode="auto">
        <a:xfrm>
          <a:off x="762000" y="300990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077457" cy="19050"/>
    <xdr:sp macro="" textlink="">
      <xdr:nvSpPr>
        <xdr:cNvPr id="1790" name="Text Box 8">
          <a:extLst>
            <a:ext uri="{FF2B5EF4-FFF2-40B4-BE49-F238E27FC236}">
              <a16:creationId xmlns:a16="http://schemas.microsoft.com/office/drawing/2014/main" xmlns="" id="{00000000-0008-0000-1100-0000FE060000}"/>
            </a:ext>
          </a:extLst>
        </xdr:cNvPr>
        <xdr:cNvSpPr txBox="1">
          <a:spLocks noChangeArrowheads="1"/>
        </xdr:cNvSpPr>
      </xdr:nvSpPr>
      <xdr:spPr bwMode="auto">
        <a:xfrm>
          <a:off x="762000" y="3009900"/>
          <a:ext cx="1077457"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1791" name="Text Box 8">
          <a:extLst>
            <a:ext uri="{FF2B5EF4-FFF2-40B4-BE49-F238E27FC236}">
              <a16:creationId xmlns:a16="http://schemas.microsoft.com/office/drawing/2014/main" xmlns="" id="{00000000-0008-0000-1100-0000FF060000}"/>
            </a:ext>
          </a:extLst>
        </xdr:cNvPr>
        <xdr:cNvSpPr txBox="1">
          <a:spLocks noChangeArrowheads="1"/>
        </xdr:cNvSpPr>
      </xdr:nvSpPr>
      <xdr:spPr bwMode="auto">
        <a:xfrm>
          <a:off x="762000" y="30099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792" name="Text Box 9">
          <a:extLst>
            <a:ext uri="{FF2B5EF4-FFF2-40B4-BE49-F238E27FC236}">
              <a16:creationId xmlns:a16="http://schemas.microsoft.com/office/drawing/2014/main" xmlns="" id="{00000000-0008-0000-1100-00000007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793" name="Text Box 9">
          <a:extLst>
            <a:ext uri="{FF2B5EF4-FFF2-40B4-BE49-F238E27FC236}">
              <a16:creationId xmlns:a16="http://schemas.microsoft.com/office/drawing/2014/main" xmlns="" id="{00000000-0008-0000-1100-00000107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077457" cy="104775"/>
    <xdr:sp macro="" textlink="">
      <xdr:nvSpPr>
        <xdr:cNvPr id="1794" name="Text Box 8">
          <a:extLst>
            <a:ext uri="{FF2B5EF4-FFF2-40B4-BE49-F238E27FC236}">
              <a16:creationId xmlns:a16="http://schemas.microsoft.com/office/drawing/2014/main" xmlns="" id="{00000000-0008-0000-1100-000002070000}"/>
            </a:ext>
          </a:extLst>
        </xdr:cNvPr>
        <xdr:cNvSpPr txBox="1">
          <a:spLocks noChangeArrowheads="1"/>
        </xdr:cNvSpPr>
      </xdr:nvSpPr>
      <xdr:spPr bwMode="auto">
        <a:xfrm>
          <a:off x="762000" y="3009900"/>
          <a:ext cx="1077457" cy="104775"/>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1795" name="Text Box 8">
          <a:extLst>
            <a:ext uri="{FF2B5EF4-FFF2-40B4-BE49-F238E27FC236}">
              <a16:creationId xmlns:a16="http://schemas.microsoft.com/office/drawing/2014/main" xmlns="" id="{00000000-0008-0000-1100-000003070000}"/>
            </a:ext>
          </a:extLst>
        </xdr:cNvPr>
        <xdr:cNvSpPr txBox="1">
          <a:spLocks noChangeArrowheads="1"/>
        </xdr:cNvSpPr>
      </xdr:nvSpPr>
      <xdr:spPr bwMode="auto">
        <a:xfrm>
          <a:off x="762000" y="30099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796" name="Text Box 9">
          <a:extLst>
            <a:ext uri="{FF2B5EF4-FFF2-40B4-BE49-F238E27FC236}">
              <a16:creationId xmlns:a16="http://schemas.microsoft.com/office/drawing/2014/main" xmlns="" id="{00000000-0008-0000-1100-00000407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797" name="Text Box 9">
          <a:extLst>
            <a:ext uri="{FF2B5EF4-FFF2-40B4-BE49-F238E27FC236}">
              <a16:creationId xmlns:a16="http://schemas.microsoft.com/office/drawing/2014/main" xmlns="" id="{00000000-0008-0000-1100-00000507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1798" name="Text Box 8">
          <a:extLst>
            <a:ext uri="{FF2B5EF4-FFF2-40B4-BE49-F238E27FC236}">
              <a16:creationId xmlns:a16="http://schemas.microsoft.com/office/drawing/2014/main" xmlns="" id="{00000000-0008-0000-1100-000006070000}"/>
            </a:ext>
          </a:extLst>
        </xdr:cNvPr>
        <xdr:cNvSpPr txBox="1">
          <a:spLocks noChangeArrowheads="1"/>
        </xdr:cNvSpPr>
      </xdr:nvSpPr>
      <xdr:spPr bwMode="auto">
        <a:xfrm>
          <a:off x="762000" y="30099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799" name="Text Box 9">
          <a:extLst>
            <a:ext uri="{FF2B5EF4-FFF2-40B4-BE49-F238E27FC236}">
              <a16:creationId xmlns:a16="http://schemas.microsoft.com/office/drawing/2014/main" xmlns="" id="{00000000-0008-0000-1100-00000707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800" name="Text Box 9">
          <a:extLst>
            <a:ext uri="{FF2B5EF4-FFF2-40B4-BE49-F238E27FC236}">
              <a16:creationId xmlns:a16="http://schemas.microsoft.com/office/drawing/2014/main" xmlns="" id="{00000000-0008-0000-1100-00000807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1801" name="Text Box 8">
          <a:extLst>
            <a:ext uri="{FF2B5EF4-FFF2-40B4-BE49-F238E27FC236}">
              <a16:creationId xmlns:a16="http://schemas.microsoft.com/office/drawing/2014/main" xmlns="" id="{00000000-0008-0000-1100-000009070000}"/>
            </a:ext>
          </a:extLst>
        </xdr:cNvPr>
        <xdr:cNvSpPr txBox="1">
          <a:spLocks noChangeArrowheads="1"/>
        </xdr:cNvSpPr>
      </xdr:nvSpPr>
      <xdr:spPr bwMode="auto">
        <a:xfrm>
          <a:off x="762000" y="30099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802" name="Text Box 9">
          <a:extLst>
            <a:ext uri="{FF2B5EF4-FFF2-40B4-BE49-F238E27FC236}">
              <a16:creationId xmlns:a16="http://schemas.microsoft.com/office/drawing/2014/main" xmlns="" id="{00000000-0008-0000-1100-00000A07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803" name="Text Box 9">
          <a:extLst>
            <a:ext uri="{FF2B5EF4-FFF2-40B4-BE49-F238E27FC236}">
              <a16:creationId xmlns:a16="http://schemas.microsoft.com/office/drawing/2014/main" xmlns="" id="{00000000-0008-0000-1100-00000B07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1804" name="Text Box 8">
          <a:extLst>
            <a:ext uri="{FF2B5EF4-FFF2-40B4-BE49-F238E27FC236}">
              <a16:creationId xmlns:a16="http://schemas.microsoft.com/office/drawing/2014/main" xmlns="" id="{00000000-0008-0000-1100-00000C070000}"/>
            </a:ext>
          </a:extLst>
        </xdr:cNvPr>
        <xdr:cNvSpPr txBox="1">
          <a:spLocks noChangeArrowheads="1"/>
        </xdr:cNvSpPr>
      </xdr:nvSpPr>
      <xdr:spPr bwMode="auto">
        <a:xfrm>
          <a:off x="762000" y="30099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805" name="Text Box 9">
          <a:extLst>
            <a:ext uri="{FF2B5EF4-FFF2-40B4-BE49-F238E27FC236}">
              <a16:creationId xmlns:a16="http://schemas.microsoft.com/office/drawing/2014/main" xmlns="" id="{00000000-0008-0000-1100-00000D07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806" name="Text Box 9">
          <a:extLst>
            <a:ext uri="{FF2B5EF4-FFF2-40B4-BE49-F238E27FC236}">
              <a16:creationId xmlns:a16="http://schemas.microsoft.com/office/drawing/2014/main" xmlns="" id="{00000000-0008-0000-1100-00000E07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1807" name="Text Box 8">
          <a:extLst>
            <a:ext uri="{FF2B5EF4-FFF2-40B4-BE49-F238E27FC236}">
              <a16:creationId xmlns:a16="http://schemas.microsoft.com/office/drawing/2014/main" xmlns="" id="{00000000-0008-0000-1100-00000F070000}"/>
            </a:ext>
          </a:extLst>
        </xdr:cNvPr>
        <xdr:cNvSpPr txBox="1">
          <a:spLocks noChangeArrowheads="1"/>
        </xdr:cNvSpPr>
      </xdr:nvSpPr>
      <xdr:spPr bwMode="auto">
        <a:xfrm>
          <a:off x="762000" y="30099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808" name="Text Box 9">
          <a:extLst>
            <a:ext uri="{FF2B5EF4-FFF2-40B4-BE49-F238E27FC236}">
              <a16:creationId xmlns:a16="http://schemas.microsoft.com/office/drawing/2014/main" xmlns="" id="{00000000-0008-0000-1100-00001007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1809" name="Text Box 8">
          <a:extLst>
            <a:ext uri="{FF2B5EF4-FFF2-40B4-BE49-F238E27FC236}">
              <a16:creationId xmlns:a16="http://schemas.microsoft.com/office/drawing/2014/main" xmlns="" id="{00000000-0008-0000-1100-000011070000}"/>
            </a:ext>
          </a:extLst>
        </xdr:cNvPr>
        <xdr:cNvSpPr txBox="1">
          <a:spLocks noChangeArrowheads="1"/>
        </xdr:cNvSpPr>
      </xdr:nvSpPr>
      <xdr:spPr bwMode="auto">
        <a:xfrm>
          <a:off x="762000" y="30099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810" name="Text Box 9">
          <a:extLst>
            <a:ext uri="{FF2B5EF4-FFF2-40B4-BE49-F238E27FC236}">
              <a16:creationId xmlns:a16="http://schemas.microsoft.com/office/drawing/2014/main" xmlns="" id="{00000000-0008-0000-1100-00001207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811" name="Text Box 9">
          <a:extLst>
            <a:ext uri="{FF2B5EF4-FFF2-40B4-BE49-F238E27FC236}">
              <a16:creationId xmlns:a16="http://schemas.microsoft.com/office/drawing/2014/main" xmlns="" id="{00000000-0008-0000-1100-00001307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1812" name="Text Box 8">
          <a:extLst>
            <a:ext uri="{FF2B5EF4-FFF2-40B4-BE49-F238E27FC236}">
              <a16:creationId xmlns:a16="http://schemas.microsoft.com/office/drawing/2014/main" xmlns="" id="{00000000-0008-0000-1100-000014070000}"/>
            </a:ext>
          </a:extLst>
        </xdr:cNvPr>
        <xdr:cNvSpPr txBox="1">
          <a:spLocks noChangeArrowheads="1"/>
        </xdr:cNvSpPr>
      </xdr:nvSpPr>
      <xdr:spPr bwMode="auto">
        <a:xfrm>
          <a:off x="762000" y="30099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813" name="Text Box 9">
          <a:extLst>
            <a:ext uri="{FF2B5EF4-FFF2-40B4-BE49-F238E27FC236}">
              <a16:creationId xmlns:a16="http://schemas.microsoft.com/office/drawing/2014/main" xmlns="" id="{00000000-0008-0000-1100-00001507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1814" name="Text Box 8">
          <a:extLst>
            <a:ext uri="{FF2B5EF4-FFF2-40B4-BE49-F238E27FC236}">
              <a16:creationId xmlns:a16="http://schemas.microsoft.com/office/drawing/2014/main" xmlns="" id="{00000000-0008-0000-1100-000016070000}"/>
            </a:ext>
          </a:extLst>
        </xdr:cNvPr>
        <xdr:cNvSpPr txBox="1">
          <a:spLocks noChangeArrowheads="1"/>
        </xdr:cNvSpPr>
      </xdr:nvSpPr>
      <xdr:spPr bwMode="auto">
        <a:xfrm>
          <a:off x="762000" y="30099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815" name="Text Box 9">
          <a:extLst>
            <a:ext uri="{FF2B5EF4-FFF2-40B4-BE49-F238E27FC236}">
              <a16:creationId xmlns:a16="http://schemas.microsoft.com/office/drawing/2014/main" xmlns="" id="{00000000-0008-0000-1100-00001707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816" name="Text Box 9">
          <a:extLst>
            <a:ext uri="{FF2B5EF4-FFF2-40B4-BE49-F238E27FC236}">
              <a16:creationId xmlns:a16="http://schemas.microsoft.com/office/drawing/2014/main" xmlns="" id="{00000000-0008-0000-1100-00001807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1817" name="Text Box 8">
          <a:extLst>
            <a:ext uri="{FF2B5EF4-FFF2-40B4-BE49-F238E27FC236}">
              <a16:creationId xmlns:a16="http://schemas.microsoft.com/office/drawing/2014/main" xmlns="" id="{00000000-0008-0000-1100-000019070000}"/>
            </a:ext>
          </a:extLst>
        </xdr:cNvPr>
        <xdr:cNvSpPr txBox="1">
          <a:spLocks noChangeArrowheads="1"/>
        </xdr:cNvSpPr>
      </xdr:nvSpPr>
      <xdr:spPr bwMode="auto">
        <a:xfrm>
          <a:off x="762000" y="30099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818" name="Text Box 9">
          <a:extLst>
            <a:ext uri="{FF2B5EF4-FFF2-40B4-BE49-F238E27FC236}">
              <a16:creationId xmlns:a16="http://schemas.microsoft.com/office/drawing/2014/main" xmlns="" id="{00000000-0008-0000-1100-00001A07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819" name="Text Box 9">
          <a:extLst>
            <a:ext uri="{FF2B5EF4-FFF2-40B4-BE49-F238E27FC236}">
              <a16:creationId xmlns:a16="http://schemas.microsoft.com/office/drawing/2014/main" xmlns="" id="{00000000-0008-0000-1100-00001B07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1820" name="Text Box 8">
          <a:extLst>
            <a:ext uri="{FF2B5EF4-FFF2-40B4-BE49-F238E27FC236}">
              <a16:creationId xmlns:a16="http://schemas.microsoft.com/office/drawing/2014/main" xmlns="" id="{00000000-0008-0000-1100-00001C070000}"/>
            </a:ext>
          </a:extLst>
        </xdr:cNvPr>
        <xdr:cNvSpPr txBox="1">
          <a:spLocks noChangeArrowheads="1"/>
        </xdr:cNvSpPr>
      </xdr:nvSpPr>
      <xdr:spPr bwMode="auto">
        <a:xfrm>
          <a:off x="762000" y="30099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821" name="Text Box 9">
          <a:extLst>
            <a:ext uri="{FF2B5EF4-FFF2-40B4-BE49-F238E27FC236}">
              <a16:creationId xmlns:a16="http://schemas.microsoft.com/office/drawing/2014/main" xmlns="" id="{00000000-0008-0000-1100-00001D07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822" name="Text Box 9">
          <a:extLst>
            <a:ext uri="{FF2B5EF4-FFF2-40B4-BE49-F238E27FC236}">
              <a16:creationId xmlns:a16="http://schemas.microsoft.com/office/drawing/2014/main" xmlns="" id="{00000000-0008-0000-1100-00001E07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1823" name="Text Box 8">
          <a:extLst>
            <a:ext uri="{FF2B5EF4-FFF2-40B4-BE49-F238E27FC236}">
              <a16:creationId xmlns:a16="http://schemas.microsoft.com/office/drawing/2014/main" xmlns="" id="{00000000-0008-0000-1100-00001F070000}"/>
            </a:ext>
          </a:extLst>
        </xdr:cNvPr>
        <xdr:cNvSpPr txBox="1">
          <a:spLocks noChangeArrowheads="1"/>
        </xdr:cNvSpPr>
      </xdr:nvSpPr>
      <xdr:spPr bwMode="auto">
        <a:xfrm>
          <a:off x="762000" y="30099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824" name="Text Box 9">
          <a:extLst>
            <a:ext uri="{FF2B5EF4-FFF2-40B4-BE49-F238E27FC236}">
              <a16:creationId xmlns:a16="http://schemas.microsoft.com/office/drawing/2014/main" xmlns="" id="{00000000-0008-0000-1100-00002007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825" name="Text Box 9">
          <a:extLst>
            <a:ext uri="{FF2B5EF4-FFF2-40B4-BE49-F238E27FC236}">
              <a16:creationId xmlns:a16="http://schemas.microsoft.com/office/drawing/2014/main" xmlns="" id="{00000000-0008-0000-1100-00002107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1826" name="Text Box 8">
          <a:extLst>
            <a:ext uri="{FF2B5EF4-FFF2-40B4-BE49-F238E27FC236}">
              <a16:creationId xmlns:a16="http://schemas.microsoft.com/office/drawing/2014/main" xmlns="" id="{00000000-0008-0000-1100-000022070000}"/>
            </a:ext>
          </a:extLst>
        </xdr:cNvPr>
        <xdr:cNvSpPr txBox="1">
          <a:spLocks noChangeArrowheads="1"/>
        </xdr:cNvSpPr>
      </xdr:nvSpPr>
      <xdr:spPr bwMode="auto">
        <a:xfrm>
          <a:off x="762000" y="30099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827" name="Text Box 9">
          <a:extLst>
            <a:ext uri="{FF2B5EF4-FFF2-40B4-BE49-F238E27FC236}">
              <a16:creationId xmlns:a16="http://schemas.microsoft.com/office/drawing/2014/main" xmlns="" id="{00000000-0008-0000-1100-00002307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828" name="Text Box 9">
          <a:extLst>
            <a:ext uri="{FF2B5EF4-FFF2-40B4-BE49-F238E27FC236}">
              <a16:creationId xmlns:a16="http://schemas.microsoft.com/office/drawing/2014/main" xmlns="" id="{00000000-0008-0000-1100-00002407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1829" name="Text Box 8">
          <a:extLst>
            <a:ext uri="{FF2B5EF4-FFF2-40B4-BE49-F238E27FC236}">
              <a16:creationId xmlns:a16="http://schemas.microsoft.com/office/drawing/2014/main" xmlns="" id="{00000000-0008-0000-1100-000025070000}"/>
            </a:ext>
          </a:extLst>
        </xdr:cNvPr>
        <xdr:cNvSpPr txBox="1">
          <a:spLocks noChangeArrowheads="1"/>
        </xdr:cNvSpPr>
      </xdr:nvSpPr>
      <xdr:spPr bwMode="auto">
        <a:xfrm>
          <a:off x="762000" y="30099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830" name="Text Box 9">
          <a:extLst>
            <a:ext uri="{FF2B5EF4-FFF2-40B4-BE49-F238E27FC236}">
              <a16:creationId xmlns:a16="http://schemas.microsoft.com/office/drawing/2014/main" xmlns="" id="{00000000-0008-0000-1100-00002607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831" name="Text Box 9">
          <a:extLst>
            <a:ext uri="{FF2B5EF4-FFF2-40B4-BE49-F238E27FC236}">
              <a16:creationId xmlns:a16="http://schemas.microsoft.com/office/drawing/2014/main" xmlns="" id="{00000000-0008-0000-1100-00002707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1832" name="Text Box 8">
          <a:extLst>
            <a:ext uri="{FF2B5EF4-FFF2-40B4-BE49-F238E27FC236}">
              <a16:creationId xmlns:a16="http://schemas.microsoft.com/office/drawing/2014/main" xmlns="" id="{00000000-0008-0000-1100-000028070000}"/>
            </a:ext>
          </a:extLst>
        </xdr:cNvPr>
        <xdr:cNvSpPr txBox="1">
          <a:spLocks noChangeArrowheads="1"/>
        </xdr:cNvSpPr>
      </xdr:nvSpPr>
      <xdr:spPr bwMode="auto">
        <a:xfrm>
          <a:off x="762000" y="30099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833" name="Text Box 9">
          <a:extLst>
            <a:ext uri="{FF2B5EF4-FFF2-40B4-BE49-F238E27FC236}">
              <a16:creationId xmlns:a16="http://schemas.microsoft.com/office/drawing/2014/main" xmlns="" id="{00000000-0008-0000-1100-00002907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834" name="Text Box 9">
          <a:extLst>
            <a:ext uri="{FF2B5EF4-FFF2-40B4-BE49-F238E27FC236}">
              <a16:creationId xmlns:a16="http://schemas.microsoft.com/office/drawing/2014/main" xmlns="" id="{00000000-0008-0000-1100-00002A07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1835" name="Text Box 8">
          <a:extLst>
            <a:ext uri="{FF2B5EF4-FFF2-40B4-BE49-F238E27FC236}">
              <a16:creationId xmlns:a16="http://schemas.microsoft.com/office/drawing/2014/main" xmlns="" id="{00000000-0008-0000-1100-00002B070000}"/>
            </a:ext>
          </a:extLst>
        </xdr:cNvPr>
        <xdr:cNvSpPr txBox="1">
          <a:spLocks noChangeArrowheads="1"/>
        </xdr:cNvSpPr>
      </xdr:nvSpPr>
      <xdr:spPr bwMode="auto">
        <a:xfrm>
          <a:off x="762000" y="30099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836" name="Text Box 9">
          <a:extLst>
            <a:ext uri="{FF2B5EF4-FFF2-40B4-BE49-F238E27FC236}">
              <a16:creationId xmlns:a16="http://schemas.microsoft.com/office/drawing/2014/main" xmlns="" id="{00000000-0008-0000-1100-00002C07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837" name="Text Box 9">
          <a:extLst>
            <a:ext uri="{FF2B5EF4-FFF2-40B4-BE49-F238E27FC236}">
              <a16:creationId xmlns:a16="http://schemas.microsoft.com/office/drawing/2014/main" xmlns="" id="{00000000-0008-0000-1100-00002D07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1838" name="Text Box 8">
          <a:extLst>
            <a:ext uri="{FF2B5EF4-FFF2-40B4-BE49-F238E27FC236}">
              <a16:creationId xmlns:a16="http://schemas.microsoft.com/office/drawing/2014/main" xmlns="" id="{00000000-0008-0000-1100-00002E070000}"/>
            </a:ext>
          </a:extLst>
        </xdr:cNvPr>
        <xdr:cNvSpPr txBox="1">
          <a:spLocks noChangeArrowheads="1"/>
        </xdr:cNvSpPr>
      </xdr:nvSpPr>
      <xdr:spPr bwMode="auto">
        <a:xfrm>
          <a:off x="762000" y="30099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839" name="Text Box 9">
          <a:extLst>
            <a:ext uri="{FF2B5EF4-FFF2-40B4-BE49-F238E27FC236}">
              <a16:creationId xmlns:a16="http://schemas.microsoft.com/office/drawing/2014/main" xmlns="" id="{00000000-0008-0000-1100-00002F07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840" name="Text Box 9">
          <a:extLst>
            <a:ext uri="{FF2B5EF4-FFF2-40B4-BE49-F238E27FC236}">
              <a16:creationId xmlns:a16="http://schemas.microsoft.com/office/drawing/2014/main" xmlns="" id="{00000000-0008-0000-1100-00003007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1841" name="Text Box 8">
          <a:extLst>
            <a:ext uri="{FF2B5EF4-FFF2-40B4-BE49-F238E27FC236}">
              <a16:creationId xmlns:a16="http://schemas.microsoft.com/office/drawing/2014/main" xmlns="" id="{00000000-0008-0000-1100-000031070000}"/>
            </a:ext>
          </a:extLst>
        </xdr:cNvPr>
        <xdr:cNvSpPr txBox="1">
          <a:spLocks noChangeArrowheads="1"/>
        </xdr:cNvSpPr>
      </xdr:nvSpPr>
      <xdr:spPr bwMode="auto">
        <a:xfrm>
          <a:off x="762000" y="30099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842" name="Text Box 9">
          <a:extLst>
            <a:ext uri="{FF2B5EF4-FFF2-40B4-BE49-F238E27FC236}">
              <a16:creationId xmlns:a16="http://schemas.microsoft.com/office/drawing/2014/main" xmlns="" id="{00000000-0008-0000-1100-00003207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1843" name="Text Box 9">
          <a:extLst>
            <a:ext uri="{FF2B5EF4-FFF2-40B4-BE49-F238E27FC236}">
              <a16:creationId xmlns:a16="http://schemas.microsoft.com/office/drawing/2014/main" xmlns="" id="{00000000-0008-0000-1100-000033070000}"/>
            </a:ext>
          </a:extLst>
        </xdr:cNvPr>
        <xdr:cNvSpPr txBox="1">
          <a:spLocks noChangeArrowheads="1"/>
        </xdr:cNvSpPr>
      </xdr:nvSpPr>
      <xdr:spPr bwMode="auto">
        <a:xfrm>
          <a:off x="762000" y="30099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285750"/>
    <xdr:sp macro="" textlink="">
      <xdr:nvSpPr>
        <xdr:cNvPr id="1844" name="Text Box 9">
          <a:extLst>
            <a:ext uri="{FF2B5EF4-FFF2-40B4-BE49-F238E27FC236}">
              <a16:creationId xmlns:a16="http://schemas.microsoft.com/office/drawing/2014/main" xmlns="" id="{00000000-0008-0000-1100-000034070000}"/>
            </a:ext>
          </a:extLst>
        </xdr:cNvPr>
        <xdr:cNvSpPr txBox="1">
          <a:spLocks noChangeArrowheads="1"/>
        </xdr:cNvSpPr>
      </xdr:nvSpPr>
      <xdr:spPr bwMode="auto">
        <a:xfrm>
          <a:off x="762000" y="3009900"/>
          <a:ext cx="1239382" cy="285750"/>
        </a:xfrm>
        <a:prstGeom prst="rect">
          <a:avLst/>
        </a:prstGeom>
        <a:noFill/>
        <a:ln w="9525">
          <a:noFill/>
          <a:miter lim="800000"/>
          <a:headEnd/>
          <a:tailEnd/>
        </a:ln>
      </xdr:spPr>
    </xdr:sp>
    <xdr:clientData/>
  </xdr:oneCellAnchor>
  <xdr:oneCellAnchor>
    <xdr:from>
      <xdr:col>1</xdr:col>
      <xdr:colOff>0</xdr:colOff>
      <xdr:row>0</xdr:row>
      <xdr:rowOff>0</xdr:rowOff>
    </xdr:from>
    <xdr:ext cx="1239382" cy="285750"/>
    <xdr:sp macro="" textlink="">
      <xdr:nvSpPr>
        <xdr:cNvPr id="1845" name="Text Box 9">
          <a:extLst>
            <a:ext uri="{FF2B5EF4-FFF2-40B4-BE49-F238E27FC236}">
              <a16:creationId xmlns:a16="http://schemas.microsoft.com/office/drawing/2014/main" xmlns="" id="{00000000-0008-0000-1100-000035070000}"/>
            </a:ext>
          </a:extLst>
        </xdr:cNvPr>
        <xdr:cNvSpPr txBox="1">
          <a:spLocks noChangeArrowheads="1"/>
        </xdr:cNvSpPr>
      </xdr:nvSpPr>
      <xdr:spPr bwMode="auto">
        <a:xfrm>
          <a:off x="762000" y="3009900"/>
          <a:ext cx="1239382" cy="285750"/>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1846" name="Text Box 9">
          <a:extLst>
            <a:ext uri="{FF2B5EF4-FFF2-40B4-BE49-F238E27FC236}">
              <a16:creationId xmlns:a16="http://schemas.microsoft.com/office/drawing/2014/main" xmlns="" id="{00000000-0008-0000-1100-000036070000}"/>
            </a:ext>
          </a:extLst>
        </xdr:cNvPr>
        <xdr:cNvSpPr txBox="1">
          <a:spLocks noChangeArrowheads="1"/>
        </xdr:cNvSpPr>
      </xdr:nvSpPr>
      <xdr:spPr bwMode="auto">
        <a:xfrm>
          <a:off x="762000" y="300990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1847" name="Text Box 9">
          <a:extLst>
            <a:ext uri="{FF2B5EF4-FFF2-40B4-BE49-F238E27FC236}">
              <a16:creationId xmlns:a16="http://schemas.microsoft.com/office/drawing/2014/main" xmlns="" id="{00000000-0008-0000-1100-000037070000}"/>
            </a:ext>
          </a:extLst>
        </xdr:cNvPr>
        <xdr:cNvSpPr txBox="1">
          <a:spLocks noChangeArrowheads="1"/>
        </xdr:cNvSpPr>
      </xdr:nvSpPr>
      <xdr:spPr bwMode="auto">
        <a:xfrm>
          <a:off x="762000" y="300990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1848" name="Text Box 9">
          <a:extLst>
            <a:ext uri="{FF2B5EF4-FFF2-40B4-BE49-F238E27FC236}">
              <a16:creationId xmlns:a16="http://schemas.microsoft.com/office/drawing/2014/main" xmlns="" id="{00000000-0008-0000-1100-000038070000}"/>
            </a:ext>
          </a:extLst>
        </xdr:cNvPr>
        <xdr:cNvSpPr txBox="1">
          <a:spLocks noChangeArrowheads="1"/>
        </xdr:cNvSpPr>
      </xdr:nvSpPr>
      <xdr:spPr bwMode="auto">
        <a:xfrm>
          <a:off x="762000" y="300990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1849" name="Text Box 9">
          <a:extLst>
            <a:ext uri="{FF2B5EF4-FFF2-40B4-BE49-F238E27FC236}">
              <a16:creationId xmlns:a16="http://schemas.microsoft.com/office/drawing/2014/main" xmlns="" id="{00000000-0008-0000-1100-000039070000}"/>
            </a:ext>
          </a:extLst>
        </xdr:cNvPr>
        <xdr:cNvSpPr txBox="1">
          <a:spLocks noChangeArrowheads="1"/>
        </xdr:cNvSpPr>
      </xdr:nvSpPr>
      <xdr:spPr bwMode="auto">
        <a:xfrm>
          <a:off x="762000" y="300990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1850" name="Text Box 9">
          <a:extLst>
            <a:ext uri="{FF2B5EF4-FFF2-40B4-BE49-F238E27FC236}">
              <a16:creationId xmlns:a16="http://schemas.microsoft.com/office/drawing/2014/main" xmlns="" id="{00000000-0008-0000-1100-00003A070000}"/>
            </a:ext>
          </a:extLst>
        </xdr:cNvPr>
        <xdr:cNvSpPr txBox="1">
          <a:spLocks noChangeArrowheads="1"/>
        </xdr:cNvSpPr>
      </xdr:nvSpPr>
      <xdr:spPr bwMode="auto">
        <a:xfrm>
          <a:off x="762000" y="300990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1851" name="Text Box 9">
          <a:extLst>
            <a:ext uri="{FF2B5EF4-FFF2-40B4-BE49-F238E27FC236}">
              <a16:creationId xmlns:a16="http://schemas.microsoft.com/office/drawing/2014/main" xmlns="" id="{00000000-0008-0000-1100-00003B070000}"/>
            </a:ext>
          </a:extLst>
        </xdr:cNvPr>
        <xdr:cNvSpPr txBox="1">
          <a:spLocks noChangeArrowheads="1"/>
        </xdr:cNvSpPr>
      </xdr:nvSpPr>
      <xdr:spPr bwMode="auto">
        <a:xfrm>
          <a:off x="762000" y="300990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1852" name="Text Box 9">
          <a:extLst>
            <a:ext uri="{FF2B5EF4-FFF2-40B4-BE49-F238E27FC236}">
              <a16:creationId xmlns:a16="http://schemas.microsoft.com/office/drawing/2014/main" xmlns="" id="{00000000-0008-0000-1100-00003C070000}"/>
            </a:ext>
          </a:extLst>
        </xdr:cNvPr>
        <xdr:cNvSpPr txBox="1">
          <a:spLocks noChangeArrowheads="1"/>
        </xdr:cNvSpPr>
      </xdr:nvSpPr>
      <xdr:spPr bwMode="auto">
        <a:xfrm>
          <a:off x="762000" y="300990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1853" name="Text Box 9">
          <a:extLst>
            <a:ext uri="{FF2B5EF4-FFF2-40B4-BE49-F238E27FC236}">
              <a16:creationId xmlns:a16="http://schemas.microsoft.com/office/drawing/2014/main" xmlns="" id="{00000000-0008-0000-1100-00003D070000}"/>
            </a:ext>
          </a:extLst>
        </xdr:cNvPr>
        <xdr:cNvSpPr txBox="1">
          <a:spLocks noChangeArrowheads="1"/>
        </xdr:cNvSpPr>
      </xdr:nvSpPr>
      <xdr:spPr bwMode="auto">
        <a:xfrm>
          <a:off x="762000" y="300990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1854" name="Text Box 9">
          <a:extLst>
            <a:ext uri="{FF2B5EF4-FFF2-40B4-BE49-F238E27FC236}">
              <a16:creationId xmlns:a16="http://schemas.microsoft.com/office/drawing/2014/main" xmlns="" id="{00000000-0008-0000-1100-00003E070000}"/>
            </a:ext>
          </a:extLst>
        </xdr:cNvPr>
        <xdr:cNvSpPr txBox="1">
          <a:spLocks noChangeArrowheads="1"/>
        </xdr:cNvSpPr>
      </xdr:nvSpPr>
      <xdr:spPr bwMode="auto">
        <a:xfrm>
          <a:off x="762000" y="300990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1855" name="Text Box 9">
          <a:extLst>
            <a:ext uri="{FF2B5EF4-FFF2-40B4-BE49-F238E27FC236}">
              <a16:creationId xmlns:a16="http://schemas.microsoft.com/office/drawing/2014/main" xmlns="" id="{00000000-0008-0000-1100-00003F070000}"/>
            </a:ext>
          </a:extLst>
        </xdr:cNvPr>
        <xdr:cNvSpPr txBox="1">
          <a:spLocks noChangeArrowheads="1"/>
        </xdr:cNvSpPr>
      </xdr:nvSpPr>
      <xdr:spPr bwMode="auto">
        <a:xfrm>
          <a:off x="762000" y="300990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1856" name="Text Box 9">
          <a:extLst>
            <a:ext uri="{FF2B5EF4-FFF2-40B4-BE49-F238E27FC236}">
              <a16:creationId xmlns:a16="http://schemas.microsoft.com/office/drawing/2014/main" xmlns="" id="{00000000-0008-0000-1100-000040070000}"/>
            </a:ext>
          </a:extLst>
        </xdr:cNvPr>
        <xdr:cNvSpPr txBox="1">
          <a:spLocks noChangeArrowheads="1"/>
        </xdr:cNvSpPr>
      </xdr:nvSpPr>
      <xdr:spPr bwMode="auto">
        <a:xfrm>
          <a:off x="762000" y="300990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1857" name="Text Box 9">
          <a:extLst>
            <a:ext uri="{FF2B5EF4-FFF2-40B4-BE49-F238E27FC236}">
              <a16:creationId xmlns:a16="http://schemas.microsoft.com/office/drawing/2014/main" xmlns="" id="{00000000-0008-0000-1100-000041070000}"/>
            </a:ext>
          </a:extLst>
        </xdr:cNvPr>
        <xdr:cNvSpPr txBox="1">
          <a:spLocks noChangeArrowheads="1"/>
        </xdr:cNvSpPr>
      </xdr:nvSpPr>
      <xdr:spPr bwMode="auto">
        <a:xfrm>
          <a:off x="762000" y="300990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1858" name="Text Box 9">
          <a:extLst>
            <a:ext uri="{FF2B5EF4-FFF2-40B4-BE49-F238E27FC236}">
              <a16:creationId xmlns:a16="http://schemas.microsoft.com/office/drawing/2014/main" xmlns="" id="{00000000-0008-0000-1100-000042070000}"/>
            </a:ext>
          </a:extLst>
        </xdr:cNvPr>
        <xdr:cNvSpPr txBox="1">
          <a:spLocks noChangeArrowheads="1"/>
        </xdr:cNvSpPr>
      </xdr:nvSpPr>
      <xdr:spPr bwMode="auto">
        <a:xfrm>
          <a:off x="762000" y="300990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1859" name="Text Box 9">
          <a:extLst>
            <a:ext uri="{FF2B5EF4-FFF2-40B4-BE49-F238E27FC236}">
              <a16:creationId xmlns:a16="http://schemas.microsoft.com/office/drawing/2014/main" xmlns="" id="{00000000-0008-0000-1100-000043070000}"/>
            </a:ext>
          </a:extLst>
        </xdr:cNvPr>
        <xdr:cNvSpPr txBox="1">
          <a:spLocks noChangeArrowheads="1"/>
        </xdr:cNvSpPr>
      </xdr:nvSpPr>
      <xdr:spPr bwMode="auto">
        <a:xfrm>
          <a:off x="762000" y="300990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1860" name="Text Box 9">
          <a:extLst>
            <a:ext uri="{FF2B5EF4-FFF2-40B4-BE49-F238E27FC236}">
              <a16:creationId xmlns:a16="http://schemas.microsoft.com/office/drawing/2014/main" xmlns="" id="{00000000-0008-0000-1100-000044070000}"/>
            </a:ext>
          </a:extLst>
        </xdr:cNvPr>
        <xdr:cNvSpPr txBox="1">
          <a:spLocks noChangeArrowheads="1"/>
        </xdr:cNvSpPr>
      </xdr:nvSpPr>
      <xdr:spPr bwMode="auto">
        <a:xfrm>
          <a:off x="762000" y="300990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1861" name="Text Box 9">
          <a:extLst>
            <a:ext uri="{FF2B5EF4-FFF2-40B4-BE49-F238E27FC236}">
              <a16:creationId xmlns:a16="http://schemas.microsoft.com/office/drawing/2014/main" xmlns="" id="{00000000-0008-0000-1100-000045070000}"/>
            </a:ext>
          </a:extLst>
        </xdr:cNvPr>
        <xdr:cNvSpPr txBox="1">
          <a:spLocks noChangeArrowheads="1"/>
        </xdr:cNvSpPr>
      </xdr:nvSpPr>
      <xdr:spPr bwMode="auto">
        <a:xfrm>
          <a:off x="762000" y="300990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1862" name="Text Box 9">
          <a:extLst>
            <a:ext uri="{FF2B5EF4-FFF2-40B4-BE49-F238E27FC236}">
              <a16:creationId xmlns:a16="http://schemas.microsoft.com/office/drawing/2014/main" xmlns="" id="{00000000-0008-0000-1100-000046070000}"/>
            </a:ext>
          </a:extLst>
        </xdr:cNvPr>
        <xdr:cNvSpPr txBox="1">
          <a:spLocks noChangeArrowheads="1"/>
        </xdr:cNvSpPr>
      </xdr:nvSpPr>
      <xdr:spPr bwMode="auto">
        <a:xfrm>
          <a:off x="762000" y="300990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1863" name="Text Box 9">
          <a:extLst>
            <a:ext uri="{FF2B5EF4-FFF2-40B4-BE49-F238E27FC236}">
              <a16:creationId xmlns:a16="http://schemas.microsoft.com/office/drawing/2014/main" xmlns="" id="{00000000-0008-0000-1100-000047070000}"/>
            </a:ext>
          </a:extLst>
        </xdr:cNvPr>
        <xdr:cNvSpPr txBox="1">
          <a:spLocks noChangeArrowheads="1"/>
        </xdr:cNvSpPr>
      </xdr:nvSpPr>
      <xdr:spPr bwMode="auto">
        <a:xfrm>
          <a:off x="762000" y="300990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1864" name="Text Box 9">
          <a:extLst>
            <a:ext uri="{FF2B5EF4-FFF2-40B4-BE49-F238E27FC236}">
              <a16:creationId xmlns:a16="http://schemas.microsoft.com/office/drawing/2014/main" xmlns="" id="{00000000-0008-0000-1100-000048070000}"/>
            </a:ext>
          </a:extLst>
        </xdr:cNvPr>
        <xdr:cNvSpPr txBox="1">
          <a:spLocks noChangeArrowheads="1"/>
        </xdr:cNvSpPr>
      </xdr:nvSpPr>
      <xdr:spPr bwMode="auto">
        <a:xfrm>
          <a:off x="762000" y="300990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1865" name="Text Box 9">
          <a:extLst>
            <a:ext uri="{FF2B5EF4-FFF2-40B4-BE49-F238E27FC236}">
              <a16:creationId xmlns:a16="http://schemas.microsoft.com/office/drawing/2014/main" xmlns="" id="{00000000-0008-0000-1100-000049070000}"/>
            </a:ext>
          </a:extLst>
        </xdr:cNvPr>
        <xdr:cNvSpPr txBox="1">
          <a:spLocks noChangeArrowheads="1"/>
        </xdr:cNvSpPr>
      </xdr:nvSpPr>
      <xdr:spPr bwMode="auto">
        <a:xfrm>
          <a:off x="762000" y="300990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077457" cy="19050"/>
    <xdr:sp macro="" textlink="">
      <xdr:nvSpPr>
        <xdr:cNvPr id="1866" name="Text Box 8">
          <a:extLst>
            <a:ext uri="{FF2B5EF4-FFF2-40B4-BE49-F238E27FC236}">
              <a16:creationId xmlns:a16="http://schemas.microsoft.com/office/drawing/2014/main" xmlns="" id="{00000000-0008-0000-1100-00004A070000}"/>
            </a:ext>
          </a:extLst>
        </xdr:cNvPr>
        <xdr:cNvSpPr txBox="1">
          <a:spLocks noChangeArrowheads="1"/>
        </xdr:cNvSpPr>
      </xdr:nvSpPr>
      <xdr:spPr bwMode="auto">
        <a:xfrm>
          <a:off x="762000" y="3009900"/>
          <a:ext cx="107745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867" name="Text Box 9">
          <a:extLst>
            <a:ext uri="{FF2B5EF4-FFF2-40B4-BE49-F238E27FC236}">
              <a16:creationId xmlns:a16="http://schemas.microsoft.com/office/drawing/2014/main" xmlns="" id="{00000000-0008-0000-1100-00004B07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868" name="Text Box 9">
          <a:extLst>
            <a:ext uri="{FF2B5EF4-FFF2-40B4-BE49-F238E27FC236}">
              <a16:creationId xmlns:a16="http://schemas.microsoft.com/office/drawing/2014/main" xmlns="" id="{00000000-0008-0000-1100-00004C07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869" name="Text Box 9">
          <a:extLst>
            <a:ext uri="{FF2B5EF4-FFF2-40B4-BE49-F238E27FC236}">
              <a16:creationId xmlns:a16="http://schemas.microsoft.com/office/drawing/2014/main" xmlns="" id="{00000000-0008-0000-1100-00004D07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870" name="Text Box 9">
          <a:extLst>
            <a:ext uri="{FF2B5EF4-FFF2-40B4-BE49-F238E27FC236}">
              <a16:creationId xmlns:a16="http://schemas.microsoft.com/office/drawing/2014/main" xmlns="" id="{00000000-0008-0000-1100-00004E07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871" name="Text Box 9">
          <a:extLst>
            <a:ext uri="{FF2B5EF4-FFF2-40B4-BE49-F238E27FC236}">
              <a16:creationId xmlns:a16="http://schemas.microsoft.com/office/drawing/2014/main" xmlns="" id="{00000000-0008-0000-1100-00004F07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872" name="Text Box 9">
          <a:extLst>
            <a:ext uri="{FF2B5EF4-FFF2-40B4-BE49-F238E27FC236}">
              <a16:creationId xmlns:a16="http://schemas.microsoft.com/office/drawing/2014/main" xmlns="" id="{00000000-0008-0000-1100-00005007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873" name="Text Box 9">
          <a:extLst>
            <a:ext uri="{FF2B5EF4-FFF2-40B4-BE49-F238E27FC236}">
              <a16:creationId xmlns:a16="http://schemas.microsoft.com/office/drawing/2014/main" xmlns="" id="{00000000-0008-0000-1100-00005107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874" name="Text Box 9">
          <a:extLst>
            <a:ext uri="{FF2B5EF4-FFF2-40B4-BE49-F238E27FC236}">
              <a16:creationId xmlns:a16="http://schemas.microsoft.com/office/drawing/2014/main" xmlns="" id="{00000000-0008-0000-1100-00005207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875" name="Text Box 9">
          <a:extLst>
            <a:ext uri="{FF2B5EF4-FFF2-40B4-BE49-F238E27FC236}">
              <a16:creationId xmlns:a16="http://schemas.microsoft.com/office/drawing/2014/main" xmlns="" id="{00000000-0008-0000-1100-00005307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876" name="Text Box 9">
          <a:extLst>
            <a:ext uri="{FF2B5EF4-FFF2-40B4-BE49-F238E27FC236}">
              <a16:creationId xmlns:a16="http://schemas.microsoft.com/office/drawing/2014/main" xmlns="" id="{00000000-0008-0000-1100-00005407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877" name="Text Box 9">
          <a:extLst>
            <a:ext uri="{FF2B5EF4-FFF2-40B4-BE49-F238E27FC236}">
              <a16:creationId xmlns:a16="http://schemas.microsoft.com/office/drawing/2014/main" xmlns="" id="{00000000-0008-0000-1100-00005507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878" name="Text Box 9">
          <a:extLst>
            <a:ext uri="{FF2B5EF4-FFF2-40B4-BE49-F238E27FC236}">
              <a16:creationId xmlns:a16="http://schemas.microsoft.com/office/drawing/2014/main" xmlns="" id="{00000000-0008-0000-1100-00005607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879" name="Text Box 9">
          <a:extLst>
            <a:ext uri="{FF2B5EF4-FFF2-40B4-BE49-F238E27FC236}">
              <a16:creationId xmlns:a16="http://schemas.microsoft.com/office/drawing/2014/main" xmlns="" id="{00000000-0008-0000-1100-00005707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880" name="Text Box 9">
          <a:extLst>
            <a:ext uri="{FF2B5EF4-FFF2-40B4-BE49-F238E27FC236}">
              <a16:creationId xmlns:a16="http://schemas.microsoft.com/office/drawing/2014/main" xmlns="" id="{00000000-0008-0000-1100-00005807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881" name="Text Box 9">
          <a:extLst>
            <a:ext uri="{FF2B5EF4-FFF2-40B4-BE49-F238E27FC236}">
              <a16:creationId xmlns:a16="http://schemas.microsoft.com/office/drawing/2014/main" xmlns="" id="{00000000-0008-0000-1100-00005907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882" name="Text Box 9">
          <a:extLst>
            <a:ext uri="{FF2B5EF4-FFF2-40B4-BE49-F238E27FC236}">
              <a16:creationId xmlns:a16="http://schemas.microsoft.com/office/drawing/2014/main" xmlns="" id="{00000000-0008-0000-1100-00005A07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883" name="Text Box 9">
          <a:extLst>
            <a:ext uri="{FF2B5EF4-FFF2-40B4-BE49-F238E27FC236}">
              <a16:creationId xmlns:a16="http://schemas.microsoft.com/office/drawing/2014/main" xmlns="" id="{00000000-0008-0000-1100-00005B07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884" name="Text Box 9">
          <a:extLst>
            <a:ext uri="{FF2B5EF4-FFF2-40B4-BE49-F238E27FC236}">
              <a16:creationId xmlns:a16="http://schemas.microsoft.com/office/drawing/2014/main" xmlns="" id="{00000000-0008-0000-1100-00005C07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885" name="Text Box 9">
          <a:extLst>
            <a:ext uri="{FF2B5EF4-FFF2-40B4-BE49-F238E27FC236}">
              <a16:creationId xmlns:a16="http://schemas.microsoft.com/office/drawing/2014/main" xmlns="" id="{00000000-0008-0000-1100-00005D07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886" name="Text Box 9">
          <a:extLst>
            <a:ext uri="{FF2B5EF4-FFF2-40B4-BE49-F238E27FC236}">
              <a16:creationId xmlns:a16="http://schemas.microsoft.com/office/drawing/2014/main" xmlns="" id="{00000000-0008-0000-1100-00005E07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887" name="Text Box 9">
          <a:extLst>
            <a:ext uri="{FF2B5EF4-FFF2-40B4-BE49-F238E27FC236}">
              <a16:creationId xmlns:a16="http://schemas.microsoft.com/office/drawing/2014/main" xmlns="" id="{00000000-0008-0000-1100-00005F07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888" name="Text Box 9">
          <a:extLst>
            <a:ext uri="{FF2B5EF4-FFF2-40B4-BE49-F238E27FC236}">
              <a16:creationId xmlns:a16="http://schemas.microsoft.com/office/drawing/2014/main" xmlns="" id="{00000000-0008-0000-1100-00006007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889" name="Text Box 9">
          <a:extLst>
            <a:ext uri="{FF2B5EF4-FFF2-40B4-BE49-F238E27FC236}">
              <a16:creationId xmlns:a16="http://schemas.microsoft.com/office/drawing/2014/main" xmlns="" id="{00000000-0008-0000-1100-00006107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890" name="Text Box 9">
          <a:extLst>
            <a:ext uri="{FF2B5EF4-FFF2-40B4-BE49-F238E27FC236}">
              <a16:creationId xmlns:a16="http://schemas.microsoft.com/office/drawing/2014/main" xmlns="" id="{00000000-0008-0000-1100-00006207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891" name="Text Box 9">
          <a:extLst>
            <a:ext uri="{FF2B5EF4-FFF2-40B4-BE49-F238E27FC236}">
              <a16:creationId xmlns:a16="http://schemas.microsoft.com/office/drawing/2014/main" xmlns="" id="{00000000-0008-0000-1100-00006307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892" name="Text Box 9">
          <a:extLst>
            <a:ext uri="{FF2B5EF4-FFF2-40B4-BE49-F238E27FC236}">
              <a16:creationId xmlns:a16="http://schemas.microsoft.com/office/drawing/2014/main" xmlns="" id="{00000000-0008-0000-1100-00006407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893" name="Text Box 9">
          <a:extLst>
            <a:ext uri="{FF2B5EF4-FFF2-40B4-BE49-F238E27FC236}">
              <a16:creationId xmlns:a16="http://schemas.microsoft.com/office/drawing/2014/main" xmlns="" id="{00000000-0008-0000-1100-00006507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894" name="Text Box 9">
          <a:extLst>
            <a:ext uri="{FF2B5EF4-FFF2-40B4-BE49-F238E27FC236}">
              <a16:creationId xmlns:a16="http://schemas.microsoft.com/office/drawing/2014/main" xmlns="" id="{00000000-0008-0000-1100-00006607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895" name="Text Box 9">
          <a:extLst>
            <a:ext uri="{FF2B5EF4-FFF2-40B4-BE49-F238E27FC236}">
              <a16:creationId xmlns:a16="http://schemas.microsoft.com/office/drawing/2014/main" xmlns="" id="{00000000-0008-0000-1100-00006707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896" name="Text Box 9">
          <a:extLst>
            <a:ext uri="{FF2B5EF4-FFF2-40B4-BE49-F238E27FC236}">
              <a16:creationId xmlns:a16="http://schemas.microsoft.com/office/drawing/2014/main" xmlns="" id="{00000000-0008-0000-1100-00006807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897" name="Text Box 9">
          <a:extLst>
            <a:ext uri="{FF2B5EF4-FFF2-40B4-BE49-F238E27FC236}">
              <a16:creationId xmlns:a16="http://schemas.microsoft.com/office/drawing/2014/main" xmlns="" id="{00000000-0008-0000-1100-00006907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898" name="Text Box 9">
          <a:extLst>
            <a:ext uri="{FF2B5EF4-FFF2-40B4-BE49-F238E27FC236}">
              <a16:creationId xmlns:a16="http://schemas.microsoft.com/office/drawing/2014/main" xmlns="" id="{00000000-0008-0000-1100-00006A07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899" name="Text Box 9">
          <a:extLst>
            <a:ext uri="{FF2B5EF4-FFF2-40B4-BE49-F238E27FC236}">
              <a16:creationId xmlns:a16="http://schemas.microsoft.com/office/drawing/2014/main" xmlns="" id="{00000000-0008-0000-1100-00006B07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900" name="Text Box 9">
          <a:extLst>
            <a:ext uri="{FF2B5EF4-FFF2-40B4-BE49-F238E27FC236}">
              <a16:creationId xmlns:a16="http://schemas.microsoft.com/office/drawing/2014/main" xmlns="" id="{00000000-0008-0000-1100-00006C07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901" name="Text Box 9">
          <a:extLst>
            <a:ext uri="{FF2B5EF4-FFF2-40B4-BE49-F238E27FC236}">
              <a16:creationId xmlns:a16="http://schemas.microsoft.com/office/drawing/2014/main" xmlns="" id="{00000000-0008-0000-1100-00006D07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902" name="Text Box 9">
          <a:extLst>
            <a:ext uri="{FF2B5EF4-FFF2-40B4-BE49-F238E27FC236}">
              <a16:creationId xmlns:a16="http://schemas.microsoft.com/office/drawing/2014/main" xmlns="" id="{00000000-0008-0000-1100-00006E07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903" name="Text Box 9">
          <a:extLst>
            <a:ext uri="{FF2B5EF4-FFF2-40B4-BE49-F238E27FC236}">
              <a16:creationId xmlns:a16="http://schemas.microsoft.com/office/drawing/2014/main" xmlns="" id="{00000000-0008-0000-1100-00006F07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904" name="Text Box 9">
          <a:extLst>
            <a:ext uri="{FF2B5EF4-FFF2-40B4-BE49-F238E27FC236}">
              <a16:creationId xmlns:a16="http://schemas.microsoft.com/office/drawing/2014/main" xmlns="" id="{00000000-0008-0000-1100-00007007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905" name="Text Box 9">
          <a:extLst>
            <a:ext uri="{FF2B5EF4-FFF2-40B4-BE49-F238E27FC236}">
              <a16:creationId xmlns:a16="http://schemas.microsoft.com/office/drawing/2014/main" xmlns="" id="{00000000-0008-0000-1100-00007107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906" name="Text Box 9">
          <a:extLst>
            <a:ext uri="{FF2B5EF4-FFF2-40B4-BE49-F238E27FC236}">
              <a16:creationId xmlns:a16="http://schemas.microsoft.com/office/drawing/2014/main" xmlns="" id="{00000000-0008-0000-1100-00007207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907" name="Text Box 9">
          <a:extLst>
            <a:ext uri="{FF2B5EF4-FFF2-40B4-BE49-F238E27FC236}">
              <a16:creationId xmlns:a16="http://schemas.microsoft.com/office/drawing/2014/main" xmlns="" id="{00000000-0008-0000-1100-00007307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908" name="Text Box 9">
          <a:extLst>
            <a:ext uri="{FF2B5EF4-FFF2-40B4-BE49-F238E27FC236}">
              <a16:creationId xmlns:a16="http://schemas.microsoft.com/office/drawing/2014/main" xmlns="" id="{00000000-0008-0000-1100-00007407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909" name="Text Box 9">
          <a:extLst>
            <a:ext uri="{FF2B5EF4-FFF2-40B4-BE49-F238E27FC236}">
              <a16:creationId xmlns:a16="http://schemas.microsoft.com/office/drawing/2014/main" xmlns="" id="{00000000-0008-0000-1100-00007507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910" name="Text Box 9">
          <a:extLst>
            <a:ext uri="{FF2B5EF4-FFF2-40B4-BE49-F238E27FC236}">
              <a16:creationId xmlns:a16="http://schemas.microsoft.com/office/drawing/2014/main" xmlns="" id="{00000000-0008-0000-1100-00007607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911" name="Text Box 9">
          <a:extLst>
            <a:ext uri="{FF2B5EF4-FFF2-40B4-BE49-F238E27FC236}">
              <a16:creationId xmlns:a16="http://schemas.microsoft.com/office/drawing/2014/main" xmlns="" id="{00000000-0008-0000-1100-00007707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912" name="Text Box 9">
          <a:extLst>
            <a:ext uri="{FF2B5EF4-FFF2-40B4-BE49-F238E27FC236}">
              <a16:creationId xmlns:a16="http://schemas.microsoft.com/office/drawing/2014/main" xmlns="" id="{00000000-0008-0000-1100-00007807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913" name="Text Box 9">
          <a:extLst>
            <a:ext uri="{FF2B5EF4-FFF2-40B4-BE49-F238E27FC236}">
              <a16:creationId xmlns:a16="http://schemas.microsoft.com/office/drawing/2014/main" xmlns="" id="{00000000-0008-0000-1100-00007907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914" name="Text Box 9">
          <a:extLst>
            <a:ext uri="{FF2B5EF4-FFF2-40B4-BE49-F238E27FC236}">
              <a16:creationId xmlns:a16="http://schemas.microsoft.com/office/drawing/2014/main" xmlns="" id="{00000000-0008-0000-1100-00007A07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915" name="Text Box 9">
          <a:extLst>
            <a:ext uri="{FF2B5EF4-FFF2-40B4-BE49-F238E27FC236}">
              <a16:creationId xmlns:a16="http://schemas.microsoft.com/office/drawing/2014/main" xmlns="" id="{00000000-0008-0000-1100-00007B07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916" name="Text Box 9">
          <a:extLst>
            <a:ext uri="{FF2B5EF4-FFF2-40B4-BE49-F238E27FC236}">
              <a16:creationId xmlns:a16="http://schemas.microsoft.com/office/drawing/2014/main" xmlns="" id="{00000000-0008-0000-1100-00007C07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917" name="Text Box 9">
          <a:extLst>
            <a:ext uri="{FF2B5EF4-FFF2-40B4-BE49-F238E27FC236}">
              <a16:creationId xmlns:a16="http://schemas.microsoft.com/office/drawing/2014/main" xmlns="" id="{00000000-0008-0000-1100-00007D07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918" name="Text Box 9">
          <a:extLst>
            <a:ext uri="{FF2B5EF4-FFF2-40B4-BE49-F238E27FC236}">
              <a16:creationId xmlns:a16="http://schemas.microsoft.com/office/drawing/2014/main" xmlns="" id="{00000000-0008-0000-1100-00007E07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919" name="Text Box 9">
          <a:extLst>
            <a:ext uri="{FF2B5EF4-FFF2-40B4-BE49-F238E27FC236}">
              <a16:creationId xmlns:a16="http://schemas.microsoft.com/office/drawing/2014/main" xmlns="" id="{00000000-0008-0000-1100-00007F07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920" name="Text Box 9">
          <a:extLst>
            <a:ext uri="{FF2B5EF4-FFF2-40B4-BE49-F238E27FC236}">
              <a16:creationId xmlns:a16="http://schemas.microsoft.com/office/drawing/2014/main" xmlns="" id="{00000000-0008-0000-1100-00008007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921" name="Text Box 9">
          <a:extLst>
            <a:ext uri="{FF2B5EF4-FFF2-40B4-BE49-F238E27FC236}">
              <a16:creationId xmlns:a16="http://schemas.microsoft.com/office/drawing/2014/main" xmlns="" id="{00000000-0008-0000-1100-00008107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922" name="Text Box 9">
          <a:extLst>
            <a:ext uri="{FF2B5EF4-FFF2-40B4-BE49-F238E27FC236}">
              <a16:creationId xmlns:a16="http://schemas.microsoft.com/office/drawing/2014/main" xmlns="" id="{00000000-0008-0000-1100-00008207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923" name="Text Box 9">
          <a:extLst>
            <a:ext uri="{FF2B5EF4-FFF2-40B4-BE49-F238E27FC236}">
              <a16:creationId xmlns:a16="http://schemas.microsoft.com/office/drawing/2014/main" xmlns="" id="{00000000-0008-0000-1100-00008307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924" name="Text Box 9">
          <a:extLst>
            <a:ext uri="{FF2B5EF4-FFF2-40B4-BE49-F238E27FC236}">
              <a16:creationId xmlns:a16="http://schemas.microsoft.com/office/drawing/2014/main" xmlns="" id="{00000000-0008-0000-1100-00008407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925" name="Text Box 9">
          <a:extLst>
            <a:ext uri="{FF2B5EF4-FFF2-40B4-BE49-F238E27FC236}">
              <a16:creationId xmlns:a16="http://schemas.microsoft.com/office/drawing/2014/main" xmlns="" id="{00000000-0008-0000-1100-00008507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926" name="Text Box 9">
          <a:extLst>
            <a:ext uri="{FF2B5EF4-FFF2-40B4-BE49-F238E27FC236}">
              <a16:creationId xmlns:a16="http://schemas.microsoft.com/office/drawing/2014/main" xmlns="" id="{00000000-0008-0000-1100-00008607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927" name="Text Box 9">
          <a:extLst>
            <a:ext uri="{FF2B5EF4-FFF2-40B4-BE49-F238E27FC236}">
              <a16:creationId xmlns:a16="http://schemas.microsoft.com/office/drawing/2014/main" xmlns="" id="{00000000-0008-0000-1100-00008707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928" name="Text Box 9">
          <a:extLst>
            <a:ext uri="{FF2B5EF4-FFF2-40B4-BE49-F238E27FC236}">
              <a16:creationId xmlns:a16="http://schemas.microsoft.com/office/drawing/2014/main" xmlns="" id="{00000000-0008-0000-1100-00008807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929" name="Text Box 9">
          <a:extLst>
            <a:ext uri="{FF2B5EF4-FFF2-40B4-BE49-F238E27FC236}">
              <a16:creationId xmlns:a16="http://schemas.microsoft.com/office/drawing/2014/main" xmlns="" id="{00000000-0008-0000-1100-00008907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930" name="Text Box 9">
          <a:extLst>
            <a:ext uri="{FF2B5EF4-FFF2-40B4-BE49-F238E27FC236}">
              <a16:creationId xmlns:a16="http://schemas.microsoft.com/office/drawing/2014/main" xmlns="" id="{00000000-0008-0000-1100-00008A07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931" name="Text Box 9">
          <a:extLst>
            <a:ext uri="{FF2B5EF4-FFF2-40B4-BE49-F238E27FC236}">
              <a16:creationId xmlns:a16="http://schemas.microsoft.com/office/drawing/2014/main" xmlns="" id="{00000000-0008-0000-1100-00008B07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932" name="Text Box 9">
          <a:extLst>
            <a:ext uri="{FF2B5EF4-FFF2-40B4-BE49-F238E27FC236}">
              <a16:creationId xmlns:a16="http://schemas.microsoft.com/office/drawing/2014/main" xmlns="" id="{00000000-0008-0000-1100-00008C07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933" name="Text Box 9">
          <a:extLst>
            <a:ext uri="{FF2B5EF4-FFF2-40B4-BE49-F238E27FC236}">
              <a16:creationId xmlns:a16="http://schemas.microsoft.com/office/drawing/2014/main" xmlns="" id="{00000000-0008-0000-1100-00008D07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934" name="Text Box 9">
          <a:extLst>
            <a:ext uri="{FF2B5EF4-FFF2-40B4-BE49-F238E27FC236}">
              <a16:creationId xmlns:a16="http://schemas.microsoft.com/office/drawing/2014/main" xmlns="" id="{00000000-0008-0000-1100-00008E07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935" name="Text Box 9">
          <a:extLst>
            <a:ext uri="{FF2B5EF4-FFF2-40B4-BE49-F238E27FC236}">
              <a16:creationId xmlns:a16="http://schemas.microsoft.com/office/drawing/2014/main" xmlns="" id="{00000000-0008-0000-1100-00008F07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936" name="Text Box 9">
          <a:extLst>
            <a:ext uri="{FF2B5EF4-FFF2-40B4-BE49-F238E27FC236}">
              <a16:creationId xmlns:a16="http://schemas.microsoft.com/office/drawing/2014/main" xmlns="" id="{00000000-0008-0000-1100-00009007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937" name="Text Box 9">
          <a:extLst>
            <a:ext uri="{FF2B5EF4-FFF2-40B4-BE49-F238E27FC236}">
              <a16:creationId xmlns:a16="http://schemas.microsoft.com/office/drawing/2014/main" xmlns="" id="{00000000-0008-0000-1100-00009107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938" name="Text Box 9">
          <a:extLst>
            <a:ext uri="{FF2B5EF4-FFF2-40B4-BE49-F238E27FC236}">
              <a16:creationId xmlns:a16="http://schemas.microsoft.com/office/drawing/2014/main" xmlns="" id="{00000000-0008-0000-1100-00009207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939" name="Text Box 9">
          <a:extLst>
            <a:ext uri="{FF2B5EF4-FFF2-40B4-BE49-F238E27FC236}">
              <a16:creationId xmlns:a16="http://schemas.microsoft.com/office/drawing/2014/main" xmlns="" id="{00000000-0008-0000-1100-00009307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940" name="Text Box 9">
          <a:extLst>
            <a:ext uri="{FF2B5EF4-FFF2-40B4-BE49-F238E27FC236}">
              <a16:creationId xmlns:a16="http://schemas.microsoft.com/office/drawing/2014/main" xmlns="" id="{00000000-0008-0000-1100-00009407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941" name="Text Box 9">
          <a:extLst>
            <a:ext uri="{FF2B5EF4-FFF2-40B4-BE49-F238E27FC236}">
              <a16:creationId xmlns:a16="http://schemas.microsoft.com/office/drawing/2014/main" xmlns="" id="{00000000-0008-0000-1100-00009507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942" name="Text Box 9">
          <a:extLst>
            <a:ext uri="{FF2B5EF4-FFF2-40B4-BE49-F238E27FC236}">
              <a16:creationId xmlns:a16="http://schemas.microsoft.com/office/drawing/2014/main" xmlns="" id="{00000000-0008-0000-1100-00009607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943" name="Text Box 9">
          <a:extLst>
            <a:ext uri="{FF2B5EF4-FFF2-40B4-BE49-F238E27FC236}">
              <a16:creationId xmlns:a16="http://schemas.microsoft.com/office/drawing/2014/main" xmlns="" id="{00000000-0008-0000-1100-00009707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944" name="Text Box 9">
          <a:extLst>
            <a:ext uri="{FF2B5EF4-FFF2-40B4-BE49-F238E27FC236}">
              <a16:creationId xmlns:a16="http://schemas.microsoft.com/office/drawing/2014/main" xmlns="" id="{00000000-0008-0000-1100-00009807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945" name="Text Box 9">
          <a:extLst>
            <a:ext uri="{FF2B5EF4-FFF2-40B4-BE49-F238E27FC236}">
              <a16:creationId xmlns:a16="http://schemas.microsoft.com/office/drawing/2014/main" xmlns="" id="{00000000-0008-0000-1100-00009907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946" name="Text Box 9">
          <a:extLst>
            <a:ext uri="{FF2B5EF4-FFF2-40B4-BE49-F238E27FC236}">
              <a16:creationId xmlns:a16="http://schemas.microsoft.com/office/drawing/2014/main" xmlns="" id="{00000000-0008-0000-1100-00009A07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947" name="Text Box 9">
          <a:extLst>
            <a:ext uri="{FF2B5EF4-FFF2-40B4-BE49-F238E27FC236}">
              <a16:creationId xmlns:a16="http://schemas.microsoft.com/office/drawing/2014/main" xmlns="" id="{00000000-0008-0000-1100-00009B07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948" name="Text Box 9">
          <a:extLst>
            <a:ext uri="{FF2B5EF4-FFF2-40B4-BE49-F238E27FC236}">
              <a16:creationId xmlns:a16="http://schemas.microsoft.com/office/drawing/2014/main" xmlns="" id="{00000000-0008-0000-1100-00009C07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949" name="Text Box 9">
          <a:extLst>
            <a:ext uri="{FF2B5EF4-FFF2-40B4-BE49-F238E27FC236}">
              <a16:creationId xmlns:a16="http://schemas.microsoft.com/office/drawing/2014/main" xmlns="" id="{00000000-0008-0000-1100-00009D07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950" name="Text Box 9">
          <a:extLst>
            <a:ext uri="{FF2B5EF4-FFF2-40B4-BE49-F238E27FC236}">
              <a16:creationId xmlns:a16="http://schemas.microsoft.com/office/drawing/2014/main" xmlns="" id="{00000000-0008-0000-1100-00009E07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951" name="Text Box 9">
          <a:extLst>
            <a:ext uri="{FF2B5EF4-FFF2-40B4-BE49-F238E27FC236}">
              <a16:creationId xmlns:a16="http://schemas.microsoft.com/office/drawing/2014/main" xmlns="" id="{00000000-0008-0000-1100-00009F07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952" name="Text Box 9">
          <a:extLst>
            <a:ext uri="{FF2B5EF4-FFF2-40B4-BE49-F238E27FC236}">
              <a16:creationId xmlns:a16="http://schemas.microsoft.com/office/drawing/2014/main" xmlns="" id="{00000000-0008-0000-1100-0000A007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953" name="Text Box 9">
          <a:extLst>
            <a:ext uri="{FF2B5EF4-FFF2-40B4-BE49-F238E27FC236}">
              <a16:creationId xmlns:a16="http://schemas.microsoft.com/office/drawing/2014/main" xmlns="" id="{00000000-0008-0000-1100-0000A107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954" name="Text Box 9">
          <a:extLst>
            <a:ext uri="{FF2B5EF4-FFF2-40B4-BE49-F238E27FC236}">
              <a16:creationId xmlns:a16="http://schemas.microsoft.com/office/drawing/2014/main" xmlns="" id="{00000000-0008-0000-1100-0000A207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955" name="Text Box 9">
          <a:extLst>
            <a:ext uri="{FF2B5EF4-FFF2-40B4-BE49-F238E27FC236}">
              <a16:creationId xmlns:a16="http://schemas.microsoft.com/office/drawing/2014/main" xmlns="" id="{00000000-0008-0000-1100-0000A307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956" name="Text Box 9">
          <a:extLst>
            <a:ext uri="{FF2B5EF4-FFF2-40B4-BE49-F238E27FC236}">
              <a16:creationId xmlns:a16="http://schemas.microsoft.com/office/drawing/2014/main" xmlns="" id="{00000000-0008-0000-1100-0000A407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957" name="Text Box 9">
          <a:extLst>
            <a:ext uri="{FF2B5EF4-FFF2-40B4-BE49-F238E27FC236}">
              <a16:creationId xmlns:a16="http://schemas.microsoft.com/office/drawing/2014/main" xmlns="" id="{00000000-0008-0000-1100-0000A507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958" name="Text Box 9">
          <a:extLst>
            <a:ext uri="{FF2B5EF4-FFF2-40B4-BE49-F238E27FC236}">
              <a16:creationId xmlns:a16="http://schemas.microsoft.com/office/drawing/2014/main" xmlns="" id="{00000000-0008-0000-1100-0000A607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959" name="Text Box 9">
          <a:extLst>
            <a:ext uri="{FF2B5EF4-FFF2-40B4-BE49-F238E27FC236}">
              <a16:creationId xmlns:a16="http://schemas.microsoft.com/office/drawing/2014/main" xmlns="" id="{00000000-0008-0000-1100-0000A707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960" name="Text Box 9">
          <a:extLst>
            <a:ext uri="{FF2B5EF4-FFF2-40B4-BE49-F238E27FC236}">
              <a16:creationId xmlns:a16="http://schemas.microsoft.com/office/drawing/2014/main" xmlns="" id="{00000000-0008-0000-1100-0000A807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961" name="Text Box 9">
          <a:extLst>
            <a:ext uri="{FF2B5EF4-FFF2-40B4-BE49-F238E27FC236}">
              <a16:creationId xmlns:a16="http://schemas.microsoft.com/office/drawing/2014/main" xmlns="" id="{00000000-0008-0000-1100-0000A907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962" name="Text Box 9">
          <a:extLst>
            <a:ext uri="{FF2B5EF4-FFF2-40B4-BE49-F238E27FC236}">
              <a16:creationId xmlns:a16="http://schemas.microsoft.com/office/drawing/2014/main" xmlns="" id="{00000000-0008-0000-1100-0000AA07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963" name="Text Box 9">
          <a:extLst>
            <a:ext uri="{FF2B5EF4-FFF2-40B4-BE49-F238E27FC236}">
              <a16:creationId xmlns:a16="http://schemas.microsoft.com/office/drawing/2014/main" xmlns="" id="{00000000-0008-0000-1100-0000AB07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964" name="Text Box 9">
          <a:extLst>
            <a:ext uri="{FF2B5EF4-FFF2-40B4-BE49-F238E27FC236}">
              <a16:creationId xmlns:a16="http://schemas.microsoft.com/office/drawing/2014/main" xmlns="" id="{00000000-0008-0000-1100-0000AC07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965" name="Text Box 9">
          <a:extLst>
            <a:ext uri="{FF2B5EF4-FFF2-40B4-BE49-F238E27FC236}">
              <a16:creationId xmlns:a16="http://schemas.microsoft.com/office/drawing/2014/main" xmlns="" id="{00000000-0008-0000-1100-0000AD07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966" name="Text Box 9">
          <a:extLst>
            <a:ext uri="{FF2B5EF4-FFF2-40B4-BE49-F238E27FC236}">
              <a16:creationId xmlns:a16="http://schemas.microsoft.com/office/drawing/2014/main" xmlns="" id="{00000000-0008-0000-1100-0000AE07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967" name="Text Box 9">
          <a:extLst>
            <a:ext uri="{FF2B5EF4-FFF2-40B4-BE49-F238E27FC236}">
              <a16:creationId xmlns:a16="http://schemas.microsoft.com/office/drawing/2014/main" xmlns="" id="{00000000-0008-0000-1100-0000AF07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968" name="Text Box 9">
          <a:extLst>
            <a:ext uri="{FF2B5EF4-FFF2-40B4-BE49-F238E27FC236}">
              <a16:creationId xmlns:a16="http://schemas.microsoft.com/office/drawing/2014/main" xmlns="" id="{00000000-0008-0000-1100-0000B007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969" name="Text Box 9">
          <a:extLst>
            <a:ext uri="{FF2B5EF4-FFF2-40B4-BE49-F238E27FC236}">
              <a16:creationId xmlns:a16="http://schemas.microsoft.com/office/drawing/2014/main" xmlns="" id="{00000000-0008-0000-1100-0000B107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970" name="Text Box 9">
          <a:extLst>
            <a:ext uri="{FF2B5EF4-FFF2-40B4-BE49-F238E27FC236}">
              <a16:creationId xmlns:a16="http://schemas.microsoft.com/office/drawing/2014/main" xmlns="" id="{00000000-0008-0000-1100-0000B207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971" name="Text Box 9">
          <a:extLst>
            <a:ext uri="{FF2B5EF4-FFF2-40B4-BE49-F238E27FC236}">
              <a16:creationId xmlns:a16="http://schemas.microsoft.com/office/drawing/2014/main" xmlns="" id="{00000000-0008-0000-1100-0000B307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972" name="Text Box 9">
          <a:extLst>
            <a:ext uri="{FF2B5EF4-FFF2-40B4-BE49-F238E27FC236}">
              <a16:creationId xmlns:a16="http://schemas.microsoft.com/office/drawing/2014/main" xmlns="" id="{00000000-0008-0000-1100-0000B407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973" name="Text Box 9">
          <a:extLst>
            <a:ext uri="{FF2B5EF4-FFF2-40B4-BE49-F238E27FC236}">
              <a16:creationId xmlns:a16="http://schemas.microsoft.com/office/drawing/2014/main" xmlns="" id="{00000000-0008-0000-1100-0000B507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974" name="Text Box 9">
          <a:extLst>
            <a:ext uri="{FF2B5EF4-FFF2-40B4-BE49-F238E27FC236}">
              <a16:creationId xmlns:a16="http://schemas.microsoft.com/office/drawing/2014/main" xmlns="" id="{00000000-0008-0000-1100-0000B607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975" name="Text Box 9">
          <a:extLst>
            <a:ext uri="{FF2B5EF4-FFF2-40B4-BE49-F238E27FC236}">
              <a16:creationId xmlns:a16="http://schemas.microsoft.com/office/drawing/2014/main" xmlns="" id="{00000000-0008-0000-1100-0000B707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976" name="Text Box 9">
          <a:extLst>
            <a:ext uri="{FF2B5EF4-FFF2-40B4-BE49-F238E27FC236}">
              <a16:creationId xmlns:a16="http://schemas.microsoft.com/office/drawing/2014/main" xmlns="" id="{00000000-0008-0000-1100-0000B807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977" name="Text Box 9">
          <a:extLst>
            <a:ext uri="{FF2B5EF4-FFF2-40B4-BE49-F238E27FC236}">
              <a16:creationId xmlns:a16="http://schemas.microsoft.com/office/drawing/2014/main" xmlns="" id="{00000000-0008-0000-1100-0000B907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978" name="Text Box 9">
          <a:extLst>
            <a:ext uri="{FF2B5EF4-FFF2-40B4-BE49-F238E27FC236}">
              <a16:creationId xmlns:a16="http://schemas.microsoft.com/office/drawing/2014/main" xmlns="" id="{00000000-0008-0000-1100-0000BA07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979" name="Text Box 9">
          <a:extLst>
            <a:ext uri="{FF2B5EF4-FFF2-40B4-BE49-F238E27FC236}">
              <a16:creationId xmlns:a16="http://schemas.microsoft.com/office/drawing/2014/main" xmlns="" id="{00000000-0008-0000-1100-0000BB07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980" name="Text Box 9">
          <a:extLst>
            <a:ext uri="{FF2B5EF4-FFF2-40B4-BE49-F238E27FC236}">
              <a16:creationId xmlns:a16="http://schemas.microsoft.com/office/drawing/2014/main" xmlns="" id="{00000000-0008-0000-1100-0000BC07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981" name="Text Box 9">
          <a:extLst>
            <a:ext uri="{FF2B5EF4-FFF2-40B4-BE49-F238E27FC236}">
              <a16:creationId xmlns:a16="http://schemas.microsoft.com/office/drawing/2014/main" xmlns="" id="{00000000-0008-0000-1100-0000BD07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982" name="Text Box 9">
          <a:extLst>
            <a:ext uri="{FF2B5EF4-FFF2-40B4-BE49-F238E27FC236}">
              <a16:creationId xmlns:a16="http://schemas.microsoft.com/office/drawing/2014/main" xmlns="" id="{00000000-0008-0000-1100-0000BE07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983" name="Text Box 9">
          <a:extLst>
            <a:ext uri="{FF2B5EF4-FFF2-40B4-BE49-F238E27FC236}">
              <a16:creationId xmlns:a16="http://schemas.microsoft.com/office/drawing/2014/main" xmlns="" id="{00000000-0008-0000-1100-0000BF07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984" name="Text Box 9">
          <a:extLst>
            <a:ext uri="{FF2B5EF4-FFF2-40B4-BE49-F238E27FC236}">
              <a16:creationId xmlns:a16="http://schemas.microsoft.com/office/drawing/2014/main" xmlns="" id="{00000000-0008-0000-1100-0000C007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985" name="Text Box 9">
          <a:extLst>
            <a:ext uri="{FF2B5EF4-FFF2-40B4-BE49-F238E27FC236}">
              <a16:creationId xmlns:a16="http://schemas.microsoft.com/office/drawing/2014/main" xmlns="" id="{00000000-0008-0000-1100-0000C107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986" name="Text Box 9">
          <a:extLst>
            <a:ext uri="{FF2B5EF4-FFF2-40B4-BE49-F238E27FC236}">
              <a16:creationId xmlns:a16="http://schemas.microsoft.com/office/drawing/2014/main" xmlns="" id="{00000000-0008-0000-1100-0000C207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987" name="Text Box 9">
          <a:extLst>
            <a:ext uri="{FF2B5EF4-FFF2-40B4-BE49-F238E27FC236}">
              <a16:creationId xmlns:a16="http://schemas.microsoft.com/office/drawing/2014/main" xmlns="" id="{00000000-0008-0000-1100-0000C307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988" name="Text Box 9">
          <a:extLst>
            <a:ext uri="{FF2B5EF4-FFF2-40B4-BE49-F238E27FC236}">
              <a16:creationId xmlns:a16="http://schemas.microsoft.com/office/drawing/2014/main" xmlns="" id="{00000000-0008-0000-1100-0000C407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989" name="Text Box 9">
          <a:extLst>
            <a:ext uri="{FF2B5EF4-FFF2-40B4-BE49-F238E27FC236}">
              <a16:creationId xmlns:a16="http://schemas.microsoft.com/office/drawing/2014/main" xmlns="" id="{00000000-0008-0000-1100-0000C507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990" name="Text Box 9">
          <a:extLst>
            <a:ext uri="{FF2B5EF4-FFF2-40B4-BE49-F238E27FC236}">
              <a16:creationId xmlns:a16="http://schemas.microsoft.com/office/drawing/2014/main" xmlns="" id="{00000000-0008-0000-1100-0000C607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991" name="Text Box 9">
          <a:extLst>
            <a:ext uri="{FF2B5EF4-FFF2-40B4-BE49-F238E27FC236}">
              <a16:creationId xmlns:a16="http://schemas.microsoft.com/office/drawing/2014/main" xmlns="" id="{00000000-0008-0000-1100-0000C707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992" name="Text Box 9">
          <a:extLst>
            <a:ext uri="{FF2B5EF4-FFF2-40B4-BE49-F238E27FC236}">
              <a16:creationId xmlns:a16="http://schemas.microsoft.com/office/drawing/2014/main" xmlns="" id="{00000000-0008-0000-1100-0000C807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993" name="Text Box 9">
          <a:extLst>
            <a:ext uri="{FF2B5EF4-FFF2-40B4-BE49-F238E27FC236}">
              <a16:creationId xmlns:a16="http://schemas.microsoft.com/office/drawing/2014/main" xmlns="" id="{00000000-0008-0000-1100-0000C907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994" name="Text Box 9">
          <a:extLst>
            <a:ext uri="{FF2B5EF4-FFF2-40B4-BE49-F238E27FC236}">
              <a16:creationId xmlns:a16="http://schemas.microsoft.com/office/drawing/2014/main" xmlns="" id="{00000000-0008-0000-1100-0000CA07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995" name="Text Box 9">
          <a:extLst>
            <a:ext uri="{FF2B5EF4-FFF2-40B4-BE49-F238E27FC236}">
              <a16:creationId xmlns:a16="http://schemas.microsoft.com/office/drawing/2014/main" xmlns="" id="{00000000-0008-0000-1100-0000CB07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996" name="Text Box 9">
          <a:extLst>
            <a:ext uri="{FF2B5EF4-FFF2-40B4-BE49-F238E27FC236}">
              <a16:creationId xmlns:a16="http://schemas.microsoft.com/office/drawing/2014/main" xmlns="" id="{00000000-0008-0000-1100-0000CC07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997" name="Text Box 9">
          <a:extLst>
            <a:ext uri="{FF2B5EF4-FFF2-40B4-BE49-F238E27FC236}">
              <a16:creationId xmlns:a16="http://schemas.microsoft.com/office/drawing/2014/main" xmlns="" id="{00000000-0008-0000-1100-0000CD07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998" name="Text Box 9">
          <a:extLst>
            <a:ext uri="{FF2B5EF4-FFF2-40B4-BE49-F238E27FC236}">
              <a16:creationId xmlns:a16="http://schemas.microsoft.com/office/drawing/2014/main" xmlns="" id="{00000000-0008-0000-1100-0000CE07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1999" name="Text Box 9">
          <a:extLst>
            <a:ext uri="{FF2B5EF4-FFF2-40B4-BE49-F238E27FC236}">
              <a16:creationId xmlns:a16="http://schemas.microsoft.com/office/drawing/2014/main" xmlns="" id="{00000000-0008-0000-1100-0000CF07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000" name="Text Box 9">
          <a:extLst>
            <a:ext uri="{FF2B5EF4-FFF2-40B4-BE49-F238E27FC236}">
              <a16:creationId xmlns:a16="http://schemas.microsoft.com/office/drawing/2014/main" xmlns="" id="{00000000-0008-0000-1100-0000D007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001" name="Text Box 9">
          <a:extLst>
            <a:ext uri="{FF2B5EF4-FFF2-40B4-BE49-F238E27FC236}">
              <a16:creationId xmlns:a16="http://schemas.microsoft.com/office/drawing/2014/main" xmlns="" id="{00000000-0008-0000-1100-0000D107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002" name="Text Box 9">
          <a:extLst>
            <a:ext uri="{FF2B5EF4-FFF2-40B4-BE49-F238E27FC236}">
              <a16:creationId xmlns:a16="http://schemas.microsoft.com/office/drawing/2014/main" xmlns="" id="{00000000-0008-0000-1100-0000D207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003" name="Text Box 9">
          <a:extLst>
            <a:ext uri="{FF2B5EF4-FFF2-40B4-BE49-F238E27FC236}">
              <a16:creationId xmlns:a16="http://schemas.microsoft.com/office/drawing/2014/main" xmlns="" id="{00000000-0008-0000-1100-0000D307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004" name="Text Box 9">
          <a:extLst>
            <a:ext uri="{FF2B5EF4-FFF2-40B4-BE49-F238E27FC236}">
              <a16:creationId xmlns:a16="http://schemas.microsoft.com/office/drawing/2014/main" xmlns="" id="{00000000-0008-0000-1100-0000D407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005" name="Text Box 9">
          <a:extLst>
            <a:ext uri="{FF2B5EF4-FFF2-40B4-BE49-F238E27FC236}">
              <a16:creationId xmlns:a16="http://schemas.microsoft.com/office/drawing/2014/main" xmlns="" id="{00000000-0008-0000-1100-0000D507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006" name="Text Box 9">
          <a:extLst>
            <a:ext uri="{FF2B5EF4-FFF2-40B4-BE49-F238E27FC236}">
              <a16:creationId xmlns:a16="http://schemas.microsoft.com/office/drawing/2014/main" xmlns="" id="{00000000-0008-0000-1100-0000D607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007" name="Text Box 9">
          <a:extLst>
            <a:ext uri="{FF2B5EF4-FFF2-40B4-BE49-F238E27FC236}">
              <a16:creationId xmlns:a16="http://schemas.microsoft.com/office/drawing/2014/main" xmlns="" id="{00000000-0008-0000-1100-0000D707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008" name="Text Box 9">
          <a:extLst>
            <a:ext uri="{FF2B5EF4-FFF2-40B4-BE49-F238E27FC236}">
              <a16:creationId xmlns:a16="http://schemas.microsoft.com/office/drawing/2014/main" xmlns="" id="{00000000-0008-0000-1100-0000D807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009" name="Text Box 9">
          <a:extLst>
            <a:ext uri="{FF2B5EF4-FFF2-40B4-BE49-F238E27FC236}">
              <a16:creationId xmlns:a16="http://schemas.microsoft.com/office/drawing/2014/main" xmlns="" id="{00000000-0008-0000-1100-0000D907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010" name="Text Box 9">
          <a:extLst>
            <a:ext uri="{FF2B5EF4-FFF2-40B4-BE49-F238E27FC236}">
              <a16:creationId xmlns:a16="http://schemas.microsoft.com/office/drawing/2014/main" xmlns="" id="{00000000-0008-0000-1100-0000DA07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011" name="Text Box 9">
          <a:extLst>
            <a:ext uri="{FF2B5EF4-FFF2-40B4-BE49-F238E27FC236}">
              <a16:creationId xmlns:a16="http://schemas.microsoft.com/office/drawing/2014/main" xmlns="" id="{00000000-0008-0000-1100-0000DB07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012" name="Text Box 9">
          <a:extLst>
            <a:ext uri="{FF2B5EF4-FFF2-40B4-BE49-F238E27FC236}">
              <a16:creationId xmlns:a16="http://schemas.microsoft.com/office/drawing/2014/main" xmlns="" id="{00000000-0008-0000-1100-0000DC07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013" name="Text Box 9">
          <a:extLst>
            <a:ext uri="{FF2B5EF4-FFF2-40B4-BE49-F238E27FC236}">
              <a16:creationId xmlns:a16="http://schemas.microsoft.com/office/drawing/2014/main" xmlns="" id="{00000000-0008-0000-1100-0000DD07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014" name="Text Box 9">
          <a:extLst>
            <a:ext uri="{FF2B5EF4-FFF2-40B4-BE49-F238E27FC236}">
              <a16:creationId xmlns:a16="http://schemas.microsoft.com/office/drawing/2014/main" xmlns="" id="{00000000-0008-0000-1100-0000DE07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015" name="Text Box 9">
          <a:extLst>
            <a:ext uri="{FF2B5EF4-FFF2-40B4-BE49-F238E27FC236}">
              <a16:creationId xmlns:a16="http://schemas.microsoft.com/office/drawing/2014/main" xmlns="" id="{00000000-0008-0000-1100-0000DF07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016" name="Text Box 9">
          <a:extLst>
            <a:ext uri="{FF2B5EF4-FFF2-40B4-BE49-F238E27FC236}">
              <a16:creationId xmlns:a16="http://schemas.microsoft.com/office/drawing/2014/main" xmlns="" id="{00000000-0008-0000-1100-0000E007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017" name="Text Box 9">
          <a:extLst>
            <a:ext uri="{FF2B5EF4-FFF2-40B4-BE49-F238E27FC236}">
              <a16:creationId xmlns:a16="http://schemas.microsoft.com/office/drawing/2014/main" xmlns="" id="{00000000-0008-0000-1100-0000E107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018" name="Text Box 9">
          <a:extLst>
            <a:ext uri="{FF2B5EF4-FFF2-40B4-BE49-F238E27FC236}">
              <a16:creationId xmlns:a16="http://schemas.microsoft.com/office/drawing/2014/main" xmlns="" id="{00000000-0008-0000-1100-0000E207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019" name="Text Box 9">
          <a:extLst>
            <a:ext uri="{FF2B5EF4-FFF2-40B4-BE49-F238E27FC236}">
              <a16:creationId xmlns:a16="http://schemas.microsoft.com/office/drawing/2014/main" xmlns="" id="{00000000-0008-0000-1100-0000E307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020" name="Text Box 9">
          <a:extLst>
            <a:ext uri="{FF2B5EF4-FFF2-40B4-BE49-F238E27FC236}">
              <a16:creationId xmlns:a16="http://schemas.microsoft.com/office/drawing/2014/main" xmlns="" id="{00000000-0008-0000-1100-0000E4070000}"/>
            </a:ext>
          </a:extLst>
        </xdr:cNvPr>
        <xdr:cNvSpPr txBox="1">
          <a:spLocks noChangeArrowheads="1"/>
        </xdr:cNvSpPr>
      </xdr:nvSpPr>
      <xdr:spPr bwMode="auto">
        <a:xfrm>
          <a:off x="762000" y="30099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048882" cy="38100"/>
    <xdr:sp macro="" textlink="">
      <xdr:nvSpPr>
        <xdr:cNvPr id="2021" name="Text Box 8">
          <a:extLst>
            <a:ext uri="{FF2B5EF4-FFF2-40B4-BE49-F238E27FC236}">
              <a16:creationId xmlns:a16="http://schemas.microsoft.com/office/drawing/2014/main" xmlns="" id="{00000000-0008-0000-1100-0000E5070000}"/>
            </a:ext>
          </a:extLst>
        </xdr:cNvPr>
        <xdr:cNvSpPr txBox="1">
          <a:spLocks noChangeArrowheads="1"/>
        </xdr:cNvSpPr>
      </xdr:nvSpPr>
      <xdr:spPr bwMode="auto">
        <a:xfrm>
          <a:off x="762000" y="3486150"/>
          <a:ext cx="1048882" cy="3810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2022" name="Text Box 8">
          <a:extLst>
            <a:ext uri="{FF2B5EF4-FFF2-40B4-BE49-F238E27FC236}">
              <a16:creationId xmlns:a16="http://schemas.microsoft.com/office/drawing/2014/main" xmlns="" id="{00000000-0008-0000-1100-0000E6070000}"/>
            </a:ext>
          </a:extLst>
        </xdr:cNvPr>
        <xdr:cNvSpPr txBox="1">
          <a:spLocks noChangeArrowheads="1"/>
        </xdr:cNvSpPr>
      </xdr:nvSpPr>
      <xdr:spPr bwMode="auto">
        <a:xfrm>
          <a:off x="762000" y="34861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023" name="Text Box 9">
          <a:extLst>
            <a:ext uri="{FF2B5EF4-FFF2-40B4-BE49-F238E27FC236}">
              <a16:creationId xmlns:a16="http://schemas.microsoft.com/office/drawing/2014/main" xmlns="" id="{00000000-0008-0000-1100-0000E707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024" name="Text Box 9">
          <a:extLst>
            <a:ext uri="{FF2B5EF4-FFF2-40B4-BE49-F238E27FC236}">
              <a16:creationId xmlns:a16="http://schemas.microsoft.com/office/drawing/2014/main" xmlns="" id="{00000000-0008-0000-1100-0000E807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048882" cy="114300"/>
    <xdr:sp macro="" textlink="">
      <xdr:nvSpPr>
        <xdr:cNvPr id="2025" name="Text Box 8">
          <a:extLst>
            <a:ext uri="{FF2B5EF4-FFF2-40B4-BE49-F238E27FC236}">
              <a16:creationId xmlns:a16="http://schemas.microsoft.com/office/drawing/2014/main" xmlns="" id="{00000000-0008-0000-1100-0000E9070000}"/>
            </a:ext>
          </a:extLst>
        </xdr:cNvPr>
        <xdr:cNvSpPr txBox="1">
          <a:spLocks noChangeArrowheads="1"/>
        </xdr:cNvSpPr>
      </xdr:nvSpPr>
      <xdr:spPr bwMode="auto">
        <a:xfrm>
          <a:off x="762000" y="3486150"/>
          <a:ext cx="1048882" cy="114300"/>
        </a:xfrm>
        <a:prstGeom prst="rect">
          <a:avLst/>
        </a:prstGeom>
        <a:noFill/>
        <a:ln w="9525">
          <a:noFill/>
          <a:miter lim="800000"/>
          <a:headEnd/>
          <a:tailEnd/>
        </a:ln>
      </xdr:spPr>
    </xdr:sp>
    <xdr:clientData/>
  </xdr:oneCellAnchor>
  <xdr:oneCellAnchor>
    <xdr:from>
      <xdr:col>1</xdr:col>
      <xdr:colOff>0</xdr:colOff>
      <xdr:row>0</xdr:row>
      <xdr:rowOff>0</xdr:rowOff>
    </xdr:from>
    <xdr:ext cx="1134607" cy="104775"/>
    <xdr:sp macro="" textlink="">
      <xdr:nvSpPr>
        <xdr:cNvPr id="2026" name="Text Box 8">
          <a:extLst>
            <a:ext uri="{FF2B5EF4-FFF2-40B4-BE49-F238E27FC236}">
              <a16:creationId xmlns:a16="http://schemas.microsoft.com/office/drawing/2014/main" xmlns="" id="{00000000-0008-0000-1100-0000EA070000}"/>
            </a:ext>
          </a:extLst>
        </xdr:cNvPr>
        <xdr:cNvSpPr txBox="1">
          <a:spLocks noChangeArrowheads="1"/>
        </xdr:cNvSpPr>
      </xdr:nvSpPr>
      <xdr:spPr bwMode="auto">
        <a:xfrm>
          <a:off x="762000" y="3486150"/>
          <a:ext cx="1134607" cy="104775"/>
        </a:xfrm>
        <a:prstGeom prst="rect">
          <a:avLst/>
        </a:prstGeom>
        <a:noFill/>
        <a:ln w="9525">
          <a:noFill/>
          <a:miter lim="800000"/>
          <a:headEnd/>
          <a:tailEnd/>
        </a:ln>
      </xdr:spPr>
    </xdr:sp>
    <xdr:clientData/>
  </xdr:oneCellAnchor>
  <xdr:oneCellAnchor>
    <xdr:from>
      <xdr:col>1</xdr:col>
      <xdr:colOff>0</xdr:colOff>
      <xdr:row>0</xdr:row>
      <xdr:rowOff>0</xdr:rowOff>
    </xdr:from>
    <xdr:ext cx="1048882" cy="38100"/>
    <xdr:sp macro="" textlink="">
      <xdr:nvSpPr>
        <xdr:cNvPr id="2027" name="Text Box 8">
          <a:extLst>
            <a:ext uri="{FF2B5EF4-FFF2-40B4-BE49-F238E27FC236}">
              <a16:creationId xmlns:a16="http://schemas.microsoft.com/office/drawing/2014/main" xmlns="" id="{00000000-0008-0000-1100-0000EB070000}"/>
            </a:ext>
          </a:extLst>
        </xdr:cNvPr>
        <xdr:cNvSpPr txBox="1">
          <a:spLocks noChangeArrowheads="1"/>
        </xdr:cNvSpPr>
      </xdr:nvSpPr>
      <xdr:spPr bwMode="auto">
        <a:xfrm>
          <a:off x="762000" y="3486150"/>
          <a:ext cx="1048882" cy="3810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2028" name="Text Box 8">
          <a:extLst>
            <a:ext uri="{FF2B5EF4-FFF2-40B4-BE49-F238E27FC236}">
              <a16:creationId xmlns:a16="http://schemas.microsoft.com/office/drawing/2014/main" xmlns="" id="{00000000-0008-0000-1100-0000EC070000}"/>
            </a:ext>
          </a:extLst>
        </xdr:cNvPr>
        <xdr:cNvSpPr txBox="1">
          <a:spLocks noChangeArrowheads="1"/>
        </xdr:cNvSpPr>
      </xdr:nvSpPr>
      <xdr:spPr bwMode="auto">
        <a:xfrm>
          <a:off x="762000" y="34861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029" name="Text Box 9">
          <a:extLst>
            <a:ext uri="{FF2B5EF4-FFF2-40B4-BE49-F238E27FC236}">
              <a16:creationId xmlns:a16="http://schemas.microsoft.com/office/drawing/2014/main" xmlns="" id="{00000000-0008-0000-1100-0000ED07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030" name="Text Box 9">
          <a:extLst>
            <a:ext uri="{FF2B5EF4-FFF2-40B4-BE49-F238E27FC236}">
              <a16:creationId xmlns:a16="http://schemas.microsoft.com/office/drawing/2014/main" xmlns="" id="{00000000-0008-0000-1100-0000EE07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048882" cy="38100"/>
    <xdr:sp macro="" textlink="">
      <xdr:nvSpPr>
        <xdr:cNvPr id="2031" name="Text Box 8">
          <a:extLst>
            <a:ext uri="{FF2B5EF4-FFF2-40B4-BE49-F238E27FC236}">
              <a16:creationId xmlns:a16="http://schemas.microsoft.com/office/drawing/2014/main" xmlns="" id="{00000000-0008-0000-1100-0000EF070000}"/>
            </a:ext>
          </a:extLst>
        </xdr:cNvPr>
        <xdr:cNvSpPr txBox="1">
          <a:spLocks noChangeArrowheads="1"/>
        </xdr:cNvSpPr>
      </xdr:nvSpPr>
      <xdr:spPr bwMode="auto">
        <a:xfrm>
          <a:off x="762000" y="3486150"/>
          <a:ext cx="1048882" cy="3810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2032" name="Text Box 8">
          <a:extLst>
            <a:ext uri="{FF2B5EF4-FFF2-40B4-BE49-F238E27FC236}">
              <a16:creationId xmlns:a16="http://schemas.microsoft.com/office/drawing/2014/main" xmlns="" id="{00000000-0008-0000-1100-0000F0070000}"/>
            </a:ext>
          </a:extLst>
        </xdr:cNvPr>
        <xdr:cNvSpPr txBox="1">
          <a:spLocks noChangeArrowheads="1"/>
        </xdr:cNvSpPr>
      </xdr:nvSpPr>
      <xdr:spPr bwMode="auto">
        <a:xfrm>
          <a:off x="762000" y="34861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033" name="Text Box 9">
          <a:extLst>
            <a:ext uri="{FF2B5EF4-FFF2-40B4-BE49-F238E27FC236}">
              <a16:creationId xmlns:a16="http://schemas.microsoft.com/office/drawing/2014/main" xmlns="" id="{00000000-0008-0000-1100-0000F107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034" name="Text Box 9">
          <a:extLst>
            <a:ext uri="{FF2B5EF4-FFF2-40B4-BE49-F238E27FC236}">
              <a16:creationId xmlns:a16="http://schemas.microsoft.com/office/drawing/2014/main" xmlns="" id="{00000000-0008-0000-1100-0000F207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048882" cy="38100"/>
    <xdr:sp macro="" textlink="">
      <xdr:nvSpPr>
        <xdr:cNvPr id="2035" name="Text Box 8">
          <a:extLst>
            <a:ext uri="{FF2B5EF4-FFF2-40B4-BE49-F238E27FC236}">
              <a16:creationId xmlns:a16="http://schemas.microsoft.com/office/drawing/2014/main" xmlns="" id="{00000000-0008-0000-1100-0000F3070000}"/>
            </a:ext>
          </a:extLst>
        </xdr:cNvPr>
        <xdr:cNvSpPr txBox="1">
          <a:spLocks noChangeArrowheads="1"/>
        </xdr:cNvSpPr>
      </xdr:nvSpPr>
      <xdr:spPr bwMode="auto">
        <a:xfrm>
          <a:off x="762000" y="3486150"/>
          <a:ext cx="1048882" cy="3810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2036" name="Text Box 8">
          <a:extLst>
            <a:ext uri="{FF2B5EF4-FFF2-40B4-BE49-F238E27FC236}">
              <a16:creationId xmlns:a16="http://schemas.microsoft.com/office/drawing/2014/main" xmlns="" id="{00000000-0008-0000-1100-0000F4070000}"/>
            </a:ext>
          </a:extLst>
        </xdr:cNvPr>
        <xdr:cNvSpPr txBox="1">
          <a:spLocks noChangeArrowheads="1"/>
        </xdr:cNvSpPr>
      </xdr:nvSpPr>
      <xdr:spPr bwMode="auto">
        <a:xfrm>
          <a:off x="762000" y="34861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037" name="Text Box 9">
          <a:extLst>
            <a:ext uri="{FF2B5EF4-FFF2-40B4-BE49-F238E27FC236}">
              <a16:creationId xmlns:a16="http://schemas.microsoft.com/office/drawing/2014/main" xmlns="" id="{00000000-0008-0000-1100-0000F507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038" name="Text Box 9">
          <a:extLst>
            <a:ext uri="{FF2B5EF4-FFF2-40B4-BE49-F238E27FC236}">
              <a16:creationId xmlns:a16="http://schemas.microsoft.com/office/drawing/2014/main" xmlns="" id="{00000000-0008-0000-1100-0000F607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048882" cy="38100"/>
    <xdr:sp macro="" textlink="">
      <xdr:nvSpPr>
        <xdr:cNvPr id="2039" name="Text Box 8">
          <a:extLst>
            <a:ext uri="{FF2B5EF4-FFF2-40B4-BE49-F238E27FC236}">
              <a16:creationId xmlns:a16="http://schemas.microsoft.com/office/drawing/2014/main" xmlns="" id="{00000000-0008-0000-1100-0000F7070000}"/>
            </a:ext>
          </a:extLst>
        </xdr:cNvPr>
        <xdr:cNvSpPr txBox="1">
          <a:spLocks noChangeArrowheads="1"/>
        </xdr:cNvSpPr>
      </xdr:nvSpPr>
      <xdr:spPr bwMode="auto">
        <a:xfrm>
          <a:off x="762000" y="3486150"/>
          <a:ext cx="1048882" cy="3810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2040" name="Text Box 8">
          <a:extLst>
            <a:ext uri="{FF2B5EF4-FFF2-40B4-BE49-F238E27FC236}">
              <a16:creationId xmlns:a16="http://schemas.microsoft.com/office/drawing/2014/main" xmlns="" id="{00000000-0008-0000-1100-0000F8070000}"/>
            </a:ext>
          </a:extLst>
        </xdr:cNvPr>
        <xdr:cNvSpPr txBox="1">
          <a:spLocks noChangeArrowheads="1"/>
        </xdr:cNvSpPr>
      </xdr:nvSpPr>
      <xdr:spPr bwMode="auto">
        <a:xfrm>
          <a:off x="762000" y="34861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041" name="Text Box 9">
          <a:extLst>
            <a:ext uri="{FF2B5EF4-FFF2-40B4-BE49-F238E27FC236}">
              <a16:creationId xmlns:a16="http://schemas.microsoft.com/office/drawing/2014/main" xmlns="" id="{00000000-0008-0000-1100-0000F907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042" name="Text Box 9">
          <a:extLst>
            <a:ext uri="{FF2B5EF4-FFF2-40B4-BE49-F238E27FC236}">
              <a16:creationId xmlns:a16="http://schemas.microsoft.com/office/drawing/2014/main" xmlns="" id="{00000000-0008-0000-1100-0000FA07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048882" cy="38100"/>
    <xdr:sp macro="" textlink="">
      <xdr:nvSpPr>
        <xdr:cNvPr id="2043" name="Text Box 8">
          <a:extLst>
            <a:ext uri="{FF2B5EF4-FFF2-40B4-BE49-F238E27FC236}">
              <a16:creationId xmlns:a16="http://schemas.microsoft.com/office/drawing/2014/main" xmlns="" id="{00000000-0008-0000-1100-0000FB070000}"/>
            </a:ext>
          </a:extLst>
        </xdr:cNvPr>
        <xdr:cNvSpPr txBox="1">
          <a:spLocks noChangeArrowheads="1"/>
        </xdr:cNvSpPr>
      </xdr:nvSpPr>
      <xdr:spPr bwMode="auto">
        <a:xfrm>
          <a:off x="762000" y="3486150"/>
          <a:ext cx="1048882" cy="3810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2044" name="Text Box 8">
          <a:extLst>
            <a:ext uri="{FF2B5EF4-FFF2-40B4-BE49-F238E27FC236}">
              <a16:creationId xmlns:a16="http://schemas.microsoft.com/office/drawing/2014/main" xmlns="" id="{00000000-0008-0000-1100-0000FC070000}"/>
            </a:ext>
          </a:extLst>
        </xdr:cNvPr>
        <xdr:cNvSpPr txBox="1">
          <a:spLocks noChangeArrowheads="1"/>
        </xdr:cNvSpPr>
      </xdr:nvSpPr>
      <xdr:spPr bwMode="auto">
        <a:xfrm>
          <a:off x="762000" y="34861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045" name="Text Box 9">
          <a:extLst>
            <a:ext uri="{FF2B5EF4-FFF2-40B4-BE49-F238E27FC236}">
              <a16:creationId xmlns:a16="http://schemas.microsoft.com/office/drawing/2014/main" xmlns="" id="{00000000-0008-0000-1100-0000FD07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048882" cy="38100"/>
    <xdr:sp macro="" textlink="">
      <xdr:nvSpPr>
        <xdr:cNvPr id="2046" name="Text Box 8">
          <a:extLst>
            <a:ext uri="{FF2B5EF4-FFF2-40B4-BE49-F238E27FC236}">
              <a16:creationId xmlns:a16="http://schemas.microsoft.com/office/drawing/2014/main" xmlns="" id="{00000000-0008-0000-1100-0000FE070000}"/>
            </a:ext>
          </a:extLst>
        </xdr:cNvPr>
        <xdr:cNvSpPr txBox="1">
          <a:spLocks noChangeArrowheads="1"/>
        </xdr:cNvSpPr>
      </xdr:nvSpPr>
      <xdr:spPr bwMode="auto">
        <a:xfrm>
          <a:off x="762000" y="3486150"/>
          <a:ext cx="1048882" cy="3810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2047" name="Text Box 8">
          <a:extLst>
            <a:ext uri="{FF2B5EF4-FFF2-40B4-BE49-F238E27FC236}">
              <a16:creationId xmlns:a16="http://schemas.microsoft.com/office/drawing/2014/main" xmlns="" id="{00000000-0008-0000-1100-0000FF070000}"/>
            </a:ext>
          </a:extLst>
        </xdr:cNvPr>
        <xdr:cNvSpPr txBox="1">
          <a:spLocks noChangeArrowheads="1"/>
        </xdr:cNvSpPr>
      </xdr:nvSpPr>
      <xdr:spPr bwMode="auto">
        <a:xfrm>
          <a:off x="762000" y="34861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048" name="Text Box 9">
          <a:extLst>
            <a:ext uri="{FF2B5EF4-FFF2-40B4-BE49-F238E27FC236}">
              <a16:creationId xmlns:a16="http://schemas.microsoft.com/office/drawing/2014/main" xmlns="" id="{00000000-0008-0000-1100-00000008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049" name="Text Box 9">
          <a:extLst>
            <a:ext uri="{FF2B5EF4-FFF2-40B4-BE49-F238E27FC236}">
              <a16:creationId xmlns:a16="http://schemas.microsoft.com/office/drawing/2014/main" xmlns="" id="{00000000-0008-0000-1100-00000108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048882" cy="38100"/>
    <xdr:sp macro="" textlink="">
      <xdr:nvSpPr>
        <xdr:cNvPr id="2050" name="Text Box 8">
          <a:extLst>
            <a:ext uri="{FF2B5EF4-FFF2-40B4-BE49-F238E27FC236}">
              <a16:creationId xmlns:a16="http://schemas.microsoft.com/office/drawing/2014/main" xmlns="" id="{00000000-0008-0000-1100-000002080000}"/>
            </a:ext>
          </a:extLst>
        </xdr:cNvPr>
        <xdr:cNvSpPr txBox="1">
          <a:spLocks noChangeArrowheads="1"/>
        </xdr:cNvSpPr>
      </xdr:nvSpPr>
      <xdr:spPr bwMode="auto">
        <a:xfrm>
          <a:off x="762000" y="3486150"/>
          <a:ext cx="1048882" cy="3810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2051" name="Text Box 8">
          <a:extLst>
            <a:ext uri="{FF2B5EF4-FFF2-40B4-BE49-F238E27FC236}">
              <a16:creationId xmlns:a16="http://schemas.microsoft.com/office/drawing/2014/main" xmlns="" id="{00000000-0008-0000-1100-000003080000}"/>
            </a:ext>
          </a:extLst>
        </xdr:cNvPr>
        <xdr:cNvSpPr txBox="1">
          <a:spLocks noChangeArrowheads="1"/>
        </xdr:cNvSpPr>
      </xdr:nvSpPr>
      <xdr:spPr bwMode="auto">
        <a:xfrm>
          <a:off x="762000" y="34861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052" name="Text Box 9">
          <a:extLst>
            <a:ext uri="{FF2B5EF4-FFF2-40B4-BE49-F238E27FC236}">
              <a16:creationId xmlns:a16="http://schemas.microsoft.com/office/drawing/2014/main" xmlns="" id="{00000000-0008-0000-1100-00000408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048882" cy="38100"/>
    <xdr:sp macro="" textlink="">
      <xdr:nvSpPr>
        <xdr:cNvPr id="2053" name="Text Box 8">
          <a:extLst>
            <a:ext uri="{FF2B5EF4-FFF2-40B4-BE49-F238E27FC236}">
              <a16:creationId xmlns:a16="http://schemas.microsoft.com/office/drawing/2014/main" xmlns="" id="{00000000-0008-0000-1100-000005080000}"/>
            </a:ext>
          </a:extLst>
        </xdr:cNvPr>
        <xdr:cNvSpPr txBox="1">
          <a:spLocks noChangeArrowheads="1"/>
        </xdr:cNvSpPr>
      </xdr:nvSpPr>
      <xdr:spPr bwMode="auto">
        <a:xfrm>
          <a:off x="762000" y="3486150"/>
          <a:ext cx="1048882" cy="3810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2054" name="Text Box 8">
          <a:extLst>
            <a:ext uri="{FF2B5EF4-FFF2-40B4-BE49-F238E27FC236}">
              <a16:creationId xmlns:a16="http://schemas.microsoft.com/office/drawing/2014/main" xmlns="" id="{00000000-0008-0000-1100-000006080000}"/>
            </a:ext>
          </a:extLst>
        </xdr:cNvPr>
        <xdr:cNvSpPr txBox="1">
          <a:spLocks noChangeArrowheads="1"/>
        </xdr:cNvSpPr>
      </xdr:nvSpPr>
      <xdr:spPr bwMode="auto">
        <a:xfrm>
          <a:off x="762000" y="34861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055" name="Text Box 9">
          <a:extLst>
            <a:ext uri="{FF2B5EF4-FFF2-40B4-BE49-F238E27FC236}">
              <a16:creationId xmlns:a16="http://schemas.microsoft.com/office/drawing/2014/main" xmlns="" id="{00000000-0008-0000-1100-00000708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056" name="Text Box 9">
          <a:extLst>
            <a:ext uri="{FF2B5EF4-FFF2-40B4-BE49-F238E27FC236}">
              <a16:creationId xmlns:a16="http://schemas.microsoft.com/office/drawing/2014/main" xmlns="" id="{00000000-0008-0000-1100-00000808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048882" cy="38100"/>
    <xdr:sp macro="" textlink="">
      <xdr:nvSpPr>
        <xdr:cNvPr id="2057" name="Text Box 8">
          <a:extLst>
            <a:ext uri="{FF2B5EF4-FFF2-40B4-BE49-F238E27FC236}">
              <a16:creationId xmlns:a16="http://schemas.microsoft.com/office/drawing/2014/main" xmlns="" id="{00000000-0008-0000-1100-000009080000}"/>
            </a:ext>
          </a:extLst>
        </xdr:cNvPr>
        <xdr:cNvSpPr txBox="1">
          <a:spLocks noChangeArrowheads="1"/>
        </xdr:cNvSpPr>
      </xdr:nvSpPr>
      <xdr:spPr bwMode="auto">
        <a:xfrm>
          <a:off x="762000" y="3486150"/>
          <a:ext cx="1048882" cy="3810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2058" name="Text Box 8">
          <a:extLst>
            <a:ext uri="{FF2B5EF4-FFF2-40B4-BE49-F238E27FC236}">
              <a16:creationId xmlns:a16="http://schemas.microsoft.com/office/drawing/2014/main" xmlns="" id="{00000000-0008-0000-1100-00000A080000}"/>
            </a:ext>
          </a:extLst>
        </xdr:cNvPr>
        <xdr:cNvSpPr txBox="1">
          <a:spLocks noChangeArrowheads="1"/>
        </xdr:cNvSpPr>
      </xdr:nvSpPr>
      <xdr:spPr bwMode="auto">
        <a:xfrm>
          <a:off x="762000" y="34861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059" name="Text Box 9">
          <a:extLst>
            <a:ext uri="{FF2B5EF4-FFF2-40B4-BE49-F238E27FC236}">
              <a16:creationId xmlns:a16="http://schemas.microsoft.com/office/drawing/2014/main" xmlns="" id="{00000000-0008-0000-1100-00000B08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060" name="Text Box 9">
          <a:extLst>
            <a:ext uri="{FF2B5EF4-FFF2-40B4-BE49-F238E27FC236}">
              <a16:creationId xmlns:a16="http://schemas.microsoft.com/office/drawing/2014/main" xmlns="" id="{00000000-0008-0000-1100-00000C08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048882" cy="38100"/>
    <xdr:sp macro="" textlink="">
      <xdr:nvSpPr>
        <xdr:cNvPr id="2061" name="Text Box 8">
          <a:extLst>
            <a:ext uri="{FF2B5EF4-FFF2-40B4-BE49-F238E27FC236}">
              <a16:creationId xmlns:a16="http://schemas.microsoft.com/office/drawing/2014/main" xmlns="" id="{00000000-0008-0000-1100-00000D080000}"/>
            </a:ext>
          </a:extLst>
        </xdr:cNvPr>
        <xdr:cNvSpPr txBox="1">
          <a:spLocks noChangeArrowheads="1"/>
        </xdr:cNvSpPr>
      </xdr:nvSpPr>
      <xdr:spPr bwMode="auto">
        <a:xfrm>
          <a:off x="762000" y="3486150"/>
          <a:ext cx="1048882" cy="3810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2062" name="Text Box 8">
          <a:extLst>
            <a:ext uri="{FF2B5EF4-FFF2-40B4-BE49-F238E27FC236}">
              <a16:creationId xmlns:a16="http://schemas.microsoft.com/office/drawing/2014/main" xmlns="" id="{00000000-0008-0000-1100-00000E080000}"/>
            </a:ext>
          </a:extLst>
        </xdr:cNvPr>
        <xdr:cNvSpPr txBox="1">
          <a:spLocks noChangeArrowheads="1"/>
        </xdr:cNvSpPr>
      </xdr:nvSpPr>
      <xdr:spPr bwMode="auto">
        <a:xfrm>
          <a:off x="762000" y="34861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063" name="Text Box 9">
          <a:extLst>
            <a:ext uri="{FF2B5EF4-FFF2-40B4-BE49-F238E27FC236}">
              <a16:creationId xmlns:a16="http://schemas.microsoft.com/office/drawing/2014/main" xmlns="" id="{00000000-0008-0000-1100-00000F08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064" name="Text Box 9">
          <a:extLst>
            <a:ext uri="{FF2B5EF4-FFF2-40B4-BE49-F238E27FC236}">
              <a16:creationId xmlns:a16="http://schemas.microsoft.com/office/drawing/2014/main" xmlns="" id="{00000000-0008-0000-1100-00001008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048882" cy="38100"/>
    <xdr:sp macro="" textlink="">
      <xdr:nvSpPr>
        <xdr:cNvPr id="2065" name="Text Box 8">
          <a:extLst>
            <a:ext uri="{FF2B5EF4-FFF2-40B4-BE49-F238E27FC236}">
              <a16:creationId xmlns:a16="http://schemas.microsoft.com/office/drawing/2014/main" xmlns="" id="{00000000-0008-0000-1100-000011080000}"/>
            </a:ext>
          </a:extLst>
        </xdr:cNvPr>
        <xdr:cNvSpPr txBox="1">
          <a:spLocks noChangeArrowheads="1"/>
        </xdr:cNvSpPr>
      </xdr:nvSpPr>
      <xdr:spPr bwMode="auto">
        <a:xfrm>
          <a:off x="762000" y="3486150"/>
          <a:ext cx="1048882" cy="3810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2066" name="Text Box 8">
          <a:extLst>
            <a:ext uri="{FF2B5EF4-FFF2-40B4-BE49-F238E27FC236}">
              <a16:creationId xmlns:a16="http://schemas.microsoft.com/office/drawing/2014/main" xmlns="" id="{00000000-0008-0000-1100-000012080000}"/>
            </a:ext>
          </a:extLst>
        </xdr:cNvPr>
        <xdr:cNvSpPr txBox="1">
          <a:spLocks noChangeArrowheads="1"/>
        </xdr:cNvSpPr>
      </xdr:nvSpPr>
      <xdr:spPr bwMode="auto">
        <a:xfrm>
          <a:off x="762000" y="34861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067" name="Text Box 9">
          <a:extLst>
            <a:ext uri="{FF2B5EF4-FFF2-40B4-BE49-F238E27FC236}">
              <a16:creationId xmlns:a16="http://schemas.microsoft.com/office/drawing/2014/main" xmlns="" id="{00000000-0008-0000-1100-00001308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068" name="Text Box 9">
          <a:extLst>
            <a:ext uri="{FF2B5EF4-FFF2-40B4-BE49-F238E27FC236}">
              <a16:creationId xmlns:a16="http://schemas.microsoft.com/office/drawing/2014/main" xmlns="" id="{00000000-0008-0000-1100-00001408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048882" cy="38100"/>
    <xdr:sp macro="" textlink="">
      <xdr:nvSpPr>
        <xdr:cNvPr id="2069" name="Text Box 8">
          <a:extLst>
            <a:ext uri="{FF2B5EF4-FFF2-40B4-BE49-F238E27FC236}">
              <a16:creationId xmlns:a16="http://schemas.microsoft.com/office/drawing/2014/main" xmlns="" id="{00000000-0008-0000-1100-000015080000}"/>
            </a:ext>
          </a:extLst>
        </xdr:cNvPr>
        <xdr:cNvSpPr txBox="1">
          <a:spLocks noChangeArrowheads="1"/>
        </xdr:cNvSpPr>
      </xdr:nvSpPr>
      <xdr:spPr bwMode="auto">
        <a:xfrm>
          <a:off x="762000" y="3486150"/>
          <a:ext cx="1048882" cy="3810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2070" name="Text Box 8">
          <a:extLst>
            <a:ext uri="{FF2B5EF4-FFF2-40B4-BE49-F238E27FC236}">
              <a16:creationId xmlns:a16="http://schemas.microsoft.com/office/drawing/2014/main" xmlns="" id="{00000000-0008-0000-1100-000016080000}"/>
            </a:ext>
          </a:extLst>
        </xdr:cNvPr>
        <xdr:cNvSpPr txBox="1">
          <a:spLocks noChangeArrowheads="1"/>
        </xdr:cNvSpPr>
      </xdr:nvSpPr>
      <xdr:spPr bwMode="auto">
        <a:xfrm>
          <a:off x="762000" y="34861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071" name="Text Box 9">
          <a:extLst>
            <a:ext uri="{FF2B5EF4-FFF2-40B4-BE49-F238E27FC236}">
              <a16:creationId xmlns:a16="http://schemas.microsoft.com/office/drawing/2014/main" xmlns="" id="{00000000-0008-0000-1100-00001708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072" name="Text Box 9">
          <a:extLst>
            <a:ext uri="{FF2B5EF4-FFF2-40B4-BE49-F238E27FC236}">
              <a16:creationId xmlns:a16="http://schemas.microsoft.com/office/drawing/2014/main" xmlns="" id="{00000000-0008-0000-1100-00001808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048882" cy="38100"/>
    <xdr:sp macro="" textlink="">
      <xdr:nvSpPr>
        <xdr:cNvPr id="2073" name="Text Box 8">
          <a:extLst>
            <a:ext uri="{FF2B5EF4-FFF2-40B4-BE49-F238E27FC236}">
              <a16:creationId xmlns:a16="http://schemas.microsoft.com/office/drawing/2014/main" xmlns="" id="{00000000-0008-0000-1100-000019080000}"/>
            </a:ext>
          </a:extLst>
        </xdr:cNvPr>
        <xdr:cNvSpPr txBox="1">
          <a:spLocks noChangeArrowheads="1"/>
        </xdr:cNvSpPr>
      </xdr:nvSpPr>
      <xdr:spPr bwMode="auto">
        <a:xfrm>
          <a:off x="762000" y="3486150"/>
          <a:ext cx="1048882" cy="3810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2074" name="Text Box 8">
          <a:extLst>
            <a:ext uri="{FF2B5EF4-FFF2-40B4-BE49-F238E27FC236}">
              <a16:creationId xmlns:a16="http://schemas.microsoft.com/office/drawing/2014/main" xmlns="" id="{00000000-0008-0000-1100-00001A080000}"/>
            </a:ext>
          </a:extLst>
        </xdr:cNvPr>
        <xdr:cNvSpPr txBox="1">
          <a:spLocks noChangeArrowheads="1"/>
        </xdr:cNvSpPr>
      </xdr:nvSpPr>
      <xdr:spPr bwMode="auto">
        <a:xfrm>
          <a:off x="762000" y="34861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075" name="Text Box 9">
          <a:extLst>
            <a:ext uri="{FF2B5EF4-FFF2-40B4-BE49-F238E27FC236}">
              <a16:creationId xmlns:a16="http://schemas.microsoft.com/office/drawing/2014/main" xmlns="" id="{00000000-0008-0000-1100-00001B08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076" name="Text Box 9">
          <a:extLst>
            <a:ext uri="{FF2B5EF4-FFF2-40B4-BE49-F238E27FC236}">
              <a16:creationId xmlns:a16="http://schemas.microsoft.com/office/drawing/2014/main" xmlns="" id="{00000000-0008-0000-1100-00001C08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048882" cy="38100"/>
    <xdr:sp macro="" textlink="">
      <xdr:nvSpPr>
        <xdr:cNvPr id="2077" name="Text Box 8">
          <a:extLst>
            <a:ext uri="{FF2B5EF4-FFF2-40B4-BE49-F238E27FC236}">
              <a16:creationId xmlns:a16="http://schemas.microsoft.com/office/drawing/2014/main" xmlns="" id="{00000000-0008-0000-1100-00001D080000}"/>
            </a:ext>
          </a:extLst>
        </xdr:cNvPr>
        <xdr:cNvSpPr txBox="1">
          <a:spLocks noChangeArrowheads="1"/>
        </xdr:cNvSpPr>
      </xdr:nvSpPr>
      <xdr:spPr bwMode="auto">
        <a:xfrm>
          <a:off x="762000" y="3486150"/>
          <a:ext cx="1048882" cy="3810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2078" name="Text Box 8">
          <a:extLst>
            <a:ext uri="{FF2B5EF4-FFF2-40B4-BE49-F238E27FC236}">
              <a16:creationId xmlns:a16="http://schemas.microsoft.com/office/drawing/2014/main" xmlns="" id="{00000000-0008-0000-1100-00001E080000}"/>
            </a:ext>
          </a:extLst>
        </xdr:cNvPr>
        <xdr:cNvSpPr txBox="1">
          <a:spLocks noChangeArrowheads="1"/>
        </xdr:cNvSpPr>
      </xdr:nvSpPr>
      <xdr:spPr bwMode="auto">
        <a:xfrm>
          <a:off x="762000" y="34861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079" name="Text Box 9">
          <a:extLst>
            <a:ext uri="{FF2B5EF4-FFF2-40B4-BE49-F238E27FC236}">
              <a16:creationId xmlns:a16="http://schemas.microsoft.com/office/drawing/2014/main" xmlns="" id="{00000000-0008-0000-1100-00001F08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080" name="Text Box 9">
          <a:extLst>
            <a:ext uri="{FF2B5EF4-FFF2-40B4-BE49-F238E27FC236}">
              <a16:creationId xmlns:a16="http://schemas.microsoft.com/office/drawing/2014/main" xmlns="" id="{00000000-0008-0000-1100-00002008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048882" cy="38100"/>
    <xdr:sp macro="" textlink="">
      <xdr:nvSpPr>
        <xdr:cNvPr id="2081" name="Text Box 8">
          <a:extLst>
            <a:ext uri="{FF2B5EF4-FFF2-40B4-BE49-F238E27FC236}">
              <a16:creationId xmlns:a16="http://schemas.microsoft.com/office/drawing/2014/main" xmlns="" id="{00000000-0008-0000-1100-000021080000}"/>
            </a:ext>
          </a:extLst>
        </xdr:cNvPr>
        <xdr:cNvSpPr txBox="1">
          <a:spLocks noChangeArrowheads="1"/>
        </xdr:cNvSpPr>
      </xdr:nvSpPr>
      <xdr:spPr bwMode="auto">
        <a:xfrm>
          <a:off x="762000" y="3486150"/>
          <a:ext cx="1048882" cy="3810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2082" name="Text Box 8">
          <a:extLst>
            <a:ext uri="{FF2B5EF4-FFF2-40B4-BE49-F238E27FC236}">
              <a16:creationId xmlns:a16="http://schemas.microsoft.com/office/drawing/2014/main" xmlns="" id="{00000000-0008-0000-1100-000022080000}"/>
            </a:ext>
          </a:extLst>
        </xdr:cNvPr>
        <xdr:cNvSpPr txBox="1">
          <a:spLocks noChangeArrowheads="1"/>
        </xdr:cNvSpPr>
      </xdr:nvSpPr>
      <xdr:spPr bwMode="auto">
        <a:xfrm>
          <a:off x="762000" y="34861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083" name="Text Box 9">
          <a:extLst>
            <a:ext uri="{FF2B5EF4-FFF2-40B4-BE49-F238E27FC236}">
              <a16:creationId xmlns:a16="http://schemas.microsoft.com/office/drawing/2014/main" xmlns="" id="{00000000-0008-0000-1100-00002308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084" name="Text Box 9">
          <a:extLst>
            <a:ext uri="{FF2B5EF4-FFF2-40B4-BE49-F238E27FC236}">
              <a16:creationId xmlns:a16="http://schemas.microsoft.com/office/drawing/2014/main" xmlns="" id="{00000000-0008-0000-1100-00002408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048882" cy="38100"/>
    <xdr:sp macro="" textlink="">
      <xdr:nvSpPr>
        <xdr:cNvPr id="2085" name="Text Box 8">
          <a:extLst>
            <a:ext uri="{FF2B5EF4-FFF2-40B4-BE49-F238E27FC236}">
              <a16:creationId xmlns:a16="http://schemas.microsoft.com/office/drawing/2014/main" xmlns="" id="{00000000-0008-0000-1100-000025080000}"/>
            </a:ext>
          </a:extLst>
        </xdr:cNvPr>
        <xdr:cNvSpPr txBox="1">
          <a:spLocks noChangeArrowheads="1"/>
        </xdr:cNvSpPr>
      </xdr:nvSpPr>
      <xdr:spPr bwMode="auto">
        <a:xfrm>
          <a:off x="762000" y="3486150"/>
          <a:ext cx="1048882" cy="3810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2086" name="Text Box 8">
          <a:extLst>
            <a:ext uri="{FF2B5EF4-FFF2-40B4-BE49-F238E27FC236}">
              <a16:creationId xmlns:a16="http://schemas.microsoft.com/office/drawing/2014/main" xmlns="" id="{00000000-0008-0000-1100-000026080000}"/>
            </a:ext>
          </a:extLst>
        </xdr:cNvPr>
        <xdr:cNvSpPr txBox="1">
          <a:spLocks noChangeArrowheads="1"/>
        </xdr:cNvSpPr>
      </xdr:nvSpPr>
      <xdr:spPr bwMode="auto">
        <a:xfrm>
          <a:off x="762000" y="34861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087" name="Text Box 9">
          <a:extLst>
            <a:ext uri="{FF2B5EF4-FFF2-40B4-BE49-F238E27FC236}">
              <a16:creationId xmlns:a16="http://schemas.microsoft.com/office/drawing/2014/main" xmlns="" id="{00000000-0008-0000-1100-00002708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088" name="Text Box 9">
          <a:extLst>
            <a:ext uri="{FF2B5EF4-FFF2-40B4-BE49-F238E27FC236}">
              <a16:creationId xmlns:a16="http://schemas.microsoft.com/office/drawing/2014/main" xmlns="" id="{00000000-0008-0000-1100-00002808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048882" cy="38100"/>
    <xdr:sp macro="" textlink="">
      <xdr:nvSpPr>
        <xdr:cNvPr id="2089" name="Text Box 8">
          <a:extLst>
            <a:ext uri="{FF2B5EF4-FFF2-40B4-BE49-F238E27FC236}">
              <a16:creationId xmlns:a16="http://schemas.microsoft.com/office/drawing/2014/main" xmlns="" id="{00000000-0008-0000-1100-000029080000}"/>
            </a:ext>
          </a:extLst>
        </xdr:cNvPr>
        <xdr:cNvSpPr txBox="1">
          <a:spLocks noChangeArrowheads="1"/>
        </xdr:cNvSpPr>
      </xdr:nvSpPr>
      <xdr:spPr bwMode="auto">
        <a:xfrm>
          <a:off x="762000" y="3486150"/>
          <a:ext cx="1048882" cy="3810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2090" name="Text Box 8">
          <a:extLst>
            <a:ext uri="{FF2B5EF4-FFF2-40B4-BE49-F238E27FC236}">
              <a16:creationId xmlns:a16="http://schemas.microsoft.com/office/drawing/2014/main" xmlns="" id="{00000000-0008-0000-1100-00002A080000}"/>
            </a:ext>
          </a:extLst>
        </xdr:cNvPr>
        <xdr:cNvSpPr txBox="1">
          <a:spLocks noChangeArrowheads="1"/>
        </xdr:cNvSpPr>
      </xdr:nvSpPr>
      <xdr:spPr bwMode="auto">
        <a:xfrm>
          <a:off x="762000" y="34861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091" name="Text Box 9">
          <a:extLst>
            <a:ext uri="{FF2B5EF4-FFF2-40B4-BE49-F238E27FC236}">
              <a16:creationId xmlns:a16="http://schemas.microsoft.com/office/drawing/2014/main" xmlns="" id="{00000000-0008-0000-1100-00002B08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092" name="Text Box 9">
          <a:extLst>
            <a:ext uri="{FF2B5EF4-FFF2-40B4-BE49-F238E27FC236}">
              <a16:creationId xmlns:a16="http://schemas.microsoft.com/office/drawing/2014/main" xmlns="" id="{00000000-0008-0000-1100-00002C08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093" name="Text Box 9">
          <a:extLst>
            <a:ext uri="{FF2B5EF4-FFF2-40B4-BE49-F238E27FC236}">
              <a16:creationId xmlns:a16="http://schemas.microsoft.com/office/drawing/2014/main" xmlns="" id="{00000000-0008-0000-1100-00002D08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029832" cy="238125"/>
    <xdr:sp macro="" textlink="">
      <xdr:nvSpPr>
        <xdr:cNvPr id="2094" name="Text Box 8">
          <a:extLst>
            <a:ext uri="{FF2B5EF4-FFF2-40B4-BE49-F238E27FC236}">
              <a16:creationId xmlns:a16="http://schemas.microsoft.com/office/drawing/2014/main" xmlns="" id="{00000000-0008-0000-1100-00002E080000}"/>
            </a:ext>
          </a:extLst>
        </xdr:cNvPr>
        <xdr:cNvSpPr txBox="1">
          <a:spLocks noChangeArrowheads="1"/>
        </xdr:cNvSpPr>
      </xdr:nvSpPr>
      <xdr:spPr bwMode="auto">
        <a:xfrm>
          <a:off x="762000" y="3486150"/>
          <a:ext cx="102983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095" name="Text Box 9">
          <a:extLst>
            <a:ext uri="{FF2B5EF4-FFF2-40B4-BE49-F238E27FC236}">
              <a16:creationId xmlns:a16="http://schemas.microsoft.com/office/drawing/2014/main" xmlns="" id="{00000000-0008-0000-1100-00002F08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029832" cy="238125"/>
    <xdr:sp macro="" textlink="">
      <xdr:nvSpPr>
        <xdr:cNvPr id="2096" name="Text Box 8">
          <a:extLst>
            <a:ext uri="{FF2B5EF4-FFF2-40B4-BE49-F238E27FC236}">
              <a16:creationId xmlns:a16="http://schemas.microsoft.com/office/drawing/2014/main" xmlns="" id="{00000000-0008-0000-1100-000030080000}"/>
            </a:ext>
          </a:extLst>
        </xdr:cNvPr>
        <xdr:cNvSpPr txBox="1">
          <a:spLocks noChangeArrowheads="1"/>
        </xdr:cNvSpPr>
      </xdr:nvSpPr>
      <xdr:spPr bwMode="auto">
        <a:xfrm>
          <a:off x="762000" y="3486150"/>
          <a:ext cx="102983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097" name="Text Box 9">
          <a:extLst>
            <a:ext uri="{FF2B5EF4-FFF2-40B4-BE49-F238E27FC236}">
              <a16:creationId xmlns:a16="http://schemas.microsoft.com/office/drawing/2014/main" xmlns="" id="{00000000-0008-0000-1100-00003108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029832" cy="238125"/>
    <xdr:sp macro="" textlink="">
      <xdr:nvSpPr>
        <xdr:cNvPr id="2098" name="Text Box 8">
          <a:extLst>
            <a:ext uri="{FF2B5EF4-FFF2-40B4-BE49-F238E27FC236}">
              <a16:creationId xmlns:a16="http://schemas.microsoft.com/office/drawing/2014/main" xmlns="" id="{00000000-0008-0000-1100-000032080000}"/>
            </a:ext>
          </a:extLst>
        </xdr:cNvPr>
        <xdr:cNvSpPr txBox="1">
          <a:spLocks noChangeArrowheads="1"/>
        </xdr:cNvSpPr>
      </xdr:nvSpPr>
      <xdr:spPr bwMode="auto">
        <a:xfrm>
          <a:off x="762000" y="3486150"/>
          <a:ext cx="102983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099" name="Text Box 9">
          <a:extLst>
            <a:ext uri="{FF2B5EF4-FFF2-40B4-BE49-F238E27FC236}">
              <a16:creationId xmlns:a16="http://schemas.microsoft.com/office/drawing/2014/main" xmlns="" id="{00000000-0008-0000-1100-00003308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029832" cy="238125"/>
    <xdr:sp macro="" textlink="">
      <xdr:nvSpPr>
        <xdr:cNvPr id="2100" name="Text Box 8">
          <a:extLst>
            <a:ext uri="{FF2B5EF4-FFF2-40B4-BE49-F238E27FC236}">
              <a16:creationId xmlns:a16="http://schemas.microsoft.com/office/drawing/2014/main" xmlns="" id="{00000000-0008-0000-1100-000034080000}"/>
            </a:ext>
          </a:extLst>
        </xdr:cNvPr>
        <xdr:cNvSpPr txBox="1">
          <a:spLocks noChangeArrowheads="1"/>
        </xdr:cNvSpPr>
      </xdr:nvSpPr>
      <xdr:spPr bwMode="auto">
        <a:xfrm>
          <a:off x="762000" y="3486150"/>
          <a:ext cx="102983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101" name="Text Box 9">
          <a:extLst>
            <a:ext uri="{FF2B5EF4-FFF2-40B4-BE49-F238E27FC236}">
              <a16:creationId xmlns:a16="http://schemas.microsoft.com/office/drawing/2014/main" xmlns="" id="{00000000-0008-0000-1100-00003508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029832" cy="238125"/>
    <xdr:sp macro="" textlink="">
      <xdr:nvSpPr>
        <xdr:cNvPr id="2102" name="Text Box 8">
          <a:extLst>
            <a:ext uri="{FF2B5EF4-FFF2-40B4-BE49-F238E27FC236}">
              <a16:creationId xmlns:a16="http://schemas.microsoft.com/office/drawing/2014/main" xmlns="" id="{00000000-0008-0000-1100-000036080000}"/>
            </a:ext>
          </a:extLst>
        </xdr:cNvPr>
        <xdr:cNvSpPr txBox="1">
          <a:spLocks noChangeArrowheads="1"/>
        </xdr:cNvSpPr>
      </xdr:nvSpPr>
      <xdr:spPr bwMode="auto">
        <a:xfrm>
          <a:off x="762000" y="3486150"/>
          <a:ext cx="102983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103" name="Text Box 9">
          <a:extLst>
            <a:ext uri="{FF2B5EF4-FFF2-40B4-BE49-F238E27FC236}">
              <a16:creationId xmlns:a16="http://schemas.microsoft.com/office/drawing/2014/main" xmlns="" id="{00000000-0008-0000-1100-00003708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029832" cy="238125"/>
    <xdr:sp macro="" textlink="">
      <xdr:nvSpPr>
        <xdr:cNvPr id="2104" name="Text Box 8">
          <a:extLst>
            <a:ext uri="{FF2B5EF4-FFF2-40B4-BE49-F238E27FC236}">
              <a16:creationId xmlns:a16="http://schemas.microsoft.com/office/drawing/2014/main" xmlns="" id="{00000000-0008-0000-1100-000038080000}"/>
            </a:ext>
          </a:extLst>
        </xdr:cNvPr>
        <xdr:cNvSpPr txBox="1">
          <a:spLocks noChangeArrowheads="1"/>
        </xdr:cNvSpPr>
      </xdr:nvSpPr>
      <xdr:spPr bwMode="auto">
        <a:xfrm>
          <a:off x="762000" y="3486150"/>
          <a:ext cx="102983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105" name="Text Box 9">
          <a:extLst>
            <a:ext uri="{FF2B5EF4-FFF2-40B4-BE49-F238E27FC236}">
              <a16:creationId xmlns:a16="http://schemas.microsoft.com/office/drawing/2014/main" xmlns="" id="{00000000-0008-0000-1100-00003908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029832" cy="238125"/>
    <xdr:sp macro="" textlink="">
      <xdr:nvSpPr>
        <xdr:cNvPr id="2106" name="Text Box 8">
          <a:extLst>
            <a:ext uri="{FF2B5EF4-FFF2-40B4-BE49-F238E27FC236}">
              <a16:creationId xmlns:a16="http://schemas.microsoft.com/office/drawing/2014/main" xmlns="" id="{00000000-0008-0000-1100-00003A080000}"/>
            </a:ext>
          </a:extLst>
        </xdr:cNvPr>
        <xdr:cNvSpPr txBox="1">
          <a:spLocks noChangeArrowheads="1"/>
        </xdr:cNvSpPr>
      </xdr:nvSpPr>
      <xdr:spPr bwMode="auto">
        <a:xfrm>
          <a:off x="762000" y="3486150"/>
          <a:ext cx="102983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107" name="Text Box 9">
          <a:extLst>
            <a:ext uri="{FF2B5EF4-FFF2-40B4-BE49-F238E27FC236}">
              <a16:creationId xmlns:a16="http://schemas.microsoft.com/office/drawing/2014/main" xmlns="" id="{00000000-0008-0000-1100-00003B08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029832" cy="238125"/>
    <xdr:sp macro="" textlink="">
      <xdr:nvSpPr>
        <xdr:cNvPr id="2108" name="Text Box 8">
          <a:extLst>
            <a:ext uri="{FF2B5EF4-FFF2-40B4-BE49-F238E27FC236}">
              <a16:creationId xmlns:a16="http://schemas.microsoft.com/office/drawing/2014/main" xmlns="" id="{00000000-0008-0000-1100-00003C080000}"/>
            </a:ext>
          </a:extLst>
        </xdr:cNvPr>
        <xdr:cNvSpPr txBox="1">
          <a:spLocks noChangeArrowheads="1"/>
        </xdr:cNvSpPr>
      </xdr:nvSpPr>
      <xdr:spPr bwMode="auto">
        <a:xfrm>
          <a:off x="762000" y="3486150"/>
          <a:ext cx="102983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109" name="Text Box 9">
          <a:extLst>
            <a:ext uri="{FF2B5EF4-FFF2-40B4-BE49-F238E27FC236}">
              <a16:creationId xmlns:a16="http://schemas.microsoft.com/office/drawing/2014/main" xmlns="" id="{00000000-0008-0000-1100-00003D08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029832" cy="238125"/>
    <xdr:sp macro="" textlink="">
      <xdr:nvSpPr>
        <xdr:cNvPr id="2110" name="Text Box 8">
          <a:extLst>
            <a:ext uri="{FF2B5EF4-FFF2-40B4-BE49-F238E27FC236}">
              <a16:creationId xmlns:a16="http://schemas.microsoft.com/office/drawing/2014/main" xmlns="" id="{00000000-0008-0000-1100-00003E080000}"/>
            </a:ext>
          </a:extLst>
        </xdr:cNvPr>
        <xdr:cNvSpPr txBox="1">
          <a:spLocks noChangeArrowheads="1"/>
        </xdr:cNvSpPr>
      </xdr:nvSpPr>
      <xdr:spPr bwMode="auto">
        <a:xfrm>
          <a:off x="762000" y="3486150"/>
          <a:ext cx="102983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111" name="Text Box 9">
          <a:extLst>
            <a:ext uri="{FF2B5EF4-FFF2-40B4-BE49-F238E27FC236}">
              <a16:creationId xmlns:a16="http://schemas.microsoft.com/office/drawing/2014/main" xmlns="" id="{00000000-0008-0000-1100-00003F08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029832" cy="238125"/>
    <xdr:sp macro="" textlink="">
      <xdr:nvSpPr>
        <xdr:cNvPr id="2112" name="Text Box 8">
          <a:extLst>
            <a:ext uri="{FF2B5EF4-FFF2-40B4-BE49-F238E27FC236}">
              <a16:creationId xmlns:a16="http://schemas.microsoft.com/office/drawing/2014/main" xmlns="" id="{00000000-0008-0000-1100-000040080000}"/>
            </a:ext>
          </a:extLst>
        </xdr:cNvPr>
        <xdr:cNvSpPr txBox="1">
          <a:spLocks noChangeArrowheads="1"/>
        </xdr:cNvSpPr>
      </xdr:nvSpPr>
      <xdr:spPr bwMode="auto">
        <a:xfrm>
          <a:off x="762000" y="3486150"/>
          <a:ext cx="102983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113" name="Text Box 9">
          <a:extLst>
            <a:ext uri="{FF2B5EF4-FFF2-40B4-BE49-F238E27FC236}">
              <a16:creationId xmlns:a16="http://schemas.microsoft.com/office/drawing/2014/main" xmlns="" id="{00000000-0008-0000-1100-00004108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029832" cy="238125"/>
    <xdr:sp macro="" textlink="">
      <xdr:nvSpPr>
        <xdr:cNvPr id="2114" name="Text Box 8">
          <a:extLst>
            <a:ext uri="{FF2B5EF4-FFF2-40B4-BE49-F238E27FC236}">
              <a16:creationId xmlns:a16="http://schemas.microsoft.com/office/drawing/2014/main" xmlns="" id="{00000000-0008-0000-1100-000042080000}"/>
            </a:ext>
          </a:extLst>
        </xdr:cNvPr>
        <xdr:cNvSpPr txBox="1">
          <a:spLocks noChangeArrowheads="1"/>
        </xdr:cNvSpPr>
      </xdr:nvSpPr>
      <xdr:spPr bwMode="auto">
        <a:xfrm>
          <a:off x="762000" y="3486150"/>
          <a:ext cx="102983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115" name="Text Box 9">
          <a:extLst>
            <a:ext uri="{FF2B5EF4-FFF2-40B4-BE49-F238E27FC236}">
              <a16:creationId xmlns:a16="http://schemas.microsoft.com/office/drawing/2014/main" xmlns="" id="{00000000-0008-0000-1100-00004308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029832" cy="238125"/>
    <xdr:sp macro="" textlink="">
      <xdr:nvSpPr>
        <xdr:cNvPr id="2116" name="Text Box 8">
          <a:extLst>
            <a:ext uri="{FF2B5EF4-FFF2-40B4-BE49-F238E27FC236}">
              <a16:creationId xmlns:a16="http://schemas.microsoft.com/office/drawing/2014/main" xmlns="" id="{00000000-0008-0000-1100-000044080000}"/>
            </a:ext>
          </a:extLst>
        </xdr:cNvPr>
        <xdr:cNvSpPr txBox="1">
          <a:spLocks noChangeArrowheads="1"/>
        </xdr:cNvSpPr>
      </xdr:nvSpPr>
      <xdr:spPr bwMode="auto">
        <a:xfrm>
          <a:off x="762000" y="3486150"/>
          <a:ext cx="102983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117" name="Text Box 9">
          <a:extLst>
            <a:ext uri="{FF2B5EF4-FFF2-40B4-BE49-F238E27FC236}">
              <a16:creationId xmlns:a16="http://schemas.microsoft.com/office/drawing/2014/main" xmlns="" id="{00000000-0008-0000-1100-00004508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029832" cy="238125"/>
    <xdr:sp macro="" textlink="">
      <xdr:nvSpPr>
        <xdr:cNvPr id="2118" name="Text Box 8">
          <a:extLst>
            <a:ext uri="{FF2B5EF4-FFF2-40B4-BE49-F238E27FC236}">
              <a16:creationId xmlns:a16="http://schemas.microsoft.com/office/drawing/2014/main" xmlns="" id="{00000000-0008-0000-1100-000046080000}"/>
            </a:ext>
          </a:extLst>
        </xdr:cNvPr>
        <xdr:cNvSpPr txBox="1">
          <a:spLocks noChangeArrowheads="1"/>
        </xdr:cNvSpPr>
      </xdr:nvSpPr>
      <xdr:spPr bwMode="auto">
        <a:xfrm>
          <a:off x="762000" y="3486150"/>
          <a:ext cx="102983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119" name="Text Box 9">
          <a:extLst>
            <a:ext uri="{FF2B5EF4-FFF2-40B4-BE49-F238E27FC236}">
              <a16:creationId xmlns:a16="http://schemas.microsoft.com/office/drawing/2014/main" xmlns="" id="{00000000-0008-0000-1100-00004708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029832" cy="238125"/>
    <xdr:sp macro="" textlink="">
      <xdr:nvSpPr>
        <xdr:cNvPr id="2120" name="Text Box 8">
          <a:extLst>
            <a:ext uri="{FF2B5EF4-FFF2-40B4-BE49-F238E27FC236}">
              <a16:creationId xmlns:a16="http://schemas.microsoft.com/office/drawing/2014/main" xmlns="" id="{00000000-0008-0000-1100-000048080000}"/>
            </a:ext>
          </a:extLst>
        </xdr:cNvPr>
        <xdr:cNvSpPr txBox="1">
          <a:spLocks noChangeArrowheads="1"/>
        </xdr:cNvSpPr>
      </xdr:nvSpPr>
      <xdr:spPr bwMode="auto">
        <a:xfrm>
          <a:off x="762000" y="3486150"/>
          <a:ext cx="102983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121" name="Text Box 9">
          <a:extLst>
            <a:ext uri="{FF2B5EF4-FFF2-40B4-BE49-F238E27FC236}">
              <a16:creationId xmlns:a16="http://schemas.microsoft.com/office/drawing/2014/main" xmlns="" id="{00000000-0008-0000-1100-00004908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029832" cy="238125"/>
    <xdr:sp macro="" textlink="">
      <xdr:nvSpPr>
        <xdr:cNvPr id="2122" name="Text Box 8">
          <a:extLst>
            <a:ext uri="{FF2B5EF4-FFF2-40B4-BE49-F238E27FC236}">
              <a16:creationId xmlns:a16="http://schemas.microsoft.com/office/drawing/2014/main" xmlns="" id="{00000000-0008-0000-1100-00004A080000}"/>
            </a:ext>
          </a:extLst>
        </xdr:cNvPr>
        <xdr:cNvSpPr txBox="1">
          <a:spLocks noChangeArrowheads="1"/>
        </xdr:cNvSpPr>
      </xdr:nvSpPr>
      <xdr:spPr bwMode="auto">
        <a:xfrm>
          <a:off x="762000" y="3486150"/>
          <a:ext cx="102983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123" name="Text Box 9">
          <a:extLst>
            <a:ext uri="{FF2B5EF4-FFF2-40B4-BE49-F238E27FC236}">
              <a16:creationId xmlns:a16="http://schemas.microsoft.com/office/drawing/2014/main" xmlns="" id="{00000000-0008-0000-1100-00004B08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029832" cy="238125"/>
    <xdr:sp macro="" textlink="">
      <xdr:nvSpPr>
        <xdr:cNvPr id="2124" name="Text Box 8">
          <a:extLst>
            <a:ext uri="{FF2B5EF4-FFF2-40B4-BE49-F238E27FC236}">
              <a16:creationId xmlns:a16="http://schemas.microsoft.com/office/drawing/2014/main" xmlns="" id="{00000000-0008-0000-1100-00004C080000}"/>
            </a:ext>
          </a:extLst>
        </xdr:cNvPr>
        <xdr:cNvSpPr txBox="1">
          <a:spLocks noChangeArrowheads="1"/>
        </xdr:cNvSpPr>
      </xdr:nvSpPr>
      <xdr:spPr bwMode="auto">
        <a:xfrm>
          <a:off x="762000" y="3486150"/>
          <a:ext cx="102983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125" name="Text Box 9">
          <a:extLst>
            <a:ext uri="{FF2B5EF4-FFF2-40B4-BE49-F238E27FC236}">
              <a16:creationId xmlns:a16="http://schemas.microsoft.com/office/drawing/2014/main" xmlns="" id="{00000000-0008-0000-1100-00004D08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029832" cy="238125"/>
    <xdr:sp macro="" textlink="">
      <xdr:nvSpPr>
        <xdr:cNvPr id="2126" name="Text Box 8">
          <a:extLst>
            <a:ext uri="{FF2B5EF4-FFF2-40B4-BE49-F238E27FC236}">
              <a16:creationId xmlns:a16="http://schemas.microsoft.com/office/drawing/2014/main" xmlns="" id="{00000000-0008-0000-1100-00004E080000}"/>
            </a:ext>
          </a:extLst>
        </xdr:cNvPr>
        <xdr:cNvSpPr txBox="1">
          <a:spLocks noChangeArrowheads="1"/>
        </xdr:cNvSpPr>
      </xdr:nvSpPr>
      <xdr:spPr bwMode="auto">
        <a:xfrm>
          <a:off x="762000" y="3486150"/>
          <a:ext cx="102983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127" name="Text Box 9">
          <a:extLst>
            <a:ext uri="{FF2B5EF4-FFF2-40B4-BE49-F238E27FC236}">
              <a16:creationId xmlns:a16="http://schemas.microsoft.com/office/drawing/2014/main" xmlns="" id="{00000000-0008-0000-1100-00004F08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029832" cy="238125"/>
    <xdr:sp macro="" textlink="">
      <xdr:nvSpPr>
        <xdr:cNvPr id="2128" name="Text Box 8">
          <a:extLst>
            <a:ext uri="{FF2B5EF4-FFF2-40B4-BE49-F238E27FC236}">
              <a16:creationId xmlns:a16="http://schemas.microsoft.com/office/drawing/2014/main" xmlns="" id="{00000000-0008-0000-1100-000050080000}"/>
            </a:ext>
          </a:extLst>
        </xdr:cNvPr>
        <xdr:cNvSpPr txBox="1">
          <a:spLocks noChangeArrowheads="1"/>
        </xdr:cNvSpPr>
      </xdr:nvSpPr>
      <xdr:spPr bwMode="auto">
        <a:xfrm>
          <a:off x="762000" y="3486150"/>
          <a:ext cx="102983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129" name="Text Box 9">
          <a:extLst>
            <a:ext uri="{FF2B5EF4-FFF2-40B4-BE49-F238E27FC236}">
              <a16:creationId xmlns:a16="http://schemas.microsoft.com/office/drawing/2014/main" xmlns="" id="{00000000-0008-0000-1100-00005108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130" name="Text Box 9">
          <a:extLst>
            <a:ext uri="{FF2B5EF4-FFF2-40B4-BE49-F238E27FC236}">
              <a16:creationId xmlns:a16="http://schemas.microsoft.com/office/drawing/2014/main" xmlns="" id="{00000000-0008-0000-1100-00005208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029832" cy="238125"/>
    <xdr:sp macro="" textlink="">
      <xdr:nvSpPr>
        <xdr:cNvPr id="2131" name="Text Box 8">
          <a:extLst>
            <a:ext uri="{FF2B5EF4-FFF2-40B4-BE49-F238E27FC236}">
              <a16:creationId xmlns:a16="http://schemas.microsoft.com/office/drawing/2014/main" xmlns="" id="{00000000-0008-0000-1100-000053080000}"/>
            </a:ext>
          </a:extLst>
        </xdr:cNvPr>
        <xdr:cNvSpPr txBox="1">
          <a:spLocks noChangeArrowheads="1"/>
        </xdr:cNvSpPr>
      </xdr:nvSpPr>
      <xdr:spPr bwMode="auto">
        <a:xfrm>
          <a:off x="762000" y="3486150"/>
          <a:ext cx="102983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132" name="Text Box 9">
          <a:extLst>
            <a:ext uri="{FF2B5EF4-FFF2-40B4-BE49-F238E27FC236}">
              <a16:creationId xmlns:a16="http://schemas.microsoft.com/office/drawing/2014/main" xmlns="" id="{00000000-0008-0000-1100-00005408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133" name="Text Box 9">
          <a:extLst>
            <a:ext uri="{FF2B5EF4-FFF2-40B4-BE49-F238E27FC236}">
              <a16:creationId xmlns:a16="http://schemas.microsoft.com/office/drawing/2014/main" xmlns="" id="{00000000-0008-0000-1100-00005508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029832" cy="238125"/>
    <xdr:sp macro="" textlink="">
      <xdr:nvSpPr>
        <xdr:cNvPr id="2134" name="Text Box 8">
          <a:extLst>
            <a:ext uri="{FF2B5EF4-FFF2-40B4-BE49-F238E27FC236}">
              <a16:creationId xmlns:a16="http://schemas.microsoft.com/office/drawing/2014/main" xmlns="" id="{00000000-0008-0000-1100-000056080000}"/>
            </a:ext>
          </a:extLst>
        </xdr:cNvPr>
        <xdr:cNvSpPr txBox="1">
          <a:spLocks noChangeArrowheads="1"/>
        </xdr:cNvSpPr>
      </xdr:nvSpPr>
      <xdr:spPr bwMode="auto">
        <a:xfrm>
          <a:off x="762000" y="3486150"/>
          <a:ext cx="1029832" cy="238125"/>
        </a:xfrm>
        <a:prstGeom prst="rect">
          <a:avLst/>
        </a:prstGeom>
        <a:noFill/>
        <a:ln w="9525">
          <a:noFill/>
          <a:miter lim="800000"/>
          <a:headEnd/>
          <a:tailEnd/>
        </a:ln>
      </xdr:spPr>
    </xdr:sp>
    <xdr:clientData/>
  </xdr:oneCellAnchor>
  <xdr:oneCellAnchor>
    <xdr:from>
      <xdr:col>1</xdr:col>
      <xdr:colOff>0</xdr:colOff>
      <xdr:row>0</xdr:row>
      <xdr:rowOff>0</xdr:rowOff>
    </xdr:from>
    <xdr:ext cx="1048882" cy="19050"/>
    <xdr:sp macro="" textlink="">
      <xdr:nvSpPr>
        <xdr:cNvPr id="2135" name="Text Box 8">
          <a:extLst>
            <a:ext uri="{FF2B5EF4-FFF2-40B4-BE49-F238E27FC236}">
              <a16:creationId xmlns:a16="http://schemas.microsoft.com/office/drawing/2014/main" xmlns="" id="{00000000-0008-0000-1100-000057080000}"/>
            </a:ext>
          </a:extLst>
        </xdr:cNvPr>
        <xdr:cNvSpPr txBox="1">
          <a:spLocks noChangeArrowheads="1"/>
        </xdr:cNvSpPr>
      </xdr:nvSpPr>
      <xdr:spPr bwMode="auto">
        <a:xfrm>
          <a:off x="762000" y="3486150"/>
          <a:ext cx="10488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2136" name="Text Box 8">
          <a:extLst>
            <a:ext uri="{FF2B5EF4-FFF2-40B4-BE49-F238E27FC236}">
              <a16:creationId xmlns:a16="http://schemas.microsoft.com/office/drawing/2014/main" xmlns="" id="{00000000-0008-0000-1100-000058080000}"/>
            </a:ext>
          </a:extLst>
        </xdr:cNvPr>
        <xdr:cNvSpPr txBox="1">
          <a:spLocks noChangeArrowheads="1"/>
        </xdr:cNvSpPr>
      </xdr:nvSpPr>
      <xdr:spPr bwMode="auto">
        <a:xfrm>
          <a:off x="762000" y="34861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944107" cy="238125"/>
    <xdr:sp macro="" textlink="">
      <xdr:nvSpPr>
        <xdr:cNvPr id="2137" name="Text Box 8">
          <a:extLst>
            <a:ext uri="{FF2B5EF4-FFF2-40B4-BE49-F238E27FC236}">
              <a16:creationId xmlns:a16="http://schemas.microsoft.com/office/drawing/2014/main" xmlns="" id="{00000000-0008-0000-1100-000059080000}"/>
            </a:ext>
          </a:extLst>
        </xdr:cNvPr>
        <xdr:cNvSpPr txBox="1">
          <a:spLocks noChangeArrowheads="1"/>
        </xdr:cNvSpPr>
      </xdr:nvSpPr>
      <xdr:spPr bwMode="auto">
        <a:xfrm>
          <a:off x="762000" y="3486150"/>
          <a:ext cx="944107" cy="238125"/>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2138" name="Text Box 8">
          <a:extLst>
            <a:ext uri="{FF2B5EF4-FFF2-40B4-BE49-F238E27FC236}">
              <a16:creationId xmlns:a16="http://schemas.microsoft.com/office/drawing/2014/main" xmlns="" id="{00000000-0008-0000-1100-00005A080000}"/>
            </a:ext>
          </a:extLst>
        </xdr:cNvPr>
        <xdr:cNvSpPr txBox="1">
          <a:spLocks noChangeArrowheads="1"/>
        </xdr:cNvSpPr>
      </xdr:nvSpPr>
      <xdr:spPr bwMode="auto">
        <a:xfrm>
          <a:off x="762000" y="34861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139" name="Text Box 9">
          <a:extLst>
            <a:ext uri="{FF2B5EF4-FFF2-40B4-BE49-F238E27FC236}">
              <a16:creationId xmlns:a16="http://schemas.microsoft.com/office/drawing/2014/main" xmlns="" id="{00000000-0008-0000-1100-00005B08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140" name="Text Box 9">
          <a:extLst>
            <a:ext uri="{FF2B5EF4-FFF2-40B4-BE49-F238E27FC236}">
              <a16:creationId xmlns:a16="http://schemas.microsoft.com/office/drawing/2014/main" xmlns="" id="{00000000-0008-0000-1100-00005C08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077457" cy="104775"/>
    <xdr:sp macro="" textlink="">
      <xdr:nvSpPr>
        <xdr:cNvPr id="2141" name="Text Box 8">
          <a:extLst>
            <a:ext uri="{FF2B5EF4-FFF2-40B4-BE49-F238E27FC236}">
              <a16:creationId xmlns:a16="http://schemas.microsoft.com/office/drawing/2014/main" xmlns="" id="{00000000-0008-0000-1100-00005D080000}"/>
            </a:ext>
          </a:extLst>
        </xdr:cNvPr>
        <xdr:cNvSpPr txBox="1">
          <a:spLocks noChangeArrowheads="1"/>
        </xdr:cNvSpPr>
      </xdr:nvSpPr>
      <xdr:spPr bwMode="auto">
        <a:xfrm>
          <a:off x="762000" y="3486150"/>
          <a:ext cx="1077457" cy="104775"/>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2142" name="Text Box 8">
          <a:extLst>
            <a:ext uri="{FF2B5EF4-FFF2-40B4-BE49-F238E27FC236}">
              <a16:creationId xmlns:a16="http://schemas.microsoft.com/office/drawing/2014/main" xmlns="" id="{00000000-0008-0000-1100-00005E080000}"/>
            </a:ext>
          </a:extLst>
        </xdr:cNvPr>
        <xdr:cNvSpPr txBox="1">
          <a:spLocks noChangeArrowheads="1"/>
        </xdr:cNvSpPr>
      </xdr:nvSpPr>
      <xdr:spPr bwMode="auto">
        <a:xfrm>
          <a:off x="762000" y="34861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143" name="Text Box 9">
          <a:extLst>
            <a:ext uri="{FF2B5EF4-FFF2-40B4-BE49-F238E27FC236}">
              <a16:creationId xmlns:a16="http://schemas.microsoft.com/office/drawing/2014/main" xmlns="" id="{00000000-0008-0000-1100-00005F08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144" name="Text Box 9">
          <a:extLst>
            <a:ext uri="{FF2B5EF4-FFF2-40B4-BE49-F238E27FC236}">
              <a16:creationId xmlns:a16="http://schemas.microsoft.com/office/drawing/2014/main" xmlns="" id="{00000000-0008-0000-1100-00006008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2145" name="Text Box 8">
          <a:extLst>
            <a:ext uri="{FF2B5EF4-FFF2-40B4-BE49-F238E27FC236}">
              <a16:creationId xmlns:a16="http://schemas.microsoft.com/office/drawing/2014/main" xmlns="" id="{00000000-0008-0000-1100-000061080000}"/>
            </a:ext>
          </a:extLst>
        </xdr:cNvPr>
        <xdr:cNvSpPr txBox="1">
          <a:spLocks noChangeArrowheads="1"/>
        </xdr:cNvSpPr>
      </xdr:nvSpPr>
      <xdr:spPr bwMode="auto">
        <a:xfrm>
          <a:off x="762000" y="34861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146" name="Text Box 9">
          <a:extLst>
            <a:ext uri="{FF2B5EF4-FFF2-40B4-BE49-F238E27FC236}">
              <a16:creationId xmlns:a16="http://schemas.microsoft.com/office/drawing/2014/main" xmlns="" id="{00000000-0008-0000-1100-00006208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147" name="Text Box 9">
          <a:extLst>
            <a:ext uri="{FF2B5EF4-FFF2-40B4-BE49-F238E27FC236}">
              <a16:creationId xmlns:a16="http://schemas.microsoft.com/office/drawing/2014/main" xmlns="" id="{00000000-0008-0000-1100-00006308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2148" name="Text Box 8">
          <a:extLst>
            <a:ext uri="{FF2B5EF4-FFF2-40B4-BE49-F238E27FC236}">
              <a16:creationId xmlns:a16="http://schemas.microsoft.com/office/drawing/2014/main" xmlns="" id="{00000000-0008-0000-1100-000064080000}"/>
            </a:ext>
          </a:extLst>
        </xdr:cNvPr>
        <xdr:cNvSpPr txBox="1">
          <a:spLocks noChangeArrowheads="1"/>
        </xdr:cNvSpPr>
      </xdr:nvSpPr>
      <xdr:spPr bwMode="auto">
        <a:xfrm>
          <a:off x="762000" y="34861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149" name="Text Box 9">
          <a:extLst>
            <a:ext uri="{FF2B5EF4-FFF2-40B4-BE49-F238E27FC236}">
              <a16:creationId xmlns:a16="http://schemas.microsoft.com/office/drawing/2014/main" xmlns="" id="{00000000-0008-0000-1100-00006508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150" name="Text Box 9">
          <a:extLst>
            <a:ext uri="{FF2B5EF4-FFF2-40B4-BE49-F238E27FC236}">
              <a16:creationId xmlns:a16="http://schemas.microsoft.com/office/drawing/2014/main" xmlns="" id="{00000000-0008-0000-1100-00006608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2151" name="Text Box 8">
          <a:extLst>
            <a:ext uri="{FF2B5EF4-FFF2-40B4-BE49-F238E27FC236}">
              <a16:creationId xmlns:a16="http://schemas.microsoft.com/office/drawing/2014/main" xmlns="" id="{00000000-0008-0000-1100-000067080000}"/>
            </a:ext>
          </a:extLst>
        </xdr:cNvPr>
        <xdr:cNvSpPr txBox="1">
          <a:spLocks noChangeArrowheads="1"/>
        </xdr:cNvSpPr>
      </xdr:nvSpPr>
      <xdr:spPr bwMode="auto">
        <a:xfrm>
          <a:off x="762000" y="34861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152" name="Text Box 9">
          <a:extLst>
            <a:ext uri="{FF2B5EF4-FFF2-40B4-BE49-F238E27FC236}">
              <a16:creationId xmlns:a16="http://schemas.microsoft.com/office/drawing/2014/main" xmlns="" id="{00000000-0008-0000-1100-00006808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153" name="Text Box 9">
          <a:extLst>
            <a:ext uri="{FF2B5EF4-FFF2-40B4-BE49-F238E27FC236}">
              <a16:creationId xmlns:a16="http://schemas.microsoft.com/office/drawing/2014/main" xmlns="" id="{00000000-0008-0000-1100-00006908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2154" name="Text Box 8">
          <a:extLst>
            <a:ext uri="{FF2B5EF4-FFF2-40B4-BE49-F238E27FC236}">
              <a16:creationId xmlns:a16="http://schemas.microsoft.com/office/drawing/2014/main" xmlns="" id="{00000000-0008-0000-1100-00006A080000}"/>
            </a:ext>
          </a:extLst>
        </xdr:cNvPr>
        <xdr:cNvSpPr txBox="1">
          <a:spLocks noChangeArrowheads="1"/>
        </xdr:cNvSpPr>
      </xdr:nvSpPr>
      <xdr:spPr bwMode="auto">
        <a:xfrm>
          <a:off x="762000" y="34861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155" name="Text Box 9">
          <a:extLst>
            <a:ext uri="{FF2B5EF4-FFF2-40B4-BE49-F238E27FC236}">
              <a16:creationId xmlns:a16="http://schemas.microsoft.com/office/drawing/2014/main" xmlns="" id="{00000000-0008-0000-1100-00006B08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2156" name="Text Box 8">
          <a:extLst>
            <a:ext uri="{FF2B5EF4-FFF2-40B4-BE49-F238E27FC236}">
              <a16:creationId xmlns:a16="http://schemas.microsoft.com/office/drawing/2014/main" xmlns="" id="{00000000-0008-0000-1100-00006C080000}"/>
            </a:ext>
          </a:extLst>
        </xdr:cNvPr>
        <xdr:cNvSpPr txBox="1">
          <a:spLocks noChangeArrowheads="1"/>
        </xdr:cNvSpPr>
      </xdr:nvSpPr>
      <xdr:spPr bwMode="auto">
        <a:xfrm>
          <a:off x="762000" y="34861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157" name="Text Box 9">
          <a:extLst>
            <a:ext uri="{FF2B5EF4-FFF2-40B4-BE49-F238E27FC236}">
              <a16:creationId xmlns:a16="http://schemas.microsoft.com/office/drawing/2014/main" xmlns="" id="{00000000-0008-0000-1100-00006D08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158" name="Text Box 9">
          <a:extLst>
            <a:ext uri="{FF2B5EF4-FFF2-40B4-BE49-F238E27FC236}">
              <a16:creationId xmlns:a16="http://schemas.microsoft.com/office/drawing/2014/main" xmlns="" id="{00000000-0008-0000-1100-00006E08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2159" name="Text Box 8">
          <a:extLst>
            <a:ext uri="{FF2B5EF4-FFF2-40B4-BE49-F238E27FC236}">
              <a16:creationId xmlns:a16="http://schemas.microsoft.com/office/drawing/2014/main" xmlns="" id="{00000000-0008-0000-1100-00006F080000}"/>
            </a:ext>
          </a:extLst>
        </xdr:cNvPr>
        <xdr:cNvSpPr txBox="1">
          <a:spLocks noChangeArrowheads="1"/>
        </xdr:cNvSpPr>
      </xdr:nvSpPr>
      <xdr:spPr bwMode="auto">
        <a:xfrm>
          <a:off x="762000" y="34861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160" name="Text Box 9">
          <a:extLst>
            <a:ext uri="{FF2B5EF4-FFF2-40B4-BE49-F238E27FC236}">
              <a16:creationId xmlns:a16="http://schemas.microsoft.com/office/drawing/2014/main" xmlns="" id="{00000000-0008-0000-1100-00007008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2161" name="Text Box 8">
          <a:extLst>
            <a:ext uri="{FF2B5EF4-FFF2-40B4-BE49-F238E27FC236}">
              <a16:creationId xmlns:a16="http://schemas.microsoft.com/office/drawing/2014/main" xmlns="" id="{00000000-0008-0000-1100-000071080000}"/>
            </a:ext>
          </a:extLst>
        </xdr:cNvPr>
        <xdr:cNvSpPr txBox="1">
          <a:spLocks noChangeArrowheads="1"/>
        </xdr:cNvSpPr>
      </xdr:nvSpPr>
      <xdr:spPr bwMode="auto">
        <a:xfrm>
          <a:off x="762000" y="34861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162" name="Text Box 9">
          <a:extLst>
            <a:ext uri="{FF2B5EF4-FFF2-40B4-BE49-F238E27FC236}">
              <a16:creationId xmlns:a16="http://schemas.microsoft.com/office/drawing/2014/main" xmlns="" id="{00000000-0008-0000-1100-00007208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163" name="Text Box 9">
          <a:extLst>
            <a:ext uri="{FF2B5EF4-FFF2-40B4-BE49-F238E27FC236}">
              <a16:creationId xmlns:a16="http://schemas.microsoft.com/office/drawing/2014/main" xmlns="" id="{00000000-0008-0000-1100-00007308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2164" name="Text Box 8">
          <a:extLst>
            <a:ext uri="{FF2B5EF4-FFF2-40B4-BE49-F238E27FC236}">
              <a16:creationId xmlns:a16="http://schemas.microsoft.com/office/drawing/2014/main" xmlns="" id="{00000000-0008-0000-1100-000074080000}"/>
            </a:ext>
          </a:extLst>
        </xdr:cNvPr>
        <xdr:cNvSpPr txBox="1">
          <a:spLocks noChangeArrowheads="1"/>
        </xdr:cNvSpPr>
      </xdr:nvSpPr>
      <xdr:spPr bwMode="auto">
        <a:xfrm>
          <a:off x="762000" y="34861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165" name="Text Box 9">
          <a:extLst>
            <a:ext uri="{FF2B5EF4-FFF2-40B4-BE49-F238E27FC236}">
              <a16:creationId xmlns:a16="http://schemas.microsoft.com/office/drawing/2014/main" xmlns="" id="{00000000-0008-0000-1100-00007508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166" name="Text Box 9">
          <a:extLst>
            <a:ext uri="{FF2B5EF4-FFF2-40B4-BE49-F238E27FC236}">
              <a16:creationId xmlns:a16="http://schemas.microsoft.com/office/drawing/2014/main" xmlns="" id="{00000000-0008-0000-1100-00007608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2167" name="Text Box 8">
          <a:extLst>
            <a:ext uri="{FF2B5EF4-FFF2-40B4-BE49-F238E27FC236}">
              <a16:creationId xmlns:a16="http://schemas.microsoft.com/office/drawing/2014/main" xmlns="" id="{00000000-0008-0000-1100-000077080000}"/>
            </a:ext>
          </a:extLst>
        </xdr:cNvPr>
        <xdr:cNvSpPr txBox="1">
          <a:spLocks noChangeArrowheads="1"/>
        </xdr:cNvSpPr>
      </xdr:nvSpPr>
      <xdr:spPr bwMode="auto">
        <a:xfrm>
          <a:off x="762000" y="34861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168" name="Text Box 9">
          <a:extLst>
            <a:ext uri="{FF2B5EF4-FFF2-40B4-BE49-F238E27FC236}">
              <a16:creationId xmlns:a16="http://schemas.microsoft.com/office/drawing/2014/main" xmlns="" id="{00000000-0008-0000-1100-00007808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169" name="Text Box 9">
          <a:extLst>
            <a:ext uri="{FF2B5EF4-FFF2-40B4-BE49-F238E27FC236}">
              <a16:creationId xmlns:a16="http://schemas.microsoft.com/office/drawing/2014/main" xmlns="" id="{00000000-0008-0000-1100-00007908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2170" name="Text Box 8">
          <a:extLst>
            <a:ext uri="{FF2B5EF4-FFF2-40B4-BE49-F238E27FC236}">
              <a16:creationId xmlns:a16="http://schemas.microsoft.com/office/drawing/2014/main" xmlns="" id="{00000000-0008-0000-1100-00007A080000}"/>
            </a:ext>
          </a:extLst>
        </xdr:cNvPr>
        <xdr:cNvSpPr txBox="1">
          <a:spLocks noChangeArrowheads="1"/>
        </xdr:cNvSpPr>
      </xdr:nvSpPr>
      <xdr:spPr bwMode="auto">
        <a:xfrm>
          <a:off x="762000" y="34861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171" name="Text Box 9">
          <a:extLst>
            <a:ext uri="{FF2B5EF4-FFF2-40B4-BE49-F238E27FC236}">
              <a16:creationId xmlns:a16="http://schemas.microsoft.com/office/drawing/2014/main" xmlns="" id="{00000000-0008-0000-1100-00007B08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172" name="Text Box 9">
          <a:extLst>
            <a:ext uri="{FF2B5EF4-FFF2-40B4-BE49-F238E27FC236}">
              <a16:creationId xmlns:a16="http://schemas.microsoft.com/office/drawing/2014/main" xmlns="" id="{00000000-0008-0000-1100-00007C08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2173" name="Text Box 8">
          <a:extLst>
            <a:ext uri="{FF2B5EF4-FFF2-40B4-BE49-F238E27FC236}">
              <a16:creationId xmlns:a16="http://schemas.microsoft.com/office/drawing/2014/main" xmlns="" id="{00000000-0008-0000-1100-00007D080000}"/>
            </a:ext>
          </a:extLst>
        </xdr:cNvPr>
        <xdr:cNvSpPr txBox="1">
          <a:spLocks noChangeArrowheads="1"/>
        </xdr:cNvSpPr>
      </xdr:nvSpPr>
      <xdr:spPr bwMode="auto">
        <a:xfrm>
          <a:off x="762000" y="34861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174" name="Text Box 9">
          <a:extLst>
            <a:ext uri="{FF2B5EF4-FFF2-40B4-BE49-F238E27FC236}">
              <a16:creationId xmlns:a16="http://schemas.microsoft.com/office/drawing/2014/main" xmlns="" id="{00000000-0008-0000-1100-00007E08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175" name="Text Box 9">
          <a:extLst>
            <a:ext uri="{FF2B5EF4-FFF2-40B4-BE49-F238E27FC236}">
              <a16:creationId xmlns:a16="http://schemas.microsoft.com/office/drawing/2014/main" xmlns="" id="{00000000-0008-0000-1100-00007F08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2176" name="Text Box 8">
          <a:extLst>
            <a:ext uri="{FF2B5EF4-FFF2-40B4-BE49-F238E27FC236}">
              <a16:creationId xmlns:a16="http://schemas.microsoft.com/office/drawing/2014/main" xmlns="" id="{00000000-0008-0000-1100-000080080000}"/>
            </a:ext>
          </a:extLst>
        </xdr:cNvPr>
        <xdr:cNvSpPr txBox="1">
          <a:spLocks noChangeArrowheads="1"/>
        </xdr:cNvSpPr>
      </xdr:nvSpPr>
      <xdr:spPr bwMode="auto">
        <a:xfrm>
          <a:off x="762000" y="34861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177" name="Text Box 9">
          <a:extLst>
            <a:ext uri="{FF2B5EF4-FFF2-40B4-BE49-F238E27FC236}">
              <a16:creationId xmlns:a16="http://schemas.microsoft.com/office/drawing/2014/main" xmlns="" id="{00000000-0008-0000-1100-00008108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178" name="Text Box 9">
          <a:extLst>
            <a:ext uri="{FF2B5EF4-FFF2-40B4-BE49-F238E27FC236}">
              <a16:creationId xmlns:a16="http://schemas.microsoft.com/office/drawing/2014/main" xmlns="" id="{00000000-0008-0000-1100-00008208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2179" name="Text Box 8">
          <a:extLst>
            <a:ext uri="{FF2B5EF4-FFF2-40B4-BE49-F238E27FC236}">
              <a16:creationId xmlns:a16="http://schemas.microsoft.com/office/drawing/2014/main" xmlns="" id="{00000000-0008-0000-1100-000083080000}"/>
            </a:ext>
          </a:extLst>
        </xdr:cNvPr>
        <xdr:cNvSpPr txBox="1">
          <a:spLocks noChangeArrowheads="1"/>
        </xdr:cNvSpPr>
      </xdr:nvSpPr>
      <xdr:spPr bwMode="auto">
        <a:xfrm>
          <a:off x="762000" y="34861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180" name="Text Box 9">
          <a:extLst>
            <a:ext uri="{FF2B5EF4-FFF2-40B4-BE49-F238E27FC236}">
              <a16:creationId xmlns:a16="http://schemas.microsoft.com/office/drawing/2014/main" xmlns="" id="{00000000-0008-0000-1100-00008408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181" name="Text Box 9">
          <a:extLst>
            <a:ext uri="{FF2B5EF4-FFF2-40B4-BE49-F238E27FC236}">
              <a16:creationId xmlns:a16="http://schemas.microsoft.com/office/drawing/2014/main" xmlns="" id="{00000000-0008-0000-1100-00008508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2182" name="Text Box 8">
          <a:extLst>
            <a:ext uri="{FF2B5EF4-FFF2-40B4-BE49-F238E27FC236}">
              <a16:creationId xmlns:a16="http://schemas.microsoft.com/office/drawing/2014/main" xmlns="" id="{00000000-0008-0000-1100-000086080000}"/>
            </a:ext>
          </a:extLst>
        </xdr:cNvPr>
        <xdr:cNvSpPr txBox="1">
          <a:spLocks noChangeArrowheads="1"/>
        </xdr:cNvSpPr>
      </xdr:nvSpPr>
      <xdr:spPr bwMode="auto">
        <a:xfrm>
          <a:off x="762000" y="34861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183" name="Text Box 9">
          <a:extLst>
            <a:ext uri="{FF2B5EF4-FFF2-40B4-BE49-F238E27FC236}">
              <a16:creationId xmlns:a16="http://schemas.microsoft.com/office/drawing/2014/main" xmlns="" id="{00000000-0008-0000-1100-00008708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184" name="Text Box 9">
          <a:extLst>
            <a:ext uri="{FF2B5EF4-FFF2-40B4-BE49-F238E27FC236}">
              <a16:creationId xmlns:a16="http://schemas.microsoft.com/office/drawing/2014/main" xmlns="" id="{00000000-0008-0000-1100-00008808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2185" name="Text Box 8">
          <a:extLst>
            <a:ext uri="{FF2B5EF4-FFF2-40B4-BE49-F238E27FC236}">
              <a16:creationId xmlns:a16="http://schemas.microsoft.com/office/drawing/2014/main" xmlns="" id="{00000000-0008-0000-1100-000089080000}"/>
            </a:ext>
          </a:extLst>
        </xdr:cNvPr>
        <xdr:cNvSpPr txBox="1">
          <a:spLocks noChangeArrowheads="1"/>
        </xdr:cNvSpPr>
      </xdr:nvSpPr>
      <xdr:spPr bwMode="auto">
        <a:xfrm>
          <a:off x="762000" y="34861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186" name="Text Box 9">
          <a:extLst>
            <a:ext uri="{FF2B5EF4-FFF2-40B4-BE49-F238E27FC236}">
              <a16:creationId xmlns:a16="http://schemas.microsoft.com/office/drawing/2014/main" xmlns="" id="{00000000-0008-0000-1100-00008A08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187" name="Text Box 9">
          <a:extLst>
            <a:ext uri="{FF2B5EF4-FFF2-40B4-BE49-F238E27FC236}">
              <a16:creationId xmlns:a16="http://schemas.microsoft.com/office/drawing/2014/main" xmlns="" id="{00000000-0008-0000-1100-00008B08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2188" name="Text Box 8">
          <a:extLst>
            <a:ext uri="{FF2B5EF4-FFF2-40B4-BE49-F238E27FC236}">
              <a16:creationId xmlns:a16="http://schemas.microsoft.com/office/drawing/2014/main" xmlns="" id="{00000000-0008-0000-1100-00008C080000}"/>
            </a:ext>
          </a:extLst>
        </xdr:cNvPr>
        <xdr:cNvSpPr txBox="1">
          <a:spLocks noChangeArrowheads="1"/>
        </xdr:cNvSpPr>
      </xdr:nvSpPr>
      <xdr:spPr bwMode="auto">
        <a:xfrm>
          <a:off x="762000" y="34861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189" name="Text Box 9">
          <a:extLst>
            <a:ext uri="{FF2B5EF4-FFF2-40B4-BE49-F238E27FC236}">
              <a16:creationId xmlns:a16="http://schemas.microsoft.com/office/drawing/2014/main" xmlns="" id="{00000000-0008-0000-1100-00008D08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190" name="Text Box 9">
          <a:extLst>
            <a:ext uri="{FF2B5EF4-FFF2-40B4-BE49-F238E27FC236}">
              <a16:creationId xmlns:a16="http://schemas.microsoft.com/office/drawing/2014/main" xmlns="" id="{00000000-0008-0000-1100-00008E08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285750"/>
    <xdr:sp macro="" textlink="">
      <xdr:nvSpPr>
        <xdr:cNvPr id="2191" name="Text Box 9">
          <a:extLst>
            <a:ext uri="{FF2B5EF4-FFF2-40B4-BE49-F238E27FC236}">
              <a16:creationId xmlns:a16="http://schemas.microsoft.com/office/drawing/2014/main" xmlns="" id="{00000000-0008-0000-1100-00008F080000}"/>
            </a:ext>
          </a:extLst>
        </xdr:cNvPr>
        <xdr:cNvSpPr txBox="1">
          <a:spLocks noChangeArrowheads="1"/>
        </xdr:cNvSpPr>
      </xdr:nvSpPr>
      <xdr:spPr bwMode="auto">
        <a:xfrm>
          <a:off x="762000" y="3486150"/>
          <a:ext cx="1239382" cy="285750"/>
        </a:xfrm>
        <a:prstGeom prst="rect">
          <a:avLst/>
        </a:prstGeom>
        <a:noFill/>
        <a:ln w="9525">
          <a:noFill/>
          <a:miter lim="800000"/>
          <a:headEnd/>
          <a:tailEnd/>
        </a:ln>
      </xdr:spPr>
    </xdr:sp>
    <xdr:clientData/>
  </xdr:oneCellAnchor>
  <xdr:oneCellAnchor>
    <xdr:from>
      <xdr:col>1</xdr:col>
      <xdr:colOff>0</xdr:colOff>
      <xdr:row>0</xdr:row>
      <xdr:rowOff>0</xdr:rowOff>
    </xdr:from>
    <xdr:ext cx="1239382" cy="285750"/>
    <xdr:sp macro="" textlink="">
      <xdr:nvSpPr>
        <xdr:cNvPr id="2192" name="Text Box 9">
          <a:extLst>
            <a:ext uri="{FF2B5EF4-FFF2-40B4-BE49-F238E27FC236}">
              <a16:creationId xmlns:a16="http://schemas.microsoft.com/office/drawing/2014/main" xmlns="" id="{00000000-0008-0000-1100-000090080000}"/>
            </a:ext>
          </a:extLst>
        </xdr:cNvPr>
        <xdr:cNvSpPr txBox="1">
          <a:spLocks noChangeArrowheads="1"/>
        </xdr:cNvSpPr>
      </xdr:nvSpPr>
      <xdr:spPr bwMode="auto">
        <a:xfrm>
          <a:off x="762000" y="3486150"/>
          <a:ext cx="1239382" cy="285750"/>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2193" name="Text Box 9">
          <a:extLst>
            <a:ext uri="{FF2B5EF4-FFF2-40B4-BE49-F238E27FC236}">
              <a16:creationId xmlns:a16="http://schemas.microsoft.com/office/drawing/2014/main" xmlns="" id="{00000000-0008-0000-1100-000091080000}"/>
            </a:ext>
          </a:extLst>
        </xdr:cNvPr>
        <xdr:cNvSpPr txBox="1">
          <a:spLocks noChangeArrowheads="1"/>
        </xdr:cNvSpPr>
      </xdr:nvSpPr>
      <xdr:spPr bwMode="auto">
        <a:xfrm>
          <a:off x="762000" y="348615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2194" name="Text Box 9">
          <a:extLst>
            <a:ext uri="{FF2B5EF4-FFF2-40B4-BE49-F238E27FC236}">
              <a16:creationId xmlns:a16="http://schemas.microsoft.com/office/drawing/2014/main" xmlns="" id="{00000000-0008-0000-1100-000092080000}"/>
            </a:ext>
          </a:extLst>
        </xdr:cNvPr>
        <xdr:cNvSpPr txBox="1">
          <a:spLocks noChangeArrowheads="1"/>
        </xdr:cNvSpPr>
      </xdr:nvSpPr>
      <xdr:spPr bwMode="auto">
        <a:xfrm>
          <a:off x="762000" y="348615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2195" name="Text Box 9">
          <a:extLst>
            <a:ext uri="{FF2B5EF4-FFF2-40B4-BE49-F238E27FC236}">
              <a16:creationId xmlns:a16="http://schemas.microsoft.com/office/drawing/2014/main" xmlns="" id="{00000000-0008-0000-1100-000093080000}"/>
            </a:ext>
          </a:extLst>
        </xdr:cNvPr>
        <xdr:cNvSpPr txBox="1">
          <a:spLocks noChangeArrowheads="1"/>
        </xdr:cNvSpPr>
      </xdr:nvSpPr>
      <xdr:spPr bwMode="auto">
        <a:xfrm>
          <a:off x="762000" y="348615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2196" name="Text Box 9">
          <a:extLst>
            <a:ext uri="{FF2B5EF4-FFF2-40B4-BE49-F238E27FC236}">
              <a16:creationId xmlns:a16="http://schemas.microsoft.com/office/drawing/2014/main" xmlns="" id="{00000000-0008-0000-1100-000094080000}"/>
            </a:ext>
          </a:extLst>
        </xdr:cNvPr>
        <xdr:cNvSpPr txBox="1">
          <a:spLocks noChangeArrowheads="1"/>
        </xdr:cNvSpPr>
      </xdr:nvSpPr>
      <xdr:spPr bwMode="auto">
        <a:xfrm>
          <a:off x="762000" y="348615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2197" name="Text Box 9">
          <a:extLst>
            <a:ext uri="{FF2B5EF4-FFF2-40B4-BE49-F238E27FC236}">
              <a16:creationId xmlns:a16="http://schemas.microsoft.com/office/drawing/2014/main" xmlns="" id="{00000000-0008-0000-1100-000095080000}"/>
            </a:ext>
          </a:extLst>
        </xdr:cNvPr>
        <xdr:cNvSpPr txBox="1">
          <a:spLocks noChangeArrowheads="1"/>
        </xdr:cNvSpPr>
      </xdr:nvSpPr>
      <xdr:spPr bwMode="auto">
        <a:xfrm>
          <a:off x="762000" y="348615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2198" name="Text Box 9">
          <a:extLst>
            <a:ext uri="{FF2B5EF4-FFF2-40B4-BE49-F238E27FC236}">
              <a16:creationId xmlns:a16="http://schemas.microsoft.com/office/drawing/2014/main" xmlns="" id="{00000000-0008-0000-1100-000096080000}"/>
            </a:ext>
          </a:extLst>
        </xdr:cNvPr>
        <xdr:cNvSpPr txBox="1">
          <a:spLocks noChangeArrowheads="1"/>
        </xdr:cNvSpPr>
      </xdr:nvSpPr>
      <xdr:spPr bwMode="auto">
        <a:xfrm>
          <a:off x="762000" y="348615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2199" name="Text Box 9">
          <a:extLst>
            <a:ext uri="{FF2B5EF4-FFF2-40B4-BE49-F238E27FC236}">
              <a16:creationId xmlns:a16="http://schemas.microsoft.com/office/drawing/2014/main" xmlns="" id="{00000000-0008-0000-1100-000097080000}"/>
            </a:ext>
          </a:extLst>
        </xdr:cNvPr>
        <xdr:cNvSpPr txBox="1">
          <a:spLocks noChangeArrowheads="1"/>
        </xdr:cNvSpPr>
      </xdr:nvSpPr>
      <xdr:spPr bwMode="auto">
        <a:xfrm>
          <a:off x="762000" y="348615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2200" name="Text Box 9">
          <a:extLst>
            <a:ext uri="{FF2B5EF4-FFF2-40B4-BE49-F238E27FC236}">
              <a16:creationId xmlns:a16="http://schemas.microsoft.com/office/drawing/2014/main" xmlns="" id="{00000000-0008-0000-1100-000098080000}"/>
            </a:ext>
          </a:extLst>
        </xdr:cNvPr>
        <xdr:cNvSpPr txBox="1">
          <a:spLocks noChangeArrowheads="1"/>
        </xdr:cNvSpPr>
      </xdr:nvSpPr>
      <xdr:spPr bwMode="auto">
        <a:xfrm>
          <a:off x="762000" y="348615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2201" name="Text Box 9">
          <a:extLst>
            <a:ext uri="{FF2B5EF4-FFF2-40B4-BE49-F238E27FC236}">
              <a16:creationId xmlns:a16="http://schemas.microsoft.com/office/drawing/2014/main" xmlns="" id="{00000000-0008-0000-1100-000099080000}"/>
            </a:ext>
          </a:extLst>
        </xdr:cNvPr>
        <xdr:cNvSpPr txBox="1">
          <a:spLocks noChangeArrowheads="1"/>
        </xdr:cNvSpPr>
      </xdr:nvSpPr>
      <xdr:spPr bwMode="auto">
        <a:xfrm>
          <a:off x="762000" y="348615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2202" name="Text Box 9">
          <a:extLst>
            <a:ext uri="{FF2B5EF4-FFF2-40B4-BE49-F238E27FC236}">
              <a16:creationId xmlns:a16="http://schemas.microsoft.com/office/drawing/2014/main" xmlns="" id="{00000000-0008-0000-1100-00009A080000}"/>
            </a:ext>
          </a:extLst>
        </xdr:cNvPr>
        <xdr:cNvSpPr txBox="1">
          <a:spLocks noChangeArrowheads="1"/>
        </xdr:cNvSpPr>
      </xdr:nvSpPr>
      <xdr:spPr bwMode="auto">
        <a:xfrm>
          <a:off x="762000" y="348615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2203" name="Text Box 9">
          <a:extLst>
            <a:ext uri="{FF2B5EF4-FFF2-40B4-BE49-F238E27FC236}">
              <a16:creationId xmlns:a16="http://schemas.microsoft.com/office/drawing/2014/main" xmlns="" id="{00000000-0008-0000-1100-00009B080000}"/>
            </a:ext>
          </a:extLst>
        </xdr:cNvPr>
        <xdr:cNvSpPr txBox="1">
          <a:spLocks noChangeArrowheads="1"/>
        </xdr:cNvSpPr>
      </xdr:nvSpPr>
      <xdr:spPr bwMode="auto">
        <a:xfrm>
          <a:off x="762000" y="348615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2204" name="Text Box 9">
          <a:extLst>
            <a:ext uri="{FF2B5EF4-FFF2-40B4-BE49-F238E27FC236}">
              <a16:creationId xmlns:a16="http://schemas.microsoft.com/office/drawing/2014/main" xmlns="" id="{00000000-0008-0000-1100-00009C080000}"/>
            </a:ext>
          </a:extLst>
        </xdr:cNvPr>
        <xdr:cNvSpPr txBox="1">
          <a:spLocks noChangeArrowheads="1"/>
        </xdr:cNvSpPr>
      </xdr:nvSpPr>
      <xdr:spPr bwMode="auto">
        <a:xfrm>
          <a:off x="762000" y="348615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2205" name="Text Box 9">
          <a:extLst>
            <a:ext uri="{FF2B5EF4-FFF2-40B4-BE49-F238E27FC236}">
              <a16:creationId xmlns:a16="http://schemas.microsoft.com/office/drawing/2014/main" xmlns="" id="{00000000-0008-0000-1100-00009D080000}"/>
            </a:ext>
          </a:extLst>
        </xdr:cNvPr>
        <xdr:cNvSpPr txBox="1">
          <a:spLocks noChangeArrowheads="1"/>
        </xdr:cNvSpPr>
      </xdr:nvSpPr>
      <xdr:spPr bwMode="auto">
        <a:xfrm>
          <a:off x="762000" y="348615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2206" name="Text Box 9">
          <a:extLst>
            <a:ext uri="{FF2B5EF4-FFF2-40B4-BE49-F238E27FC236}">
              <a16:creationId xmlns:a16="http://schemas.microsoft.com/office/drawing/2014/main" xmlns="" id="{00000000-0008-0000-1100-00009E080000}"/>
            </a:ext>
          </a:extLst>
        </xdr:cNvPr>
        <xdr:cNvSpPr txBox="1">
          <a:spLocks noChangeArrowheads="1"/>
        </xdr:cNvSpPr>
      </xdr:nvSpPr>
      <xdr:spPr bwMode="auto">
        <a:xfrm>
          <a:off x="762000" y="348615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2207" name="Text Box 9">
          <a:extLst>
            <a:ext uri="{FF2B5EF4-FFF2-40B4-BE49-F238E27FC236}">
              <a16:creationId xmlns:a16="http://schemas.microsoft.com/office/drawing/2014/main" xmlns="" id="{00000000-0008-0000-1100-00009F080000}"/>
            </a:ext>
          </a:extLst>
        </xdr:cNvPr>
        <xdr:cNvSpPr txBox="1">
          <a:spLocks noChangeArrowheads="1"/>
        </xdr:cNvSpPr>
      </xdr:nvSpPr>
      <xdr:spPr bwMode="auto">
        <a:xfrm>
          <a:off x="762000" y="348615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2208" name="Text Box 9">
          <a:extLst>
            <a:ext uri="{FF2B5EF4-FFF2-40B4-BE49-F238E27FC236}">
              <a16:creationId xmlns:a16="http://schemas.microsoft.com/office/drawing/2014/main" xmlns="" id="{00000000-0008-0000-1100-0000A0080000}"/>
            </a:ext>
          </a:extLst>
        </xdr:cNvPr>
        <xdr:cNvSpPr txBox="1">
          <a:spLocks noChangeArrowheads="1"/>
        </xdr:cNvSpPr>
      </xdr:nvSpPr>
      <xdr:spPr bwMode="auto">
        <a:xfrm>
          <a:off x="762000" y="348615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2209" name="Text Box 9">
          <a:extLst>
            <a:ext uri="{FF2B5EF4-FFF2-40B4-BE49-F238E27FC236}">
              <a16:creationId xmlns:a16="http://schemas.microsoft.com/office/drawing/2014/main" xmlns="" id="{00000000-0008-0000-1100-0000A1080000}"/>
            </a:ext>
          </a:extLst>
        </xdr:cNvPr>
        <xdr:cNvSpPr txBox="1">
          <a:spLocks noChangeArrowheads="1"/>
        </xdr:cNvSpPr>
      </xdr:nvSpPr>
      <xdr:spPr bwMode="auto">
        <a:xfrm>
          <a:off x="762000" y="348615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2210" name="Text Box 9">
          <a:extLst>
            <a:ext uri="{FF2B5EF4-FFF2-40B4-BE49-F238E27FC236}">
              <a16:creationId xmlns:a16="http://schemas.microsoft.com/office/drawing/2014/main" xmlns="" id="{00000000-0008-0000-1100-0000A2080000}"/>
            </a:ext>
          </a:extLst>
        </xdr:cNvPr>
        <xdr:cNvSpPr txBox="1">
          <a:spLocks noChangeArrowheads="1"/>
        </xdr:cNvSpPr>
      </xdr:nvSpPr>
      <xdr:spPr bwMode="auto">
        <a:xfrm>
          <a:off x="762000" y="348615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2211" name="Text Box 9">
          <a:extLst>
            <a:ext uri="{FF2B5EF4-FFF2-40B4-BE49-F238E27FC236}">
              <a16:creationId xmlns:a16="http://schemas.microsoft.com/office/drawing/2014/main" xmlns="" id="{00000000-0008-0000-1100-0000A3080000}"/>
            </a:ext>
          </a:extLst>
        </xdr:cNvPr>
        <xdr:cNvSpPr txBox="1">
          <a:spLocks noChangeArrowheads="1"/>
        </xdr:cNvSpPr>
      </xdr:nvSpPr>
      <xdr:spPr bwMode="auto">
        <a:xfrm>
          <a:off x="762000" y="348615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2212" name="Text Box 9">
          <a:extLst>
            <a:ext uri="{FF2B5EF4-FFF2-40B4-BE49-F238E27FC236}">
              <a16:creationId xmlns:a16="http://schemas.microsoft.com/office/drawing/2014/main" xmlns="" id="{00000000-0008-0000-1100-0000A4080000}"/>
            </a:ext>
          </a:extLst>
        </xdr:cNvPr>
        <xdr:cNvSpPr txBox="1">
          <a:spLocks noChangeArrowheads="1"/>
        </xdr:cNvSpPr>
      </xdr:nvSpPr>
      <xdr:spPr bwMode="auto">
        <a:xfrm>
          <a:off x="762000" y="348615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077457" cy="19050"/>
    <xdr:sp macro="" textlink="">
      <xdr:nvSpPr>
        <xdr:cNvPr id="2213" name="Text Box 8">
          <a:extLst>
            <a:ext uri="{FF2B5EF4-FFF2-40B4-BE49-F238E27FC236}">
              <a16:creationId xmlns:a16="http://schemas.microsoft.com/office/drawing/2014/main" xmlns="" id="{00000000-0008-0000-1100-0000A5080000}"/>
            </a:ext>
          </a:extLst>
        </xdr:cNvPr>
        <xdr:cNvSpPr txBox="1">
          <a:spLocks noChangeArrowheads="1"/>
        </xdr:cNvSpPr>
      </xdr:nvSpPr>
      <xdr:spPr bwMode="auto">
        <a:xfrm>
          <a:off x="762000" y="3486150"/>
          <a:ext cx="1077457"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2214" name="Text Box 8">
          <a:extLst>
            <a:ext uri="{FF2B5EF4-FFF2-40B4-BE49-F238E27FC236}">
              <a16:creationId xmlns:a16="http://schemas.microsoft.com/office/drawing/2014/main" xmlns="" id="{00000000-0008-0000-1100-0000A6080000}"/>
            </a:ext>
          </a:extLst>
        </xdr:cNvPr>
        <xdr:cNvSpPr txBox="1">
          <a:spLocks noChangeArrowheads="1"/>
        </xdr:cNvSpPr>
      </xdr:nvSpPr>
      <xdr:spPr bwMode="auto">
        <a:xfrm>
          <a:off x="762000" y="34861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215" name="Text Box 9">
          <a:extLst>
            <a:ext uri="{FF2B5EF4-FFF2-40B4-BE49-F238E27FC236}">
              <a16:creationId xmlns:a16="http://schemas.microsoft.com/office/drawing/2014/main" xmlns="" id="{00000000-0008-0000-1100-0000A708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216" name="Text Box 9">
          <a:extLst>
            <a:ext uri="{FF2B5EF4-FFF2-40B4-BE49-F238E27FC236}">
              <a16:creationId xmlns:a16="http://schemas.microsoft.com/office/drawing/2014/main" xmlns="" id="{00000000-0008-0000-1100-0000A808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077457" cy="104775"/>
    <xdr:sp macro="" textlink="">
      <xdr:nvSpPr>
        <xdr:cNvPr id="2217" name="Text Box 8">
          <a:extLst>
            <a:ext uri="{FF2B5EF4-FFF2-40B4-BE49-F238E27FC236}">
              <a16:creationId xmlns:a16="http://schemas.microsoft.com/office/drawing/2014/main" xmlns="" id="{00000000-0008-0000-1100-0000A9080000}"/>
            </a:ext>
          </a:extLst>
        </xdr:cNvPr>
        <xdr:cNvSpPr txBox="1">
          <a:spLocks noChangeArrowheads="1"/>
        </xdr:cNvSpPr>
      </xdr:nvSpPr>
      <xdr:spPr bwMode="auto">
        <a:xfrm>
          <a:off x="762000" y="3486150"/>
          <a:ext cx="1077457" cy="104775"/>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2218" name="Text Box 8">
          <a:extLst>
            <a:ext uri="{FF2B5EF4-FFF2-40B4-BE49-F238E27FC236}">
              <a16:creationId xmlns:a16="http://schemas.microsoft.com/office/drawing/2014/main" xmlns="" id="{00000000-0008-0000-1100-0000AA080000}"/>
            </a:ext>
          </a:extLst>
        </xdr:cNvPr>
        <xdr:cNvSpPr txBox="1">
          <a:spLocks noChangeArrowheads="1"/>
        </xdr:cNvSpPr>
      </xdr:nvSpPr>
      <xdr:spPr bwMode="auto">
        <a:xfrm>
          <a:off x="762000" y="34861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219" name="Text Box 9">
          <a:extLst>
            <a:ext uri="{FF2B5EF4-FFF2-40B4-BE49-F238E27FC236}">
              <a16:creationId xmlns:a16="http://schemas.microsoft.com/office/drawing/2014/main" xmlns="" id="{00000000-0008-0000-1100-0000AB08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220" name="Text Box 9">
          <a:extLst>
            <a:ext uri="{FF2B5EF4-FFF2-40B4-BE49-F238E27FC236}">
              <a16:creationId xmlns:a16="http://schemas.microsoft.com/office/drawing/2014/main" xmlns="" id="{00000000-0008-0000-1100-0000AC08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2221" name="Text Box 8">
          <a:extLst>
            <a:ext uri="{FF2B5EF4-FFF2-40B4-BE49-F238E27FC236}">
              <a16:creationId xmlns:a16="http://schemas.microsoft.com/office/drawing/2014/main" xmlns="" id="{00000000-0008-0000-1100-0000AD080000}"/>
            </a:ext>
          </a:extLst>
        </xdr:cNvPr>
        <xdr:cNvSpPr txBox="1">
          <a:spLocks noChangeArrowheads="1"/>
        </xdr:cNvSpPr>
      </xdr:nvSpPr>
      <xdr:spPr bwMode="auto">
        <a:xfrm>
          <a:off x="762000" y="34861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222" name="Text Box 9">
          <a:extLst>
            <a:ext uri="{FF2B5EF4-FFF2-40B4-BE49-F238E27FC236}">
              <a16:creationId xmlns:a16="http://schemas.microsoft.com/office/drawing/2014/main" xmlns="" id="{00000000-0008-0000-1100-0000AE08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223" name="Text Box 9">
          <a:extLst>
            <a:ext uri="{FF2B5EF4-FFF2-40B4-BE49-F238E27FC236}">
              <a16:creationId xmlns:a16="http://schemas.microsoft.com/office/drawing/2014/main" xmlns="" id="{00000000-0008-0000-1100-0000AF08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2224" name="Text Box 8">
          <a:extLst>
            <a:ext uri="{FF2B5EF4-FFF2-40B4-BE49-F238E27FC236}">
              <a16:creationId xmlns:a16="http://schemas.microsoft.com/office/drawing/2014/main" xmlns="" id="{00000000-0008-0000-1100-0000B0080000}"/>
            </a:ext>
          </a:extLst>
        </xdr:cNvPr>
        <xdr:cNvSpPr txBox="1">
          <a:spLocks noChangeArrowheads="1"/>
        </xdr:cNvSpPr>
      </xdr:nvSpPr>
      <xdr:spPr bwMode="auto">
        <a:xfrm>
          <a:off x="762000" y="34861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225" name="Text Box 9">
          <a:extLst>
            <a:ext uri="{FF2B5EF4-FFF2-40B4-BE49-F238E27FC236}">
              <a16:creationId xmlns:a16="http://schemas.microsoft.com/office/drawing/2014/main" xmlns="" id="{00000000-0008-0000-1100-0000B108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226" name="Text Box 9">
          <a:extLst>
            <a:ext uri="{FF2B5EF4-FFF2-40B4-BE49-F238E27FC236}">
              <a16:creationId xmlns:a16="http://schemas.microsoft.com/office/drawing/2014/main" xmlns="" id="{00000000-0008-0000-1100-0000B208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2227" name="Text Box 8">
          <a:extLst>
            <a:ext uri="{FF2B5EF4-FFF2-40B4-BE49-F238E27FC236}">
              <a16:creationId xmlns:a16="http://schemas.microsoft.com/office/drawing/2014/main" xmlns="" id="{00000000-0008-0000-1100-0000B3080000}"/>
            </a:ext>
          </a:extLst>
        </xdr:cNvPr>
        <xdr:cNvSpPr txBox="1">
          <a:spLocks noChangeArrowheads="1"/>
        </xdr:cNvSpPr>
      </xdr:nvSpPr>
      <xdr:spPr bwMode="auto">
        <a:xfrm>
          <a:off x="762000" y="34861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228" name="Text Box 9">
          <a:extLst>
            <a:ext uri="{FF2B5EF4-FFF2-40B4-BE49-F238E27FC236}">
              <a16:creationId xmlns:a16="http://schemas.microsoft.com/office/drawing/2014/main" xmlns="" id="{00000000-0008-0000-1100-0000B408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229" name="Text Box 9">
          <a:extLst>
            <a:ext uri="{FF2B5EF4-FFF2-40B4-BE49-F238E27FC236}">
              <a16:creationId xmlns:a16="http://schemas.microsoft.com/office/drawing/2014/main" xmlns="" id="{00000000-0008-0000-1100-0000B508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2230" name="Text Box 8">
          <a:extLst>
            <a:ext uri="{FF2B5EF4-FFF2-40B4-BE49-F238E27FC236}">
              <a16:creationId xmlns:a16="http://schemas.microsoft.com/office/drawing/2014/main" xmlns="" id="{00000000-0008-0000-1100-0000B6080000}"/>
            </a:ext>
          </a:extLst>
        </xdr:cNvPr>
        <xdr:cNvSpPr txBox="1">
          <a:spLocks noChangeArrowheads="1"/>
        </xdr:cNvSpPr>
      </xdr:nvSpPr>
      <xdr:spPr bwMode="auto">
        <a:xfrm>
          <a:off x="762000" y="34861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231" name="Text Box 9">
          <a:extLst>
            <a:ext uri="{FF2B5EF4-FFF2-40B4-BE49-F238E27FC236}">
              <a16:creationId xmlns:a16="http://schemas.microsoft.com/office/drawing/2014/main" xmlns="" id="{00000000-0008-0000-1100-0000B708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2232" name="Text Box 8">
          <a:extLst>
            <a:ext uri="{FF2B5EF4-FFF2-40B4-BE49-F238E27FC236}">
              <a16:creationId xmlns:a16="http://schemas.microsoft.com/office/drawing/2014/main" xmlns="" id="{00000000-0008-0000-1100-0000B8080000}"/>
            </a:ext>
          </a:extLst>
        </xdr:cNvPr>
        <xdr:cNvSpPr txBox="1">
          <a:spLocks noChangeArrowheads="1"/>
        </xdr:cNvSpPr>
      </xdr:nvSpPr>
      <xdr:spPr bwMode="auto">
        <a:xfrm>
          <a:off x="762000" y="34861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233" name="Text Box 9">
          <a:extLst>
            <a:ext uri="{FF2B5EF4-FFF2-40B4-BE49-F238E27FC236}">
              <a16:creationId xmlns:a16="http://schemas.microsoft.com/office/drawing/2014/main" xmlns="" id="{00000000-0008-0000-1100-0000B908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234" name="Text Box 9">
          <a:extLst>
            <a:ext uri="{FF2B5EF4-FFF2-40B4-BE49-F238E27FC236}">
              <a16:creationId xmlns:a16="http://schemas.microsoft.com/office/drawing/2014/main" xmlns="" id="{00000000-0008-0000-1100-0000BA08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2235" name="Text Box 8">
          <a:extLst>
            <a:ext uri="{FF2B5EF4-FFF2-40B4-BE49-F238E27FC236}">
              <a16:creationId xmlns:a16="http://schemas.microsoft.com/office/drawing/2014/main" xmlns="" id="{00000000-0008-0000-1100-0000BB080000}"/>
            </a:ext>
          </a:extLst>
        </xdr:cNvPr>
        <xdr:cNvSpPr txBox="1">
          <a:spLocks noChangeArrowheads="1"/>
        </xdr:cNvSpPr>
      </xdr:nvSpPr>
      <xdr:spPr bwMode="auto">
        <a:xfrm>
          <a:off x="762000" y="34861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236" name="Text Box 9">
          <a:extLst>
            <a:ext uri="{FF2B5EF4-FFF2-40B4-BE49-F238E27FC236}">
              <a16:creationId xmlns:a16="http://schemas.microsoft.com/office/drawing/2014/main" xmlns="" id="{00000000-0008-0000-1100-0000BC08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2237" name="Text Box 8">
          <a:extLst>
            <a:ext uri="{FF2B5EF4-FFF2-40B4-BE49-F238E27FC236}">
              <a16:creationId xmlns:a16="http://schemas.microsoft.com/office/drawing/2014/main" xmlns="" id="{00000000-0008-0000-1100-0000BD080000}"/>
            </a:ext>
          </a:extLst>
        </xdr:cNvPr>
        <xdr:cNvSpPr txBox="1">
          <a:spLocks noChangeArrowheads="1"/>
        </xdr:cNvSpPr>
      </xdr:nvSpPr>
      <xdr:spPr bwMode="auto">
        <a:xfrm>
          <a:off x="762000" y="34861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238" name="Text Box 9">
          <a:extLst>
            <a:ext uri="{FF2B5EF4-FFF2-40B4-BE49-F238E27FC236}">
              <a16:creationId xmlns:a16="http://schemas.microsoft.com/office/drawing/2014/main" xmlns="" id="{00000000-0008-0000-1100-0000BE08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239" name="Text Box 9">
          <a:extLst>
            <a:ext uri="{FF2B5EF4-FFF2-40B4-BE49-F238E27FC236}">
              <a16:creationId xmlns:a16="http://schemas.microsoft.com/office/drawing/2014/main" xmlns="" id="{00000000-0008-0000-1100-0000BF08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2240" name="Text Box 8">
          <a:extLst>
            <a:ext uri="{FF2B5EF4-FFF2-40B4-BE49-F238E27FC236}">
              <a16:creationId xmlns:a16="http://schemas.microsoft.com/office/drawing/2014/main" xmlns="" id="{00000000-0008-0000-1100-0000C0080000}"/>
            </a:ext>
          </a:extLst>
        </xdr:cNvPr>
        <xdr:cNvSpPr txBox="1">
          <a:spLocks noChangeArrowheads="1"/>
        </xdr:cNvSpPr>
      </xdr:nvSpPr>
      <xdr:spPr bwMode="auto">
        <a:xfrm>
          <a:off x="762000" y="34861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241" name="Text Box 9">
          <a:extLst>
            <a:ext uri="{FF2B5EF4-FFF2-40B4-BE49-F238E27FC236}">
              <a16:creationId xmlns:a16="http://schemas.microsoft.com/office/drawing/2014/main" xmlns="" id="{00000000-0008-0000-1100-0000C108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242" name="Text Box 9">
          <a:extLst>
            <a:ext uri="{FF2B5EF4-FFF2-40B4-BE49-F238E27FC236}">
              <a16:creationId xmlns:a16="http://schemas.microsoft.com/office/drawing/2014/main" xmlns="" id="{00000000-0008-0000-1100-0000C208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2243" name="Text Box 8">
          <a:extLst>
            <a:ext uri="{FF2B5EF4-FFF2-40B4-BE49-F238E27FC236}">
              <a16:creationId xmlns:a16="http://schemas.microsoft.com/office/drawing/2014/main" xmlns="" id="{00000000-0008-0000-1100-0000C3080000}"/>
            </a:ext>
          </a:extLst>
        </xdr:cNvPr>
        <xdr:cNvSpPr txBox="1">
          <a:spLocks noChangeArrowheads="1"/>
        </xdr:cNvSpPr>
      </xdr:nvSpPr>
      <xdr:spPr bwMode="auto">
        <a:xfrm>
          <a:off x="762000" y="34861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244" name="Text Box 9">
          <a:extLst>
            <a:ext uri="{FF2B5EF4-FFF2-40B4-BE49-F238E27FC236}">
              <a16:creationId xmlns:a16="http://schemas.microsoft.com/office/drawing/2014/main" xmlns="" id="{00000000-0008-0000-1100-0000C408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245" name="Text Box 9">
          <a:extLst>
            <a:ext uri="{FF2B5EF4-FFF2-40B4-BE49-F238E27FC236}">
              <a16:creationId xmlns:a16="http://schemas.microsoft.com/office/drawing/2014/main" xmlns="" id="{00000000-0008-0000-1100-0000C508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2246" name="Text Box 8">
          <a:extLst>
            <a:ext uri="{FF2B5EF4-FFF2-40B4-BE49-F238E27FC236}">
              <a16:creationId xmlns:a16="http://schemas.microsoft.com/office/drawing/2014/main" xmlns="" id="{00000000-0008-0000-1100-0000C6080000}"/>
            </a:ext>
          </a:extLst>
        </xdr:cNvPr>
        <xdr:cNvSpPr txBox="1">
          <a:spLocks noChangeArrowheads="1"/>
        </xdr:cNvSpPr>
      </xdr:nvSpPr>
      <xdr:spPr bwMode="auto">
        <a:xfrm>
          <a:off x="762000" y="34861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247" name="Text Box 9">
          <a:extLst>
            <a:ext uri="{FF2B5EF4-FFF2-40B4-BE49-F238E27FC236}">
              <a16:creationId xmlns:a16="http://schemas.microsoft.com/office/drawing/2014/main" xmlns="" id="{00000000-0008-0000-1100-0000C708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248" name="Text Box 9">
          <a:extLst>
            <a:ext uri="{FF2B5EF4-FFF2-40B4-BE49-F238E27FC236}">
              <a16:creationId xmlns:a16="http://schemas.microsoft.com/office/drawing/2014/main" xmlns="" id="{00000000-0008-0000-1100-0000C808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2249" name="Text Box 8">
          <a:extLst>
            <a:ext uri="{FF2B5EF4-FFF2-40B4-BE49-F238E27FC236}">
              <a16:creationId xmlns:a16="http://schemas.microsoft.com/office/drawing/2014/main" xmlns="" id="{00000000-0008-0000-1100-0000C9080000}"/>
            </a:ext>
          </a:extLst>
        </xdr:cNvPr>
        <xdr:cNvSpPr txBox="1">
          <a:spLocks noChangeArrowheads="1"/>
        </xdr:cNvSpPr>
      </xdr:nvSpPr>
      <xdr:spPr bwMode="auto">
        <a:xfrm>
          <a:off x="762000" y="34861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250" name="Text Box 9">
          <a:extLst>
            <a:ext uri="{FF2B5EF4-FFF2-40B4-BE49-F238E27FC236}">
              <a16:creationId xmlns:a16="http://schemas.microsoft.com/office/drawing/2014/main" xmlns="" id="{00000000-0008-0000-1100-0000CA08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251" name="Text Box 9">
          <a:extLst>
            <a:ext uri="{FF2B5EF4-FFF2-40B4-BE49-F238E27FC236}">
              <a16:creationId xmlns:a16="http://schemas.microsoft.com/office/drawing/2014/main" xmlns="" id="{00000000-0008-0000-1100-0000CB08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2252" name="Text Box 8">
          <a:extLst>
            <a:ext uri="{FF2B5EF4-FFF2-40B4-BE49-F238E27FC236}">
              <a16:creationId xmlns:a16="http://schemas.microsoft.com/office/drawing/2014/main" xmlns="" id="{00000000-0008-0000-1100-0000CC080000}"/>
            </a:ext>
          </a:extLst>
        </xdr:cNvPr>
        <xdr:cNvSpPr txBox="1">
          <a:spLocks noChangeArrowheads="1"/>
        </xdr:cNvSpPr>
      </xdr:nvSpPr>
      <xdr:spPr bwMode="auto">
        <a:xfrm>
          <a:off x="762000" y="34861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253" name="Text Box 9">
          <a:extLst>
            <a:ext uri="{FF2B5EF4-FFF2-40B4-BE49-F238E27FC236}">
              <a16:creationId xmlns:a16="http://schemas.microsoft.com/office/drawing/2014/main" xmlns="" id="{00000000-0008-0000-1100-0000CD08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254" name="Text Box 9">
          <a:extLst>
            <a:ext uri="{FF2B5EF4-FFF2-40B4-BE49-F238E27FC236}">
              <a16:creationId xmlns:a16="http://schemas.microsoft.com/office/drawing/2014/main" xmlns="" id="{00000000-0008-0000-1100-0000CE08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2255" name="Text Box 8">
          <a:extLst>
            <a:ext uri="{FF2B5EF4-FFF2-40B4-BE49-F238E27FC236}">
              <a16:creationId xmlns:a16="http://schemas.microsoft.com/office/drawing/2014/main" xmlns="" id="{00000000-0008-0000-1100-0000CF080000}"/>
            </a:ext>
          </a:extLst>
        </xdr:cNvPr>
        <xdr:cNvSpPr txBox="1">
          <a:spLocks noChangeArrowheads="1"/>
        </xdr:cNvSpPr>
      </xdr:nvSpPr>
      <xdr:spPr bwMode="auto">
        <a:xfrm>
          <a:off x="762000" y="34861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256" name="Text Box 9">
          <a:extLst>
            <a:ext uri="{FF2B5EF4-FFF2-40B4-BE49-F238E27FC236}">
              <a16:creationId xmlns:a16="http://schemas.microsoft.com/office/drawing/2014/main" xmlns="" id="{00000000-0008-0000-1100-0000D008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257" name="Text Box 9">
          <a:extLst>
            <a:ext uri="{FF2B5EF4-FFF2-40B4-BE49-F238E27FC236}">
              <a16:creationId xmlns:a16="http://schemas.microsoft.com/office/drawing/2014/main" xmlns="" id="{00000000-0008-0000-1100-0000D108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2258" name="Text Box 8">
          <a:extLst>
            <a:ext uri="{FF2B5EF4-FFF2-40B4-BE49-F238E27FC236}">
              <a16:creationId xmlns:a16="http://schemas.microsoft.com/office/drawing/2014/main" xmlns="" id="{00000000-0008-0000-1100-0000D2080000}"/>
            </a:ext>
          </a:extLst>
        </xdr:cNvPr>
        <xdr:cNvSpPr txBox="1">
          <a:spLocks noChangeArrowheads="1"/>
        </xdr:cNvSpPr>
      </xdr:nvSpPr>
      <xdr:spPr bwMode="auto">
        <a:xfrm>
          <a:off x="762000" y="34861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259" name="Text Box 9">
          <a:extLst>
            <a:ext uri="{FF2B5EF4-FFF2-40B4-BE49-F238E27FC236}">
              <a16:creationId xmlns:a16="http://schemas.microsoft.com/office/drawing/2014/main" xmlns="" id="{00000000-0008-0000-1100-0000D308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260" name="Text Box 9">
          <a:extLst>
            <a:ext uri="{FF2B5EF4-FFF2-40B4-BE49-F238E27FC236}">
              <a16:creationId xmlns:a16="http://schemas.microsoft.com/office/drawing/2014/main" xmlns="" id="{00000000-0008-0000-1100-0000D408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2261" name="Text Box 8">
          <a:extLst>
            <a:ext uri="{FF2B5EF4-FFF2-40B4-BE49-F238E27FC236}">
              <a16:creationId xmlns:a16="http://schemas.microsoft.com/office/drawing/2014/main" xmlns="" id="{00000000-0008-0000-1100-0000D5080000}"/>
            </a:ext>
          </a:extLst>
        </xdr:cNvPr>
        <xdr:cNvSpPr txBox="1">
          <a:spLocks noChangeArrowheads="1"/>
        </xdr:cNvSpPr>
      </xdr:nvSpPr>
      <xdr:spPr bwMode="auto">
        <a:xfrm>
          <a:off x="762000" y="34861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262" name="Text Box 9">
          <a:extLst>
            <a:ext uri="{FF2B5EF4-FFF2-40B4-BE49-F238E27FC236}">
              <a16:creationId xmlns:a16="http://schemas.microsoft.com/office/drawing/2014/main" xmlns="" id="{00000000-0008-0000-1100-0000D608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263" name="Text Box 9">
          <a:extLst>
            <a:ext uri="{FF2B5EF4-FFF2-40B4-BE49-F238E27FC236}">
              <a16:creationId xmlns:a16="http://schemas.microsoft.com/office/drawing/2014/main" xmlns="" id="{00000000-0008-0000-1100-0000D708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2264" name="Text Box 8">
          <a:extLst>
            <a:ext uri="{FF2B5EF4-FFF2-40B4-BE49-F238E27FC236}">
              <a16:creationId xmlns:a16="http://schemas.microsoft.com/office/drawing/2014/main" xmlns="" id="{00000000-0008-0000-1100-0000D8080000}"/>
            </a:ext>
          </a:extLst>
        </xdr:cNvPr>
        <xdr:cNvSpPr txBox="1">
          <a:spLocks noChangeArrowheads="1"/>
        </xdr:cNvSpPr>
      </xdr:nvSpPr>
      <xdr:spPr bwMode="auto">
        <a:xfrm>
          <a:off x="762000" y="34861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265" name="Text Box 9">
          <a:extLst>
            <a:ext uri="{FF2B5EF4-FFF2-40B4-BE49-F238E27FC236}">
              <a16:creationId xmlns:a16="http://schemas.microsoft.com/office/drawing/2014/main" xmlns="" id="{00000000-0008-0000-1100-0000D908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266" name="Text Box 9">
          <a:extLst>
            <a:ext uri="{FF2B5EF4-FFF2-40B4-BE49-F238E27FC236}">
              <a16:creationId xmlns:a16="http://schemas.microsoft.com/office/drawing/2014/main" xmlns="" id="{00000000-0008-0000-1100-0000DA08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285750"/>
    <xdr:sp macro="" textlink="">
      <xdr:nvSpPr>
        <xdr:cNvPr id="2267" name="Text Box 9">
          <a:extLst>
            <a:ext uri="{FF2B5EF4-FFF2-40B4-BE49-F238E27FC236}">
              <a16:creationId xmlns:a16="http://schemas.microsoft.com/office/drawing/2014/main" xmlns="" id="{00000000-0008-0000-1100-0000DB080000}"/>
            </a:ext>
          </a:extLst>
        </xdr:cNvPr>
        <xdr:cNvSpPr txBox="1">
          <a:spLocks noChangeArrowheads="1"/>
        </xdr:cNvSpPr>
      </xdr:nvSpPr>
      <xdr:spPr bwMode="auto">
        <a:xfrm>
          <a:off x="762000" y="3486150"/>
          <a:ext cx="1239382" cy="285750"/>
        </a:xfrm>
        <a:prstGeom prst="rect">
          <a:avLst/>
        </a:prstGeom>
        <a:noFill/>
        <a:ln w="9525">
          <a:noFill/>
          <a:miter lim="800000"/>
          <a:headEnd/>
          <a:tailEnd/>
        </a:ln>
      </xdr:spPr>
    </xdr:sp>
    <xdr:clientData/>
  </xdr:oneCellAnchor>
  <xdr:oneCellAnchor>
    <xdr:from>
      <xdr:col>1</xdr:col>
      <xdr:colOff>0</xdr:colOff>
      <xdr:row>0</xdr:row>
      <xdr:rowOff>0</xdr:rowOff>
    </xdr:from>
    <xdr:ext cx="1239382" cy="285750"/>
    <xdr:sp macro="" textlink="">
      <xdr:nvSpPr>
        <xdr:cNvPr id="2268" name="Text Box 9">
          <a:extLst>
            <a:ext uri="{FF2B5EF4-FFF2-40B4-BE49-F238E27FC236}">
              <a16:creationId xmlns:a16="http://schemas.microsoft.com/office/drawing/2014/main" xmlns="" id="{00000000-0008-0000-1100-0000DC080000}"/>
            </a:ext>
          </a:extLst>
        </xdr:cNvPr>
        <xdr:cNvSpPr txBox="1">
          <a:spLocks noChangeArrowheads="1"/>
        </xdr:cNvSpPr>
      </xdr:nvSpPr>
      <xdr:spPr bwMode="auto">
        <a:xfrm>
          <a:off x="762000" y="3486150"/>
          <a:ext cx="1239382" cy="285750"/>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2269" name="Text Box 9">
          <a:extLst>
            <a:ext uri="{FF2B5EF4-FFF2-40B4-BE49-F238E27FC236}">
              <a16:creationId xmlns:a16="http://schemas.microsoft.com/office/drawing/2014/main" xmlns="" id="{00000000-0008-0000-1100-0000DD080000}"/>
            </a:ext>
          </a:extLst>
        </xdr:cNvPr>
        <xdr:cNvSpPr txBox="1">
          <a:spLocks noChangeArrowheads="1"/>
        </xdr:cNvSpPr>
      </xdr:nvSpPr>
      <xdr:spPr bwMode="auto">
        <a:xfrm>
          <a:off x="762000" y="348615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2270" name="Text Box 9">
          <a:extLst>
            <a:ext uri="{FF2B5EF4-FFF2-40B4-BE49-F238E27FC236}">
              <a16:creationId xmlns:a16="http://schemas.microsoft.com/office/drawing/2014/main" xmlns="" id="{00000000-0008-0000-1100-0000DE080000}"/>
            </a:ext>
          </a:extLst>
        </xdr:cNvPr>
        <xdr:cNvSpPr txBox="1">
          <a:spLocks noChangeArrowheads="1"/>
        </xdr:cNvSpPr>
      </xdr:nvSpPr>
      <xdr:spPr bwMode="auto">
        <a:xfrm>
          <a:off x="762000" y="348615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2271" name="Text Box 9">
          <a:extLst>
            <a:ext uri="{FF2B5EF4-FFF2-40B4-BE49-F238E27FC236}">
              <a16:creationId xmlns:a16="http://schemas.microsoft.com/office/drawing/2014/main" xmlns="" id="{00000000-0008-0000-1100-0000DF080000}"/>
            </a:ext>
          </a:extLst>
        </xdr:cNvPr>
        <xdr:cNvSpPr txBox="1">
          <a:spLocks noChangeArrowheads="1"/>
        </xdr:cNvSpPr>
      </xdr:nvSpPr>
      <xdr:spPr bwMode="auto">
        <a:xfrm>
          <a:off x="762000" y="348615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2272" name="Text Box 9">
          <a:extLst>
            <a:ext uri="{FF2B5EF4-FFF2-40B4-BE49-F238E27FC236}">
              <a16:creationId xmlns:a16="http://schemas.microsoft.com/office/drawing/2014/main" xmlns="" id="{00000000-0008-0000-1100-0000E0080000}"/>
            </a:ext>
          </a:extLst>
        </xdr:cNvPr>
        <xdr:cNvSpPr txBox="1">
          <a:spLocks noChangeArrowheads="1"/>
        </xdr:cNvSpPr>
      </xdr:nvSpPr>
      <xdr:spPr bwMode="auto">
        <a:xfrm>
          <a:off x="762000" y="348615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2273" name="Text Box 9">
          <a:extLst>
            <a:ext uri="{FF2B5EF4-FFF2-40B4-BE49-F238E27FC236}">
              <a16:creationId xmlns:a16="http://schemas.microsoft.com/office/drawing/2014/main" xmlns="" id="{00000000-0008-0000-1100-0000E1080000}"/>
            </a:ext>
          </a:extLst>
        </xdr:cNvPr>
        <xdr:cNvSpPr txBox="1">
          <a:spLocks noChangeArrowheads="1"/>
        </xdr:cNvSpPr>
      </xdr:nvSpPr>
      <xdr:spPr bwMode="auto">
        <a:xfrm>
          <a:off x="762000" y="348615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2274" name="Text Box 9">
          <a:extLst>
            <a:ext uri="{FF2B5EF4-FFF2-40B4-BE49-F238E27FC236}">
              <a16:creationId xmlns:a16="http://schemas.microsoft.com/office/drawing/2014/main" xmlns="" id="{00000000-0008-0000-1100-0000E2080000}"/>
            </a:ext>
          </a:extLst>
        </xdr:cNvPr>
        <xdr:cNvSpPr txBox="1">
          <a:spLocks noChangeArrowheads="1"/>
        </xdr:cNvSpPr>
      </xdr:nvSpPr>
      <xdr:spPr bwMode="auto">
        <a:xfrm>
          <a:off x="762000" y="348615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2275" name="Text Box 9">
          <a:extLst>
            <a:ext uri="{FF2B5EF4-FFF2-40B4-BE49-F238E27FC236}">
              <a16:creationId xmlns:a16="http://schemas.microsoft.com/office/drawing/2014/main" xmlns="" id="{00000000-0008-0000-1100-0000E3080000}"/>
            </a:ext>
          </a:extLst>
        </xdr:cNvPr>
        <xdr:cNvSpPr txBox="1">
          <a:spLocks noChangeArrowheads="1"/>
        </xdr:cNvSpPr>
      </xdr:nvSpPr>
      <xdr:spPr bwMode="auto">
        <a:xfrm>
          <a:off x="762000" y="348615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2276" name="Text Box 9">
          <a:extLst>
            <a:ext uri="{FF2B5EF4-FFF2-40B4-BE49-F238E27FC236}">
              <a16:creationId xmlns:a16="http://schemas.microsoft.com/office/drawing/2014/main" xmlns="" id="{00000000-0008-0000-1100-0000E4080000}"/>
            </a:ext>
          </a:extLst>
        </xdr:cNvPr>
        <xdr:cNvSpPr txBox="1">
          <a:spLocks noChangeArrowheads="1"/>
        </xdr:cNvSpPr>
      </xdr:nvSpPr>
      <xdr:spPr bwMode="auto">
        <a:xfrm>
          <a:off x="762000" y="348615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2277" name="Text Box 9">
          <a:extLst>
            <a:ext uri="{FF2B5EF4-FFF2-40B4-BE49-F238E27FC236}">
              <a16:creationId xmlns:a16="http://schemas.microsoft.com/office/drawing/2014/main" xmlns="" id="{00000000-0008-0000-1100-0000E5080000}"/>
            </a:ext>
          </a:extLst>
        </xdr:cNvPr>
        <xdr:cNvSpPr txBox="1">
          <a:spLocks noChangeArrowheads="1"/>
        </xdr:cNvSpPr>
      </xdr:nvSpPr>
      <xdr:spPr bwMode="auto">
        <a:xfrm>
          <a:off x="762000" y="348615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2278" name="Text Box 9">
          <a:extLst>
            <a:ext uri="{FF2B5EF4-FFF2-40B4-BE49-F238E27FC236}">
              <a16:creationId xmlns:a16="http://schemas.microsoft.com/office/drawing/2014/main" xmlns="" id="{00000000-0008-0000-1100-0000E6080000}"/>
            </a:ext>
          </a:extLst>
        </xdr:cNvPr>
        <xdr:cNvSpPr txBox="1">
          <a:spLocks noChangeArrowheads="1"/>
        </xdr:cNvSpPr>
      </xdr:nvSpPr>
      <xdr:spPr bwMode="auto">
        <a:xfrm>
          <a:off x="762000" y="348615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2279" name="Text Box 9">
          <a:extLst>
            <a:ext uri="{FF2B5EF4-FFF2-40B4-BE49-F238E27FC236}">
              <a16:creationId xmlns:a16="http://schemas.microsoft.com/office/drawing/2014/main" xmlns="" id="{00000000-0008-0000-1100-0000E7080000}"/>
            </a:ext>
          </a:extLst>
        </xdr:cNvPr>
        <xdr:cNvSpPr txBox="1">
          <a:spLocks noChangeArrowheads="1"/>
        </xdr:cNvSpPr>
      </xdr:nvSpPr>
      <xdr:spPr bwMode="auto">
        <a:xfrm>
          <a:off x="762000" y="348615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2280" name="Text Box 9">
          <a:extLst>
            <a:ext uri="{FF2B5EF4-FFF2-40B4-BE49-F238E27FC236}">
              <a16:creationId xmlns:a16="http://schemas.microsoft.com/office/drawing/2014/main" xmlns="" id="{00000000-0008-0000-1100-0000E8080000}"/>
            </a:ext>
          </a:extLst>
        </xdr:cNvPr>
        <xdr:cNvSpPr txBox="1">
          <a:spLocks noChangeArrowheads="1"/>
        </xdr:cNvSpPr>
      </xdr:nvSpPr>
      <xdr:spPr bwMode="auto">
        <a:xfrm>
          <a:off x="762000" y="348615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2281" name="Text Box 9">
          <a:extLst>
            <a:ext uri="{FF2B5EF4-FFF2-40B4-BE49-F238E27FC236}">
              <a16:creationId xmlns:a16="http://schemas.microsoft.com/office/drawing/2014/main" xmlns="" id="{00000000-0008-0000-1100-0000E9080000}"/>
            </a:ext>
          </a:extLst>
        </xdr:cNvPr>
        <xdr:cNvSpPr txBox="1">
          <a:spLocks noChangeArrowheads="1"/>
        </xdr:cNvSpPr>
      </xdr:nvSpPr>
      <xdr:spPr bwMode="auto">
        <a:xfrm>
          <a:off x="762000" y="348615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2282" name="Text Box 9">
          <a:extLst>
            <a:ext uri="{FF2B5EF4-FFF2-40B4-BE49-F238E27FC236}">
              <a16:creationId xmlns:a16="http://schemas.microsoft.com/office/drawing/2014/main" xmlns="" id="{00000000-0008-0000-1100-0000EA080000}"/>
            </a:ext>
          </a:extLst>
        </xdr:cNvPr>
        <xdr:cNvSpPr txBox="1">
          <a:spLocks noChangeArrowheads="1"/>
        </xdr:cNvSpPr>
      </xdr:nvSpPr>
      <xdr:spPr bwMode="auto">
        <a:xfrm>
          <a:off x="762000" y="348615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2283" name="Text Box 9">
          <a:extLst>
            <a:ext uri="{FF2B5EF4-FFF2-40B4-BE49-F238E27FC236}">
              <a16:creationId xmlns:a16="http://schemas.microsoft.com/office/drawing/2014/main" xmlns="" id="{00000000-0008-0000-1100-0000EB080000}"/>
            </a:ext>
          </a:extLst>
        </xdr:cNvPr>
        <xdr:cNvSpPr txBox="1">
          <a:spLocks noChangeArrowheads="1"/>
        </xdr:cNvSpPr>
      </xdr:nvSpPr>
      <xdr:spPr bwMode="auto">
        <a:xfrm>
          <a:off x="762000" y="348615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2284" name="Text Box 9">
          <a:extLst>
            <a:ext uri="{FF2B5EF4-FFF2-40B4-BE49-F238E27FC236}">
              <a16:creationId xmlns:a16="http://schemas.microsoft.com/office/drawing/2014/main" xmlns="" id="{00000000-0008-0000-1100-0000EC080000}"/>
            </a:ext>
          </a:extLst>
        </xdr:cNvPr>
        <xdr:cNvSpPr txBox="1">
          <a:spLocks noChangeArrowheads="1"/>
        </xdr:cNvSpPr>
      </xdr:nvSpPr>
      <xdr:spPr bwMode="auto">
        <a:xfrm>
          <a:off x="762000" y="348615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2285" name="Text Box 9">
          <a:extLst>
            <a:ext uri="{FF2B5EF4-FFF2-40B4-BE49-F238E27FC236}">
              <a16:creationId xmlns:a16="http://schemas.microsoft.com/office/drawing/2014/main" xmlns="" id="{00000000-0008-0000-1100-0000ED080000}"/>
            </a:ext>
          </a:extLst>
        </xdr:cNvPr>
        <xdr:cNvSpPr txBox="1">
          <a:spLocks noChangeArrowheads="1"/>
        </xdr:cNvSpPr>
      </xdr:nvSpPr>
      <xdr:spPr bwMode="auto">
        <a:xfrm>
          <a:off x="762000" y="348615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2286" name="Text Box 9">
          <a:extLst>
            <a:ext uri="{FF2B5EF4-FFF2-40B4-BE49-F238E27FC236}">
              <a16:creationId xmlns:a16="http://schemas.microsoft.com/office/drawing/2014/main" xmlns="" id="{00000000-0008-0000-1100-0000EE080000}"/>
            </a:ext>
          </a:extLst>
        </xdr:cNvPr>
        <xdr:cNvSpPr txBox="1">
          <a:spLocks noChangeArrowheads="1"/>
        </xdr:cNvSpPr>
      </xdr:nvSpPr>
      <xdr:spPr bwMode="auto">
        <a:xfrm>
          <a:off x="762000" y="348615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2287" name="Text Box 9">
          <a:extLst>
            <a:ext uri="{FF2B5EF4-FFF2-40B4-BE49-F238E27FC236}">
              <a16:creationId xmlns:a16="http://schemas.microsoft.com/office/drawing/2014/main" xmlns="" id="{00000000-0008-0000-1100-0000EF080000}"/>
            </a:ext>
          </a:extLst>
        </xdr:cNvPr>
        <xdr:cNvSpPr txBox="1">
          <a:spLocks noChangeArrowheads="1"/>
        </xdr:cNvSpPr>
      </xdr:nvSpPr>
      <xdr:spPr bwMode="auto">
        <a:xfrm>
          <a:off x="762000" y="348615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2288" name="Text Box 9">
          <a:extLst>
            <a:ext uri="{FF2B5EF4-FFF2-40B4-BE49-F238E27FC236}">
              <a16:creationId xmlns:a16="http://schemas.microsoft.com/office/drawing/2014/main" xmlns="" id="{00000000-0008-0000-1100-0000F0080000}"/>
            </a:ext>
          </a:extLst>
        </xdr:cNvPr>
        <xdr:cNvSpPr txBox="1">
          <a:spLocks noChangeArrowheads="1"/>
        </xdr:cNvSpPr>
      </xdr:nvSpPr>
      <xdr:spPr bwMode="auto">
        <a:xfrm>
          <a:off x="762000" y="348615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077457" cy="19050"/>
    <xdr:sp macro="" textlink="">
      <xdr:nvSpPr>
        <xdr:cNvPr id="2289" name="Text Box 8">
          <a:extLst>
            <a:ext uri="{FF2B5EF4-FFF2-40B4-BE49-F238E27FC236}">
              <a16:creationId xmlns:a16="http://schemas.microsoft.com/office/drawing/2014/main" xmlns="" id="{00000000-0008-0000-1100-0000F1080000}"/>
            </a:ext>
          </a:extLst>
        </xdr:cNvPr>
        <xdr:cNvSpPr txBox="1">
          <a:spLocks noChangeArrowheads="1"/>
        </xdr:cNvSpPr>
      </xdr:nvSpPr>
      <xdr:spPr bwMode="auto">
        <a:xfrm>
          <a:off x="762000" y="3486150"/>
          <a:ext cx="107745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290" name="Text Box 9">
          <a:extLst>
            <a:ext uri="{FF2B5EF4-FFF2-40B4-BE49-F238E27FC236}">
              <a16:creationId xmlns:a16="http://schemas.microsoft.com/office/drawing/2014/main" xmlns="" id="{00000000-0008-0000-1100-0000F208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291" name="Text Box 9">
          <a:extLst>
            <a:ext uri="{FF2B5EF4-FFF2-40B4-BE49-F238E27FC236}">
              <a16:creationId xmlns:a16="http://schemas.microsoft.com/office/drawing/2014/main" xmlns="" id="{00000000-0008-0000-1100-0000F308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292" name="Text Box 9">
          <a:extLst>
            <a:ext uri="{FF2B5EF4-FFF2-40B4-BE49-F238E27FC236}">
              <a16:creationId xmlns:a16="http://schemas.microsoft.com/office/drawing/2014/main" xmlns="" id="{00000000-0008-0000-1100-0000F408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293" name="Text Box 9">
          <a:extLst>
            <a:ext uri="{FF2B5EF4-FFF2-40B4-BE49-F238E27FC236}">
              <a16:creationId xmlns:a16="http://schemas.microsoft.com/office/drawing/2014/main" xmlns="" id="{00000000-0008-0000-1100-0000F508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294" name="Text Box 9">
          <a:extLst>
            <a:ext uri="{FF2B5EF4-FFF2-40B4-BE49-F238E27FC236}">
              <a16:creationId xmlns:a16="http://schemas.microsoft.com/office/drawing/2014/main" xmlns="" id="{00000000-0008-0000-1100-0000F608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295" name="Text Box 9">
          <a:extLst>
            <a:ext uri="{FF2B5EF4-FFF2-40B4-BE49-F238E27FC236}">
              <a16:creationId xmlns:a16="http://schemas.microsoft.com/office/drawing/2014/main" xmlns="" id="{00000000-0008-0000-1100-0000F708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296" name="Text Box 9">
          <a:extLst>
            <a:ext uri="{FF2B5EF4-FFF2-40B4-BE49-F238E27FC236}">
              <a16:creationId xmlns:a16="http://schemas.microsoft.com/office/drawing/2014/main" xmlns="" id="{00000000-0008-0000-1100-0000F808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297" name="Text Box 9">
          <a:extLst>
            <a:ext uri="{FF2B5EF4-FFF2-40B4-BE49-F238E27FC236}">
              <a16:creationId xmlns:a16="http://schemas.microsoft.com/office/drawing/2014/main" xmlns="" id="{00000000-0008-0000-1100-0000F908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298" name="Text Box 9">
          <a:extLst>
            <a:ext uri="{FF2B5EF4-FFF2-40B4-BE49-F238E27FC236}">
              <a16:creationId xmlns:a16="http://schemas.microsoft.com/office/drawing/2014/main" xmlns="" id="{00000000-0008-0000-1100-0000FA08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299" name="Text Box 9">
          <a:extLst>
            <a:ext uri="{FF2B5EF4-FFF2-40B4-BE49-F238E27FC236}">
              <a16:creationId xmlns:a16="http://schemas.microsoft.com/office/drawing/2014/main" xmlns="" id="{00000000-0008-0000-1100-0000FB08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300" name="Text Box 9">
          <a:extLst>
            <a:ext uri="{FF2B5EF4-FFF2-40B4-BE49-F238E27FC236}">
              <a16:creationId xmlns:a16="http://schemas.microsoft.com/office/drawing/2014/main" xmlns="" id="{00000000-0008-0000-1100-0000FC08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301" name="Text Box 9">
          <a:extLst>
            <a:ext uri="{FF2B5EF4-FFF2-40B4-BE49-F238E27FC236}">
              <a16:creationId xmlns:a16="http://schemas.microsoft.com/office/drawing/2014/main" xmlns="" id="{00000000-0008-0000-1100-0000FD08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302" name="Text Box 9">
          <a:extLst>
            <a:ext uri="{FF2B5EF4-FFF2-40B4-BE49-F238E27FC236}">
              <a16:creationId xmlns:a16="http://schemas.microsoft.com/office/drawing/2014/main" xmlns="" id="{00000000-0008-0000-1100-0000FE08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303" name="Text Box 9">
          <a:extLst>
            <a:ext uri="{FF2B5EF4-FFF2-40B4-BE49-F238E27FC236}">
              <a16:creationId xmlns:a16="http://schemas.microsoft.com/office/drawing/2014/main" xmlns="" id="{00000000-0008-0000-1100-0000FF08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304" name="Text Box 9">
          <a:extLst>
            <a:ext uri="{FF2B5EF4-FFF2-40B4-BE49-F238E27FC236}">
              <a16:creationId xmlns:a16="http://schemas.microsoft.com/office/drawing/2014/main" xmlns="" id="{00000000-0008-0000-1100-00000009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305" name="Text Box 9">
          <a:extLst>
            <a:ext uri="{FF2B5EF4-FFF2-40B4-BE49-F238E27FC236}">
              <a16:creationId xmlns:a16="http://schemas.microsoft.com/office/drawing/2014/main" xmlns="" id="{00000000-0008-0000-1100-00000109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306" name="Text Box 9">
          <a:extLst>
            <a:ext uri="{FF2B5EF4-FFF2-40B4-BE49-F238E27FC236}">
              <a16:creationId xmlns:a16="http://schemas.microsoft.com/office/drawing/2014/main" xmlns="" id="{00000000-0008-0000-1100-00000209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307" name="Text Box 9">
          <a:extLst>
            <a:ext uri="{FF2B5EF4-FFF2-40B4-BE49-F238E27FC236}">
              <a16:creationId xmlns:a16="http://schemas.microsoft.com/office/drawing/2014/main" xmlns="" id="{00000000-0008-0000-1100-00000309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308" name="Text Box 9">
          <a:extLst>
            <a:ext uri="{FF2B5EF4-FFF2-40B4-BE49-F238E27FC236}">
              <a16:creationId xmlns:a16="http://schemas.microsoft.com/office/drawing/2014/main" xmlns="" id="{00000000-0008-0000-1100-00000409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309" name="Text Box 9">
          <a:extLst>
            <a:ext uri="{FF2B5EF4-FFF2-40B4-BE49-F238E27FC236}">
              <a16:creationId xmlns:a16="http://schemas.microsoft.com/office/drawing/2014/main" xmlns="" id="{00000000-0008-0000-1100-00000509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310" name="Text Box 9">
          <a:extLst>
            <a:ext uri="{FF2B5EF4-FFF2-40B4-BE49-F238E27FC236}">
              <a16:creationId xmlns:a16="http://schemas.microsoft.com/office/drawing/2014/main" xmlns="" id="{00000000-0008-0000-1100-00000609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311" name="Text Box 9">
          <a:extLst>
            <a:ext uri="{FF2B5EF4-FFF2-40B4-BE49-F238E27FC236}">
              <a16:creationId xmlns:a16="http://schemas.microsoft.com/office/drawing/2014/main" xmlns="" id="{00000000-0008-0000-1100-00000709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2312" name="Text Box 8">
          <a:extLst>
            <a:ext uri="{FF2B5EF4-FFF2-40B4-BE49-F238E27FC236}">
              <a16:creationId xmlns:a16="http://schemas.microsoft.com/office/drawing/2014/main" xmlns="" id="{00000000-0008-0000-1100-000008090000}"/>
            </a:ext>
          </a:extLst>
        </xdr:cNvPr>
        <xdr:cNvSpPr txBox="1">
          <a:spLocks noChangeArrowheads="1"/>
        </xdr:cNvSpPr>
      </xdr:nvSpPr>
      <xdr:spPr bwMode="auto">
        <a:xfrm>
          <a:off x="762000" y="34861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313" name="Text Box 9">
          <a:extLst>
            <a:ext uri="{FF2B5EF4-FFF2-40B4-BE49-F238E27FC236}">
              <a16:creationId xmlns:a16="http://schemas.microsoft.com/office/drawing/2014/main" xmlns="" id="{00000000-0008-0000-1100-00000909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314" name="Text Box 9">
          <a:extLst>
            <a:ext uri="{FF2B5EF4-FFF2-40B4-BE49-F238E27FC236}">
              <a16:creationId xmlns:a16="http://schemas.microsoft.com/office/drawing/2014/main" xmlns="" id="{00000000-0008-0000-1100-00000A09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04775"/>
    <xdr:sp macro="" textlink="">
      <xdr:nvSpPr>
        <xdr:cNvPr id="2315" name="Text Box 8">
          <a:extLst>
            <a:ext uri="{FF2B5EF4-FFF2-40B4-BE49-F238E27FC236}">
              <a16:creationId xmlns:a16="http://schemas.microsoft.com/office/drawing/2014/main" xmlns="" id="{00000000-0008-0000-1100-00000B090000}"/>
            </a:ext>
          </a:extLst>
        </xdr:cNvPr>
        <xdr:cNvSpPr txBox="1">
          <a:spLocks noChangeArrowheads="1"/>
        </xdr:cNvSpPr>
      </xdr:nvSpPr>
      <xdr:spPr bwMode="auto">
        <a:xfrm>
          <a:off x="762000" y="3486150"/>
          <a:ext cx="1134607" cy="104775"/>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2316" name="Text Box 8">
          <a:extLst>
            <a:ext uri="{FF2B5EF4-FFF2-40B4-BE49-F238E27FC236}">
              <a16:creationId xmlns:a16="http://schemas.microsoft.com/office/drawing/2014/main" xmlns="" id="{00000000-0008-0000-1100-00000C090000}"/>
            </a:ext>
          </a:extLst>
        </xdr:cNvPr>
        <xdr:cNvSpPr txBox="1">
          <a:spLocks noChangeArrowheads="1"/>
        </xdr:cNvSpPr>
      </xdr:nvSpPr>
      <xdr:spPr bwMode="auto">
        <a:xfrm>
          <a:off x="762000" y="34861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317" name="Text Box 9">
          <a:extLst>
            <a:ext uri="{FF2B5EF4-FFF2-40B4-BE49-F238E27FC236}">
              <a16:creationId xmlns:a16="http://schemas.microsoft.com/office/drawing/2014/main" xmlns="" id="{00000000-0008-0000-1100-00000D09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318" name="Text Box 9">
          <a:extLst>
            <a:ext uri="{FF2B5EF4-FFF2-40B4-BE49-F238E27FC236}">
              <a16:creationId xmlns:a16="http://schemas.microsoft.com/office/drawing/2014/main" xmlns="" id="{00000000-0008-0000-1100-00000E09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2319" name="Text Box 8">
          <a:extLst>
            <a:ext uri="{FF2B5EF4-FFF2-40B4-BE49-F238E27FC236}">
              <a16:creationId xmlns:a16="http://schemas.microsoft.com/office/drawing/2014/main" xmlns="" id="{00000000-0008-0000-1100-00000F090000}"/>
            </a:ext>
          </a:extLst>
        </xdr:cNvPr>
        <xdr:cNvSpPr txBox="1">
          <a:spLocks noChangeArrowheads="1"/>
        </xdr:cNvSpPr>
      </xdr:nvSpPr>
      <xdr:spPr bwMode="auto">
        <a:xfrm>
          <a:off x="762000" y="34861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320" name="Text Box 9">
          <a:extLst>
            <a:ext uri="{FF2B5EF4-FFF2-40B4-BE49-F238E27FC236}">
              <a16:creationId xmlns:a16="http://schemas.microsoft.com/office/drawing/2014/main" xmlns="" id="{00000000-0008-0000-1100-00001009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321" name="Text Box 9">
          <a:extLst>
            <a:ext uri="{FF2B5EF4-FFF2-40B4-BE49-F238E27FC236}">
              <a16:creationId xmlns:a16="http://schemas.microsoft.com/office/drawing/2014/main" xmlns="" id="{00000000-0008-0000-1100-00001109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2322" name="Text Box 8">
          <a:extLst>
            <a:ext uri="{FF2B5EF4-FFF2-40B4-BE49-F238E27FC236}">
              <a16:creationId xmlns:a16="http://schemas.microsoft.com/office/drawing/2014/main" xmlns="" id="{00000000-0008-0000-1100-000012090000}"/>
            </a:ext>
          </a:extLst>
        </xdr:cNvPr>
        <xdr:cNvSpPr txBox="1">
          <a:spLocks noChangeArrowheads="1"/>
        </xdr:cNvSpPr>
      </xdr:nvSpPr>
      <xdr:spPr bwMode="auto">
        <a:xfrm>
          <a:off x="762000" y="34861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323" name="Text Box 9">
          <a:extLst>
            <a:ext uri="{FF2B5EF4-FFF2-40B4-BE49-F238E27FC236}">
              <a16:creationId xmlns:a16="http://schemas.microsoft.com/office/drawing/2014/main" xmlns="" id="{00000000-0008-0000-1100-00001309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324" name="Text Box 9">
          <a:extLst>
            <a:ext uri="{FF2B5EF4-FFF2-40B4-BE49-F238E27FC236}">
              <a16:creationId xmlns:a16="http://schemas.microsoft.com/office/drawing/2014/main" xmlns="" id="{00000000-0008-0000-1100-00001409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2325" name="Text Box 8">
          <a:extLst>
            <a:ext uri="{FF2B5EF4-FFF2-40B4-BE49-F238E27FC236}">
              <a16:creationId xmlns:a16="http://schemas.microsoft.com/office/drawing/2014/main" xmlns="" id="{00000000-0008-0000-1100-000015090000}"/>
            </a:ext>
          </a:extLst>
        </xdr:cNvPr>
        <xdr:cNvSpPr txBox="1">
          <a:spLocks noChangeArrowheads="1"/>
        </xdr:cNvSpPr>
      </xdr:nvSpPr>
      <xdr:spPr bwMode="auto">
        <a:xfrm>
          <a:off x="762000" y="34861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326" name="Text Box 9">
          <a:extLst>
            <a:ext uri="{FF2B5EF4-FFF2-40B4-BE49-F238E27FC236}">
              <a16:creationId xmlns:a16="http://schemas.microsoft.com/office/drawing/2014/main" xmlns="" id="{00000000-0008-0000-1100-00001609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327" name="Text Box 9">
          <a:extLst>
            <a:ext uri="{FF2B5EF4-FFF2-40B4-BE49-F238E27FC236}">
              <a16:creationId xmlns:a16="http://schemas.microsoft.com/office/drawing/2014/main" xmlns="" id="{00000000-0008-0000-1100-00001709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2328" name="Text Box 8">
          <a:extLst>
            <a:ext uri="{FF2B5EF4-FFF2-40B4-BE49-F238E27FC236}">
              <a16:creationId xmlns:a16="http://schemas.microsoft.com/office/drawing/2014/main" xmlns="" id="{00000000-0008-0000-1100-000018090000}"/>
            </a:ext>
          </a:extLst>
        </xdr:cNvPr>
        <xdr:cNvSpPr txBox="1">
          <a:spLocks noChangeArrowheads="1"/>
        </xdr:cNvSpPr>
      </xdr:nvSpPr>
      <xdr:spPr bwMode="auto">
        <a:xfrm>
          <a:off x="762000" y="34861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329" name="Text Box 9">
          <a:extLst>
            <a:ext uri="{FF2B5EF4-FFF2-40B4-BE49-F238E27FC236}">
              <a16:creationId xmlns:a16="http://schemas.microsoft.com/office/drawing/2014/main" xmlns="" id="{00000000-0008-0000-1100-00001909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2330" name="Text Box 8">
          <a:extLst>
            <a:ext uri="{FF2B5EF4-FFF2-40B4-BE49-F238E27FC236}">
              <a16:creationId xmlns:a16="http://schemas.microsoft.com/office/drawing/2014/main" xmlns="" id="{00000000-0008-0000-1100-00001A090000}"/>
            </a:ext>
          </a:extLst>
        </xdr:cNvPr>
        <xdr:cNvSpPr txBox="1">
          <a:spLocks noChangeArrowheads="1"/>
        </xdr:cNvSpPr>
      </xdr:nvSpPr>
      <xdr:spPr bwMode="auto">
        <a:xfrm>
          <a:off x="762000" y="34861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331" name="Text Box 9">
          <a:extLst>
            <a:ext uri="{FF2B5EF4-FFF2-40B4-BE49-F238E27FC236}">
              <a16:creationId xmlns:a16="http://schemas.microsoft.com/office/drawing/2014/main" xmlns="" id="{00000000-0008-0000-1100-00001B09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332" name="Text Box 9">
          <a:extLst>
            <a:ext uri="{FF2B5EF4-FFF2-40B4-BE49-F238E27FC236}">
              <a16:creationId xmlns:a16="http://schemas.microsoft.com/office/drawing/2014/main" xmlns="" id="{00000000-0008-0000-1100-00001C09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2333" name="Text Box 8">
          <a:extLst>
            <a:ext uri="{FF2B5EF4-FFF2-40B4-BE49-F238E27FC236}">
              <a16:creationId xmlns:a16="http://schemas.microsoft.com/office/drawing/2014/main" xmlns="" id="{00000000-0008-0000-1100-00001D090000}"/>
            </a:ext>
          </a:extLst>
        </xdr:cNvPr>
        <xdr:cNvSpPr txBox="1">
          <a:spLocks noChangeArrowheads="1"/>
        </xdr:cNvSpPr>
      </xdr:nvSpPr>
      <xdr:spPr bwMode="auto">
        <a:xfrm>
          <a:off x="762000" y="34861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334" name="Text Box 9">
          <a:extLst>
            <a:ext uri="{FF2B5EF4-FFF2-40B4-BE49-F238E27FC236}">
              <a16:creationId xmlns:a16="http://schemas.microsoft.com/office/drawing/2014/main" xmlns="" id="{00000000-0008-0000-1100-00001E09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2335" name="Text Box 8">
          <a:extLst>
            <a:ext uri="{FF2B5EF4-FFF2-40B4-BE49-F238E27FC236}">
              <a16:creationId xmlns:a16="http://schemas.microsoft.com/office/drawing/2014/main" xmlns="" id="{00000000-0008-0000-1100-00001F090000}"/>
            </a:ext>
          </a:extLst>
        </xdr:cNvPr>
        <xdr:cNvSpPr txBox="1">
          <a:spLocks noChangeArrowheads="1"/>
        </xdr:cNvSpPr>
      </xdr:nvSpPr>
      <xdr:spPr bwMode="auto">
        <a:xfrm>
          <a:off x="762000" y="34861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336" name="Text Box 9">
          <a:extLst>
            <a:ext uri="{FF2B5EF4-FFF2-40B4-BE49-F238E27FC236}">
              <a16:creationId xmlns:a16="http://schemas.microsoft.com/office/drawing/2014/main" xmlns="" id="{00000000-0008-0000-1100-00002009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337" name="Text Box 9">
          <a:extLst>
            <a:ext uri="{FF2B5EF4-FFF2-40B4-BE49-F238E27FC236}">
              <a16:creationId xmlns:a16="http://schemas.microsoft.com/office/drawing/2014/main" xmlns="" id="{00000000-0008-0000-1100-00002109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2338" name="Text Box 8">
          <a:extLst>
            <a:ext uri="{FF2B5EF4-FFF2-40B4-BE49-F238E27FC236}">
              <a16:creationId xmlns:a16="http://schemas.microsoft.com/office/drawing/2014/main" xmlns="" id="{00000000-0008-0000-1100-000022090000}"/>
            </a:ext>
          </a:extLst>
        </xdr:cNvPr>
        <xdr:cNvSpPr txBox="1">
          <a:spLocks noChangeArrowheads="1"/>
        </xdr:cNvSpPr>
      </xdr:nvSpPr>
      <xdr:spPr bwMode="auto">
        <a:xfrm>
          <a:off x="762000" y="34861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339" name="Text Box 9">
          <a:extLst>
            <a:ext uri="{FF2B5EF4-FFF2-40B4-BE49-F238E27FC236}">
              <a16:creationId xmlns:a16="http://schemas.microsoft.com/office/drawing/2014/main" xmlns="" id="{00000000-0008-0000-1100-00002309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340" name="Text Box 9">
          <a:extLst>
            <a:ext uri="{FF2B5EF4-FFF2-40B4-BE49-F238E27FC236}">
              <a16:creationId xmlns:a16="http://schemas.microsoft.com/office/drawing/2014/main" xmlns="" id="{00000000-0008-0000-1100-00002409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2341" name="Text Box 8">
          <a:extLst>
            <a:ext uri="{FF2B5EF4-FFF2-40B4-BE49-F238E27FC236}">
              <a16:creationId xmlns:a16="http://schemas.microsoft.com/office/drawing/2014/main" xmlns="" id="{00000000-0008-0000-1100-000025090000}"/>
            </a:ext>
          </a:extLst>
        </xdr:cNvPr>
        <xdr:cNvSpPr txBox="1">
          <a:spLocks noChangeArrowheads="1"/>
        </xdr:cNvSpPr>
      </xdr:nvSpPr>
      <xdr:spPr bwMode="auto">
        <a:xfrm>
          <a:off x="762000" y="34861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342" name="Text Box 9">
          <a:extLst>
            <a:ext uri="{FF2B5EF4-FFF2-40B4-BE49-F238E27FC236}">
              <a16:creationId xmlns:a16="http://schemas.microsoft.com/office/drawing/2014/main" xmlns="" id="{00000000-0008-0000-1100-00002609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343" name="Text Box 9">
          <a:extLst>
            <a:ext uri="{FF2B5EF4-FFF2-40B4-BE49-F238E27FC236}">
              <a16:creationId xmlns:a16="http://schemas.microsoft.com/office/drawing/2014/main" xmlns="" id="{00000000-0008-0000-1100-00002709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2344" name="Text Box 8">
          <a:extLst>
            <a:ext uri="{FF2B5EF4-FFF2-40B4-BE49-F238E27FC236}">
              <a16:creationId xmlns:a16="http://schemas.microsoft.com/office/drawing/2014/main" xmlns="" id="{00000000-0008-0000-1100-000028090000}"/>
            </a:ext>
          </a:extLst>
        </xdr:cNvPr>
        <xdr:cNvSpPr txBox="1">
          <a:spLocks noChangeArrowheads="1"/>
        </xdr:cNvSpPr>
      </xdr:nvSpPr>
      <xdr:spPr bwMode="auto">
        <a:xfrm>
          <a:off x="762000" y="34861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345" name="Text Box 9">
          <a:extLst>
            <a:ext uri="{FF2B5EF4-FFF2-40B4-BE49-F238E27FC236}">
              <a16:creationId xmlns:a16="http://schemas.microsoft.com/office/drawing/2014/main" xmlns="" id="{00000000-0008-0000-1100-00002909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346" name="Text Box 9">
          <a:extLst>
            <a:ext uri="{FF2B5EF4-FFF2-40B4-BE49-F238E27FC236}">
              <a16:creationId xmlns:a16="http://schemas.microsoft.com/office/drawing/2014/main" xmlns="" id="{00000000-0008-0000-1100-00002A09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2347" name="Text Box 8">
          <a:extLst>
            <a:ext uri="{FF2B5EF4-FFF2-40B4-BE49-F238E27FC236}">
              <a16:creationId xmlns:a16="http://schemas.microsoft.com/office/drawing/2014/main" xmlns="" id="{00000000-0008-0000-1100-00002B090000}"/>
            </a:ext>
          </a:extLst>
        </xdr:cNvPr>
        <xdr:cNvSpPr txBox="1">
          <a:spLocks noChangeArrowheads="1"/>
        </xdr:cNvSpPr>
      </xdr:nvSpPr>
      <xdr:spPr bwMode="auto">
        <a:xfrm>
          <a:off x="762000" y="34861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348" name="Text Box 9">
          <a:extLst>
            <a:ext uri="{FF2B5EF4-FFF2-40B4-BE49-F238E27FC236}">
              <a16:creationId xmlns:a16="http://schemas.microsoft.com/office/drawing/2014/main" xmlns="" id="{00000000-0008-0000-1100-00002C09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349" name="Text Box 9">
          <a:extLst>
            <a:ext uri="{FF2B5EF4-FFF2-40B4-BE49-F238E27FC236}">
              <a16:creationId xmlns:a16="http://schemas.microsoft.com/office/drawing/2014/main" xmlns="" id="{00000000-0008-0000-1100-00002D09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2350" name="Text Box 8">
          <a:extLst>
            <a:ext uri="{FF2B5EF4-FFF2-40B4-BE49-F238E27FC236}">
              <a16:creationId xmlns:a16="http://schemas.microsoft.com/office/drawing/2014/main" xmlns="" id="{00000000-0008-0000-1100-00002E090000}"/>
            </a:ext>
          </a:extLst>
        </xdr:cNvPr>
        <xdr:cNvSpPr txBox="1">
          <a:spLocks noChangeArrowheads="1"/>
        </xdr:cNvSpPr>
      </xdr:nvSpPr>
      <xdr:spPr bwMode="auto">
        <a:xfrm>
          <a:off x="762000" y="34861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351" name="Text Box 9">
          <a:extLst>
            <a:ext uri="{FF2B5EF4-FFF2-40B4-BE49-F238E27FC236}">
              <a16:creationId xmlns:a16="http://schemas.microsoft.com/office/drawing/2014/main" xmlns="" id="{00000000-0008-0000-1100-00002F09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352" name="Text Box 9">
          <a:extLst>
            <a:ext uri="{FF2B5EF4-FFF2-40B4-BE49-F238E27FC236}">
              <a16:creationId xmlns:a16="http://schemas.microsoft.com/office/drawing/2014/main" xmlns="" id="{00000000-0008-0000-1100-00003009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2353" name="Text Box 8">
          <a:extLst>
            <a:ext uri="{FF2B5EF4-FFF2-40B4-BE49-F238E27FC236}">
              <a16:creationId xmlns:a16="http://schemas.microsoft.com/office/drawing/2014/main" xmlns="" id="{00000000-0008-0000-1100-000031090000}"/>
            </a:ext>
          </a:extLst>
        </xdr:cNvPr>
        <xdr:cNvSpPr txBox="1">
          <a:spLocks noChangeArrowheads="1"/>
        </xdr:cNvSpPr>
      </xdr:nvSpPr>
      <xdr:spPr bwMode="auto">
        <a:xfrm>
          <a:off x="762000" y="34861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354" name="Text Box 9">
          <a:extLst>
            <a:ext uri="{FF2B5EF4-FFF2-40B4-BE49-F238E27FC236}">
              <a16:creationId xmlns:a16="http://schemas.microsoft.com/office/drawing/2014/main" xmlns="" id="{00000000-0008-0000-1100-00003209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355" name="Text Box 9">
          <a:extLst>
            <a:ext uri="{FF2B5EF4-FFF2-40B4-BE49-F238E27FC236}">
              <a16:creationId xmlns:a16="http://schemas.microsoft.com/office/drawing/2014/main" xmlns="" id="{00000000-0008-0000-1100-00003309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2356" name="Text Box 8">
          <a:extLst>
            <a:ext uri="{FF2B5EF4-FFF2-40B4-BE49-F238E27FC236}">
              <a16:creationId xmlns:a16="http://schemas.microsoft.com/office/drawing/2014/main" xmlns="" id="{00000000-0008-0000-1100-000034090000}"/>
            </a:ext>
          </a:extLst>
        </xdr:cNvPr>
        <xdr:cNvSpPr txBox="1">
          <a:spLocks noChangeArrowheads="1"/>
        </xdr:cNvSpPr>
      </xdr:nvSpPr>
      <xdr:spPr bwMode="auto">
        <a:xfrm>
          <a:off x="762000" y="34861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357" name="Text Box 9">
          <a:extLst>
            <a:ext uri="{FF2B5EF4-FFF2-40B4-BE49-F238E27FC236}">
              <a16:creationId xmlns:a16="http://schemas.microsoft.com/office/drawing/2014/main" xmlns="" id="{00000000-0008-0000-1100-00003509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358" name="Text Box 9">
          <a:extLst>
            <a:ext uri="{FF2B5EF4-FFF2-40B4-BE49-F238E27FC236}">
              <a16:creationId xmlns:a16="http://schemas.microsoft.com/office/drawing/2014/main" xmlns="" id="{00000000-0008-0000-1100-00003609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2359" name="Text Box 8">
          <a:extLst>
            <a:ext uri="{FF2B5EF4-FFF2-40B4-BE49-F238E27FC236}">
              <a16:creationId xmlns:a16="http://schemas.microsoft.com/office/drawing/2014/main" xmlns="" id="{00000000-0008-0000-1100-000037090000}"/>
            </a:ext>
          </a:extLst>
        </xdr:cNvPr>
        <xdr:cNvSpPr txBox="1">
          <a:spLocks noChangeArrowheads="1"/>
        </xdr:cNvSpPr>
      </xdr:nvSpPr>
      <xdr:spPr bwMode="auto">
        <a:xfrm>
          <a:off x="762000" y="34861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360" name="Text Box 9">
          <a:extLst>
            <a:ext uri="{FF2B5EF4-FFF2-40B4-BE49-F238E27FC236}">
              <a16:creationId xmlns:a16="http://schemas.microsoft.com/office/drawing/2014/main" xmlns="" id="{00000000-0008-0000-1100-00003809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361" name="Text Box 9">
          <a:extLst>
            <a:ext uri="{FF2B5EF4-FFF2-40B4-BE49-F238E27FC236}">
              <a16:creationId xmlns:a16="http://schemas.microsoft.com/office/drawing/2014/main" xmlns="" id="{00000000-0008-0000-1100-00003909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2362" name="Text Box 8">
          <a:extLst>
            <a:ext uri="{FF2B5EF4-FFF2-40B4-BE49-F238E27FC236}">
              <a16:creationId xmlns:a16="http://schemas.microsoft.com/office/drawing/2014/main" xmlns="" id="{00000000-0008-0000-1100-00003A090000}"/>
            </a:ext>
          </a:extLst>
        </xdr:cNvPr>
        <xdr:cNvSpPr txBox="1">
          <a:spLocks noChangeArrowheads="1"/>
        </xdr:cNvSpPr>
      </xdr:nvSpPr>
      <xdr:spPr bwMode="auto">
        <a:xfrm>
          <a:off x="762000" y="34861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363" name="Text Box 9">
          <a:extLst>
            <a:ext uri="{FF2B5EF4-FFF2-40B4-BE49-F238E27FC236}">
              <a16:creationId xmlns:a16="http://schemas.microsoft.com/office/drawing/2014/main" xmlns="" id="{00000000-0008-0000-1100-00003B09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364" name="Text Box 9">
          <a:extLst>
            <a:ext uri="{FF2B5EF4-FFF2-40B4-BE49-F238E27FC236}">
              <a16:creationId xmlns:a16="http://schemas.microsoft.com/office/drawing/2014/main" xmlns="" id="{00000000-0008-0000-1100-00003C09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365" name="Text Box 9">
          <a:extLst>
            <a:ext uri="{FF2B5EF4-FFF2-40B4-BE49-F238E27FC236}">
              <a16:creationId xmlns:a16="http://schemas.microsoft.com/office/drawing/2014/main" xmlns="" id="{00000000-0008-0000-1100-00003D09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366" name="Text Box 9">
          <a:extLst>
            <a:ext uri="{FF2B5EF4-FFF2-40B4-BE49-F238E27FC236}">
              <a16:creationId xmlns:a16="http://schemas.microsoft.com/office/drawing/2014/main" xmlns="" id="{00000000-0008-0000-1100-00003E09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367" name="Text Box 9">
          <a:extLst>
            <a:ext uri="{FF2B5EF4-FFF2-40B4-BE49-F238E27FC236}">
              <a16:creationId xmlns:a16="http://schemas.microsoft.com/office/drawing/2014/main" xmlns="" id="{00000000-0008-0000-1100-00003F09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368" name="Text Box 9">
          <a:extLst>
            <a:ext uri="{FF2B5EF4-FFF2-40B4-BE49-F238E27FC236}">
              <a16:creationId xmlns:a16="http://schemas.microsoft.com/office/drawing/2014/main" xmlns="" id="{00000000-0008-0000-1100-00004009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369" name="Text Box 9">
          <a:extLst>
            <a:ext uri="{FF2B5EF4-FFF2-40B4-BE49-F238E27FC236}">
              <a16:creationId xmlns:a16="http://schemas.microsoft.com/office/drawing/2014/main" xmlns="" id="{00000000-0008-0000-1100-00004109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370" name="Text Box 9">
          <a:extLst>
            <a:ext uri="{FF2B5EF4-FFF2-40B4-BE49-F238E27FC236}">
              <a16:creationId xmlns:a16="http://schemas.microsoft.com/office/drawing/2014/main" xmlns="" id="{00000000-0008-0000-1100-00004209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371" name="Text Box 9">
          <a:extLst>
            <a:ext uri="{FF2B5EF4-FFF2-40B4-BE49-F238E27FC236}">
              <a16:creationId xmlns:a16="http://schemas.microsoft.com/office/drawing/2014/main" xmlns="" id="{00000000-0008-0000-1100-00004309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372" name="Text Box 9">
          <a:extLst>
            <a:ext uri="{FF2B5EF4-FFF2-40B4-BE49-F238E27FC236}">
              <a16:creationId xmlns:a16="http://schemas.microsoft.com/office/drawing/2014/main" xmlns="" id="{00000000-0008-0000-1100-00004409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373" name="Text Box 9">
          <a:extLst>
            <a:ext uri="{FF2B5EF4-FFF2-40B4-BE49-F238E27FC236}">
              <a16:creationId xmlns:a16="http://schemas.microsoft.com/office/drawing/2014/main" xmlns="" id="{00000000-0008-0000-1100-00004509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374" name="Text Box 9">
          <a:extLst>
            <a:ext uri="{FF2B5EF4-FFF2-40B4-BE49-F238E27FC236}">
              <a16:creationId xmlns:a16="http://schemas.microsoft.com/office/drawing/2014/main" xmlns="" id="{00000000-0008-0000-1100-00004609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375" name="Text Box 9">
          <a:extLst>
            <a:ext uri="{FF2B5EF4-FFF2-40B4-BE49-F238E27FC236}">
              <a16:creationId xmlns:a16="http://schemas.microsoft.com/office/drawing/2014/main" xmlns="" id="{00000000-0008-0000-1100-00004709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376" name="Text Box 9">
          <a:extLst>
            <a:ext uri="{FF2B5EF4-FFF2-40B4-BE49-F238E27FC236}">
              <a16:creationId xmlns:a16="http://schemas.microsoft.com/office/drawing/2014/main" xmlns="" id="{00000000-0008-0000-1100-00004809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377" name="Text Box 9">
          <a:extLst>
            <a:ext uri="{FF2B5EF4-FFF2-40B4-BE49-F238E27FC236}">
              <a16:creationId xmlns:a16="http://schemas.microsoft.com/office/drawing/2014/main" xmlns="" id="{00000000-0008-0000-1100-00004909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378" name="Text Box 9">
          <a:extLst>
            <a:ext uri="{FF2B5EF4-FFF2-40B4-BE49-F238E27FC236}">
              <a16:creationId xmlns:a16="http://schemas.microsoft.com/office/drawing/2014/main" xmlns="" id="{00000000-0008-0000-1100-00004A09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379" name="Text Box 9">
          <a:extLst>
            <a:ext uri="{FF2B5EF4-FFF2-40B4-BE49-F238E27FC236}">
              <a16:creationId xmlns:a16="http://schemas.microsoft.com/office/drawing/2014/main" xmlns="" id="{00000000-0008-0000-1100-00004B09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380" name="Text Box 9">
          <a:extLst>
            <a:ext uri="{FF2B5EF4-FFF2-40B4-BE49-F238E27FC236}">
              <a16:creationId xmlns:a16="http://schemas.microsoft.com/office/drawing/2014/main" xmlns="" id="{00000000-0008-0000-1100-00004C09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381" name="Text Box 9">
          <a:extLst>
            <a:ext uri="{FF2B5EF4-FFF2-40B4-BE49-F238E27FC236}">
              <a16:creationId xmlns:a16="http://schemas.microsoft.com/office/drawing/2014/main" xmlns="" id="{00000000-0008-0000-1100-00004D09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382" name="Text Box 9">
          <a:extLst>
            <a:ext uri="{FF2B5EF4-FFF2-40B4-BE49-F238E27FC236}">
              <a16:creationId xmlns:a16="http://schemas.microsoft.com/office/drawing/2014/main" xmlns="" id="{00000000-0008-0000-1100-00004E09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383" name="Text Box 9">
          <a:extLst>
            <a:ext uri="{FF2B5EF4-FFF2-40B4-BE49-F238E27FC236}">
              <a16:creationId xmlns:a16="http://schemas.microsoft.com/office/drawing/2014/main" xmlns="" id="{00000000-0008-0000-1100-00004F09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384" name="Text Box 9">
          <a:extLst>
            <a:ext uri="{FF2B5EF4-FFF2-40B4-BE49-F238E27FC236}">
              <a16:creationId xmlns:a16="http://schemas.microsoft.com/office/drawing/2014/main" xmlns="" id="{00000000-0008-0000-1100-00005009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385" name="Text Box 9">
          <a:extLst>
            <a:ext uri="{FF2B5EF4-FFF2-40B4-BE49-F238E27FC236}">
              <a16:creationId xmlns:a16="http://schemas.microsoft.com/office/drawing/2014/main" xmlns="" id="{00000000-0008-0000-1100-00005109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386" name="Text Box 9">
          <a:extLst>
            <a:ext uri="{FF2B5EF4-FFF2-40B4-BE49-F238E27FC236}">
              <a16:creationId xmlns:a16="http://schemas.microsoft.com/office/drawing/2014/main" xmlns="" id="{00000000-0008-0000-1100-00005209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2387" name="Text Box 8">
          <a:extLst>
            <a:ext uri="{FF2B5EF4-FFF2-40B4-BE49-F238E27FC236}">
              <a16:creationId xmlns:a16="http://schemas.microsoft.com/office/drawing/2014/main" xmlns="" id="{00000000-0008-0000-1100-000053090000}"/>
            </a:ext>
          </a:extLst>
        </xdr:cNvPr>
        <xdr:cNvSpPr txBox="1">
          <a:spLocks noChangeArrowheads="1"/>
        </xdr:cNvSpPr>
      </xdr:nvSpPr>
      <xdr:spPr bwMode="auto">
        <a:xfrm>
          <a:off x="762000" y="34861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2388" name="Text Box 8">
          <a:extLst>
            <a:ext uri="{FF2B5EF4-FFF2-40B4-BE49-F238E27FC236}">
              <a16:creationId xmlns:a16="http://schemas.microsoft.com/office/drawing/2014/main" xmlns="" id="{00000000-0008-0000-1100-000054090000}"/>
            </a:ext>
          </a:extLst>
        </xdr:cNvPr>
        <xdr:cNvSpPr txBox="1">
          <a:spLocks noChangeArrowheads="1"/>
        </xdr:cNvSpPr>
      </xdr:nvSpPr>
      <xdr:spPr bwMode="auto">
        <a:xfrm>
          <a:off x="762000" y="34861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389" name="Text Box 9">
          <a:extLst>
            <a:ext uri="{FF2B5EF4-FFF2-40B4-BE49-F238E27FC236}">
              <a16:creationId xmlns:a16="http://schemas.microsoft.com/office/drawing/2014/main" xmlns="" id="{00000000-0008-0000-1100-00005509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390" name="Text Box 9">
          <a:extLst>
            <a:ext uri="{FF2B5EF4-FFF2-40B4-BE49-F238E27FC236}">
              <a16:creationId xmlns:a16="http://schemas.microsoft.com/office/drawing/2014/main" xmlns="" id="{00000000-0008-0000-1100-00005609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077457" cy="104775"/>
    <xdr:sp macro="" textlink="">
      <xdr:nvSpPr>
        <xdr:cNvPr id="2391" name="Text Box 8">
          <a:extLst>
            <a:ext uri="{FF2B5EF4-FFF2-40B4-BE49-F238E27FC236}">
              <a16:creationId xmlns:a16="http://schemas.microsoft.com/office/drawing/2014/main" xmlns="" id="{00000000-0008-0000-1100-000057090000}"/>
            </a:ext>
          </a:extLst>
        </xdr:cNvPr>
        <xdr:cNvSpPr txBox="1">
          <a:spLocks noChangeArrowheads="1"/>
        </xdr:cNvSpPr>
      </xdr:nvSpPr>
      <xdr:spPr bwMode="auto">
        <a:xfrm>
          <a:off x="762000" y="3486150"/>
          <a:ext cx="1077457" cy="104775"/>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2392" name="Text Box 8">
          <a:extLst>
            <a:ext uri="{FF2B5EF4-FFF2-40B4-BE49-F238E27FC236}">
              <a16:creationId xmlns:a16="http://schemas.microsoft.com/office/drawing/2014/main" xmlns="" id="{00000000-0008-0000-1100-000058090000}"/>
            </a:ext>
          </a:extLst>
        </xdr:cNvPr>
        <xdr:cNvSpPr txBox="1">
          <a:spLocks noChangeArrowheads="1"/>
        </xdr:cNvSpPr>
      </xdr:nvSpPr>
      <xdr:spPr bwMode="auto">
        <a:xfrm>
          <a:off x="762000" y="34861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393" name="Text Box 9">
          <a:extLst>
            <a:ext uri="{FF2B5EF4-FFF2-40B4-BE49-F238E27FC236}">
              <a16:creationId xmlns:a16="http://schemas.microsoft.com/office/drawing/2014/main" xmlns="" id="{00000000-0008-0000-1100-00005909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394" name="Text Box 9">
          <a:extLst>
            <a:ext uri="{FF2B5EF4-FFF2-40B4-BE49-F238E27FC236}">
              <a16:creationId xmlns:a16="http://schemas.microsoft.com/office/drawing/2014/main" xmlns="" id="{00000000-0008-0000-1100-00005A09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2395" name="Text Box 8">
          <a:extLst>
            <a:ext uri="{FF2B5EF4-FFF2-40B4-BE49-F238E27FC236}">
              <a16:creationId xmlns:a16="http://schemas.microsoft.com/office/drawing/2014/main" xmlns="" id="{00000000-0008-0000-1100-00005B090000}"/>
            </a:ext>
          </a:extLst>
        </xdr:cNvPr>
        <xdr:cNvSpPr txBox="1">
          <a:spLocks noChangeArrowheads="1"/>
        </xdr:cNvSpPr>
      </xdr:nvSpPr>
      <xdr:spPr bwMode="auto">
        <a:xfrm>
          <a:off x="762000" y="34861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396" name="Text Box 9">
          <a:extLst>
            <a:ext uri="{FF2B5EF4-FFF2-40B4-BE49-F238E27FC236}">
              <a16:creationId xmlns:a16="http://schemas.microsoft.com/office/drawing/2014/main" xmlns="" id="{00000000-0008-0000-1100-00005C09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397" name="Text Box 9">
          <a:extLst>
            <a:ext uri="{FF2B5EF4-FFF2-40B4-BE49-F238E27FC236}">
              <a16:creationId xmlns:a16="http://schemas.microsoft.com/office/drawing/2014/main" xmlns="" id="{00000000-0008-0000-1100-00005D09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2398" name="Text Box 8">
          <a:extLst>
            <a:ext uri="{FF2B5EF4-FFF2-40B4-BE49-F238E27FC236}">
              <a16:creationId xmlns:a16="http://schemas.microsoft.com/office/drawing/2014/main" xmlns="" id="{00000000-0008-0000-1100-00005E090000}"/>
            </a:ext>
          </a:extLst>
        </xdr:cNvPr>
        <xdr:cNvSpPr txBox="1">
          <a:spLocks noChangeArrowheads="1"/>
        </xdr:cNvSpPr>
      </xdr:nvSpPr>
      <xdr:spPr bwMode="auto">
        <a:xfrm>
          <a:off x="762000" y="34861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399" name="Text Box 9">
          <a:extLst>
            <a:ext uri="{FF2B5EF4-FFF2-40B4-BE49-F238E27FC236}">
              <a16:creationId xmlns:a16="http://schemas.microsoft.com/office/drawing/2014/main" xmlns="" id="{00000000-0008-0000-1100-00005F09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400" name="Text Box 9">
          <a:extLst>
            <a:ext uri="{FF2B5EF4-FFF2-40B4-BE49-F238E27FC236}">
              <a16:creationId xmlns:a16="http://schemas.microsoft.com/office/drawing/2014/main" xmlns="" id="{00000000-0008-0000-1100-00006009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2401" name="Text Box 8">
          <a:extLst>
            <a:ext uri="{FF2B5EF4-FFF2-40B4-BE49-F238E27FC236}">
              <a16:creationId xmlns:a16="http://schemas.microsoft.com/office/drawing/2014/main" xmlns="" id="{00000000-0008-0000-1100-000061090000}"/>
            </a:ext>
          </a:extLst>
        </xdr:cNvPr>
        <xdr:cNvSpPr txBox="1">
          <a:spLocks noChangeArrowheads="1"/>
        </xdr:cNvSpPr>
      </xdr:nvSpPr>
      <xdr:spPr bwMode="auto">
        <a:xfrm>
          <a:off x="762000" y="34861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402" name="Text Box 9">
          <a:extLst>
            <a:ext uri="{FF2B5EF4-FFF2-40B4-BE49-F238E27FC236}">
              <a16:creationId xmlns:a16="http://schemas.microsoft.com/office/drawing/2014/main" xmlns="" id="{00000000-0008-0000-1100-00006209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403" name="Text Box 9">
          <a:extLst>
            <a:ext uri="{FF2B5EF4-FFF2-40B4-BE49-F238E27FC236}">
              <a16:creationId xmlns:a16="http://schemas.microsoft.com/office/drawing/2014/main" xmlns="" id="{00000000-0008-0000-1100-00006309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2404" name="Text Box 8">
          <a:extLst>
            <a:ext uri="{FF2B5EF4-FFF2-40B4-BE49-F238E27FC236}">
              <a16:creationId xmlns:a16="http://schemas.microsoft.com/office/drawing/2014/main" xmlns="" id="{00000000-0008-0000-1100-000064090000}"/>
            </a:ext>
          </a:extLst>
        </xdr:cNvPr>
        <xdr:cNvSpPr txBox="1">
          <a:spLocks noChangeArrowheads="1"/>
        </xdr:cNvSpPr>
      </xdr:nvSpPr>
      <xdr:spPr bwMode="auto">
        <a:xfrm>
          <a:off x="762000" y="34861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405" name="Text Box 9">
          <a:extLst>
            <a:ext uri="{FF2B5EF4-FFF2-40B4-BE49-F238E27FC236}">
              <a16:creationId xmlns:a16="http://schemas.microsoft.com/office/drawing/2014/main" xmlns="" id="{00000000-0008-0000-1100-00006509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2406" name="Text Box 8">
          <a:extLst>
            <a:ext uri="{FF2B5EF4-FFF2-40B4-BE49-F238E27FC236}">
              <a16:creationId xmlns:a16="http://schemas.microsoft.com/office/drawing/2014/main" xmlns="" id="{00000000-0008-0000-1100-000066090000}"/>
            </a:ext>
          </a:extLst>
        </xdr:cNvPr>
        <xdr:cNvSpPr txBox="1">
          <a:spLocks noChangeArrowheads="1"/>
        </xdr:cNvSpPr>
      </xdr:nvSpPr>
      <xdr:spPr bwMode="auto">
        <a:xfrm>
          <a:off x="762000" y="34861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407" name="Text Box 9">
          <a:extLst>
            <a:ext uri="{FF2B5EF4-FFF2-40B4-BE49-F238E27FC236}">
              <a16:creationId xmlns:a16="http://schemas.microsoft.com/office/drawing/2014/main" xmlns="" id="{00000000-0008-0000-1100-00006709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408" name="Text Box 9">
          <a:extLst>
            <a:ext uri="{FF2B5EF4-FFF2-40B4-BE49-F238E27FC236}">
              <a16:creationId xmlns:a16="http://schemas.microsoft.com/office/drawing/2014/main" xmlns="" id="{00000000-0008-0000-1100-00006809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2409" name="Text Box 8">
          <a:extLst>
            <a:ext uri="{FF2B5EF4-FFF2-40B4-BE49-F238E27FC236}">
              <a16:creationId xmlns:a16="http://schemas.microsoft.com/office/drawing/2014/main" xmlns="" id="{00000000-0008-0000-1100-000069090000}"/>
            </a:ext>
          </a:extLst>
        </xdr:cNvPr>
        <xdr:cNvSpPr txBox="1">
          <a:spLocks noChangeArrowheads="1"/>
        </xdr:cNvSpPr>
      </xdr:nvSpPr>
      <xdr:spPr bwMode="auto">
        <a:xfrm>
          <a:off x="762000" y="34861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410" name="Text Box 9">
          <a:extLst>
            <a:ext uri="{FF2B5EF4-FFF2-40B4-BE49-F238E27FC236}">
              <a16:creationId xmlns:a16="http://schemas.microsoft.com/office/drawing/2014/main" xmlns="" id="{00000000-0008-0000-1100-00006A09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2411" name="Text Box 8">
          <a:extLst>
            <a:ext uri="{FF2B5EF4-FFF2-40B4-BE49-F238E27FC236}">
              <a16:creationId xmlns:a16="http://schemas.microsoft.com/office/drawing/2014/main" xmlns="" id="{00000000-0008-0000-1100-00006B090000}"/>
            </a:ext>
          </a:extLst>
        </xdr:cNvPr>
        <xdr:cNvSpPr txBox="1">
          <a:spLocks noChangeArrowheads="1"/>
        </xdr:cNvSpPr>
      </xdr:nvSpPr>
      <xdr:spPr bwMode="auto">
        <a:xfrm>
          <a:off x="762000" y="34861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412" name="Text Box 9">
          <a:extLst>
            <a:ext uri="{FF2B5EF4-FFF2-40B4-BE49-F238E27FC236}">
              <a16:creationId xmlns:a16="http://schemas.microsoft.com/office/drawing/2014/main" xmlns="" id="{00000000-0008-0000-1100-00006C09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413" name="Text Box 9">
          <a:extLst>
            <a:ext uri="{FF2B5EF4-FFF2-40B4-BE49-F238E27FC236}">
              <a16:creationId xmlns:a16="http://schemas.microsoft.com/office/drawing/2014/main" xmlns="" id="{00000000-0008-0000-1100-00006D09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2414" name="Text Box 8">
          <a:extLst>
            <a:ext uri="{FF2B5EF4-FFF2-40B4-BE49-F238E27FC236}">
              <a16:creationId xmlns:a16="http://schemas.microsoft.com/office/drawing/2014/main" xmlns="" id="{00000000-0008-0000-1100-00006E090000}"/>
            </a:ext>
          </a:extLst>
        </xdr:cNvPr>
        <xdr:cNvSpPr txBox="1">
          <a:spLocks noChangeArrowheads="1"/>
        </xdr:cNvSpPr>
      </xdr:nvSpPr>
      <xdr:spPr bwMode="auto">
        <a:xfrm>
          <a:off x="762000" y="34861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415" name="Text Box 9">
          <a:extLst>
            <a:ext uri="{FF2B5EF4-FFF2-40B4-BE49-F238E27FC236}">
              <a16:creationId xmlns:a16="http://schemas.microsoft.com/office/drawing/2014/main" xmlns="" id="{00000000-0008-0000-1100-00006F09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416" name="Text Box 9">
          <a:extLst>
            <a:ext uri="{FF2B5EF4-FFF2-40B4-BE49-F238E27FC236}">
              <a16:creationId xmlns:a16="http://schemas.microsoft.com/office/drawing/2014/main" xmlns="" id="{00000000-0008-0000-1100-00007009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2417" name="Text Box 8">
          <a:extLst>
            <a:ext uri="{FF2B5EF4-FFF2-40B4-BE49-F238E27FC236}">
              <a16:creationId xmlns:a16="http://schemas.microsoft.com/office/drawing/2014/main" xmlns="" id="{00000000-0008-0000-1100-000071090000}"/>
            </a:ext>
          </a:extLst>
        </xdr:cNvPr>
        <xdr:cNvSpPr txBox="1">
          <a:spLocks noChangeArrowheads="1"/>
        </xdr:cNvSpPr>
      </xdr:nvSpPr>
      <xdr:spPr bwMode="auto">
        <a:xfrm>
          <a:off x="762000" y="34861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418" name="Text Box 9">
          <a:extLst>
            <a:ext uri="{FF2B5EF4-FFF2-40B4-BE49-F238E27FC236}">
              <a16:creationId xmlns:a16="http://schemas.microsoft.com/office/drawing/2014/main" xmlns="" id="{00000000-0008-0000-1100-00007209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419" name="Text Box 9">
          <a:extLst>
            <a:ext uri="{FF2B5EF4-FFF2-40B4-BE49-F238E27FC236}">
              <a16:creationId xmlns:a16="http://schemas.microsoft.com/office/drawing/2014/main" xmlns="" id="{00000000-0008-0000-1100-00007309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2420" name="Text Box 8">
          <a:extLst>
            <a:ext uri="{FF2B5EF4-FFF2-40B4-BE49-F238E27FC236}">
              <a16:creationId xmlns:a16="http://schemas.microsoft.com/office/drawing/2014/main" xmlns="" id="{00000000-0008-0000-1100-000074090000}"/>
            </a:ext>
          </a:extLst>
        </xdr:cNvPr>
        <xdr:cNvSpPr txBox="1">
          <a:spLocks noChangeArrowheads="1"/>
        </xdr:cNvSpPr>
      </xdr:nvSpPr>
      <xdr:spPr bwMode="auto">
        <a:xfrm>
          <a:off x="762000" y="34861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421" name="Text Box 9">
          <a:extLst>
            <a:ext uri="{FF2B5EF4-FFF2-40B4-BE49-F238E27FC236}">
              <a16:creationId xmlns:a16="http://schemas.microsoft.com/office/drawing/2014/main" xmlns="" id="{00000000-0008-0000-1100-00007509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422" name="Text Box 9">
          <a:extLst>
            <a:ext uri="{FF2B5EF4-FFF2-40B4-BE49-F238E27FC236}">
              <a16:creationId xmlns:a16="http://schemas.microsoft.com/office/drawing/2014/main" xmlns="" id="{00000000-0008-0000-1100-00007609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2423" name="Text Box 8">
          <a:extLst>
            <a:ext uri="{FF2B5EF4-FFF2-40B4-BE49-F238E27FC236}">
              <a16:creationId xmlns:a16="http://schemas.microsoft.com/office/drawing/2014/main" xmlns="" id="{00000000-0008-0000-1100-000077090000}"/>
            </a:ext>
          </a:extLst>
        </xdr:cNvPr>
        <xdr:cNvSpPr txBox="1">
          <a:spLocks noChangeArrowheads="1"/>
        </xdr:cNvSpPr>
      </xdr:nvSpPr>
      <xdr:spPr bwMode="auto">
        <a:xfrm>
          <a:off x="762000" y="34861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424" name="Text Box 9">
          <a:extLst>
            <a:ext uri="{FF2B5EF4-FFF2-40B4-BE49-F238E27FC236}">
              <a16:creationId xmlns:a16="http://schemas.microsoft.com/office/drawing/2014/main" xmlns="" id="{00000000-0008-0000-1100-00007809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425" name="Text Box 9">
          <a:extLst>
            <a:ext uri="{FF2B5EF4-FFF2-40B4-BE49-F238E27FC236}">
              <a16:creationId xmlns:a16="http://schemas.microsoft.com/office/drawing/2014/main" xmlns="" id="{00000000-0008-0000-1100-00007909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2426" name="Text Box 8">
          <a:extLst>
            <a:ext uri="{FF2B5EF4-FFF2-40B4-BE49-F238E27FC236}">
              <a16:creationId xmlns:a16="http://schemas.microsoft.com/office/drawing/2014/main" xmlns="" id="{00000000-0008-0000-1100-00007A090000}"/>
            </a:ext>
          </a:extLst>
        </xdr:cNvPr>
        <xdr:cNvSpPr txBox="1">
          <a:spLocks noChangeArrowheads="1"/>
        </xdr:cNvSpPr>
      </xdr:nvSpPr>
      <xdr:spPr bwMode="auto">
        <a:xfrm>
          <a:off x="762000" y="34861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427" name="Text Box 9">
          <a:extLst>
            <a:ext uri="{FF2B5EF4-FFF2-40B4-BE49-F238E27FC236}">
              <a16:creationId xmlns:a16="http://schemas.microsoft.com/office/drawing/2014/main" xmlns="" id="{00000000-0008-0000-1100-00007B09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428" name="Text Box 9">
          <a:extLst>
            <a:ext uri="{FF2B5EF4-FFF2-40B4-BE49-F238E27FC236}">
              <a16:creationId xmlns:a16="http://schemas.microsoft.com/office/drawing/2014/main" xmlns="" id="{00000000-0008-0000-1100-00007C09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2429" name="Text Box 8">
          <a:extLst>
            <a:ext uri="{FF2B5EF4-FFF2-40B4-BE49-F238E27FC236}">
              <a16:creationId xmlns:a16="http://schemas.microsoft.com/office/drawing/2014/main" xmlns="" id="{00000000-0008-0000-1100-00007D090000}"/>
            </a:ext>
          </a:extLst>
        </xdr:cNvPr>
        <xdr:cNvSpPr txBox="1">
          <a:spLocks noChangeArrowheads="1"/>
        </xdr:cNvSpPr>
      </xdr:nvSpPr>
      <xdr:spPr bwMode="auto">
        <a:xfrm>
          <a:off x="762000" y="34861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430" name="Text Box 9">
          <a:extLst>
            <a:ext uri="{FF2B5EF4-FFF2-40B4-BE49-F238E27FC236}">
              <a16:creationId xmlns:a16="http://schemas.microsoft.com/office/drawing/2014/main" xmlns="" id="{00000000-0008-0000-1100-00007E09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431" name="Text Box 9">
          <a:extLst>
            <a:ext uri="{FF2B5EF4-FFF2-40B4-BE49-F238E27FC236}">
              <a16:creationId xmlns:a16="http://schemas.microsoft.com/office/drawing/2014/main" xmlns="" id="{00000000-0008-0000-1100-00007F09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2432" name="Text Box 8">
          <a:extLst>
            <a:ext uri="{FF2B5EF4-FFF2-40B4-BE49-F238E27FC236}">
              <a16:creationId xmlns:a16="http://schemas.microsoft.com/office/drawing/2014/main" xmlns="" id="{00000000-0008-0000-1100-000080090000}"/>
            </a:ext>
          </a:extLst>
        </xdr:cNvPr>
        <xdr:cNvSpPr txBox="1">
          <a:spLocks noChangeArrowheads="1"/>
        </xdr:cNvSpPr>
      </xdr:nvSpPr>
      <xdr:spPr bwMode="auto">
        <a:xfrm>
          <a:off x="762000" y="34861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433" name="Text Box 9">
          <a:extLst>
            <a:ext uri="{FF2B5EF4-FFF2-40B4-BE49-F238E27FC236}">
              <a16:creationId xmlns:a16="http://schemas.microsoft.com/office/drawing/2014/main" xmlns="" id="{00000000-0008-0000-1100-00008109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434" name="Text Box 9">
          <a:extLst>
            <a:ext uri="{FF2B5EF4-FFF2-40B4-BE49-F238E27FC236}">
              <a16:creationId xmlns:a16="http://schemas.microsoft.com/office/drawing/2014/main" xmlns="" id="{00000000-0008-0000-1100-00008209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2435" name="Text Box 8">
          <a:extLst>
            <a:ext uri="{FF2B5EF4-FFF2-40B4-BE49-F238E27FC236}">
              <a16:creationId xmlns:a16="http://schemas.microsoft.com/office/drawing/2014/main" xmlns="" id="{00000000-0008-0000-1100-000083090000}"/>
            </a:ext>
          </a:extLst>
        </xdr:cNvPr>
        <xdr:cNvSpPr txBox="1">
          <a:spLocks noChangeArrowheads="1"/>
        </xdr:cNvSpPr>
      </xdr:nvSpPr>
      <xdr:spPr bwMode="auto">
        <a:xfrm>
          <a:off x="762000" y="34861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436" name="Text Box 9">
          <a:extLst>
            <a:ext uri="{FF2B5EF4-FFF2-40B4-BE49-F238E27FC236}">
              <a16:creationId xmlns:a16="http://schemas.microsoft.com/office/drawing/2014/main" xmlns="" id="{00000000-0008-0000-1100-00008409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437" name="Text Box 9">
          <a:extLst>
            <a:ext uri="{FF2B5EF4-FFF2-40B4-BE49-F238E27FC236}">
              <a16:creationId xmlns:a16="http://schemas.microsoft.com/office/drawing/2014/main" xmlns="" id="{00000000-0008-0000-1100-00008509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2438" name="Text Box 8">
          <a:extLst>
            <a:ext uri="{FF2B5EF4-FFF2-40B4-BE49-F238E27FC236}">
              <a16:creationId xmlns:a16="http://schemas.microsoft.com/office/drawing/2014/main" xmlns="" id="{00000000-0008-0000-1100-000086090000}"/>
            </a:ext>
          </a:extLst>
        </xdr:cNvPr>
        <xdr:cNvSpPr txBox="1">
          <a:spLocks noChangeArrowheads="1"/>
        </xdr:cNvSpPr>
      </xdr:nvSpPr>
      <xdr:spPr bwMode="auto">
        <a:xfrm>
          <a:off x="762000" y="34861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439" name="Text Box 9">
          <a:extLst>
            <a:ext uri="{FF2B5EF4-FFF2-40B4-BE49-F238E27FC236}">
              <a16:creationId xmlns:a16="http://schemas.microsoft.com/office/drawing/2014/main" xmlns="" id="{00000000-0008-0000-1100-00008709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440" name="Text Box 9">
          <a:extLst>
            <a:ext uri="{FF2B5EF4-FFF2-40B4-BE49-F238E27FC236}">
              <a16:creationId xmlns:a16="http://schemas.microsoft.com/office/drawing/2014/main" xmlns="" id="{00000000-0008-0000-1100-00008809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285750"/>
    <xdr:sp macro="" textlink="">
      <xdr:nvSpPr>
        <xdr:cNvPr id="2441" name="Text Box 9">
          <a:extLst>
            <a:ext uri="{FF2B5EF4-FFF2-40B4-BE49-F238E27FC236}">
              <a16:creationId xmlns:a16="http://schemas.microsoft.com/office/drawing/2014/main" xmlns="" id="{00000000-0008-0000-1100-000089090000}"/>
            </a:ext>
          </a:extLst>
        </xdr:cNvPr>
        <xdr:cNvSpPr txBox="1">
          <a:spLocks noChangeArrowheads="1"/>
        </xdr:cNvSpPr>
      </xdr:nvSpPr>
      <xdr:spPr bwMode="auto">
        <a:xfrm>
          <a:off x="762000" y="3486150"/>
          <a:ext cx="1239382" cy="285750"/>
        </a:xfrm>
        <a:prstGeom prst="rect">
          <a:avLst/>
        </a:prstGeom>
        <a:noFill/>
        <a:ln w="9525">
          <a:noFill/>
          <a:miter lim="800000"/>
          <a:headEnd/>
          <a:tailEnd/>
        </a:ln>
      </xdr:spPr>
    </xdr:sp>
    <xdr:clientData/>
  </xdr:oneCellAnchor>
  <xdr:oneCellAnchor>
    <xdr:from>
      <xdr:col>1</xdr:col>
      <xdr:colOff>0</xdr:colOff>
      <xdr:row>0</xdr:row>
      <xdr:rowOff>0</xdr:rowOff>
    </xdr:from>
    <xdr:ext cx="1239382" cy="285750"/>
    <xdr:sp macro="" textlink="">
      <xdr:nvSpPr>
        <xdr:cNvPr id="2442" name="Text Box 9">
          <a:extLst>
            <a:ext uri="{FF2B5EF4-FFF2-40B4-BE49-F238E27FC236}">
              <a16:creationId xmlns:a16="http://schemas.microsoft.com/office/drawing/2014/main" xmlns="" id="{00000000-0008-0000-1100-00008A090000}"/>
            </a:ext>
          </a:extLst>
        </xdr:cNvPr>
        <xdr:cNvSpPr txBox="1">
          <a:spLocks noChangeArrowheads="1"/>
        </xdr:cNvSpPr>
      </xdr:nvSpPr>
      <xdr:spPr bwMode="auto">
        <a:xfrm>
          <a:off x="762000" y="3486150"/>
          <a:ext cx="1239382" cy="285750"/>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2443" name="Text Box 9">
          <a:extLst>
            <a:ext uri="{FF2B5EF4-FFF2-40B4-BE49-F238E27FC236}">
              <a16:creationId xmlns:a16="http://schemas.microsoft.com/office/drawing/2014/main" xmlns="" id="{00000000-0008-0000-1100-00008B090000}"/>
            </a:ext>
          </a:extLst>
        </xdr:cNvPr>
        <xdr:cNvSpPr txBox="1">
          <a:spLocks noChangeArrowheads="1"/>
        </xdr:cNvSpPr>
      </xdr:nvSpPr>
      <xdr:spPr bwMode="auto">
        <a:xfrm>
          <a:off x="762000" y="348615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2444" name="Text Box 9">
          <a:extLst>
            <a:ext uri="{FF2B5EF4-FFF2-40B4-BE49-F238E27FC236}">
              <a16:creationId xmlns:a16="http://schemas.microsoft.com/office/drawing/2014/main" xmlns="" id="{00000000-0008-0000-1100-00008C090000}"/>
            </a:ext>
          </a:extLst>
        </xdr:cNvPr>
        <xdr:cNvSpPr txBox="1">
          <a:spLocks noChangeArrowheads="1"/>
        </xdr:cNvSpPr>
      </xdr:nvSpPr>
      <xdr:spPr bwMode="auto">
        <a:xfrm>
          <a:off x="762000" y="348615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2445" name="Text Box 9">
          <a:extLst>
            <a:ext uri="{FF2B5EF4-FFF2-40B4-BE49-F238E27FC236}">
              <a16:creationId xmlns:a16="http://schemas.microsoft.com/office/drawing/2014/main" xmlns="" id="{00000000-0008-0000-1100-00008D090000}"/>
            </a:ext>
          </a:extLst>
        </xdr:cNvPr>
        <xdr:cNvSpPr txBox="1">
          <a:spLocks noChangeArrowheads="1"/>
        </xdr:cNvSpPr>
      </xdr:nvSpPr>
      <xdr:spPr bwMode="auto">
        <a:xfrm>
          <a:off x="762000" y="348615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2446" name="Text Box 9">
          <a:extLst>
            <a:ext uri="{FF2B5EF4-FFF2-40B4-BE49-F238E27FC236}">
              <a16:creationId xmlns:a16="http://schemas.microsoft.com/office/drawing/2014/main" xmlns="" id="{00000000-0008-0000-1100-00008E090000}"/>
            </a:ext>
          </a:extLst>
        </xdr:cNvPr>
        <xdr:cNvSpPr txBox="1">
          <a:spLocks noChangeArrowheads="1"/>
        </xdr:cNvSpPr>
      </xdr:nvSpPr>
      <xdr:spPr bwMode="auto">
        <a:xfrm>
          <a:off x="762000" y="348615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2447" name="Text Box 9">
          <a:extLst>
            <a:ext uri="{FF2B5EF4-FFF2-40B4-BE49-F238E27FC236}">
              <a16:creationId xmlns:a16="http://schemas.microsoft.com/office/drawing/2014/main" xmlns="" id="{00000000-0008-0000-1100-00008F090000}"/>
            </a:ext>
          </a:extLst>
        </xdr:cNvPr>
        <xdr:cNvSpPr txBox="1">
          <a:spLocks noChangeArrowheads="1"/>
        </xdr:cNvSpPr>
      </xdr:nvSpPr>
      <xdr:spPr bwMode="auto">
        <a:xfrm>
          <a:off x="762000" y="348615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2448" name="Text Box 9">
          <a:extLst>
            <a:ext uri="{FF2B5EF4-FFF2-40B4-BE49-F238E27FC236}">
              <a16:creationId xmlns:a16="http://schemas.microsoft.com/office/drawing/2014/main" xmlns="" id="{00000000-0008-0000-1100-000090090000}"/>
            </a:ext>
          </a:extLst>
        </xdr:cNvPr>
        <xdr:cNvSpPr txBox="1">
          <a:spLocks noChangeArrowheads="1"/>
        </xdr:cNvSpPr>
      </xdr:nvSpPr>
      <xdr:spPr bwMode="auto">
        <a:xfrm>
          <a:off x="762000" y="348615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2449" name="Text Box 9">
          <a:extLst>
            <a:ext uri="{FF2B5EF4-FFF2-40B4-BE49-F238E27FC236}">
              <a16:creationId xmlns:a16="http://schemas.microsoft.com/office/drawing/2014/main" xmlns="" id="{00000000-0008-0000-1100-000091090000}"/>
            </a:ext>
          </a:extLst>
        </xdr:cNvPr>
        <xdr:cNvSpPr txBox="1">
          <a:spLocks noChangeArrowheads="1"/>
        </xdr:cNvSpPr>
      </xdr:nvSpPr>
      <xdr:spPr bwMode="auto">
        <a:xfrm>
          <a:off x="762000" y="348615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2450" name="Text Box 9">
          <a:extLst>
            <a:ext uri="{FF2B5EF4-FFF2-40B4-BE49-F238E27FC236}">
              <a16:creationId xmlns:a16="http://schemas.microsoft.com/office/drawing/2014/main" xmlns="" id="{00000000-0008-0000-1100-000092090000}"/>
            </a:ext>
          </a:extLst>
        </xdr:cNvPr>
        <xdr:cNvSpPr txBox="1">
          <a:spLocks noChangeArrowheads="1"/>
        </xdr:cNvSpPr>
      </xdr:nvSpPr>
      <xdr:spPr bwMode="auto">
        <a:xfrm>
          <a:off x="762000" y="348615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2451" name="Text Box 9">
          <a:extLst>
            <a:ext uri="{FF2B5EF4-FFF2-40B4-BE49-F238E27FC236}">
              <a16:creationId xmlns:a16="http://schemas.microsoft.com/office/drawing/2014/main" xmlns="" id="{00000000-0008-0000-1100-000093090000}"/>
            </a:ext>
          </a:extLst>
        </xdr:cNvPr>
        <xdr:cNvSpPr txBox="1">
          <a:spLocks noChangeArrowheads="1"/>
        </xdr:cNvSpPr>
      </xdr:nvSpPr>
      <xdr:spPr bwMode="auto">
        <a:xfrm>
          <a:off x="762000" y="348615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2452" name="Text Box 9">
          <a:extLst>
            <a:ext uri="{FF2B5EF4-FFF2-40B4-BE49-F238E27FC236}">
              <a16:creationId xmlns:a16="http://schemas.microsoft.com/office/drawing/2014/main" xmlns="" id="{00000000-0008-0000-1100-000094090000}"/>
            </a:ext>
          </a:extLst>
        </xdr:cNvPr>
        <xdr:cNvSpPr txBox="1">
          <a:spLocks noChangeArrowheads="1"/>
        </xdr:cNvSpPr>
      </xdr:nvSpPr>
      <xdr:spPr bwMode="auto">
        <a:xfrm>
          <a:off x="762000" y="348615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2453" name="Text Box 9">
          <a:extLst>
            <a:ext uri="{FF2B5EF4-FFF2-40B4-BE49-F238E27FC236}">
              <a16:creationId xmlns:a16="http://schemas.microsoft.com/office/drawing/2014/main" xmlns="" id="{00000000-0008-0000-1100-000095090000}"/>
            </a:ext>
          </a:extLst>
        </xdr:cNvPr>
        <xdr:cNvSpPr txBox="1">
          <a:spLocks noChangeArrowheads="1"/>
        </xdr:cNvSpPr>
      </xdr:nvSpPr>
      <xdr:spPr bwMode="auto">
        <a:xfrm>
          <a:off x="762000" y="348615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2454" name="Text Box 9">
          <a:extLst>
            <a:ext uri="{FF2B5EF4-FFF2-40B4-BE49-F238E27FC236}">
              <a16:creationId xmlns:a16="http://schemas.microsoft.com/office/drawing/2014/main" xmlns="" id="{00000000-0008-0000-1100-000096090000}"/>
            </a:ext>
          </a:extLst>
        </xdr:cNvPr>
        <xdr:cNvSpPr txBox="1">
          <a:spLocks noChangeArrowheads="1"/>
        </xdr:cNvSpPr>
      </xdr:nvSpPr>
      <xdr:spPr bwMode="auto">
        <a:xfrm>
          <a:off x="762000" y="348615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2455" name="Text Box 9">
          <a:extLst>
            <a:ext uri="{FF2B5EF4-FFF2-40B4-BE49-F238E27FC236}">
              <a16:creationId xmlns:a16="http://schemas.microsoft.com/office/drawing/2014/main" xmlns="" id="{00000000-0008-0000-1100-000097090000}"/>
            </a:ext>
          </a:extLst>
        </xdr:cNvPr>
        <xdr:cNvSpPr txBox="1">
          <a:spLocks noChangeArrowheads="1"/>
        </xdr:cNvSpPr>
      </xdr:nvSpPr>
      <xdr:spPr bwMode="auto">
        <a:xfrm>
          <a:off x="762000" y="348615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2456" name="Text Box 9">
          <a:extLst>
            <a:ext uri="{FF2B5EF4-FFF2-40B4-BE49-F238E27FC236}">
              <a16:creationId xmlns:a16="http://schemas.microsoft.com/office/drawing/2014/main" xmlns="" id="{00000000-0008-0000-1100-000098090000}"/>
            </a:ext>
          </a:extLst>
        </xdr:cNvPr>
        <xdr:cNvSpPr txBox="1">
          <a:spLocks noChangeArrowheads="1"/>
        </xdr:cNvSpPr>
      </xdr:nvSpPr>
      <xdr:spPr bwMode="auto">
        <a:xfrm>
          <a:off x="762000" y="348615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2457" name="Text Box 9">
          <a:extLst>
            <a:ext uri="{FF2B5EF4-FFF2-40B4-BE49-F238E27FC236}">
              <a16:creationId xmlns:a16="http://schemas.microsoft.com/office/drawing/2014/main" xmlns="" id="{00000000-0008-0000-1100-000099090000}"/>
            </a:ext>
          </a:extLst>
        </xdr:cNvPr>
        <xdr:cNvSpPr txBox="1">
          <a:spLocks noChangeArrowheads="1"/>
        </xdr:cNvSpPr>
      </xdr:nvSpPr>
      <xdr:spPr bwMode="auto">
        <a:xfrm>
          <a:off x="762000" y="348615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2458" name="Text Box 9">
          <a:extLst>
            <a:ext uri="{FF2B5EF4-FFF2-40B4-BE49-F238E27FC236}">
              <a16:creationId xmlns:a16="http://schemas.microsoft.com/office/drawing/2014/main" xmlns="" id="{00000000-0008-0000-1100-00009A090000}"/>
            </a:ext>
          </a:extLst>
        </xdr:cNvPr>
        <xdr:cNvSpPr txBox="1">
          <a:spLocks noChangeArrowheads="1"/>
        </xdr:cNvSpPr>
      </xdr:nvSpPr>
      <xdr:spPr bwMode="auto">
        <a:xfrm>
          <a:off x="762000" y="348615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2459" name="Text Box 9">
          <a:extLst>
            <a:ext uri="{FF2B5EF4-FFF2-40B4-BE49-F238E27FC236}">
              <a16:creationId xmlns:a16="http://schemas.microsoft.com/office/drawing/2014/main" xmlns="" id="{00000000-0008-0000-1100-00009B090000}"/>
            </a:ext>
          </a:extLst>
        </xdr:cNvPr>
        <xdr:cNvSpPr txBox="1">
          <a:spLocks noChangeArrowheads="1"/>
        </xdr:cNvSpPr>
      </xdr:nvSpPr>
      <xdr:spPr bwMode="auto">
        <a:xfrm>
          <a:off x="762000" y="348615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2460" name="Text Box 9">
          <a:extLst>
            <a:ext uri="{FF2B5EF4-FFF2-40B4-BE49-F238E27FC236}">
              <a16:creationId xmlns:a16="http://schemas.microsoft.com/office/drawing/2014/main" xmlns="" id="{00000000-0008-0000-1100-00009C090000}"/>
            </a:ext>
          </a:extLst>
        </xdr:cNvPr>
        <xdr:cNvSpPr txBox="1">
          <a:spLocks noChangeArrowheads="1"/>
        </xdr:cNvSpPr>
      </xdr:nvSpPr>
      <xdr:spPr bwMode="auto">
        <a:xfrm>
          <a:off x="762000" y="348615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2461" name="Text Box 9">
          <a:extLst>
            <a:ext uri="{FF2B5EF4-FFF2-40B4-BE49-F238E27FC236}">
              <a16:creationId xmlns:a16="http://schemas.microsoft.com/office/drawing/2014/main" xmlns="" id="{00000000-0008-0000-1100-00009D090000}"/>
            </a:ext>
          </a:extLst>
        </xdr:cNvPr>
        <xdr:cNvSpPr txBox="1">
          <a:spLocks noChangeArrowheads="1"/>
        </xdr:cNvSpPr>
      </xdr:nvSpPr>
      <xdr:spPr bwMode="auto">
        <a:xfrm>
          <a:off x="762000" y="348615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2462" name="Text Box 9">
          <a:extLst>
            <a:ext uri="{FF2B5EF4-FFF2-40B4-BE49-F238E27FC236}">
              <a16:creationId xmlns:a16="http://schemas.microsoft.com/office/drawing/2014/main" xmlns="" id="{00000000-0008-0000-1100-00009E090000}"/>
            </a:ext>
          </a:extLst>
        </xdr:cNvPr>
        <xdr:cNvSpPr txBox="1">
          <a:spLocks noChangeArrowheads="1"/>
        </xdr:cNvSpPr>
      </xdr:nvSpPr>
      <xdr:spPr bwMode="auto">
        <a:xfrm>
          <a:off x="762000" y="348615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077457" cy="19050"/>
    <xdr:sp macro="" textlink="">
      <xdr:nvSpPr>
        <xdr:cNvPr id="2463" name="Text Box 8">
          <a:extLst>
            <a:ext uri="{FF2B5EF4-FFF2-40B4-BE49-F238E27FC236}">
              <a16:creationId xmlns:a16="http://schemas.microsoft.com/office/drawing/2014/main" xmlns="" id="{00000000-0008-0000-1100-00009F090000}"/>
            </a:ext>
          </a:extLst>
        </xdr:cNvPr>
        <xdr:cNvSpPr txBox="1">
          <a:spLocks noChangeArrowheads="1"/>
        </xdr:cNvSpPr>
      </xdr:nvSpPr>
      <xdr:spPr bwMode="auto">
        <a:xfrm>
          <a:off x="762000" y="3486150"/>
          <a:ext cx="1077457"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2464" name="Text Box 8">
          <a:extLst>
            <a:ext uri="{FF2B5EF4-FFF2-40B4-BE49-F238E27FC236}">
              <a16:creationId xmlns:a16="http://schemas.microsoft.com/office/drawing/2014/main" xmlns="" id="{00000000-0008-0000-1100-0000A0090000}"/>
            </a:ext>
          </a:extLst>
        </xdr:cNvPr>
        <xdr:cNvSpPr txBox="1">
          <a:spLocks noChangeArrowheads="1"/>
        </xdr:cNvSpPr>
      </xdr:nvSpPr>
      <xdr:spPr bwMode="auto">
        <a:xfrm>
          <a:off x="762000" y="34861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465" name="Text Box 9">
          <a:extLst>
            <a:ext uri="{FF2B5EF4-FFF2-40B4-BE49-F238E27FC236}">
              <a16:creationId xmlns:a16="http://schemas.microsoft.com/office/drawing/2014/main" xmlns="" id="{00000000-0008-0000-1100-0000A109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466" name="Text Box 9">
          <a:extLst>
            <a:ext uri="{FF2B5EF4-FFF2-40B4-BE49-F238E27FC236}">
              <a16:creationId xmlns:a16="http://schemas.microsoft.com/office/drawing/2014/main" xmlns="" id="{00000000-0008-0000-1100-0000A209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077457" cy="104775"/>
    <xdr:sp macro="" textlink="">
      <xdr:nvSpPr>
        <xdr:cNvPr id="2467" name="Text Box 8">
          <a:extLst>
            <a:ext uri="{FF2B5EF4-FFF2-40B4-BE49-F238E27FC236}">
              <a16:creationId xmlns:a16="http://schemas.microsoft.com/office/drawing/2014/main" xmlns="" id="{00000000-0008-0000-1100-0000A3090000}"/>
            </a:ext>
          </a:extLst>
        </xdr:cNvPr>
        <xdr:cNvSpPr txBox="1">
          <a:spLocks noChangeArrowheads="1"/>
        </xdr:cNvSpPr>
      </xdr:nvSpPr>
      <xdr:spPr bwMode="auto">
        <a:xfrm>
          <a:off x="762000" y="3486150"/>
          <a:ext cx="1077457" cy="104775"/>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2468" name="Text Box 8">
          <a:extLst>
            <a:ext uri="{FF2B5EF4-FFF2-40B4-BE49-F238E27FC236}">
              <a16:creationId xmlns:a16="http://schemas.microsoft.com/office/drawing/2014/main" xmlns="" id="{00000000-0008-0000-1100-0000A4090000}"/>
            </a:ext>
          </a:extLst>
        </xdr:cNvPr>
        <xdr:cNvSpPr txBox="1">
          <a:spLocks noChangeArrowheads="1"/>
        </xdr:cNvSpPr>
      </xdr:nvSpPr>
      <xdr:spPr bwMode="auto">
        <a:xfrm>
          <a:off x="762000" y="34861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469" name="Text Box 9">
          <a:extLst>
            <a:ext uri="{FF2B5EF4-FFF2-40B4-BE49-F238E27FC236}">
              <a16:creationId xmlns:a16="http://schemas.microsoft.com/office/drawing/2014/main" xmlns="" id="{00000000-0008-0000-1100-0000A509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470" name="Text Box 9">
          <a:extLst>
            <a:ext uri="{FF2B5EF4-FFF2-40B4-BE49-F238E27FC236}">
              <a16:creationId xmlns:a16="http://schemas.microsoft.com/office/drawing/2014/main" xmlns="" id="{00000000-0008-0000-1100-0000A609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2471" name="Text Box 8">
          <a:extLst>
            <a:ext uri="{FF2B5EF4-FFF2-40B4-BE49-F238E27FC236}">
              <a16:creationId xmlns:a16="http://schemas.microsoft.com/office/drawing/2014/main" xmlns="" id="{00000000-0008-0000-1100-0000A7090000}"/>
            </a:ext>
          </a:extLst>
        </xdr:cNvPr>
        <xdr:cNvSpPr txBox="1">
          <a:spLocks noChangeArrowheads="1"/>
        </xdr:cNvSpPr>
      </xdr:nvSpPr>
      <xdr:spPr bwMode="auto">
        <a:xfrm>
          <a:off x="762000" y="34861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472" name="Text Box 9">
          <a:extLst>
            <a:ext uri="{FF2B5EF4-FFF2-40B4-BE49-F238E27FC236}">
              <a16:creationId xmlns:a16="http://schemas.microsoft.com/office/drawing/2014/main" xmlns="" id="{00000000-0008-0000-1100-0000A809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473" name="Text Box 9">
          <a:extLst>
            <a:ext uri="{FF2B5EF4-FFF2-40B4-BE49-F238E27FC236}">
              <a16:creationId xmlns:a16="http://schemas.microsoft.com/office/drawing/2014/main" xmlns="" id="{00000000-0008-0000-1100-0000A909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2474" name="Text Box 8">
          <a:extLst>
            <a:ext uri="{FF2B5EF4-FFF2-40B4-BE49-F238E27FC236}">
              <a16:creationId xmlns:a16="http://schemas.microsoft.com/office/drawing/2014/main" xmlns="" id="{00000000-0008-0000-1100-0000AA090000}"/>
            </a:ext>
          </a:extLst>
        </xdr:cNvPr>
        <xdr:cNvSpPr txBox="1">
          <a:spLocks noChangeArrowheads="1"/>
        </xdr:cNvSpPr>
      </xdr:nvSpPr>
      <xdr:spPr bwMode="auto">
        <a:xfrm>
          <a:off x="762000" y="34861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475" name="Text Box 9">
          <a:extLst>
            <a:ext uri="{FF2B5EF4-FFF2-40B4-BE49-F238E27FC236}">
              <a16:creationId xmlns:a16="http://schemas.microsoft.com/office/drawing/2014/main" xmlns="" id="{00000000-0008-0000-1100-0000AB09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476" name="Text Box 9">
          <a:extLst>
            <a:ext uri="{FF2B5EF4-FFF2-40B4-BE49-F238E27FC236}">
              <a16:creationId xmlns:a16="http://schemas.microsoft.com/office/drawing/2014/main" xmlns="" id="{00000000-0008-0000-1100-0000AC09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2477" name="Text Box 8">
          <a:extLst>
            <a:ext uri="{FF2B5EF4-FFF2-40B4-BE49-F238E27FC236}">
              <a16:creationId xmlns:a16="http://schemas.microsoft.com/office/drawing/2014/main" xmlns="" id="{00000000-0008-0000-1100-0000AD090000}"/>
            </a:ext>
          </a:extLst>
        </xdr:cNvPr>
        <xdr:cNvSpPr txBox="1">
          <a:spLocks noChangeArrowheads="1"/>
        </xdr:cNvSpPr>
      </xdr:nvSpPr>
      <xdr:spPr bwMode="auto">
        <a:xfrm>
          <a:off x="762000" y="34861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478" name="Text Box 9">
          <a:extLst>
            <a:ext uri="{FF2B5EF4-FFF2-40B4-BE49-F238E27FC236}">
              <a16:creationId xmlns:a16="http://schemas.microsoft.com/office/drawing/2014/main" xmlns="" id="{00000000-0008-0000-1100-0000AE09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479" name="Text Box 9">
          <a:extLst>
            <a:ext uri="{FF2B5EF4-FFF2-40B4-BE49-F238E27FC236}">
              <a16:creationId xmlns:a16="http://schemas.microsoft.com/office/drawing/2014/main" xmlns="" id="{00000000-0008-0000-1100-0000AF09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2480" name="Text Box 8">
          <a:extLst>
            <a:ext uri="{FF2B5EF4-FFF2-40B4-BE49-F238E27FC236}">
              <a16:creationId xmlns:a16="http://schemas.microsoft.com/office/drawing/2014/main" xmlns="" id="{00000000-0008-0000-1100-0000B0090000}"/>
            </a:ext>
          </a:extLst>
        </xdr:cNvPr>
        <xdr:cNvSpPr txBox="1">
          <a:spLocks noChangeArrowheads="1"/>
        </xdr:cNvSpPr>
      </xdr:nvSpPr>
      <xdr:spPr bwMode="auto">
        <a:xfrm>
          <a:off x="762000" y="34861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481" name="Text Box 9">
          <a:extLst>
            <a:ext uri="{FF2B5EF4-FFF2-40B4-BE49-F238E27FC236}">
              <a16:creationId xmlns:a16="http://schemas.microsoft.com/office/drawing/2014/main" xmlns="" id="{00000000-0008-0000-1100-0000B109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2482" name="Text Box 8">
          <a:extLst>
            <a:ext uri="{FF2B5EF4-FFF2-40B4-BE49-F238E27FC236}">
              <a16:creationId xmlns:a16="http://schemas.microsoft.com/office/drawing/2014/main" xmlns="" id="{00000000-0008-0000-1100-0000B2090000}"/>
            </a:ext>
          </a:extLst>
        </xdr:cNvPr>
        <xdr:cNvSpPr txBox="1">
          <a:spLocks noChangeArrowheads="1"/>
        </xdr:cNvSpPr>
      </xdr:nvSpPr>
      <xdr:spPr bwMode="auto">
        <a:xfrm>
          <a:off x="762000" y="34861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483" name="Text Box 9">
          <a:extLst>
            <a:ext uri="{FF2B5EF4-FFF2-40B4-BE49-F238E27FC236}">
              <a16:creationId xmlns:a16="http://schemas.microsoft.com/office/drawing/2014/main" xmlns="" id="{00000000-0008-0000-1100-0000B309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484" name="Text Box 9">
          <a:extLst>
            <a:ext uri="{FF2B5EF4-FFF2-40B4-BE49-F238E27FC236}">
              <a16:creationId xmlns:a16="http://schemas.microsoft.com/office/drawing/2014/main" xmlns="" id="{00000000-0008-0000-1100-0000B409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2485" name="Text Box 8">
          <a:extLst>
            <a:ext uri="{FF2B5EF4-FFF2-40B4-BE49-F238E27FC236}">
              <a16:creationId xmlns:a16="http://schemas.microsoft.com/office/drawing/2014/main" xmlns="" id="{00000000-0008-0000-1100-0000B5090000}"/>
            </a:ext>
          </a:extLst>
        </xdr:cNvPr>
        <xdr:cNvSpPr txBox="1">
          <a:spLocks noChangeArrowheads="1"/>
        </xdr:cNvSpPr>
      </xdr:nvSpPr>
      <xdr:spPr bwMode="auto">
        <a:xfrm>
          <a:off x="762000" y="34861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486" name="Text Box 9">
          <a:extLst>
            <a:ext uri="{FF2B5EF4-FFF2-40B4-BE49-F238E27FC236}">
              <a16:creationId xmlns:a16="http://schemas.microsoft.com/office/drawing/2014/main" xmlns="" id="{00000000-0008-0000-1100-0000B609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2487" name="Text Box 8">
          <a:extLst>
            <a:ext uri="{FF2B5EF4-FFF2-40B4-BE49-F238E27FC236}">
              <a16:creationId xmlns:a16="http://schemas.microsoft.com/office/drawing/2014/main" xmlns="" id="{00000000-0008-0000-1100-0000B7090000}"/>
            </a:ext>
          </a:extLst>
        </xdr:cNvPr>
        <xdr:cNvSpPr txBox="1">
          <a:spLocks noChangeArrowheads="1"/>
        </xdr:cNvSpPr>
      </xdr:nvSpPr>
      <xdr:spPr bwMode="auto">
        <a:xfrm>
          <a:off x="762000" y="34861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488" name="Text Box 9">
          <a:extLst>
            <a:ext uri="{FF2B5EF4-FFF2-40B4-BE49-F238E27FC236}">
              <a16:creationId xmlns:a16="http://schemas.microsoft.com/office/drawing/2014/main" xmlns="" id="{00000000-0008-0000-1100-0000B809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489" name="Text Box 9">
          <a:extLst>
            <a:ext uri="{FF2B5EF4-FFF2-40B4-BE49-F238E27FC236}">
              <a16:creationId xmlns:a16="http://schemas.microsoft.com/office/drawing/2014/main" xmlns="" id="{00000000-0008-0000-1100-0000B909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2490" name="Text Box 8">
          <a:extLst>
            <a:ext uri="{FF2B5EF4-FFF2-40B4-BE49-F238E27FC236}">
              <a16:creationId xmlns:a16="http://schemas.microsoft.com/office/drawing/2014/main" xmlns="" id="{00000000-0008-0000-1100-0000BA090000}"/>
            </a:ext>
          </a:extLst>
        </xdr:cNvPr>
        <xdr:cNvSpPr txBox="1">
          <a:spLocks noChangeArrowheads="1"/>
        </xdr:cNvSpPr>
      </xdr:nvSpPr>
      <xdr:spPr bwMode="auto">
        <a:xfrm>
          <a:off x="762000" y="34861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491" name="Text Box 9">
          <a:extLst>
            <a:ext uri="{FF2B5EF4-FFF2-40B4-BE49-F238E27FC236}">
              <a16:creationId xmlns:a16="http://schemas.microsoft.com/office/drawing/2014/main" xmlns="" id="{00000000-0008-0000-1100-0000BB09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492" name="Text Box 9">
          <a:extLst>
            <a:ext uri="{FF2B5EF4-FFF2-40B4-BE49-F238E27FC236}">
              <a16:creationId xmlns:a16="http://schemas.microsoft.com/office/drawing/2014/main" xmlns="" id="{00000000-0008-0000-1100-0000BC09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2493" name="Text Box 8">
          <a:extLst>
            <a:ext uri="{FF2B5EF4-FFF2-40B4-BE49-F238E27FC236}">
              <a16:creationId xmlns:a16="http://schemas.microsoft.com/office/drawing/2014/main" xmlns="" id="{00000000-0008-0000-1100-0000BD090000}"/>
            </a:ext>
          </a:extLst>
        </xdr:cNvPr>
        <xdr:cNvSpPr txBox="1">
          <a:spLocks noChangeArrowheads="1"/>
        </xdr:cNvSpPr>
      </xdr:nvSpPr>
      <xdr:spPr bwMode="auto">
        <a:xfrm>
          <a:off x="762000" y="34861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494" name="Text Box 9">
          <a:extLst>
            <a:ext uri="{FF2B5EF4-FFF2-40B4-BE49-F238E27FC236}">
              <a16:creationId xmlns:a16="http://schemas.microsoft.com/office/drawing/2014/main" xmlns="" id="{00000000-0008-0000-1100-0000BE09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495" name="Text Box 9">
          <a:extLst>
            <a:ext uri="{FF2B5EF4-FFF2-40B4-BE49-F238E27FC236}">
              <a16:creationId xmlns:a16="http://schemas.microsoft.com/office/drawing/2014/main" xmlns="" id="{00000000-0008-0000-1100-0000BF09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2496" name="Text Box 8">
          <a:extLst>
            <a:ext uri="{FF2B5EF4-FFF2-40B4-BE49-F238E27FC236}">
              <a16:creationId xmlns:a16="http://schemas.microsoft.com/office/drawing/2014/main" xmlns="" id="{00000000-0008-0000-1100-0000C0090000}"/>
            </a:ext>
          </a:extLst>
        </xdr:cNvPr>
        <xdr:cNvSpPr txBox="1">
          <a:spLocks noChangeArrowheads="1"/>
        </xdr:cNvSpPr>
      </xdr:nvSpPr>
      <xdr:spPr bwMode="auto">
        <a:xfrm>
          <a:off x="762000" y="34861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497" name="Text Box 9">
          <a:extLst>
            <a:ext uri="{FF2B5EF4-FFF2-40B4-BE49-F238E27FC236}">
              <a16:creationId xmlns:a16="http://schemas.microsoft.com/office/drawing/2014/main" xmlns="" id="{00000000-0008-0000-1100-0000C109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498" name="Text Box 9">
          <a:extLst>
            <a:ext uri="{FF2B5EF4-FFF2-40B4-BE49-F238E27FC236}">
              <a16:creationId xmlns:a16="http://schemas.microsoft.com/office/drawing/2014/main" xmlns="" id="{00000000-0008-0000-1100-0000C209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2499" name="Text Box 8">
          <a:extLst>
            <a:ext uri="{FF2B5EF4-FFF2-40B4-BE49-F238E27FC236}">
              <a16:creationId xmlns:a16="http://schemas.microsoft.com/office/drawing/2014/main" xmlns="" id="{00000000-0008-0000-1100-0000C3090000}"/>
            </a:ext>
          </a:extLst>
        </xdr:cNvPr>
        <xdr:cNvSpPr txBox="1">
          <a:spLocks noChangeArrowheads="1"/>
        </xdr:cNvSpPr>
      </xdr:nvSpPr>
      <xdr:spPr bwMode="auto">
        <a:xfrm>
          <a:off x="762000" y="34861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500" name="Text Box 9">
          <a:extLst>
            <a:ext uri="{FF2B5EF4-FFF2-40B4-BE49-F238E27FC236}">
              <a16:creationId xmlns:a16="http://schemas.microsoft.com/office/drawing/2014/main" xmlns="" id="{00000000-0008-0000-1100-0000C409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501" name="Text Box 9">
          <a:extLst>
            <a:ext uri="{FF2B5EF4-FFF2-40B4-BE49-F238E27FC236}">
              <a16:creationId xmlns:a16="http://schemas.microsoft.com/office/drawing/2014/main" xmlns="" id="{00000000-0008-0000-1100-0000C509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2502" name="Text Box 8">
          <a:extLst>
            <a:ext uri="{FF2B5EF4-FFF2-40B4-BE49-F238E27FC236}">
              <a16:creationId xmlns:a16="http://schemas.microsoft.com/office/drawing/2014/main" xmlns="" id="{00000000-0008-0000-1100-0000C6090000}"/>
            </a:ext>
          </a:extLst>
        </xdr:cNvPr>
        <xdr:cNvSpPr txBox="1">
          <a:spLocks noChangeArrowheads="1"/>
        </xdr:cNvSpPr>
      </xdr:nvSpPr>
      <xdr:spPr bwMode="auto">
        <a:xfrm>
          <a:off x="762000" y="34861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503" name="Text Box 9">
          <a:extLst>
            <a:ext uri="{FF2B5EF4-FFF2-40B4-BE49-F238E27FC236}">
              <a16:creationId xmlns:a16="http://schemas.microsoft.com/office/drawing/2014/main" xmlns="" id="{00000000-0008-0000-1100-0000C709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504" name="Text Box 9">
          <a:extLst>
            <a:ext uri="{FF2B5EF4-FFF2-40B4-BE49-F238E27FC236}">
              <a16:creationId xmlns:a16="http://schemas.microsoft.com/office/drawing/2014/main" xmlns="" id="{00000000-0008-0000-1100-0000C809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2505" name="Text Box 8">
          <a:extLst>
            <a:ext uri="{FF2B5EF4-FFF2-40B4-BE49-F238E27FC236}">
              <a16:creationId xmlns:a16="http://schemas.microsoft.com/office/drawing/2014/main" xmlns="" id="{00000000-0008-0000-1100-0000C9090000}"/>
            </a:ext>
          </a:extLst>
        </xdr:cNvPr>
        <xdr:cNvSpPr txBox="1">
          <a:spLocks noChangeArrowheads="1"/>
        </xdr:cNvSpPr>
      </xdr:nvSpPr>
      <xdr:spPr bwMode="auto">
        <a:xfrm>
          <a:off x="762000" y="34861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506" name="Text Box 9">
          <a:extLst>
            <a:ext uri="{FF2B5EF4-FFF2-40B4-BE49-F238E27FC236}">
              <a16:creationId xmlns:a16="http://schemas.microsoft.com/office/drawing/2014/main" xmlns="" id="{00000000-0008-0000-1100-0000CA09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507" name="Text Box 9">
          <a:extLst>
            <a:ext uri="{FF2B5EF4-FFF2-40B4-BE49-F238E27FC236}">
              <a16:creationId xmlns:a16="http://schemas.microsoft.com/office/drawing/2014/main" xmlns="" id="{00000000-0008-0000-1100-0000CB09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2508" name="Text Box 8">
          <a:extLst>
            <a:ext uri="{FF2B5EF4-FFF2-40B4-BE49-F238E27FC236}">
              <a16:creationId xmlns:a16="http://schemas.microsoft.com/office/drawing/2014/main" xmlns="" id="{00000000-0008-0000-1100-0000CC090000}"/>
            </a:ext>
          </a:extLst>
        </xdr:cNvPr>
        <xdr:cNvSpPr txBox="1">
          <a:spLocks noChangeArrowheads="1"/>
        </xdr:cNvSpPr>
      </xdr:nvSpPr>
      <xdr:spPr bwMode="auto">
        <a:xfrm>
          <a:off x="762000" y="34861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509" name="Text Box 9">
          <a:extLst>
            <a:ext uri="{FF2B5EF4-FFF2-40B4-BE49-F238E27FC236}">
              <a16:creationId xmlns:a16="http://schemas.microsoft.com/office/drawing/2014/main" xmlns="" id="{00000000-0008-0000-1100-0000CD09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510" name="Text Box 9">
          <a:extLst>
            <a:ext uri="{FF2B5EF4-FFF2-40B4-BE49-F238E27FC236}">
              <a16:creationId xmlns:a16="http://schemas.microsoft.com/office/drawing/2014/main" xmlns="" id="{00000000-0008-0000-1100-0000CE09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2511" name="Text Box 8">
          <a:extLst>
            <a:ext uri="{FF2B5EF4-FFF2-40B4-BE49-F238E27FC236}">
              <a16:creationId xmlns:a16="http://schemas.microsoft.com/office/drawing/2014/main" xmlns="" id="{00000000-0008-0000-1100-0000CF090000}"/>
            </a:ext>
          </a:extLst>
        </xdr:cNvPr>
        <xdr:cNvSpPr txBox="1">
          <a:spLocks noChangeArrowheads="1"/>
        </xdr:cNvSpPr>
      </xdr:nvSpPr>
      <xdr:spPr bwMode="auto">
        <a:xfrm>
          <a:off x="762000" y="34861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512" name="Text Box 9">
          <a:extLst>
            <a:ext uri="{FF2B5EF4-FFF2-40B4-BE49-F238E27FC236}">
              <a16:creationId xmlns:a16="http://schemas.microsoft.com/office/drawing/2014/main" xmlns="" id="{00000000-0008-0000-1100-0000D009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513" name="Text Box 9">
          <a:extLst>
            <a:ext uri="{FF2B5EF4-FFF2-40B4-BE49-F238E27FC236}">
              <a16:creationId xmlns:a16="http://schemas.microsoft.com/office/drawing/2014/main" xmlns="" id="{00000000-0008-0000-1100-0000D109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2514" name="Text Box 8">
          <a:extLst>
            <a:ext uri="{FF2B5EF4-FFF2-40B4-BE49-F238E27FC236}">
              <a16:creationId xmlns:a16="http://schemas.microsoft.com/office/drawing/2014/main" xmlns="" id="{00000000-0008-0000-1100-0000D2090000}"/>
            </a:ext>
          </a:extLst>
        </xdr:cNvPr>
        <xdr:cNvSpPr txBox="1">
          <a:spLocks noChangeArrowheads="1"/>
        </xdr:cNvSpPr>
      </xdr:nvSpPr>
      <xdr:spPr bwMode="auto">
        <a:xfrm>
          <a:off x="762000" y="34861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515" name="Text Box 9">
          <a:extLst>
            <a:ext uri="{FF2B5EF4-FFF2-40B4-BE49-F238E27FC236}">
              <a16:creationId xmlns:a16="http://schemas.microsoft.com/office/drawing/2014/main" xmlns="" id="{00000000-0008-0000-1100-0000D309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516" name="Text Box 9">
          <a:extLst>
            <a:ext uri="{FF2B5EF4-FFF2-40B4-BE49-F238E27FC236}">
              <a16:creationId xmlns:a16="http://schemas.microsoft.com/office/drawing/2014/main" xmlns="" id="{00000000-0008-0000-1100-0000D4090000}"/>
            </a:ext>
          </a:extLst>
        </xdr:cNvPr>
        <xdr:cNvSpPr txBox="1">
          <a:spLocks noChangeArrowheads="1"/>
        </xdr:cNvSpPr>
      </xdr:nvSpPr>
      <xdr:spPr bwMode="auto">
        <a:xfrm>
          <a:off x="762000" y="34861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285750"/>
    <xdr:sp macro="" textlink="">
      <xdr:nvSpPr>
        <xdr:cNvPr id="2517" name="Text Box 9">
          <a:extLst>
            <a:ext uri="{FF2B5EF4-FFF2-40B4-BE49-F238E27FC236}">
              <a16:creationId xmlns:a16="http://schemas.microsoft.com/office/drawing/2014/main" xmlns="" id="{00000000-0008-0000-1100-0000D5090000}"/>
            </a:ext>
          </a:extLst>
        </xdr:cNvPr>
        <xdr:cNvSpPr txBox="1">
          <a:spLocks noChangeArrowheads="1"/>
        </xdr:cNvSpPr>
      </xdr:nvSpPr>
      <xdr:spPr bwMode="auto">
        <a:xfrm>
          <a:off x="762000" y="3486150"/>
          <a:ext cx="1239382" cy="285750"/>
        </a:xfrm>
        <a:prstGeom prst="rect">
          <a:avLst/>
        </a:prstGeom>
        <a:noFill/>
        <a:ln w="9525">
          <a:noFill/>
          <a:miter lim="800000"/>
          <a:headEnd/>
          <a:tailEnd/>
        </a:ln>
      </xdr:spPr>
    </xdr:sp>
    <xdr:clientData/>
  </xdr:oneCellAnchor>
  <xdr:oneCellAnchor>
    <xdr:from>
      <xdr:col>1</xdr:col>
      <xdr:colOff>0</xdr:colOff>
      <xdr:row>0</xdr:row>
      <xdr:rowOff>0</xdr:rowOff>
    </xdr:from>
    <xdr:ext cx="1239382" cy="285750"/>
    <xdr:sp macro="" textlink="">
      <xdr:nvSpPr>
        <xdr:cNvPr id="2518" name="Text Box 9">
          <a:extLst>
            <a:ext uri="{FF2B5EF4-FFF2-40B4-BE49-F238E27FC236}">
              <a16:creationId xmlns:a16="http://schemas.microsoft.com/office/drawing/2014/main" xmlns="" id="{00000000-0008-0000-1100-0000D6090000}"/>
            </a:ext>
          </a:extLst>
        </xdr:cNvPr>
        <xdr:cNvSpPr txBox="1">
          <a:spLocks noChangeArrowheads="1"/>
        </xdr:cNvSpPr>
      </xdr:nvSpPr>
      <xdr:spPr bwMode="auto">
        <a:xfrm>
          <a:off x="762000" y="3486150"/>
          <a:ext cx="1239382" cy="285750"/>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2519" name="Text Box 9">
          <a:extLst>
            <a:ext uri="{FF2B5EF4-FFF2-40B4-BE49-F238E27FC236}">
              <a16:creationId xmlns:a16="http://schemas.microsoft.com/office/drawing/2014/main" xmlns="" id="{00000000-0008-0000-1100-0000D7090000}"/>
            </a:ext>
          </a:extLst>
        </xdr:cNvPr>
        <xdr:cNvSpPr txBox="1">
          <a:spLocks noChangeArrowheads="1"/>
        </xdr:cNvSpPr>
      </xdr:nvSpPr>
      <xdr:spPr bwMode="auto">
        <a:xfrm>
          <a:off x="762000" y="348615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2520" name="Text Box 9">
          <a:extLst>
            <a:ext uri="{FF2B5EF4-FFF2-40B4-BE49-F238E27FC236}">
              <a16:creationId xmlns:a16="http://schemas.microsoft.com/office/drawing/2014/main" xmlns="" id="{00000000-0008-0000-1100-0000D8090000}"/>
            </a:ext>
          </a:extLst>
        </xdr:cNvPr>
        <xdr:cNvSpPr txBox="1">
          <a:spLocks noChangeArrowheads="1"/>
        </xdr:cNvSpPr>
      </xdr:nvSpPr>
      <xdr:spPr bwMode="auto">
        <a:xfrm>
          <a:off x="762000" y="348615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2521" name="Text Box 9">
          <a:extLst>
            <a:ext uri="{FF2B5EF4-FFF2-40B4-BE49-F238E27FC236}">
              <a16:creationId xmlns:a16="http://schemas.microsoft.com/office/drawing/2014/main" xmlns="" id="{00000000-0008-0000-1100-0000D9090000}"/>
            </a:ext>
          </a:extLst>
        </xdr:cNvPr>
        <xdr:cNvSpPr txBox="1">
          <a:spLocks noChangeArrowheads="1"/>
        </xdr:cNvSpPr>
      </xdr:nvSpPr>
      <xdr:spPr bwMode="auto">
        <a:xfrm>
          <a:off x="762000" y="348615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2522" name="Text Box 9">
          <a:extLst>
            <a:ext uri="{FF2B5EF4-FFF2-40B4-BE49-F238E27FC236}">
              <a16:creationId xmlns:a16="http://schemas.microsoft.com/office/drawing/2014/main" xmlns="" id="{00000000-0008-0000-1100-0000DA090000}"/>
            </a:ext>
          </a:extLst>
        </xdr:cNvPr>
        <xdr:cNvSpPr txBox="1">
          <a:spLocks noChangeArrowheads="1"/>
        </xdr:cNvSpPr>
      </xdr:nvSpPr>
      <xdr:spPr bwMode="auto">
        <a:xfrm>
          <a:off x="762000" y="348615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2523" name="Text Box 9">
          <a:extLst>
            <a:ext uri="{FF2B5EF4-FFF2-40B4-BE49-F238E27FC236}">
              <a16:creationId xmlns:a16="http://schemas.microsoft.com/office/drawing/2014/main" xmlns="" id="{00000000-0008-0000-1100-0000DB090000}"/>
            </a:ext>
          </a:extLst>
        </xdr:cNvPr>
        <xdr:cNvSpPr txBox="1">
          <a:spLocks noChangeArrowheads="1"/>
        </xdr:cNvSpPr>
      </xdr:nvSpPr>
      <xdr:spPr bwMode="auto">
        <a:xfrm>
          <a:off x="762000" y="348615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2524" name="Text Box 9">
          <a:extLst>
            <a:ext uri="{FF2B5EF4-FFF2-40B4-BE49-F238E27FC236}">
              <a16:creationId xmlns:a16="http://schemas.microsoft.com/office/drawing/2014/main" xmlns="" id="{00000000-0008-0000-1100-0000DC090000}"/>
            </a:ext>
          </a:extLst>
        </xdr:cNvPr>
        <xdr:cNvSpPr txBox="1">
          <a:spLocks noChangeArrowheads="1"/>
        </xdr:cNvSpPr>
      </xdr:nvSpPr>
      <xdr:spPr bwMode="auto">
        <a:xfrm>
          <a:off x="762000" y="348615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2525" name="Text Box 9">
          <a:extLst>
            <a:ext uri="{FF2B5EF4-FFF2-40B4-BE49-F238E27FC236}">
              <a16:creationId xmlns:a16="http://schemas.microsoft.com/office/drawing/2014/main" xmlns="" id="{00000000-0008-0000-1100-0000DD090000}"/>
            </a:ext>
          </a:extLst>
        </xdr:cNvPr>
        <xdr:cNvSpPr txBox="1">
          <a:spLocks noChangeArrowheads="1"/>
        </xdr:cNvSpPr>
      </xdr:nvSpPr>
      <xdr:spPr bwMode="auto">
        <a:xfrm>
          <a:off x="762000" y="348615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2526" name="Text Box 9">
          <a:extLst>
            <a:ext uri="{FF2B5EF4-FFF2-40B4-BE49-F238E27FC236}">
              <a16:creationId xmlns:a16="http://schemas.microsoft.com/office/drawing/2014/main" xmlns="" id="{00000000-0008-0000-1100-0000DE090000}"/>
            </a:ext>
          </a:extLst>
        </xdr:cNvPr>
        <xdr:cNvSpPr txBox="1">
          <a:spLocks noChangeArrowheads="1"/>
        </xdr:cNvSpPr>
      </xdr:nvSpPr>
      <xdr:spPr bwMode="auto">
        <a:xfrm>
          <a:off x="762000" y="348615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2527" name="Text Box 9">
          <a:extLst>
            <a:ext uri="{FF2B5EF4-FFF2-40B4-BE49-F238E27FC236}">
              <a16:creationId xmlns:a16="http://schemas.microsoft.com/office/drawing/2014/main" xmlns="" id="{00000000-0008-0000-1100-0000DF090000}"/>
            </a:ext>
          </a:extLst>
        </xdr:cNvPr>
        <xdr:cNvSpPr txBox="1">
          <a:spLocks noChangeArrowheads="1"/>
        </xdr:cNvSpPr>
      </xdr:nvSpPr>
      <xdr:spPr bwMode="auto">
        <a:xfrm>
          <a:off x="762000" y="348615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2528" name="Text Box 9">
          <a:extLst>
            <a:ext uri="{FF2B5EF4-FFF2-40B4-BE49-F238E27FC236}">
              <a16:creationId xmlns:a16="http://schemas.microsoft.com/office/drawing/2014/main" xmlns="" id="{00000000-0008-0000-1100-0000E0090000}"/>
            </a:ext>
          </a:extLst>
        </xdr:cNvPr>
        <xdr:cNvSpPr txBox="1">
          <a:spLocks noChangeArrowheads="1"/>
        </xdr:cNvSpPr>
      </xdr:nvSpPr>
      <xdr:spPr bwMode="auto">
        <a:xfrm>
          <a:off x="762000" y="348615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2529" name="Text Box 9">
          <a:extLst>
            <a:ext uri="{FF2B5EF4-FFF2-40B4-BE49-F238E27FC236}">
              <a16:creationId xmlns:a16="http://schemas.microsoft.com/office/drawing/2014/main" xmlns="" id="{00000000-0008-0000-1100-0000E1090000}"/>
            </a:ext>
          </a:extLst>
        </xdr:cNvPr>
        <xdr:cNvSpPr txBox="1">
          <a:spLocks noChangeArrowheads="1"/>
        </xdr:cNvSpPr>
      </xdr:nvSpPr>
      <xdr:spPr bwMode="auto">
        <a:xfrm>
          <a:off x="762000" y="348615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2530" name="Text Box 9">
          <a:extLst>
            <a:ext uri="{FF2B5EF4-FFF2-40B4-BE49-F238E27FC236}">
              <a16:creationId xmlns:a16="http://schemas.microsoft.com/office/drawing/2014/main" xmlns="" id="{00000000-0008-0000-1100-0000E2090000}"/>
            </a:ext>
          </a:extLst>
        </xdr:cNvPr>
        <xdr:cNvSpPr txBox="1">
          <a:spLocks noChangeArrowheads="1"/>
        </xdr:cNvSpPr>
      </xdr:nvSpPr>
      <xdr:spPr bwMode="auto">
        <a:xfrm>
          <a:off x="762000" y="348615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2531" name="Text Box 9">
          <a:extLst>
            <a:ext uri="{FF2B5EF4-FFF2-40B4-BE49-F238E27FC236}">
              <a16:creationId xmlns:a16="http://schemas.microsoft.com/office/drawing/2014/main" xmlns="" id="{00000000-0008-0000-1100-0000E3090000}"/>
            </a:ext>
          </a:extLst>
        </xdr:cNvPr>
        <xdr:cNvSpPr txBox="1">
          <a:spLocks noChangeArrowheads="1"/>
        </xdr:cNvSpPr>
      </xdr:nvSpPr>
      <xdr:spPr bwMode="auto">
        <a:xfrm>
          <a:off x="762000" y="348615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2532" name="Text Box 9">
          <a:extLst>
            <a:ext uri="{FF2B5EF4-FFF2-40B4-BE49-F238E27FC236}">
              <a16:creationId xmlns:a16="http://schemas.microsoft.com/office/drawing/2014/main" xmlns="" id="{00000000-0008-0000-1100-0000E4090000}"/>
            </a:ext>
          </a:extLst>
        </xdr:cNvPr>
        <xdr:cNvSpPr txBox="1">
          <a:spLocks noChangeArrowheads="1"/>
        </xdr:cNvSpPr>
      </xdr:nvSpPr>
      <xdr:spPr bwMode="auto">
        <a:xfrm>
          <a:off x="762000" y="348615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2533" name="Text Box 9">
          <a:extLst>
            <a:ext uri="{FF2B5EF4-FFF2-40B4-BE49-F238E27FC236}">
              <a16:creationId xmlns:a16="http://schemas.microsoft.com/office/drawing/2014/main" xmlns="" id="{00000000-0008-0000-1100-0000E5090000}"/>
            </a:ext>
          </a:extLst>
        </xdr:cNvPr>
        <xdr:cNvSpPr txBox="1">
          <a:spLocks noChangeArrowheads="1"/>
        </xdr:cNvSpPr>
      </xdr:nvSpPr>
      <xdr:spPr bwMode="auto">
        <a:xfrm>
          <a:off x="762000" y="348615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2534" name="Text Box 9">
          <a:extLst>
            <a:ext uri="{FF2B5EF4-FFF2-40B4-BE49-F238E27FC236}">
              <a16:creationId xmlns:a16="http://schemas.microsoft.com/office/drawing/2014/main" xmlns="" id="{00000000-0008-0000-1100-0000E6090000}"/>
            </a:ext>
          </a:extLst>
        </xdr:cNvPr>
        <xdr:cNvSpPr txBox="1">
          <a:spLocks noChangeArrowheads="1"/>
        </xdr:cNvSpPr>
      </xdr:nvSpPr>
      <xdr:spPr bwMode="auto">
        <a:xfrm>
          <a:off x="762000" y="348615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2535" name="Text Box 9">
          <a:extLst>
            <a:ext uri="{FF2B5EF4-FFF2-40B4-BE49-F238E27FC236}">
              <a16:creationId xmlns:a16="http://schemas.microsoft.com/office/drawing/2014/main" xmlns="" id="{00000000-0008-0000-1100-0000E7090000}"/>
            </a:ext>
          </a:extLst>
        </xdr:cNvPr>
        <xdr:cNvSpPr txBox="1">
          <a:spLocks noChangeArrowheads="1"/>
        </xdr:cNvSpPr>
      </xdr:nvSpPr>
      <xdr:spPr bwMode="auto">
        <a:xfrm>
          <a:off x="762000" y="348615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2536" name="Text Box 9">
          <a:extLst>
            <a:ext uri="{FF2B5EF4-FFF2-40B4-BE49-F238E27FC236}">
              <a16:creationId xmlns:a16="http://schemas.microsoft.com/office/drawing/2014/main" xmlns="" id="{00000000-0008-0000-1100-0000E8090000}"/>
            </a:ext>
          </a:extLst>
        </xdr:cNvPr>
        <xdr:cNvSpPr txBox="1">
          <a:spLocks noChangeArrowheads="1"/>
        </xdr:cNvSpPr>
      </xdr:nvSpPr>
      <xdr:spPr bwMode="auto">
        <a:xfrm>
          <a:off x="762000" y="348615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2537" name="Text Box 9">
          <a:extLst>
            <a:ext uri="{FF2B5EF4-FFF2-40B4-BE49-F238E27FC236}">
              <a16:creationId xmlns:a16="http://schemas.microsoft.com/office/drawing/2014/main" xmlns="" id="{00000000-0008-0000-1100-0000E9090000}"/>
            </a:ext>
          </a:extLst>
        </xdr:cNvPr>
        <xdr:cNvSpPr txBox="1">
          <a:spLocks noChangeArrowheads="1"/>
        </xdr:cNvSpPr>
      </xdr:nvSpPr>
      <xdr:spPr bwMode="auto">
        <a:xfrm>
          <a:off x="762000" y="348615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2538" name="Text Box 9">
          <a:extLst>
            <a:ext uri="{FF2B5EF4-FFF2-40B4-BE49-F238E27FC236}">
              <a16:creationId xmlns:a16="http://schemas.microsoft.com/office/drawing/2014/main" xmlns="" id="{00000000-0008-0000-1100-0000EA090000}"/>
            </a:ext>
          </a:extLst>
        </xdr:cNvPr>
        <xdr:cNvSpPr txBox="1">
          <a:spLocks noChangeArrowheads="1"/>
        </xdr:cNvSpPr>
      </xdr:nvSpPr>
      <xdr:spPr bwMode="auto">
        <a:xfrm>
          <a:off x="762000" y="348615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077457" cy="19050"/>
    <xdr:sp macro="" textlink="">
      <xdr:nvSpPr>
        <xdr:cNvPr id="2539" name="Text Box 8">
          <a:extLst>
            <a:ext uri="{FF2B5EF4-FFF2-40B4-BE49-F238E27FC236}">
              <a16:creationId xmlns:a16="http://schemas.microsoft.com/office/drawing/2014/main" xmlns="" id="{00000000-0008-0000-1100-0000EB090000}"/>
            </a:ext>
          </a:extLst>
        </xdr:cNvPr>
        <xdr:cNvSpPr txBox="1">
          <a:spLocks noChangeArrowheads="1"/>
        </xdr:cNvSpPr>
      </xdr:nvSpPr>
      <xdr:spPr bwMode="auto">
        <a:xfrm>
          <a:off x="762000" y="3486150"/>
          <a:ext cx="107745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540" name="Text Box 9">
          <a:extLst>
            <a:ext uri="{FF2B5EF4-FFF2-40B4-BE49-F238E27FC236}">
              <a16:creationId xmlns:a16="http://schemas.microsoft.com/office/drawing/2014/main" xmlns="" id="{00000000-0008-0000-1100-0000EC09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541" name="Text Box 9">
          <a:extLst>
            <a:ext uri="{FF2B5EF4-FFF2-40B4-BE49-F238E27FC236}">
              <a16:creationId xmlns:a16="http://schemas.microsoft.com/office/drawing/2014/main" xmlns="" id="{00000000-0008-0000-1100-0000ED09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542" name="Text Box 9">
          <a:extLst>
            <a:ext uri="{FF2B5EF4-FFF2-40B4-BE49-F238E27FC236}">
              <a16:creationId xmlns:a16="http://schemas.microsoft.com/office/drawing/2014/main" xmlns="" id="{00000000-0008-0000-1100-0000EE09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543" name="Text Box 9">
          <a:extLst>
            <a:ext uri="{FF2B5EF4-FFF2-40B4-BE49-F238E27FC236}">
              <a16:creationId xmlns:a16="http://schemas.microsoft.com/office/drawing/2014/main" xmlns="" id="{00000000-0008-0000-1100-0000EF09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544" name="Text Box 9">
          <a:extLst>
            <a:ext uri="{FF2B5EF4-FFF2-40B4-BE49-F238E27FC236}">
              <a16:creationId xmlns:a16="http://schemas.microsoft.com/office/drawing/2014/main" xmlns="" id="{00000000-0008-0000-1100-0000F009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545" name="Text Box 9">
          <a:extLst>
            <a:ext uri="{FF2B5EF4-FFF2-40B4-BE49-F238E27FC236}">
              <a16:creationId xmlns:a16="http://schemas.microsoft.com/office/drawing/2014/main" xmlns="" id="{00000000-0008-0000-1100-0000F109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546" name="Text Box 9">
          <a:extLst>
            <a:ext uri="{FF2B5EF4-FFF2-40B4-BE49-F238E27FC236}">
              <a16:creationId xmlns:a16="http://schemas.microsoft.com/office/drawing/2014/main" xmlns="" id="{00000000-0008-0000-1100-0000F209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547" name="Text Box 9">
          <a:extLst>
            <a:ext uri="{FF2B5EF4-FFF2-40B4-BE49-F238E27FC236}">
              <a16:creationId xmlns:a16="http://schemas.microsoft.com/office/drawing/2014/main" xmlns="" id="{00000000-0008-0000-1100-0000F309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548" name="Text Box 9">
          <a:extLst>
            <a:ext uri="{FF2B5EF4-FFF2-40B4-BE49-F238E27FC236}">
              <a16:creationId xmlns:a16="http://schemas.microsoft.com/office/drawing/2014/main" xmlns="" id="{00000000-0008-0000-1100-0000F409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549" name="Text Box 9">
          <a:extLst>
            <a:ext uri="{FF2B5EF4-FFF2-40B4-BE49-F238E27FC236}">
              <a16:creationId xmlns:a16="http://schemas.microsoft.com/office/drawing/2014/main" xmlns="" id="{00000000-0008-0000-1100-0000F509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550" name="Text Box 9">
          <a:extLst>
            <a:ext uri="{FF2B5EF4-FFF2-40B4-BE49-F238E27FC236}">
              <a16:creationId xmlns:a16="http://schemas.microsoft.com/office/drawing/2014/main" xmlns="" id="{00000000-0008-0000-1100-0000F609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551" name="Text Box 9">
          <a:extLst>
            <a:ext uri="{FF2B5EF4-FFF2-40B4-BE49-F238E27FC236}">
              <a16:creationId xmlns:a16="http://schemas.microsoft.com/office/drawing/2014/main" xmlns="" id="{00000000-0008-0000-1100-0000F709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552" name="Text Box 9">
          <a:extLst>
            <a:ext uri="{FF2B5EF4-FFF2-40B4-BE49-F238E27FC236}">
              <a16:creationId xmlns:a16="http://schemas.microsoft.com/office/drawing/2014/main" xmlns="" id="{00000000-0008-0000-1100-0000F809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553" name="Text Box 9">
          <a:extLst>
            <a:ext uri="{FF2B5EF4-FFF2-40B4-BE49-F238E27FC236}">
              <a16:creationId xmlns:a16="http://schemas.microsoft.com/office/drawing/2014/main" xmlns="" id="{00000000-0008-0000-1100-0000F909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554" name="Text Box 9">
          <a:extLst>
            <a:ext uri="{FF2B5EF4-FFF2-40B4-BE49-F238E27FC236}">
              <a16:creationId xmlns:a16="http://schemas.microsoft.com/office/drawing/2014/main" xmlns="" id="{00000000-0008-0000-1100-0000FA09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555" name="Text Box 9">
          <a:extLst>
            <a:ext uri="{FF2B5EF4-FFF2-40B4-BE49-F238E27FC236}">
              <a16:creationId xmlns:a16="http://schemas.microsoft.com/office/drawing/2014/main" xmlns="" id="{00000000-0008-0000-1100-0000FB09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556" name="Text Box 9">
          <a:extLst>
            <a:ext uri="{FF2B5EF4-FFF2-40B4-BE49-F238E27FC236}">
              <a16:creationId xmlns:a16="http://schemas.microsoft.com/office/drawing/2014/main" xmlns="" id="{00000000-0008-0000-1100-0000FC09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557" name="Text Box 9">
          <a:extLst>
            <a:ext uri="{FF2B5EF4-FFF2-40B4-BE49-F238E27FC236}">
              <a16:creationId xmlns:a16="http://schemas.microsoft.com/office/drawing/2014/main" xmlns="" id="{00000000-0008-0000-1100-0000FD09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558" name="Text Box 9">
          <a:extLst>
            <a:ext uri="{FF2B5EF4-FFF2-40B4-BE49-F238E27FC236}">
              <a16:creationId xmlns:a16="http://schemas.microsoft.com/office/drawing/2014/main" xmlns="" id="{00000000-0008-0000-1100-0000FE09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559" name="Text Box 9">
          <a:extLst>
            <a:ext uri="{FF2B5EF4-FFF2-40B4-BE49-F238E27FC236}">
              <a16:creationId xmlns:a16="http://schemas.microsoft.com/office/drawing/2014/main" xmlns="" id="{00000000-0008-0000-1100-0000FF09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560" name="Text Box 9">
          <a:extLst>
            <a:ext uri="{FF2B5EF4-FFF2-40B4-BE49-F238E27FC236}">
              <a16:creationId xmlns:a16="http://schemas.microsoft.com/office/drawing/2014/main" xmlns="" id="{00000000-0008-0000-1100-0000000A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561" name="Text Box 9">
          <a:extLst>
            <a:ext uri="{FF2B5EF4-FFF2-40B4-BE49-F238E27FC236}">
              <a16:creationId xmlns:a16="http://schemas.microsoft.com/office/drawing/2014/main" xmlns="" id="{00000000-0008-0000-1100-0000010A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562" name="Text Box 9">
          <a:extLst>
            <a:ext uri="{FF2B5EF4-FFF2-40B4-BE49-F238E27FC236}">
              <a16:creationId xmlns:a16="http://schemas.microsoft.com/office/drawing/2014/main" xmlns="" id="{00000000-0008-0000-1100-0000020A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563" name="Text Box 9">
          <a:extLst>
            <a:ext uri="{FF2B5EF4-FFF2-40B4-BE49-F238E27FC236}">
              <a16:creationId xmlns:a16="http://schemas.microsoft.com/office/drawing/2014/main" xmlns="" id="{00000000-0008-0000-1100-0000030A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564" name="Text Box 9">
          <a:extLst>
            <a:ext uri="{FF2B5EF4-FFF2-40B4-BE49-F238E27FC236}">
              <a16:creationId xmlns:a16="http://schemas.microsoft.com/office/drawing/2014/main" xmlns="" id="{00000000-0008-0000-1100-0000040A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565" name="Text Box 9">
          <a:extLst>
            <a:ext uri="{FF2B5EF4-FFF2-40B4-BE49-F238E27FC236}">
              <a16:creationId xmlns:a16="http://schemas.microsoft.com/office/drawing/2014/main" xmlns="" id="{00000000-0008-0000-1100-0000050A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566" name="Text Box 9">
          <a:extLst>
            <a:ext uri="{FF2B5EF4-FFF2-40B4-BE49-F238E27FC236}">
              <a16:creationId xmlns:a16="http://schemas.microsoft.com/office/drawing/2014/main" xmlns="" id="{00000000-0008-0000-1100-0000060A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567" name="Text Box 9">
          <a:extLst>
            <a:ext uri="{FF2B5EF4-FFF2-40B4-BE49-F238E27FC236}">
              <a16:creationId xmlns:a16="http://schemas.microsoft.com/office/drawing/2014/main" xmlns="" id="{00000000-0008-0000-1100-0000070A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568" name="Text Box 9">
          <a:extLst>
            <a:ext uri="{FF2B5EF4-FFF2-40B4-BE49-F238E27FC236}">
              <a16:creationId xmlns:a16="http://schemas.microsoft.com/office/drawing/2014/main" xmlns="" id="{00000000-0008-0000-1100-0000080A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569" name="Text Box 9">
          <a:extLst>
            <a:ext uri="{FF2B5EF4-FFF2-40B4-BE49-F238E27FC236}">
              <a16:creationId xmlns:a16="http://schemas.microsoft.com/office/drawing/2014/main" xmlns="" id="{00000000-0008-0000-1100-0000090A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570" name="Text Box 9">
          <a:extLst>
            <a:ext uri="{FF2B5EF4-FFF2-40B4-BE49-F238E27FC236}">
              <a16:creationId xmlns:a16="http://schemas.microsoft.com/office/drawing/2014/main" xmlns="" id="{00000000-0008-0000-1100-00000A0A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571" name="Text Box 9">
          <a:extLst>
            <a:ext uri="{FF2B5EF4-FFF2-40B4-BE49-F238E27FC236}">
              <a16:creationId xmlns:a16="http://schemas.microsoft.com/office/drawing/2014/main" xmlns="" id="{00000000-0008-0000-1100-00000B0A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572" name="Text Box 9">
          <a:extLst>
            <a:ext uri="{FF2B5EF4-FFF2-40B4-BE49-F238E27FC236}">
              <a16:creationId xmlns:a16="http://schemas.microsoft.com/office/drawing/2014/main" xmlns="" id="{00000000-0008-0000-1100-00000C0A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573" name="Text Box 9">
          <a:extLst>
            <a:ext uri="{FF2B5EF4-FFF2-40B4-BE49-F238E27FC236}">
              <a16:creationId xmlns:a16="http://schemas.microsoft.com/office/drawing/2014/main" xmlns="" id="{00000000-0008-0000-1100-00000D0A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574" name="Text Box 9">
          <a:extLst>
            <a:ext uri="{FF2B5EF4-FFF2-40B4-BE49-F238E27FC236}">
              <a16:creationId xmlns:a16="http://schemas.microsoft.com/office/drawing/2014/main" xmlns="" id="{00000000-0008-0000-1100-00000E0A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575" name="Text Box 9">
          <a:extLst>
            <a:ext uri="{FF2B5EF4-FFF2-40B4-BE49-F238E27FC236}">
              <a16:creationId xmlns:a16="http://schemas.microsoft.com/office/drawing/2014/main" xmlns="" id="{00000000-0008-0000-1100-00000F0A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576" name="Text Box 9">
          <a:extLst>
            <a:ext uri="{FF2B5EF4-FFF2-40B4-BE49-F238E27FC236}">
              <a16:creationId xmlns:a16="http://schemas.microsoft.com/office/drawing/2014/main" xmlns="" id="{00000000-0008-0000-1100-0000100A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577" name="Text Box 9">
          <a:extLst>
            <a:ext uri="{FF2B5EF4-FFF2-40B4-BE49-F238E27FC236}">
              <a16:creationId xmlns:a16="http://schemas.microsoft.com/office/drawing/2014/main" xmlns="" id="{00000000-0008-0000-1100-0000110A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578" name="Text Box 9">
          <a:extLst>
            <a:ext uri="{FF2B5EF4-FFF2-40B4-BE49-F238E27FC236}">
              <a16:creationId xmlns:a16="http://schemas.microsoft.com/office/drawing/2014/main" xmlns="" id="{00000000-0008-0000-1100-0000120A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579" name="Text Box 9">
          <a:extLst>
            <a:ext uri="{FF2B5EF4-FFF2-40B4-BE49-F238E27FC236}">
              <a16:creationId xmlns:a16="http://schemas.microsoft.com/office/drawing/2014/main" xmlns="" id="{00000000-0008-0000-1100-0000130A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580" name="Text Box 9">
          <a:extLst>
            <a:ext uri="{FF2B5EF4-FFF2-40B4-BE49-F238E27FC236}">
              <a16:creationId xmlns:a16="http://schemas.microsoft.com/office/drawing/2014/main" xmlns="" id="{00000000-0008-0000-1100-0000140A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581" name="Text Box 9">
          <a:extLst>
            <a:ext uri="{FF2B5EF4-FFF2-40B4-BE49-F238E27FC236}">
              <a16:creationId xmlns:a16="http://schemas.microsoft.com/office/drawing/2014/main" xmlns="" id="{00000000-0008-0000-1100-0000150A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582" name="Text Box 9">
          <a:extLst>
            <a:ext uri="{FF2B5EF4-FFF2-40B4-BE49-F238E27FC236}">
              <a16:creationId xmlns:a16="http://schemas.microsoft.com/office/drawing/2014/main" xmlns="" id="{00000000-0008-0000-1100-0000160A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583" name="Text Box 9">
          <a:extLst>
            <a:ext uri="{FF2B5EF4-FFF2-40B4-BE49-F238E27FC236}">
              <a16:creationId xmlns:a16="http://schemas.microsoft.com/office/drawing/2014/main" xmlns="" id="{00000000-0008-0000-1100-0000170A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584" name="Text Box 9">
          <a:extLst>
            <a:ext uri="{FF2B5EF4-FFF2-40B4-BE49-F238E27FC236}">
              <a16:creationId xmlns:a16="http://schemas.microsoft.com/office/drawing/2014/main" xmlns="" id="{00000000-0008-0000-1100-0000180A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585" name="Text Box 9">
          <a:extLst>
            <a:ext uri="{FF2B5EF4-FFF2-40B4-BE49-F238E27FC236}">
              <a16:creationId xmlns:a16="http://schemas.microsoft.com/office/drawing/2014/main" xmlns="" id="{00000000-0008-0000-1100-0000190A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586" name="Text Box 9">
          <a:extLst>
            <a:ext uri="{FF2B5EF4-FFF2-40B4-BE49-F238E27FC236}">
              <a16:creationId xmlns:a16="http://schemas.microsoft.com/office/drawing/2014/main" xmlns="" id="{00000000-0008-0000-1100-00001A0A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587" name="Text Box 9">
          <a:extLst>
            <a:ext uri="{FF2B5EF4-FFF2-40B4-BE49-F238E27FC236}">
              <a16:creationId xmlns:a16="http://schemas.microsoft.com/office/drawing/2014/main" xmlns="" id="{00000000-0008-0000-1100-00001B0A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588" name="Text Box 9">
          <a:extLst>
            <a:ext uri="{FF2B5EF4-FFF2-40B4-BE49-F238E27FC236}">
              <a16:creationId xmlns:a16="http://schemas.microsoft.com/office/drawing/2014/main" xmlns="" id="{00000000-0008-0000-1100-00001C0A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589" name="Text Box 9">
          <a:extLst>
            <a:ext uri="{FF2B5EF4-FFF2-40B4-BE49-F238E27FC236}">
              <a16:creationId xmlns:a16="http://schemas.microsoft.com/office/drawing/2014/main" xmlns="" id="{00000000-0008-0000-1100-00001D0A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590" name="Text Box 9">
          <a:extLst>
            <a:ext uri="{FF2B5EF4-FFF2-40B4-BE49-F238E27FC236}">
              <a16:creationId xmlns:a16="http://schemas.microsoft.com/office/drawing/2014/main" xmlns="" id="{00000000-0008-0000-1100-00001E0A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591" name="Text Box 9">
          <a:extLst>
            <a:ext uri="{FF2B5EF4-FFF2-40B4-BE49-F238E27FC236}">
              <a16:creationId xmlns:a16="http://schemas.microsoft.com/office/drawing/2014/main" xmlns="" id="{00000000-0008-0000-1100-00001F0A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592" name="Text Box 9">
          <a:extLst>
            <a:ext uri="{FF2B5EF4-FFF2-40B4-BE49-F238E27FC236}">
              <a16:creationId xmlns:a16="http://schemas.microsoft.com/office/drawing/2014/main" xmlns="" id="{00000000-0008-0000-1100-0000200A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593" name="Text Box 9">
          <a:extLst>
            <a:ext uri="{FF2B5EF4-FFF2-40B4-BE49-F238E27FC236}">
              <a16:creationId xmlns:a16="http://schemas.microsoft.com/office/drawing/2014/main" xmlns="" id="{00000000-0008-0000-1100-0000210A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594" name="Text Box 9">
          <a:extLst>
            <a:ext uri="{FF2B5EF4-FFF2-40B4-BE49-F238E27FC236}">
              <a16:creationId xmlns:a16="http://schemas.microsoft.com/office/drawing/2014/main" xmlns="" id="{00000000-0008-0000-1100-0000220A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595" name="Text Box 9">
          <a:extLst>
            <a:ext uri="{FF2B5EF4-FFF2-40B4-BE49-F238E27FC236}">
              <a16:creationId xmlns:a16="http://schemas.microsoft.com/office/drawing/2014/main" xmlns="" id="{00000000-0008-0000-1100-0000230A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596" name="Text Box 9">
          <a:extLst>
            <a:ext uri="{FF2B5EF4-FFF2-40B4-BE49-F238E27FC236}">
              <a16:creationId xmlns:a16="http://schemas.microsoft.com/office/drawing/2014/main" xmlns="" id="{00000000-0008-0000-1100-0000240A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597" name="Text Box 9">
          <a:extLst>
            <a:ext uri="{FF2B5EF4-FFF2-40B4-BE49-F238E27FC236}">
              <a16:creationId xmlns:a16="http://schemas.microsoft.com/office/drawing/2014/main" xmlns="" id="{00000000-0008-0000-1100-0000250A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598" name="Text Box 9">
          <a:extLst>
            <a:ext uri="{FF2B5EF4-FFF2-40B4-BE49-F238E27FC236}">
              <a16:creationId xmlns:a16="http://schemas.microsoft.com/office/drawing/2014/main" xmlns="" id="{00000000-0008-0000-1100-0000260A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599" name="Text Box 9">
          <a:extLst>
            <a:ext uri="{FF2B5EF4-FFF2-40B4-BE49-F238E27FC236}">
              <a16:creationId xmlns:a16="http://schemas.microsoft.com/office/drawing/2014/main" xmlns="" id="{00000000-0008-0000-1100-0000270A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600" name="Text Box 9">
          <a:extLst>
            <a:ext uri="{FF2B5EF4-FFF2-40B4-BE49-F238E27FC236}">
              <a16:creationId xmlns:a16="http://schemas.microsoft.com/office/drawing/2014/main" xmlns="" id="{00000000-0008-0000-1100-0000280A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601" name="Text Box 9">
          <a:extLst>
            <a:ext uri="{FF2B5EF4-FFF2-40B4-BE49-F238E27FC236}">
              <a16:creationId xmlns:a16="http://schemas.microsoft.com/office/drawing/2014/main" xmlns="" id="{00000000-0008-0000-1100-0000290A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602" name="Text Box 9">
          <a:extLst>
            <a:ext uri="{FF2B5EF4-FFF2-40B4-BE49-F238E27FC236}">
              <a16:creationId xmlns:a16="http://schemas.microsoft.com/office/drawing/2014/main" xmlns="" id="{00000000-0008-0000-1100-00002A0A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603" name="Text Box 9">
          <a:extLst>
            <a:ext uri="{FF2B5EF4-FFF2-40B4-BE49-F238E27FC236}">
              <a16:creationId xmlns:a16="http://schemas.microsoft.com/office/drawing/2014/main" xmlns="" id="{00000000-0008-0000-1100-00002B0A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604" name="Text Box 9">
          <a:extLst>
            <a:ext uri="{FF2B5EF4-FFF2-40B4-BE49-F238E27FC236}">
              <a16:creationId xmlns:a16="http://schemas.microsoft.com/office/drawing/2014/main" xmlns="" id="{00000000-0008-0000-1100-00002C0A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605" name="Text Box 9">
          <a:extLst>
            <a:ext uri="{FF2B5EF4-FFF2-40B4-BE49-F238E27FC236}">
              <a16:creationId xmlns:a16="http://schemas.microsoft.com/office/drawing/2014/main" xmlns="" id="{00000000-0008-0000-1100-00002D0A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606" name="Text Box 9">
          <a:extLst>
            <a:ext uri="{FF2B5EF4-FFF2-40B4-BE49-F238E27FC236}">
              <a16:creationId xmlns:a16="http://schemas.microsoft.com/office/drawing/2014/main" xmlns="" id="{00000000-0008-0000-1100-00002E0A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607" name="Text Box 9">
          <a:extLst>
            <a:ext uri="{FF2B5EF4-FFF2-40B4-BE49-F238E27FC236}">
              <a16:creationId xmlns:a16="http://schemas.microsoft.com/office/drawing/2014/main" xmlns="" id="{00000000-0008-0000-1100-00002F0A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608" name="Text Box 9">
          <a:extLst>
            <a:ext uri="{FF2B5EF4-FFF2-40B4-BE49-F238E27FC236}">
              <a16:creationId xmlns:a16="http://schemas.microsoft.com/office/drawing/2014/main" xmlns="" id="{00000000-0008-0000-1100-0000300A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609" name="Text Box 9">
          <a:extLst>
            <a:ext uri="{FF2B5EF4-FFF2-40B4-BE49-F238E27FC236}">
              <a16:creationId xmlns:a16="http://schemas.microsoft.com/office/drawing/2014/main" xmlns="" id="{00000000-0008-0000-1100-0000310A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610" name="Text Box 9">
          <a:extLst>
            <a:ext uri="{FF2B5EF4-FFF2-40B4-BE49-F238E27FC236}">
              <a16:creationId xmlns:a16="http://schemas.microsoft.com/office/drawing/2014/main" xmlns="" id="{00000000-0008-0000-1100-0000320A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611" name="Text Box 9">
          <a:extLst>
            <a:ext uri="{FF2B5EF4-FFF2-40B4-BE49-F238E27FC236}">
              <a16:creationId xmlns:a16="http://schemas.microsoft.com/office/drawing/2014/main" xmlns="" id="{00000000-0008-0000-1100-0000330A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612" name="Text Box 9">
          <a:extLst>
            <a:ext uri="{FF2B5EF4-FFF2-40B4-BE49-F238E27FC236}">
              <a16:creationId xmlns:a16="http://schemas.microsoft.com/office/drawing/2014/main" xmlns="" id="{00000000-0008-0000-1100-0000340A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613" name="Text Box 9">
          <a:extLst>
            <a:ext uri="{FF2B5EF4-FFF2-40B4-BE49-F238E27FC236}">
              <a16:creationId xmlns:a16="http://schemas.microsoft.com/office/drawing/2014/main" xmlns="" id="{00000000-0008-0000-1100-0000350A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614" name="Text Box 9">
          <a:extLst>
            <a:ext uri="{FF2B5EF4-FFF2-40B4-BE49-F238E27FC236}">
              <a16:creationId xmlns:a16="http://schemas.microsoft.com/office/drawing/2014/main" xmlns="" id="{00000000-0008-0000-1100-0000360A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615" name="Text Box 9">
          <a:extLst>
            <a:ext uri="{FF2B5EF4-FFF2-40B4-BE49-F238E27FC236}">
              <a16:creationId xmlns:a16="http://schemas.microsoft.com/office/drawing/2014/main" xmlns="" id="{00000000-0008-0000-1100-0000370A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616" name="Text Box 9">
          <a:extLst>
            <a:ext uri="{FF2B5EF4-FFF2-40B4-BE49-F238E27FC236}">
              <a16:creationId xmlns:a16="http://schemas.microsoft.com/office/drawing/2014/main" xmlns="" id="{00000000-0008-0000-1100-0000380A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617" name="Text Box 9">
          <a:extLst>
            <a:ext uri="{FF2B5EF4-FFF2-40B4-BE49-F238E27FC236}">
              <a16:creationId xmlns:a16="http://schemas.microsoft.com/office/drawing/2014/main" xmlns="" id="{00000000-0008-0000-1100-0000390A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618" name="Text Box 9">
          <a:extLst>
            <a:ext uri="{FF2B5EF4-FFF2-40B4-BE49-F238E27FC236}">
              <a16:creationId xmlns:a16="http://schemas.microsoft.com/office/drawing/2014/main" xmlns="" id="{00000000-0008-0000-1100-00003A0A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619" name="Text Box 9">
          <a:extLst>
            <a:ext uri="{FF2B5EF4-FFF2-40B4-BE49-F238E27FC236}">
              <a16:creationId xmlns:a16="http://schemas.microsoft.com/office/drawing/2014/main" xmlns="" id="{00000000-0008-0000-1100-00003B0A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620" name="Text Box 9">
          <a:extLst>
            <a:ext uri="{FF2B5EF4-FFF2-40B4-BE49-F238E27FC236}">
              <a16:creationId xmlns:a16="http://schemas.microsoft.com/office/drawing/2014/main" xmlns="" id="{00000000-0008-0000-1100-00003C0A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621" name="Text Box 9">
          <a:extLst>
            <a:ext uri="{FF2B5EF4-FFF2-40B4-BE49-F238E27FC236}">
              <a16:creationId xmlns:a16="http://schemas.microsoft.com/office/drawing/2014/main" xmlns="" id="{00000000-0008-0000-1100-00003D0A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622" name="Text Box 9">
          <a:extLst>
            <a:ext uri="{FF2B5EF4-FFF2-40B4-BE49-F238E27FC236}">
              <a16:creationId xmlns:a16="http://schemas.microsoft.com/office/drawing/2014/main" xmlns="" id="{00000000-0008-0000-1100-00003E0A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623" name="Text Box 9">
          <a:extLst>
            <a:ext uri="{FF2B5EF4-FFF2-40B4-BE49-F238E27FC236}">
              <a16:creationId xmlns:a16="http://schemas.microsoft.com/office/drawing/2014/main" xmlns="" id="{00000000-0008-0000-1100-00003F0A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624" name="Text Box 9">
          <a:extLst>
            <a:ext uri="{FF2B5EF4-FFF2-40B4-BE49-F238E27FC236}">
              <a16:creationId xmlns:a16="http://schemas.microsoft.com/office/drawing/2014/main" xmlns="" id="{00000000-0008-0000-1100-0000400A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625" name="Text Box 9">
          <a:extLst>
            <a:ext uri="{FF2B5EF4-FFF2-40B4-BE49-F238E27FC236}">
              <a16:creationId xmlns:a16="http://schemas.microsoft.com/office/drawing/2014/main" xmlns="" id="{00000000-0008-0000-1100-0000410A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626" name="Text Box 9">
          <a:extLst>
            <a:ext uri="{FF2B5EF4-FFF2-40B4-BE49-F238E27FC236}">
              <a16:creationId xmlns:a16="http://schemas.microsoft.com/office/drawing/2014/main" xmlns="" id="{00000000-0008-0000-1100-0000420A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627" name="Text Box 9">
          <a:extLst>
            <a:ext uri="{FF2B5EF4-FFF2-40B4-BE49-F238E27FC236}">
              <a16:creationId xmlns:a16="http://schemas.microsoft.com/office/drawing/2014/main" xmlns="" id="{00000000-0008-0000-1100-0000430A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628" name="Text Box 9">
          <a:extLst>
            <a:ext uri="{FF2B5EF4-FFF2-40B4-BE49-F238E27FC236}">
              <a16:creationId xmlns:a16="http://schemas.microsoft.com/office/drawing/2014/main" xmlns="" id="{00000000-0008-0000-1100-0000440A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629" name="Text Box 9">
          <a:extLst>
            <a:ext uri="{FF2B5EF4-FFF2-40B4-BE49-F238E27FC236}">
              <a16:creationId xmlns:a16="http://schemas.microsoft.com/office/drawing/2014/main" xmlns="" id="{00000000-0008-0000-1100-0000450A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630" name="Text Box 9">
          <a:extLst>
            <a:ext uri="{FF2B5EF4-FFF2-40B4-BE49-F238E27FC236}">
              <a16:creationId xmlns:a16="http://schemas.microsoft.com/office/drawing/2014/main" xmlns="" id="{00000000-0008-0000-1100-0000460A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631" name="Text Box 9">
          <a:extLst>
            <a:ext uri="{FF2B5EF4-FFF2-40B4-BE49-F238E27FC236}">
              <a16:creationId xmlns:a16="http://schemas.microsoft.com/office/drawing/2014/main" xmlns="" id="{00000000-0008-0000-1100-0000470A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632" name="Text Box 9">
          <a:extLst>
            <a:ext uri="{FF2B5EF4-FFF2-40B4-BE49-F238E27FC236}">
              <a16:creationId xmlns:a16="http://schemas.microsoft.com/office/drawing/2014/main" xmlns="" id="{00000000-0008-0000-1100-0000480A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633" name="Text Box 9">
          <a:extLst>
            <a:ext uri="{FF2B5EF4-FFF2-40B4-BE49-F238E27FC236}">
              <a16:creationId xmlns:a16="http://schemas.microsoft.com/office/drawing/2014/main" xmlns="" id="{00000000-0008-0000-1100-0000490A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634" name="Text Box 9">
          <a:extLst>
            <a:ext uri="{FF2B5EF4-FFF2-40B4-BE49-F238E27FC236}">
              <a16:creationId xmlns:a16="http://schemas.microsoft.com/office/drawing/2014/main" xmlns="" id="{00000000-0008-0000-1100-00004A0A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635" name="Text Box 9">
          <a:extLst>
            <a:ext uri="{FF2B5EF4-FFF2-40B4-BE49-F238E27FC236}">
              <a16:creationId xmlns:a16="http://schemas.microsoft.com/office/drawing/2014/main" xmlns="" id="{00000000-0008-0000-1100-00004B0A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636" name="Text Box 9">
          <a:extLst>
            <a:ext uri="{FF2B5EF4-FFF2-40B4-BE49-F238E27FC236}">
              <a16:creationId xmlns:a16="http://schemas.microsoft.com/office/drawing/2014/main" xmlns="" id="{00000000-0008-0000-1100-00004C0A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637" name="Text Box 9">
          <a:extLst>
            <a:ext uri="{FF2B5EF4-FFF2-40B4-BE49-F238E27FC236}">
              <a16:creationId xmlns:a16="http://schemas.microsoft.com/office/drawing/2014/main" xmlns="" id="{00000000-0008-0000-1100-00004D0A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638" name="Text Box 9">
          <a:extLst>
            <a:ext uri="{FF2B5EF4-FFF2-40B4-BE49-F238E27FC236}">
              <a16:creationId xmlns:a16="http://schemas.microsoft.com/office/drawing/2014/main" xmlns="" id="{00000000-0008-0000-1100-00004E0A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639" name="Text Box 9">
          <a:extLst>
            <a:ext uri="{FF2B5EF4-FFF2-40B4-BE49-F238E27FC236}">
              <a16:creationId xmlns:a16="http://schemas.microsoft.com/office/drawing/2014/main" xmlns="" id="{00000000-0008-0000-1100-00004F0A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640" name="Text Box 9">
          <a:extLst>
            <a:ext uri="{FF2B5EF4-FFF2-40B4-BE49-F238E27FC236}">
              <a16:creationId xmlns:a16="http://schemas.microsoft.com/office/drawing/2014/main" xmlns="" id="{00000000-0008-0000-1100-0000500A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641" name="Text Box 9">
          <a:extLst>
            <a:ext uri="{FF2B5EF4-FFF2-40B4-BE49-F238E27FC236}">
              <a16:creationId xmlns:a16="http://schemas.microsoft.com/office/drawing/2014/main" xmlns="" id="{00000000-0008-0000-1100-0000510A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642" name="Text Box 9">
          <a:extLst>
            <a:ext uri="{FF2B5EF4-FFF2-40B4-BE49-F238E27FC236}">
              <a16:creationId xmlns:a16="http://schemas.microsoft.com/office/drawing/2014/main" xmlns="" id="{00000000-0008-0000-1100-0000520A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643" name="Text Box 9">
          <a:extLst>
            <a:ext uri="{FF2B5EF4-FFF2-40B4-BE49-F238E27FC236}">
              <a16:creationId xmlns:a16="http://schemas.microsoft.com/office/drawing/2014/main" xmlns="" id="{00000000-0008-0000-1100-0000530A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644" name="Text Box 9">
          <a:extLst>
            <a:ext uri="{FF2B5EF4-FFF2-40B4-BE49-F238E27FC236}">
              <a16:creationId xmlns:a16="http://schemas.microsoft.com/office/drawing/2014/main" xmlns="" id="{00000000-0008-0000-1100-0000540A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645" name="Text Box 9">
          <a:extLst>
            <a:ext uri="{FF2B5EF4-FFF2-40B4-BE49-F238E27FC236}">
              <a16:creationId xmlns:a16="http://schemas.microsoft.com/office/drawing/2014/main" xmlns="" id="{00000000-0008-0000-1100-0000550A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646" name="Text Box 9">
          <a:extLst>
            <a:ext uri="{FF2B5EF4-FFF2-40B4-BE49-F238E27FC236}">
              <a16:creationId xmlns:a16="http://schemas.microsoft.com/office/drawing/2014/main" xmlns="" id="{00000000-0008-0000-1100-0000560A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647" name="Text Box 9">
          <a:extLst>
            <a:ext uri="{FF2B5EF4-FFF2-40B4-BE49-F238E27FC236}">
              <a16:creationId xmlns:a16="http://schemas.microsoft.com/office/drawing/2014/main" xmlns="" id="{00000000-0008-0000-1100-0000570A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648" name="Text Box 9">
          <a:extLst>
            <a:ext uri="{FF2B5EF4-FFF2-40B4-BE49-F238E27FC236}">
              <a16:creationId xmlns:a16="http://schemas.microsoft.com/office/drawing/2014/main" xmlns="" id="{00000000-0008-0000-1100-0000580A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649" name="Text Box 9">
          <a:extLst>
            <a:ext uri="{FF2B5EF4-FFF2-40B4-BE49-F238E27FC236}">
              <a16:creationId xmlns:a16="http://schemas.microsoft.com/office/drawing/2014/main" xmlns="" id="{00000000-0008-0000-1100-0000590A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650" name="Text Box 9">
          <a:extLst>
            <a:ext uri="{FF2B5EF4-FFF2-40B4-BE49-F238E27FC236}">
              <a16:creationId xmlns:a16="http://schemas.microsoft.com/office/drawing/2014/main" xmlns="" id="{00000000-0008-0000-1100-00005A0A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651" name="Text Box 9">
          <a:extLst>
            <a:ext uri="{FF2B5EF4-FFF2-40B4-BE49-F238E27FC236}">
              <a16:creationId xmlns:a16="http://schemas.microsoft.com/office/drawing/2014/main" xmlns="" id="{00000000-0008-0000-1100-00005B0A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652" name="Text Box 9">
          <a:extLst>
            <a:ext uri="{FF2B5EF4-FFF2-40B4-BE49-F238E27FC236}">
              <a16:creationId xmlns:a16="http://schemas.microsoft.com/office/drawing/2014/main" xmlns="" id="{00000000-0008-0000-1100-00005C0A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653" name="Text Box 9">
          <a:extLst>
            <a:ext uri="{FF2B5EF4-FFF2-40B4-BE49-F238E27FC236}">
              <a16:creationId xmlns:a16="http://schemas.microsoft.com/office/drawing/2014/main" xmlns="" id="{00000000-0008-0000-1100-00005D0A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654" name="Text Box 9">
          <a:extLst>
            <a:ext uri="{FF2B5EF4-FFF2-40B4-BE49-F238E27FC236}">
              <a16:creationId xmlns:a16="http://schemas.microsoft.com/office/drawing/2014/main" xmlns="" id="{00000000-0008-0000-1100-00005E0A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655" name="Text Box 9">
          <a:extLst>
            <a:ext uri="{FF2B5EF4-FFF2-40B4-BE49-F238E27FC236}">
              <a16:creationId xmlns:a16="http://schemas.microsoft.com/office/drawing/2014/main" xmlns="" id="{00000000-0008-0000-1100-00005F0A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656" name="Text Box 9">
          <a:extLst>
            <a:ext uri="{FF2B5EF4-FFF2-40B4-BE49-F238E27FC236}">
              <a16:creationId xmlns:a16="http://schemas.microsoft.com/office/drawing/2014/main" xmlns="" id="{00000000-0008-0000-1100-0000600A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657" name="Text Box 9">
          <a:extLst>
            <a:ext uri="{FF2B5EF4-FFF2-40B4-BE49-F238E27FC236}">
              <a16:creationId xmlns:a16="http://schemas.microsoft.com/office/drawing/2014/main" xmlns="" id="{00000000-0008-0000-1100-0000610A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658" name="Text Box 9">
          <a:extLst>
            <a:ext uri="{FF2B5EF4-FFF2-40B4-BE49-F238E27FC236}">
              <a16:creationId xmlns:a16="http://schemas.microsoft.com/office/drawing/2014/main" xmlns="" id="{00000000-0008-0000-1100-0000620A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659" name="Text Box 9">
          <a:extLst>
            <a:ext uri="{FF2B5EF4-FFF2-40B4-BE49-F238E27FC236}">
              <a16:creationId xmlns:a16="http://schemas.microsoft.com/office/drawing/2014/main" xmlns="" id="{00000000-0008-0000-1100-0000630A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660" name="Text Box 9">
          <a:extLst>
            <a:ext uri="{FF2B5EF4-FFF2-40B4-BE49-F238E27FC236}">
              <a16:creationId xmlns:a16="http://schemas.microsoft.com/office/drawing/2014/main" xmlns="" id="{00000000-0008-0000-1100-0000640A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661" name="Text Box 9">
          <a:extLst>
            <a:ext uri="{FF2B5EF4-FFF2-40B4-BE49-F238E27FC236}">
              <a16:creationId xmlns:a16="http://schemas.microsoft.com/office/drawing/2014/main" xmlns="" id="{00000000-0008-0000-1100-0000650A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662" name="Text Box 9">
          <a:extLst>
            <a:ext uri="{FF2B5EF4-FFF2-40B4-BE49-F238E27FC236}">
              <a16:creationId xmlns:a16="http://schemas.microsoft.com/office/drawing/2014/main" xmlns="" id="{00000000-0008-0000-1100-0000660A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663" name="Text Box 9">
          <a:extLst>
            <a:ext uri="{FF2B5EF4-FFF2-40B4-BE49-F238E27FC236}">
              <a16:creationId xmlns:a16="http://schemas.microsoft.com/office/drawing/2014/main" xmlns="" id="{00000000-0008-0000-1100-0000670A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664" name="Text Box 9">
          <a:extLst>
            <a:ext uri="{FF2B5EF4-FFF2-40B4-BE49-F238E27FC236}">
              <a16:creationId xmlns:a16="http://schemas.microsoft.com/office/drawing/2014/main" xmlns="" id="{00000000-0008-0000-1100-0000680A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665" name="Text Box 9">
          <a:extLst>
            <a:ext uri="{FF2B5EF4-FFF2-40B4-BE49-F238E27FC236}">
              <a16:creationId xmlns:a16="http://schemas.microsoft.com/office/drawing/2014/main" xmlns="" id="{00000000-0008-0000-1100-0000690A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666" name="Text Box 9">
          <a:extLst>
            <a:ext uri="{FF2B5EF4-FFF2-40B4-BE49-F238E27FC236}">
              <a16:creationId xmlns:a16="http://schemas.microsoft.com/office/drawing/2014/main" xmlns="" id="{00000000-0008-0000-1100-00006A0A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667" name="Text Box 9">
          <a:extLst>
            <a:ext uri="{FF2B5EF4-FFF2-40B4-BE49-F238E27FC236}">
              <a16:creationId xmlns:a16="http://schemas.microsoft.com/office/drawing/2014/main" xmlns="" id="{00000000-0008-0000-1100-00006B0A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668" name="Text Box 9">
          <a:extLst>
            <a:ext uri="{FF2B5EF4-FFF2-40B4-BE49-F238E27FC236}">
              <a16:creationId xmlns:a16="http://schemas.microsoft.com/office/drawing/2014/main" xmlns="" id="{00000000-0008-0000-1100-00006C0A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669" name="Text Box 9">
          <a:extLst>
            <a:ext uri="{FF2B5EF4-FFF2-40B4-BE49-F238E27FC236}">
              <a16:creationId xmlns:a16="http://schemas.microsoft.com/office/drawing/2014/main" xmlns="" id="{00000000-0008-0000-1100-00006D0A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670" name="Text Box 9">
          <a:extLst>
            <a:ext uri="{FF2B5EF4-FFF2-40B4-BE49-F238E27FC236}">
              <a16:creationId xmlns:a16="http://schemas.microsoft.com/office/drawing/2014/main" xmlns="" id="{00000000-0008-0000-1100-00006E0A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671" name="Text Box 9">
          <a:extLst>
            <a:ext uri="{FF2B5EF4-FFF2-40B4-BE49-F238E27FC236}">
              <a16:creationId xmlns:a16="http://schemas.microsoft.com/office/drawing/2014/main" xmlns="" id="{00000000-0008-0000-1100-00006F0A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672" name="Text Box 9">
          <a:extLst>
            <a:ext uri="{FF2B5EF4-FFF2-40B4-BE49-F238E27FC236}">
              <a16:creationId xmlns:a16="http://schemas.microsoft.com/office/drawing/2014/main" xmlns="" id="{00000000-0008-0000-1100-0000700A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673" name="Text Box 9">
          <a:extLst>
            <a:ext uri="{FF2B5EF4-FFF2-40B4-BE49-F238E27FC236}">
              <a16:creationId xmlns:a16="http://schemas.microsoft.com/office/drawing/2014/main" xmlns="" id="{00000000-0008-0000-1100-0000710A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674" name="Text Box 9">
          <a:extLst>
            <a:ext uri="{FF2B5EF4-FFF2-40B4-BE49-F238E27FC236}">
              <a16:creationId xmlns:a16="http://schemas.microsoft.com/office/drawing/2014/main" xmlns="" id="{00000000-0008-0000-1100-0000720A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675" name="Text Box 9">
          <a:extLst>
            <a:ext uri="{FF2B5EF4-FFF2-40B4-BE49-F238E27FC236}">
              <a16:creationId xmlns:a16="http://schemas.microsoft.com/office/drawing/2014/main" xmlns="" id="{00000000-0008-0000-1100-0000730A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676" name="Text Box 9">
          <a:extLst>
            <a:ext uri="{FF2B5EF4-FFF2-40B4-BE49-F238E27FC236}">
              <a16:creationId xmlns:a16="http://schemas.microsoft.com/office/drawing/2014/main" xmlns="" id="{00000000-0008-0000-1100-0000740A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677" name="Text Box 9">
          <a:extLst>
            <a:ext uri="{FF2B5EF4-FFF2-40B4-BE49-F238E27FC236}">
              <a16:creationId xmlns:a16="http://schemas.microsoft.com/office/drawing/2014/main" xmlns="" id="{00000000-0008-0000-1100-0000750A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678" name="Text Box 9">
          <a:extLst>
            <a:ext uri="{FF2B5EF4-FFF2-40B4-BE49-F238E27FC236}">
              <a16:creationId xmlns:a16="http://schemas.microsoft.com/office/drawing/2014/main" xmlns="" id="{00000000-0008-0000-1100-0000760A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679" name="Text Box 9">
          <a:extLst>
            <a:ext uri="{FF2B5EF4-FFF2-40B4-BE49-F238E27FC236}">
              <a16:creationId xmlns:a16="http://schemas.microsoft.com/office/drawing/2014/main" xmlns="" id="{00000000-0008-0000-1100-0000770A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680" name="Text Box 9">
          <a:extLst>
            <a:ext uri="{FF2B5EF4-FFF2-40B4-BE49-F238E27FC236}">
              <a16:creationId xmlns:a16="http://schemas.microsoft.com/office/drawing/2014/main" xmlns="" id="{00000000-0008-0000-1100-0000780A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681" name="Text Box 9">
          <a:extLst>
            <a:ext uri="{FF2B5EF4-FFF2-40B4-BE49-F238E27FC236}">
              <a16:creationId xmlns:a16="http://schemas.microsoft.com/office/drawing/2014/main" xmlns="" id="{00000000-0008-0000-1100-0000790A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682" name="Text Box 9">
          <a:extLst>
            <a:ext uri="{FF2B5EF4-FFF2-40B4-BE49-F238E27FC236}">
              <a16:creationId xmlns:a16="http://schemas.microsoft.com/office/drawing/2014/main" xmlns="" id="{00000000-0008-0000-1100-00007A0A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683" name="Text Box 9">
          <a:extLst>
            <a:ext uri="{FF2B5EF4-FFF2-40B4-BE49-F238E27FC236}">
              <a16:creationId xmlns:a16="http://schemas.microsoft.com/office/drawing/2014/main" xmlns="" id="{00000000-0008-0000-1100-00007B0A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684" name="Text Box 9">
          <a:extLst>
            <a:ext uri="{FF2B5EF4-FFF2-40B4-BE49-F238E27FC236}">
              <a16:creationId xmlns:a16="http://schemas.microsoft.com/office/drawing/2014/main" xmlns="" id="{00000000-0008-0000-1100-00007C0A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685" name="Text Box 9">
          <a:extLst>
            <a:ext uri="{FF2B5EF4-FFF2-40B4-BE49-F238E27FC236}">
              <a16:creationId xmlns:a16="http://schemas.microsoft.com/office/drawing/2014/main" xmlns="" id="{00000000-0008-0000-1100-00007D0A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686" name="Text Box 9">
          <a:extLst>
            <a:ext uri="{FF2B5EF4-FFF2-40B4-BE49-F238E27FC236}">
              <a16:creationId xmlns:a16="http://schemas.microsoft.com/office/drawing/2014/main" xmlns="" id="{00000000-0008-0000-1100-00007E0A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687" name="Text Box 9">
          <a:extLst>
            <a:ext uri="{FF2B5EF4-FFF2-40B4-BE49-F238E27FC236}">
              <a16:creationId xmlns:a16="http://schemas.microsoft.com/office/drawing/2014/main" xmlns="" id="{00000000-0008-0000-1100-00007F0A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688" name="Text Box 9">
          <a:extLst>
            <a:ext uri="{FF2B5EF4-FFF2-40B4-BE49-F238E27FC236}">
              <a16:creationId xmlns:a16="http://schemas.microsoft.com/office/drawing/2014/main" xmlns="" id="{00000000-0008-0000-1100-0000800A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689" name="Text Box 9">
          <a:extLst>
            <a:ext uri="{FF2B5EF4-FFF2-40B4-BE49-F238E27FC236}">
              <a16:creationId xmlns:a16="http://schemas.microsoft.com/office/drawing/2014/main" xmlns="" id="{00000000-0008-0000-1100-0000810A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690" name="Text Box 9">
          <a:extLst>
            <a:ext uri="{FF2B5EF4-FFF2-40B4-BE49-F238E27FC236}">
              <a16:creationId xmlns:a16="http://schemas.microsoft.com/office/drawing/2014/main" xmlns="" id="{00000000-0008-0000-1100-0000820A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691" name="Text Box 9">
          <a:extLst>
            <a:ext uri="{FF2B5EF4-FFF2-40B4-BE49-F238E27FC236}">
              <a16:creationId xmlns:a16="http://schemas.microsoft.com/office/drawing/2014/main" xmlns="" id="{00000000-0008-0000-1100-0000830A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692" name="Text Box 9">
          <a:extLst>
            <a:ext uri="{FF2B5EF4-FFF2-40B4-BE49-F238E27FC236}">
              <a16:creationId xmlns:a16="http://schemas.microsoft.com/office/drawing/2014/main" xmlns="" id="{00000000-0008-0000-1100-0000840A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693" name="Text Box 9">
          <a:extLst>
            <a:ext uri="{FF2B5EF4-FFF2-40B4-BE49-F238E27FC236}">
              <a16:creationId xmlns:a16="http://schemas.microsoft.com/office/drawing/2014/main" xmlns="" id="{00000000-0008-0000-1100-0000850A0000}"/>
            </a:ext>
          </a:extLst>
        </xdr:cNvPr>
        <xdr:cNvSpPr txBox="1">
          <a:spLocks noChangeArrowheads="1"/>
        </xdr:cNvSpPr>
      </xdr:nvSpPr>
      <xdr:spPr bwMode="auto">
        <a:xfrm>
          <a:off x="762000" y="34861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048882" cy="38100"/>
    <xdr:sp macro="" textlink="">
      <xdr:nvSpPr>
        <xdr:cNvPr id="2694" name="Text Box 8">
          <a:extLst>
            <a:ext uri="{FF2B5EF4-FFF2-40B4-BE49-F238E27FC236}">
              <a16:creationId xmlns:a16="http://schemas.microsoft.com/office/drawing/2014/main" xmlns="" id="{00000000-0008-0000-1100-0000860A0000}"/>
            </a:ext>
          </a:extLst>
        </xdr:cNvPr>
        <xdr:cNvSpPr txBox="1">
          <a:spLocks noChangeArrowheads="1"/>
        </xdr:cNvSpPr>
      </xdr:nvSpPr>
      <xdr:spPr bwMode="auto">
        <a:xfrm>
          <a:off x="762000" y="3962400"/>
          <a:ext cx="1048882" cy="3810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2695" name="Text Box 8">
          <a:extLst>
            <a:ext uri="{FF2B5EF4-FFF2-40B4-BE49-F238E27FC236}">
              <a16:creationId xmlns:a16="http://schemas.microsoft.com/office/drawing/2014/main" xmlns="" id="{00000000-0008-0000-1100-0000870A0000}"/>
            </a:ext>
          </a:extLst>
        </xdr:cNvPr>
        <xdr:cNvSpPr txBox="1">
          <a:spLocks noChangeArrowheads="1"/>
        </xdr:cNvSpPr>
      </xdr:nvSpPr>
      <xdr:spPr bwMode="auto">
        <a:xfrm>
          <a:off x="762000" y="39624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696" name="Text Box 9">
          <a:extLst>
            <a:ext uri="{FF2B5EF4-FFF2-40B4-BE49-F238E27FC236}">
              <a16:creationId xmlns:a16="http://schemas.microsoft.com/office/drawing/2014/main" xmlns="" id="{00000000-0008-0000-1100-0000880A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697" name="Text Box 9">
          <a:extLst>
            <a:ext uri="{FF2B5EF4-FFF2-40B4-BE49-F238E27FC236}">
              <a16:creationId xmlns:a16="http://schemas.microsoft.com/office/drawing/2014/main" xmlns="" id="{00000000-0008-0000-1100-0000890A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048882" cy="114300"/>
    <xdr:sp macro="" textlink="">
      <xdr:nvSpPr>
        <xdr:cNvPr id="2698" name="Text Box 8">
          <a:extLst>
            <a:ext uri="{FF2B5EF4-FFF2-40B4-BE49-F238E27FC236}">
              <a16:creationId xmlns:a16="http://schemas.microsoft.com/office/drawing/2014/main" xmlns="" id="{00000000-0008-0000-1100-00008A0A0000}"/>
            </a:ext>
          </a:extLst>
        </xdr:cNvPr>
        <xdr:cNvSpPr txBox="1">
          <a:spLocks noChangeArrowheads="1"/>
        </xdr:cNvSpPr>
      </xdr:nvSpPr>
      <xdr:spPr bwMode="auto">
        <a:xfrm>
          <a:off x="762000" y="3962400"/>
          <a:ext cx="1048882" cy="114300"/>
        </a:xfrm>
        <a:prstGeom prst="rect">
          <a:avLst/>
        </a:prstGeom>
        <a:noFill/>
        <a:ln w="9525">
          <a:noFill/>
          <a:miter lim="800000"/>
          <a:headEnd/>
          <a:tailEnd/>
        </a:ln>
      </xdr:spPr>
    </xdr:sp>
    <xdr:clientData/>
  </xdr:oneCellAnchor>
  <xdr:oneCellAnchor>
    <xdr:from>
      <xdr:col>1</xdr:col>
      <xdr:colOff>0</xdr:colOff>
      <xdr:row>0</xdr:row>
      <xdr:rowOff>0</xdr:rowOff>
    </xdr:from>
    <xdr:ext cx="1134607" cy="104775"/>
    <xdr:sp macro="" textlink="">
      <xdr:nvSpPr>
        <xdr:cNvPr id="2699" name="Text Box 8">
          <a:extLst>
            <a:ext uri="{FF2B5EF4-FFF2-40B4-BE49-F238E27FC236}">
              <a16:creationId xmlns:a16="http://schemas.microsoft.com/office/drawing/2014/main" xmlns="" id="{00000000-0008-0000-1100-00008B0A0000}"/>
            </a:ext>
          </a:extLst>
        </xdr:cNvPr>
        <xdr:cNvSpPr txBox="1">
          <a:spLocks noChangeArrowheads="1"/>
        </xdr:cNvSpPr>
      </xdr:nvSpPr>
      <xdr:spPr bwMode="auto">
        <a:xfrm>
          <a:off x="762000" y="3962400"/>
          <a:ext cx="1134607" cy="104775"/>
        </a:xfrm>
        <a:prstGeom prst="rect">
          <a:avLst/>
        </a:prstGeom>
        <a:noFill/>
        <a:ln w="9525">
          <a:noFill/>
          <a:miter lim="800000"/>
          <a:headEnd/>
          <a:tailEnd/>
        </a:ln>
      </xdr:spPr>
    </xdr:sp>
    <xdr:clientData/>
  </xdr:oneCellAnchor>
  <xdr:oneCellAnchor>
    <xdr:from>
      <xdr:col>1</xdr:col>
      <xdr:colOff>0</xdr:colOff>
      <xdr:row>0</xdr:row>
      <xdr:rowOff>0</xdr:rowOff>
    </xdr:from>
    <xdr:ext cx="1048882" cy="38100"/>
    <xdr:sp macro="" textlink="">
      <xdr:nvSpPr>
        <xdr:cNvPr id="2700" name="Text Box 8">
          <a:extLst>
            <a:ext uri="{FF2B5EF4-FFF2-40B4-BE49-F238E27FC236}">
              <a16:creationId xmlns:a16="http://schemas.microsoft.com/office/drawing/2014/main" xmlns="" id="{00000000-0008-0000-1100-00008C0A0000}"/>
            </a:ext>
          </a:extLst>
        </xdr:cNvPr>
        <xdr:cNvSpPr txBox="1">
          <a:spLocks noChangeArrowheads="1"/>
        </xdr:cNvSpPr>
      </xdr:nvSpPr>
      <xdr:spPr bwMode="auto">
        <a:xfrm>
          <a:off x="762000" y="3962400"/>
          <a:ext cx="1048882" cy="3810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2701" name="Text Box 8">
          <a:extLst>
            <a:ext uri="{FF2B5EF4-FFF2-40B4-BE49-F238E27FC236}">
              <a16:creationId xmlns:a16="http://schemas.microsoft.com/office/drawing/2014/main" xmlns="" id="{00000000-0008-0000-1100-00008D0A0000}"/>
            </a:ext>
          </a:extLst>
        </xdr:cNvPr>
        <xdr:cNvSpPr txBox="1">
          <a:spLocks noChangeArrowheads="1"/>
        </xdr:cNvSpPr>
      </xdr:nvSpPr>
      <xdr:spPr bwMode="auto">
        <a:xfrm>
          <a:off x="762000" y="39624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702" name="Text Box 9">
          <a:extLst>
            <a:ext uri="{FF2B5EF4-FFF2-40B4-BE49-F238E27FC236}">
              <a16:creationId xmlns:a16="http://schemas.microsoft.com/office/drawing/2014/main" xmlns="" id="{00000000-0008-0000-1100-00008E0A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703" name="Text Box 9">
          <a:extLst>
            <a:ext uri="{FF2B5EF4-FFF2-40B4-BE49-F238E27FC236}">
              <a16:creationId xmlns:a16="http://schemas.microsoft.com/office/drawing/2014/main" xmlns="" id="{00000000-0008-0000-1100-00008F0A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048882" cy="38100"/>
    <xdr:sp macro="" textlink="">
      <xdr:nvSpPr>
        <xdr:cNvPr id="2704" name="Text Box 8">
          <a:extLst>
            <a:ext uri="{FF2B5EF4-FFF2-40B4-BE49-F238E27FC236}">
              <a16:creationId xmlns:a16="http://schemas.microsoft.com/office/drawing/2014/main" xmlns="" id="{00000000-0008-0000-1100-0000900A0000}"/>
            </a:ext>
          </a:extLst>
        </xdr:cNvPr>
        <xdr:cNvSpPr txBox="1">
          <a:spLocks noChangeArrowheads="1"/>
        </xdr:cNvSpPr>
      </xdr:nvSpPr>
      <xdr:spPr bwMode="auto">
        <a:xfrm>
          <a:off x="762000" y="3962400"/>
          <a:ext cx="1048882" cy="3810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2705" name="Text Box 8">
          <a:extLst>
            <a:ext uri="{FF2B5EF4-FFF2-40B4-BE49-F238E27FC236}">
              <a16:creationId xmlns:a16="http://schemas.microsoft.com/office/drawing/2014/main" xmlns="" id="{00000000-0008-0000-1100-0000910A0000}"/>
            </a:ext>
          </a:extLst>
        </xdr:cNvPr>
        <xdr:cNvSpPr txBox="1">
          <a:spLocks noChangeArrowheads="1"/>
        </xdr:cNvSpPr>
      </xdr:nvSpPr>
      <xdr:spPr bwMode="auto">
        <a:xfrm>
          <a:off x="762000" y="39624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706" name="Text Box 9">
          <a:extLst>
            <a:ext uri="{FF2B5EF4-FFF2-40B4-BE49-F238E27FC236}">
              <a16:creationId xmlns:a16="http://schemas.microsoft.com/office/drawing/2014/main" xmlns="" id="{00000000-0008-0000-1100-0000920A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707" name="Text Box 9">
          <a:extLst>
            <a:ext uri="{FF2B5EF4-FFF2-40B4-BE49-F238E27FC236}">
              <a16:creationId xmlns:a16="http://schemas.microsoft.com/office/drawing/2014/main" xmlns="" id="{00000000-0008-0000-1100-0000930A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048882" cy="38100"/>
    <xdr:sp macro="" textlink="">
      <xdr:nvSpPr>
        <xdr:cNvPr id="2708" name="Text Box 8">
          <a:extLst>
            <a:ext uri="{FF2B5EF4-FFF2-40B4-BE49-F238E27FC236}">
              <a16:creationId xmlns:a16="http://schemas.microsoft.com/office/drawing/2014/main" xmlns="" id="{00000000-0008-0000-1100-0000940A0000}"/>
            </a:ext>
          </a:extLst>
        </xdr:cNvPr>
        <xdr:cNvSpPr txBox="1">
          <a:spLocks noChangeArrowheads="1"/>
        </xdr:cNvSpPr>
      </xdr:nvSpPr>
      <xdr:spPr bwMode="auto">
        <a:xfrm>
          <a:off x="762000" y="3962400"/>
          <a:ext cx="1048882" cy="3810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2709" name="Text Box 8">
          <a:extLst>
            <a:ext uri="{FF2B5EF4-FFF2-40B4-BE49-F238E27FC236}">
              <a16:creationId xmlns:a16="http://schemas.microsoft.com/office/drawing/2014/main" xmlns="" id="{00000000-0008-0000-1100-0000950A0000}"/>
            </a:ext>
          </a:extLst>
        </xdr:cNvPr>
        <xdr:cNvSpPr txBox="1">
          <a:spLocks noChangeArrowheads="1"/>
        </xdr:cNvSpPr>
      </xdr:nvSpPr>
      <xdr:spPr bwMode="auto">
        <a:xfrm>
          <a:off x="762000" y="39624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710" name="Text Box 9">
          <a:extLst>
            <a:ext uri="{FF2B5EF4-FFF2-40B4-BE49-F238E27FC236}">
              <a16:creationId xmlns:a16="http://schemas.microsoft.com/office/drawing/2014/main" xmlns="" id="{00000000-0008-0000-1100-0000960A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711" name="Text Box 9">
          <a:extLst>
            <a:ext uri="{FF2B5EF4-FFF2-40B4-BE49-F238E27FC236}">
              <a16:creationId xmlns:a16="http://schemas.microsoft.com/office/drawing/2014/main" xmlns="" id="{00000000-0008-0000-1100-0000970A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048882" cy="38100"/>
    <xdr:sp macro="" textlink="">
      <xdr:nvSpPr>
        <xdr:cNvPr id="2712" name="Text Box 8">
          <a:extLst>
            <a:ext uri="{FF2B5EF4-FFF2-40B4-BE49-F238E27FC236}">
              <a16:creationId xmlns:a16="http://schemas.microsoft.com/office/drawing/2014/main" xmlns="" id="{00000000-0008-0000-1100-0000980A0000}"/>
            </a:ext>
          </a:extLst>
        </xdr:cNvPr>
        <xdr:cNvSpPr txBox="1">
          <a:spLocks noChangeArrowheads="1"/>
        </xdr:cNvSpPr>
      </xdr:nvSpPr>
      <xdr:spPr bwMode="auto">
        <a:xfrm>
          <a:off x="762000" y="3962400"/>
          <a:ext cx="1048882" cy="3810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2713" name="Text Box 8">
          <a:extLst>
            <a:ext uri="{FF2B5EF4-FFF2-40B4-BE49-F238E27FC236}">
              <a16:creationId xmlns:a16="http://schemas.microsoft.com/office/drawing/2014/main" xmlns="" id="{00000000-0008-0000-1100-0000990A0000}"/>
            </a:ext>
          </a:extLst>
        </xdr:cNvPr>
        <xdr:cNvSpPr txBox="1">
          <a:spLocks noChangeArrowheads="1"/>
        </xdr:cNvSpPr>
      </xdr:nvSpPr>
      <xdr:spPr bwMode="auto">
        <a:xfrm>
          <a:off x="762000" y="39624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714" name="Text Box 9">
          <a:extLst>
            <a:ext uri="{FF2B5EF4-FFF2-40B4-BE49-F238E27FC236}">
              <a16:creationId xmlns:a16="http://schemas.microsoft.com/office/drawing/2014/main" xmlns="" id="{00000000-0008-0000-1100-00009A0A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715" name="Text Box 9">
          <a:extLst>
            <a:ext uri="{FF2B5EF4-FFF2-40B4-BE49-F238E27FC236}">
              <a16:creationId xmlns:a16="http://schemas.microsoft.com/office/drawing/2014/main" xmlns="" id="{00000000-0008-0000-1100-00009B0A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048882" cy="38100"/>
    <xdr:sp macro="" textlink="">
      <xdr:nvSpPr>
        <xdr:cNvPr id="2716" name="Text Box 8">
          <a:extLst>
            <a:ext uri="{FF2B5EF4-FFF2-40B4-BE49-F238E27FC236}">
              <a16:creationId xmlns:a16="http://schemas.microsoft.com/office/drawing/2014/main" xmlns="" id="{00000000-0008-0000-1100-00009C0A0000}"/>
            </a:ext>
          </a:extLst>
        </xdr:cNvPr>
        <xdr:cNvSpPr txBox="1">
          <a:spLocks noChangeArrowheads="1"/>
        </xdr:cNvSpPr>
      </xdr:nvSpPr>
      <xdr:spPr bwMode="auto">
        <a:xfrm>
          <a:off x="762000" y="3962400"/>
          <a:ext cx="1048882" cy="3810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2717" name="Text Box 8">
          <a:extLst>
            <a:ext uri="{FF2B5EF4-FFF2-40B4-BE49-F238E27FC236}">
              <a16:creationId xmlns:a16="http://schemas.microsoft.com/office/drawing/2014/main" xmlns="" id="{00000000-0008-0000-1100-00009D0A0000}"/>
            </a:ext>
          </a:extLst>
        </xdr:cNvPr>
        <xdr:cNvSpPr txBox="1">
          <a:spLocks noChangeArrowheads="1"/>
        </xdr:cNvSpPr>
      </xdr:nvSpPr>
      <xdr:spPr bwMode="auto">
        <a:xfrm>
          <a:off x="762000" y="39624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718" name="Text Box 9">
          <a:extLst>
            <a:ext uri="{FF2B5EF4-FFF2-40B4-BE49-F238E27FC236}">
              <a16:creationId xmlns:a16="http://schemas.microsoft.com/office/drawing/2014/main" xmlns="" id="{00000000-0008-0000-1100-00009E0A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048882" cy="38100"/>
    <xdr:sp macro="" textlink="">
      <xdr:nvSpPr>
        <xdr:cNvPr id="2719" name="Text Box 8">
          <a:extLst>
            <a:ext uri="{FF2B5EF4-FFF2-40B4-BE49-F238E27FC236}">
              <a16:creationId xmlns:a16="http://schemas.microsoft.com/office/drawing/2014/main" xmlns="" id="{00000000-0008-0000-1100-00009F0A0000}"/>
            </a:ext>
          </a:extLst>
        </xdr:cNvPr>
        <xdr:cNvSpPr txBox="1">
          <a:spLocks noChangeArrowheads="1"/>
        </xdr:cNvSpPr>
      </xdr:nvSpPr>
      <xdr:spPr bwMode="auto">
        <a:xfrm>
          <a:off x="762000" y="3962400"/>
          <a:ext cx="1048882" cy="3810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2720" name="Text Box 8">
          <a:extLst>
            <a:ext uri="{FF2B5EF4-FFF2-40B4-BE49-F238E27FC236}">
              <a16:creationId xmlns:a16="http://schemas.microsoft.com/office/drawing/2014/main" xmlns="" id="{00000000-0008-0000-1100-0000A00A0000}"/>
            </a:ext>
          </a:extLst>
        </xdr:cNvPr>
        <xdr:cNvSpPr txBox="1">
          <a:spLocks noChangeArrowheads="1"/>
        </xdr:cNvSpPr>
      </xdr:nvSpPr>
      <xdr:spPr bwMode="auto">
        <a:xfrm>
          <a:off x="762000" y="39624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721" name="Text Box 9">
          <a:extLst>
            <a:ext uri="{FF2B5EF4-FFF2-40B4-BE49-F238E27FC236}">
              <a16:creationId xmlns:a16="http://schemas.microsoft.com/office/drawing/2014/main" xmlns="" id="{00000000-0008-0000-1100-0000A10A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722" name="Text Box 9">
          <a:extLst>
            <a:ext uri="{FF2B5EF4-FFF2-40B4-BE49-F238E27FC236}">
              <a16:creationId xmlns:a16="http://schemas.microsoft.com/office/drawing/2014/main" xmlns="" id="{00000000-0008-0000-1100-0000A20A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048882" cy="38100"/>
    <xdr:sp macro="" textlink="">
      <xdr:nvSpPr>
        <xdr:cNvPr id="2723" name="Text Box 8">
          <a:extLst>
            <a:ext uri="{FF2B5EF4-FFF2-40B4-BE49-F238E27FC236}">
              <a16:creationId xmlns:a16="http://schemas.microsoft.com/office/drawing/2014/main" xmlns="" id="{00000000-0008-0000-1100-0000A30A0000}"/>
            </a:ext>
          </a:extLst>
        </xdr:cNvPr>
        <xdr:cNvSpPr txBox="1">
          <a:spLocks noChangeArrowheads="1"/>
        </xdr:cNvSpPr>
      </xdr:nvSpPr>
      <xdr:spPr bwMode="auto">
        <a:xfrm>
          <a:off x="762000" y="3962400"/>
          <a:ext cx="1048882" cy="3810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2724" name="Text Box 8">
          <a:extLst>
            <a:ext uri="{FF2B5EF4-FFF2-40B4-BE49-F238E27FC236}">
              <a16:creationId xmlns:a16="http://schemas.microsoft.com/office/drawing/2014/main" xmlns="" id="{00000000-0008-0000-1100-0000A40A0000}"/>
            </a:ext>
          </a:extLst>
        </xdr:cNvPr>
        <xdr:cNvSpPr txBox="1">
          <a:spLocks noChangeArrowheads="1"/>
        </xdr:cNvSpPr>
      </xdr:nvSpPr>
      <xdr:spPr bwMode="auto">
        <a:xfrm>
          <a:off x="762000" y="39624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725" name="Text Box 9">
          <a:extLst>
            <a:ext uri="{FF2B5EF4-FFF2-40B4-BE49-F238E27FC236}">
              <a16:creationId xmlns:a16="http://schemas.microsoft.com/office/drawing/2014/main" xmlns="" id="{00000000-0008-0000-1100-0000A50A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048882" cy="38100"/>
    <xdr:sp macro="" textlink="">
      <xdr:nvSpPr>
        <xdr:cNvPr id="2726" name="Text Box 8">
          <a:extLst>
            <a:ext uri="{FF2B5EF4-FFF2-40B4-BE49-F238E27FC236}">
              <a16:creationId xmlns:a16="http://schemas.microsoft.com/office/drawing/2014/main" xmlns="" id="{00000000-0008-0000-1100-0000A60A0000}"/>
            </a:ext>
          </a:extLst>
        </xdr:cNvPr>
        <xdr:cNvSpPr txBox="1">
          <a:spLocks noChangeArrowheads="1"/>
        </xdr:cNvSpPr>
      </xdr:nvSpPr>
      <xdr:spPr bwMode="auto">
        <a:xfrm>
          <a:off x="762000" y="3962400"/>
          <a:ext cx="1048882" cy="3810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2727" name="Text Box 8">
          <a:extLst>
            <a:ext uri="{FF2B5EF4-FFF2-40B4-BE49-F238E27FC236}">
              <a16:creationId xmlns:a16="http://schemas.microsoft.com/office/drawing/2014/main" xmlns="" id="{00000000-0008-0000-1100-0000A70A0000}"/>
            </a:ext>
          </a:extLst>
        </xdr:cNvPr>
        <xdr:cNvSpPr txBox="1">
          <a:spLocks noChangeArrowheads="1"/>
        </xdr:cNvSpPr>
      </xdr:nvSpPr>
      <xdr:spPr bwMode="auto">
        <a:xfrm>
          <a:off x="762000" y="39624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728" name="Text Box 9">
          <a:extLst>
            <a:ext uri="{FF2B5EF4-FFF2-40B4-BE49-F238E27FC236}">
              <a16:creationId xmlns:a16="http://schemas.microsoft.com/office/drawing/2014/main" xmlns="" id="{00000000-0008-0000-1100-0000A80A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729" name="Text Box 9">
          <a:extLst>
            <a:ext uri="{FF2B5EF4-FFF2-40B4-BE49-F238E27FC236}">
              <a16:creationId xmlns:a16="http://schemas.microsoft.com/office/drawing/2014/main" xmlns="" id="{00000000-0008-0000-1100-0000A90A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048882" cy="38100"/>
    <xdr:sp macro="" textlink="">
      <xdr:nvSpPr>
        <xdr:cNvPr id="2730" name="Text Box 8">
          <a:extLst>
            <a:ext uri="{FF2B5EF4-FFF2-40B4-BE49-F238E27FC236}">
              <a16:creationId xmlns:a16="http://schemas.microsoft.com/office/drawing/2014/main" xmlns="" id="{00000000-0008-0000-1100-0000AA0A0000}"/>
            </a:ext>
          </a:extLst>
        </xdr:cNvPr>
        <xdr:cNvSpPr txBox="1">
          <a:spLocks noChangeArrowheads="1"/>
        </xdr:cNvSpPr>
      </xdr:nvSpPr>
      <xdr:spPr bwMode="auto">
        <a:xfrm>
          <a:off x="762000" y="3962400"/>
          <a:ext cx="1048882" cy="3810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2731" name="Text Box 8">
          <a:extLst>
            <a:ext uri="{FF2B5EF4-FFF2-40B4-BE49-F238E27FC236}">
              <a16:creationId xmlns:a16="http://schemas.microsoft.com/office/drawing/2014/main" xmlns="" id="{00000000-0008-0000-1100-0000AB0A0000}"/>
            </a:ext>
          </a:extLst>
        </xdr:cNvPr>
        <xdr:cNvSpPr txBox="1">
          <a:spLocks noChangeArrowheads="1"/>
        </xdr:cNvSpPr>
      </xdr:nvSpPr>
      <xdr:spPr bwMode="auto">
        <a:xfrm>
          <a:off x="762000" y="39624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732" name="Text Box 9">
          <a:extLst>
            <a:ext uri="{FF2B5EF4-FFF2-40B4-BE49-F238E27FC236}">
              <a16:creationId xmlns:a16="http://schemas.microsoft.com/office/drawing/2014/main" xmlns="" id="{00000000-0008-0000-1100-0000AC0A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733" name="Text Box 9">
          <a:extLst>
            <a:ext uri="{FF2B5EF4-FFF2-40B4-BE49-F238E27FC236}">
              <a16:creationId xmlns:a16="http://schemas.microsoft.com/office/drawing/2014/main" xmlns="" id="{00000000-0008-0000-1100-0000AD0A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048882" cy="38100"/>
    <xdr:sp macro="" textlink="">
      <xdr:nvSpPr>
        <xdr:cNvPr id="2734" name="Text Box 8">
          <a:extLst>
            <a:ext uri="{FF2B5EF4-FFF2-40B4-BE49-F238E27FC236}">
              <a16:creationId xmlns:a16="http://schemas.microsoft.com/office/drawing/2014/main" xmlns="" id="{00000000-0008-0000-1100-0000AE0A0000}"/>
            </a:ext>
          </a:extLst>
        </xdr:cNvPr>
        <xdr:cNvSpPr txBox="1">
          <a:spLocks noChangeArrowheads="1"/>
        </xdr:cNvSpPr>
      </xdr:nvSpPr>
      <xdr:spPr bwMode="auto">
        <a:xfrm>
          <a:off x="762000" y="3962400"/>
          <a:ext cx="1048882" cy="3810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2735" name="Text Box 8">
          <a:extLst>
            <a:ext uri="{FF2B5EF4-FFF2-40B4-BE49-F238E27FC236}">
              <a16:creationId xmlns:a16="http://schemas.microsoft.com/office/drawing/2014/main" xmlns="" id="{00000000-0008-0000-1100-0000AF0A0000}"/>
            </a:ext>
          </a:extLst>
        </xdr:cNvPr>
        <xdr:cNvSpPr txBox="1">
          <a:spLocks noChangeArrowheads="1"/>
        </xdr:cNvSpPr>
      </xdr:nvSpPr>
      <xdr:spPr bwMode="auto">
        <a:xfrm>
          <a:off x="762000" y="39624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736" name="Text Box 9">
          <a:extLst>
            <a:ext uri="{FF2B5EF4-FFF2-40B4-BE49-F238E27FC236}">
              <a16:creationId xmlns:a16="http://schemas.microsoft.com/office/drawing/2014/main" xmlns="" id="{00000000-0008-0000-1100-0000B00A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737" name="Text Box 9">
          <a:extLst>
            <a:ext uri="{FF2B5EF4-FFF2-40B4-BE49-F238E27FC236}">
              <a16:creationId xmlns:a16="http://schemas.microsoft.com/office/drawing/2014/main" xmlns="" id="{00000000-0008-0000-1100-0000B10A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048882" cy="38100"/>
    <xdr:sp macro="" textlink="">
      <xdr:nvSpPr>
        <xdr:cNvPr id="2738" name="Text Box 8">
          <a:extLst>
            <a:ext uri="{FF2B5EF4-FFF2-40B4-BE49-F238E27FC236}">
              <a16:creationId xmlns:a16="http://schemas.microsoft.com/office/drawing/2014/main" xmlns="" id="{00000000-0008-0000-1100-0000B20A0000}"/>
            </a:ext>
          </a:extLst>
        </xdr:cNvPr>
        <xdr:cNvSpPr txBox="1">
          <a:spLocks noChangeArrowheads="1"/>
        </xdr:cNvSpPr>
      </xdr:nvSpPr>
      <xdr:spPr bwMode="auto">
        <a:xfrm>
          <a:off x="762000" y="3962400"/>
          <a:ext cx="1048882" cy="3810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2739" name="Text Box 8">
          <a:extLst>
            <a:ext uri="{FF2B5EF4-FFF2-40B4-BE49-F238E27FC236}">
              <a16:creationId xmlns:a16="http://schemas.microsoft.com/office/drawing/2014/main" xmlns="" id="{00000000-0008-0000-1100-0000B30A0000}"/>
            </a:ext>
          </a:extLst>
        </xdr:cNvPr>
        <xdr:cNvSpPr txBox="1">
          <a:spLocks noChangeArrowheads="1"/>
        </xdr:cNvSpPr>
      </xdr:nvSpPr>
      <xdr:spPr bwMode="auto">
        <a:xfrm>
          <a:off x="762000" y="39624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740" name="Text Box 9">
          <a:extLst>
            <a:ext uri="{FF2B5EF4-FFF2-40B4-BE49-F238E27FC236}">
              <a16:creationId xmlns:a16="http://schemas.microsoft.com/office/drawing/2014/main" xmlns="" id="{00000000-0008-0000-1100-0000B40A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741" name="Text Box 9">
          <a:extLst>
            <a:ext uri="{FF2B5EF4-FFF2-40B4-BE49-F238E27FC236}">
              <a16:creationId xmlns:a16="http://schemas.microsoft.com/office/drawing/2014/main" xmlns="" id="{00000000-0008-0000-1100-0000B50A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048882" cy="38100"/>
    <xdr:sp macro="" textlink="">
      <xdr:nvSpPr>
        <xdr:cNvPr id="2742" name="Text Box 8">
          <a:extLst>
            <a:ext uri="{FF2B5EF4-FFF2-40B4-BE49-F238E27FC236}">
              <a16:creationId xmlns:a16="http://schemas.microsoft.com/office/drawing/2014/main" xmlns="" id="{00000000-0008-0000-1100-0000B60A0000}"/>
            </a:ext>
          </a:extLst>
        </xdr:cNvPr>
        <xdr:cNvSpPr txBox="1">
          <a:spLocks noChangeArrowheads="1"/>
        </xdr:cNvSpPr>
      </xdr:nvSpPr>
      <xdr:spPr bwMode="auto">
        <a:xfrm>
          <a:off x="762000" y="3962400"/>
          <a:ext cx="1048882" cy="3810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2743" name="Text Box 8">
          <a:extLst>
            <a:ext uri="{FF2B5EF4-FFF2-40B4-BE49-F238E27FC236}">
              <a16:creationId xmlns:a16="http://schemas.microsoft.com/office/drawing/2014/main" xmlns="" id="{00000000-0008-0000-1100-0000B70A0000}"/>
            </a:ext>
          </a:extLst>
        </xdr:cNvPr>
        <xdr:cNvSpPr txBox="1">
          <a:spLocks noChangeArrowheads="1"/>
        </xdr:cNvSpPr>
      </xdr:nvSpPr>
      <xdr:spPr bwMode="auto">
        <a:xfrm>
          <a:off x="762000" y="39624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744" name="Text Box 9">
          <a:extLst>
            <a:ext uri="{FF2B5EF4-FFF2-40B4-BE49-F238E27FC236}">
              <a16:creationId xmlns:a16="http://schemas.microsoft.com/office/drawing/2014/main" xmlns="" id="{00000000-0008-0000-1100-0000B80A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745" name="Text Box 9">
          <a:extLst>
            <a:ext uri="{FF2B5EF4-FFF2-40B4-BE49-F238E27FC236}">
              <a16:creationId xmlns:a16="http://schemas.microsoft.com/office/drawing/2014/main" xmlns="" id="{00000000-0008-0000-1100-0000B90A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048882" cy="38100"/>
    <xdr:sp macro="" textlink="">
      <xdr:nvSpPr>
        <xdr:cNvPr id="2746" name="Text Box 8">
          <a:extLst>
            <a:ext uri="{FF2B5EF4-FFF2-40B4-BE49-F238E27FC236}">
              <a16:creationId xmlns:a16="http://schemas.microsoft.com/office/drawing/2014/main" xmlns="" id="{00000000-0008-0000-1100-0000BA0A0000}"/>
            </a:ext>
          </a:extLst>
        </xdr:cNvPr>
        <xdr:cNvSpPr txBox="1">
          <a:spLocks noChangeArrowheads="1"/>
        </xdr:cNvSpPr>
      </xdr:nvSpPr>
      <xdr:spPr bwMode="auto">
        <a:xfrm>
          <a:off x="762000" y="3962400"/>
          <a:ext cx="1048882" cy="3810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2747" name="Text Box 8">
          <a:extLst>
            <a:ext uri="{FF2B5EF4-FFF2-40B4-BE49-F238E27FC236}">
              <a16:creationId xmlns:a16="http://schemas.microsoft.com/office/drawing/2014/main" xmlns="" id="{00000000-0008-0000-1100-0000BB0A0000}"/>
            </a:ext>
          </a:extLst>
        </xdr:cNvPr>
        <xdr:cNvSpPr txBox="1">
          <a:spLocks noChangeArrowheads="1"/>
        </xdr:cNvSpPr>
      </xdr:nvSpPr>
      <xdr:spPr bwMode="auto">
        <a:xfrm>
          <a:off x="762000" y="39624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748" name="Text Box 9">
          <a:extLst>
            <a:ext uri="{FF2B5EF4-FFF2-40B4-BE49-F238E27FC236}">
              <a16:creationId xmlns:a16="http://schemas.microsoft.com/office/drawing/2014/main" xmlns="" id="{00000000-0008-0000-1100-0000BC0A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749" name="Text Box 9">
          <a:extLst>
            <a:ext uri="{FF2B5EF4-FFF2-40B4-BE49-F238E27FC236}">
              <a16:creationId xmlns:a16="http://schemas.microsoft.com/office/drawing/2014/main" xmlns="" id="{00000000-0008-0000-1100-0000BD0A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048882" cy="38100"/>
    <xdr:sp macro="" textlink="">
      <xdr:nvSpPr>
        <xdr:cNvPr id="2750" name="Text Box 8">
          <a:extLst>
            <a:ext uri="{FF2B5EF4-FFF2-40B4-BE49-F238E27FC236}">
              <a16:creationId xmlns:a16="http://schemas.microsoft.com/office/drawing/2014/main" xmlns="" id="{00000000-0008-0000-1100-0000BE0A0000}"/>
            </a:ext>
          </a:extLst>
        </xdr:cNvPr>
        <xdr:cNvSpPr txBox="1">
          <a:spLocks noChangeArrowheads="1"/>
        </xdr:cNvSpPr>
      </xdr:nvSpPr>
      <xdr:spPr bwMode="auto">
        <a:xfrm>
          <a:off x="762000" y="3962400"/>
          <a:ext cx="1048882" cy="3810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2751" name="Text Box 8">
          <a:extLst>
            <a:ext uri="{FF2B5EF4-FFF2-40B4-BE49-F238E27FC236}">
              <a16:creationId xmlns:a16="http://schemas.microsoft.com/office/drawing/2014/main" xmlns="" id="{00000000-0008-0000-1100-0000BF0A0000}"/>
            </a:ext>
          </a:extLst>
        </xdr:cNvPr>
        <xdr:cNvSpPr txBox="1">
          <a:spLocks noChangeArrowheads="1"/>
        </xdr:cNvSpPr>
      </xdr:nvSpPr>
      <xdr:spPr bwMode="auto">
        <a:xfrm>
          <a:off x="762000" y="39624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752" name="Text Box 9">
          <a:extLst>
            <a:ext uri="{FF2B5EF4-FFF2-40B4-BE49-F238E27FC236}">
              <a16:creationId xmlns:a16="http://schemas.microsoft.com/office/drawing/2014/main" xmlns="" id="{00000000-0008-0000-1100-0000C00A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753" name="Text Box 9">
          <a:extLst>
            <a:ext uri="{FF2B5EF4-FFF2-40B4-BE49-F238E27FC236}">
              <a16:creationId xmlns:a16="http://schemas.microsoft.com/office/drawing/2014/main" xmlns="" id="{00000000-0008-0000-1100-0000C10A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048882" cy="38100"/>
    <xdr:sp macro="" textlink="">
      <xdr:nvSpPr>
        <xdr:cNvPr id="2754" name="Text Box 8">
          <a:extLst>
            <a:ext uri="{FF2B5EF4-FFF2-40B4-BE49-F238E27FC236}">
              <a16:creationId xmlns:a16="http://schemas.microsoft.com/office/drawing/2014/main" xmlns="" id="{00000000-0008-0000-1100-0000C20A0000}"/>
            </a:ext>
          </a:extLst>
        </xdr:cNvPr>
        <xdr:cNvSpPr txBox="1">
          <a:spLocks noChangeArrowheads="1"/>
        </xdr:cNvSpPr>
      </xdr:nvSpPr>
      <xdr:spPr bwMode="auto">
        <a:xfrm>
          <a:off x="762000" y="3962400"/>
          <a:ext cx="1048882" cy="3810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2755" name="Text Box 8">
          <a:extLst>
            <a:ext uri="{FF2B5EF4-FFF2-40B4-BE49-F238E27FC236}">
              <a16:creationId xmlns:a16="http://schemas.microsoft.com/office/drawing/2014/main" xmlns="" id="{00000000-0008-0000-1100-0000C30A0000}"/>
            </a:ext>
          </a:extLst>
        </xdr:cNvPr>
        <xdr:cNvSpPr txBox="1">
          <a:spLocks noChangeArrowheads="1"/>
        </xdr:cNvSpPr>
      </xdr:nvSpPr>
      <xdr:spPr bwMode="auto">
        <a:xfrm>
          <a:off x="762000" y="39624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756" name="Text Box 9">
          <a:extLst>
            <a:ext uri="{FF2B5EF4-FFF2-40B4-BE49-F238E27FC236}">
              <a16:creationId xmlns:a16="http://schemas.microsoft.com/office/drawing/2014/main" xmlns="" id="{00000000-0008-0000-1100-0000C40A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757" name="Text Box 9">
          <a:extLst>
            <a:ext uri="{FF2B5EF4-FFF2-40B4-BE49-F238E27FC236}">
              <a16:creationId xmlns:a16="http://schemas.microsoft.com/office/drawing/2014/main" xmlns="" id="{00000000-0008-0000-1100-0000C50A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048882" cy="38100"/>
    <xdr:sp macro="" textlink="">
      <xdr:nvSpPr>
        <xdr:cNvPr id="2758" name="Text Box 8">
          <a:extLst>
            <a:ext uri="{FF2B5EF4-FFF2-40B4-BE49-F238E27FC236}">
              <a16:creationId xmlns:a16="http://schemas.microsoft.com/office/drawing/2014/main" xmlns="" id="{00000000-0008-0000-1100-0000C60A0000}"/>
            </a:ext>
          </a:extLst>
        </xdr:cNvPr>
        <xdr:cNvSpPr txBox="1">
          <a:spLocks noChangeArrowheads="1"/>
        </xdr:cNvSpPr>
      </xdr:nvSpPr>
      <xdr:spPr bwMode="auto">
        <a:xfrm>
          <a:off x="762000" y="3962400"/>
          <a:ext cx="1048882" cy="3810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2759" name="Text Box 8">
          <a:extLst>
            <a:ext uri="{FF2B5EF4-FFF2-40B4-BE49-F238E27FC236}">
              <a16:creationId xmlns:a16="http://schemas.microsoft.com/office/drawing/2014/main" xmlns="" id="{00000000-0008-0000-1100-0000C70A0000}"/>
            </a:ext>
          </a:extLst>
        </xdr:cNvPr>
        <xdr:cNvSpPr txBox="1">
          <a:spLocks noChangeArrowheads="1"/>
        </xdr:cNvSpPr>
      </xdr:nvSpPr>
      <xdr:spPr bwMode="auto">
        <a:xfrm>
          <a:off x="762000" y="39624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760" name="Text Box 9">
          <a:extLst>
            <a:ext uri="{FF2B5EF4-FFF2-40B4-BE49-F238E27FC236}">
              <a16:creationId xmlns:a16="http://schemas.microsoft.com/office/drawing/2014/main" xmlns="" id="{00000000-0008-0000-1100-0000C80A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761" name="Text Box 9">
          <a:extLst>
            <a:ext uri="{FF2B5EF4-FFF2-40B4-BE49-F238E27FC236}">
              <a16:creationId xmlns:a16="http://schemas.microsoft.com/office/drawing/2014/main" xmlns="" id="{00000000-0008-0000-1100-0000C90A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048882" cy="38100"/>
    <xdr:sp macro="" textlink="">
      <xdr:nvSpPr>
        <xdr:cNvPr id="2762" name="Text Box 8">
          <a:extLst>
            <a:ext uri="{FF2B5EF4-FFF2-40B4-BE49-F238E27FC236}">
              <a16:creationId xmlns:a16="http://schemas.microsoft.com/office/drawing/2014/main" xmlns="" id="{00000000-0008-0000-1100-0000CA0A0000}"/>
            </a:ext>
          </a:extLst>
        </xdr:cNvPr>
        <xdr:cNvSpPr txBox="1">
          <a:spLocks noChangeArrowheads="1"/>
        </xdr:cNvSpPr>
      </xdr:nvSpPr>
      <xdr:spPr bwMode="auto">
        <a:xfrm>
          <a:off x="762000" y="3962400"/>
          <a:ext cx="1048882" cy="3810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2763" name="Text Box 8">
          <a:extLst>
            <a:ext uri="{FF2B5EF4-FFF2-40B4-BE49-F238E27FC236}">
              <a16:creationId xmlns:a16="http://schemas.microsoft.com/office/drawing/2014/main" xmlns="" id="{00000000-0008-0000-1100-0000CB0A0000}"/>
            </a:ext>
          </a:extLst>
        </xdr:cNvPr>
        <xdr:cNvSpPr txBox="1">
          <a:spLocks noChangeArrowheads="1"/>
        </xdr:cNvSpPr>
      </xdr:nvSpPr>
      <xdr:spPr bwMode="auto">
        <a:xfrm>
          <a:off x="762000" y="39624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764" name="Text Box 9">
          <a:extLst>
            <a:ext uri="{FF2B5EF4-FFF2-40B4-BE49-F238E27FC236}">
              <a16:creationId xmlns:a16="http://schemas.microsoft.com/office/drawing/2014/main" xmlns="" id="{00000000-0008-0000-1100-0000CC0A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765" name="Text Box 9">
          <a:extLst>
            <a:ext uri="{FF2B5EF4-FFF2-40B4-BE49-F238E27FC236}">
              <a16:creationId xmlns:a16="http://schemas.microsoft.com/office/drawing/2014/main" xmlns="" id="{00000000-0008-0000-1100-0000CD0A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766" name="Text Box 9">
          <a:extLst>
            <a:ext uri="{FF2B5EF4-FFF2-40B4-BE49-F238E27FC236}">
              <a16:creationId xmlns:a16="http://schemas.microsoft.com/office/drawing/2014/main" xmlns="" id="{00000000-0008-0000-1100-0000CE0A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029832" cy="238125"/>
    <xdr:sp macro="" textlink="">
      <xdr:nvSpPr>
        <xdr:cNvPr id="2767" name="Text Box 8">
          <a:extLst>
            <a:ext uri="{FF2B5EF4-FFF2-40B4-BE49-F238E27FC236}">
              <a16:creationId xmlns:a16="http://schemas.microsoft.com/office/drawing/2014/main" xmlns="" id="{00000000-0008-0000-1100-0000CF0A0000}"/>
            </a:ext>
          </a:extLst>
        </xdr:cNvPr>
        <xdr:cNvSpPr txBox="1">
          <a:spLocks noChangeArrowheads="1"/>
        </xdr:cNvSpPr>
      </xdr:nvSpPr>
      <xdr:spPr bwMode="auto">
        <a:xfrm>
          <a:off x="762000" y="3962400"/>
          <a:ext cx="102983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768" name="Text Box 9">
          <a:extLst>
            <a:ext uri="{FF2B5EF4-FFF2-40B4-BE49-F238E27FC236}">
              <a16:creationId xmlns:a16="http://schemas.microsoft.com/office/drawing/2014/main" xmlns="" id="{00000000-0008-0000-1100-0000D00A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029832" cy="238125"/>
    <xdr:sp macro="" textlink="">
      <xdr:nvSpPr>
        <xdr:cNvPr id="2769" name="Text Box 8">
          <a:extLst>
            <a:ext uri="{FF2B5EF4-FFF2-40B4-BE49-F238E27FC236}">
              <a16:creationId xmlns:a16="http://schemas.microsoft.com/office/drawing/2014/main" xmlns="" id="{00000000-0008-0000-1100-0000D10A0000}"/>
            </a:ext>
          </a:extLst>
        </xdr:cNvPr>
        <xdr:cNvSpPr txBox="1">
          <a:spLocks noChangeArrowheads="1"/>
        </xdr:cNvSpPr>
      </xdr:nvSpPr>
      <xdr:spPr bwMode="auto">
        <a:xfrm>
          <a:off x="762000" y="3962400"/>
          <a:ext cx="102983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770" name="Text Box 9">
          <a:extLst>
            <a:ext uri="{FF2B5EF4-FFF2-40B4-BE49-F238E27FC236}">
              <a16:creationId xmlns:a16="http://schemas.microsoft.com/office/drawing/2014/main" xmlns="" id="{00000000-0008-0000-1100-0000D20A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029832" cy="238125"/>
    <xdr:sp macro="" textlink="">
      <xdr:nvSpPr>
        <xdr:cNvPr id="2771" name="Text Box 8">
          <a:extLst>
            <a:ext uri="{FF2B5EF4-FFF2-40B4-BE49-F238E27FC236}">
              <a16:creationId xmlns:a16="http://schemas.microsoft.com/office/drawing/2014/main" xmlns="" id="{00000000-0008-0000-1100-0000D30A0000}"/>
            </a:ext>
          </a:extLst>
        </xdr:cNvPr>
        <xdr:cNvSpPr txBox="1">
          <a:spLocks noChangeArrowheads="1"/>
        </xdr:cNvSpPr>
      </xdr:nvSpPr>
      <xdr:spPr bwMode="auto">
        <a:xfrm>
          <a:off x="762000" y="3962400"/>
          <a:ext cx="102983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772" name="Text Box 9">
          <a:extLst>
            <a:ext uri="{FF2B5EF4-FFF2-40B4-BE49-F238E27FC236}">
              <a16:creationId xmlns:a16="http://schemas.microsoft.com/office/drawing/2014/main" xmlns="" id="{00000000-0008-0000-1100-0000D40A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029832" cy="238125"/>
    <xdr:sp macro="" textlink="">
      <xdr:nvSpPr>
        <xdr:cNvPr id="2773" name="Text Box 8">
          <a:extLst>
            <a:ext uri="{FF2B5EF4-FFF2-40B4-BE49-F238E27FC236}">
              <a16:creationId xmlns:a16="http://schemas.microsoft.com/office/drawing/2014/main" xmlns="" id="{00000000-0008-0000-1100-0000D50A0000}"/>
            </a:ext>
          </a:extLst>
        </xdr:cNvPr>
        <xdr:cNvSpPr txBox="1">
          <a:spLocks noChangeArrowheads="1"/>
        </xdr:cNvSpPr>
      </xdr:nvSpPr>
      <xdr:spPr bwMode="auto">
        <a:xfrm>
          <a:off x="762000" y="3962400"/>
          <a:ext cx="102983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774" name="Text Box 9">
          <a:extLst>
            <a:ext uri="{FF2B5EF4-FFF2-40B4-BE49-F238E27FC236}">
              <a16:creationId xmlns:a16="http://schemas.microsoft.com/office/drawing/2014/main" xmlns="" id="{00000000-0008-0000-1100-0000D60A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029832" cy="238125"/>
    <xdr:sp macro="" textlink="">
      <xdr:nvSpPr>
        <xdr:cNvPr id="2775" name="Text Box 8">
          <a:extLst>
            <a:ext uri="{FF2B5EF4-FFF2-40B4-BE49-F238E27FC236}">
              <a16:creationId xmlns:a16="http://schemas.microsoft.com/office/drawing/2014/main" xmlns="" id="{00000000-0008-0000-1100-0000D70A0000}"/>
            </a:ext>
          </a:extLst>
        </xdr:cNvPr>
        <xdr:cNvSpPr txBox="1">
          <a:spLocks noChangeArrowheads="1"/>
        </xdr:cNvSpPr>
      </xdr:nvSpPr>
      <xdr:spPr bwMode="auto">
        <a:xfrm>
          <a:off x="762000" y="3962400"/>
          <a:ext cx="102983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776" name="Text Box 9">
          <a:extLst>
            <a:ext uri="{FF2B5EF4-FFF2-40B4-BE49-F238E27FC236}">
              <a16:creationId xmlns:a16="http://schemas.microsoft.com/office/drawing/2014/main" xmlns="" id="{00000000-0008-0000-1100-0000D80A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029832" cy="238125"/>
    <xdr:sp macro="" textlink="">
      <xdr:nvSpPr>
        <xdr:cNvPr id="2777" name="Text Box 8">
          <a:extLst>
            <a:ext uri="{FF2B5EF4-FFF2-40B4-BE49-F238E27FC236}">
              <a16:creationId xmlns:a16="http://schemas.microsoft.com/office/drawing/2014/main" xmlns="" id="{00000000-0008-0000-1100-0000D90A0000}"/>
            </a:ext>
          </a:extLst>
        </xdr:cNvPr>
        <xdr:cNvSpPr txBox="1">
          <a:spLocks noChangeArrowheads="1"/>
        </xdr:cNvSpPr>
      </xdr:nvSpPr>
      <xdr:spPr bwMode="auto">
        <a:xfrm>
          <a:off x="762000" y="3962400"/>
          <a:ext cx="102983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778" name="Text Box 9">
          <a:extLst>
            <a:ext uri="{FF2B5EF4-FFF2-40B4-BE49-F238E27FC236}">
              <a16:creationId xmlns:a16="http://schemas.microsoft.com/office/drawing/2014/main" xmlns="" id="{00000000-0008-0000-1100-0000DA0A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029832" cy="238125"/>
    <xdr:sp macro="" textlink="">
      <xdr:nvSpPr>
        <xdr:cNvPr id="2779" name="Text Box 8">
          <a:extLst>
            <a:ext uri="{FF2B5EF4-FFF2-40B4-BE49-F238E27FC236}">
              <a16:creationId xmlns:a16="http://schemas.microsoft.com/office/drawing/2014/main" xmlns="" id="{00000000-0008-0000-1100-0000DB0A0000}"/>
            </a:ext>
          </a:extLst>
        </xdr:cNvPr>
        <xdr:cNvSpPr txBox="1">
          <a:spLocks noChangeArrowheads="1"/>
        </xdr:cNvSpPr>
      </xdr:nvSpPr>
      <xdr:spPr bwMode="auto">
        <a:xfrm>
          <a:off x="762000" y="3962400"/>
          <a:ext cx="102983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780" name="Text Box 9">
          <a:extLst>
            <a:ext uri="{FF2B5EF4-FFF2-40B4-BE49-F238E27FC236}">
              <a16:creationId xmlns:a16="http://schemas.microsoft.com/office/drawing/2014/main" xmlns="" id="{00000000-0008-0000-1100-0000DC0A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029832" cy="238125"/>
    <xdr:sp macro="" textlink="">
      <xdr:nvSpPr>
        <xdr:cNvPr id="2781" name="Text Box 8">
          <a:extLst>
            <a:ext uri="{FF2B5EF4-FFF2-40B4-BE49-F238E27FC236}">
              <a16:creationId xmlns:a16="http://schemas.microsoft.com/office/drawing/2014/main" xmlns="" id="{00000000-0008-0000-1100-0000DD0A0000}"/>
            </a:ext>
          </a:extLst>
        </xdr:cNvPr>
        <xdr:cNvSpPr txBox="1">
          <a:spLocks noChangeArrowheads="1"/>
        </xdr:cNvSpPr>
      </xdr:nvSpPr>
      <xdr:spPr bwMode="auto">
        <a:xfrm>
          <a:off x="762000" y="3962400"/>
          <a:ext cx="102983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782" name="Text Box 9">
          <a:extLst>
            <a:ext uri="{FF2B5EF4-FFF2-40B4-BE49-F238E27FC236}">
              <a16:creationId xmlns:a16="http://schemas.microsoft.com/office/drawing/2014/main" xmlns="" id="{00000000-0008-0000-1100-0000DE0A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029832" cy="238125"/>
    <xdr:sp macro="" textlink="">
      <xdr:nvSpPr>
        <xdr:cNvPr id="2783" name="Text Box 8">
          <a:extLst>
            <a:ext uri="{FF2B5EF4-FFF2-40B4-BE49-F238E27FC236}">
              <a16:creationId xmlns:a16="http://schemas.microsoft.com/office/drawing/2014/main" xmlns="" id="{00000000-0008-0000-1100-0000DF0A0000}"/>
            </a:ext>
          </a:extLst>
        </xdr:cNvPr>
        <xdr:cNvSpPr txBox="1">
          <a:spLocks noChangeArrowheads="1"/>
        </xdr:cNvSpPr>
      </xdr:nvSpPr>
      <xdr:spPr bwMode="auto">
        <a:xfrm>
          <a:off x="762000" y="3962400"/>
          <a:ext cx="102983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784" name="Text Box 9">
          <a:extLst>
            <a:ext uri="{FF2B5EF4-FFF2-40B4-BE49-F238E27FC236}">
              <a16:creationId xmlns:a16="http://schemas.microsoft.com/office/drawing/2014/main" xmlns="" id="{00000000-0008-0000-1100-0000E00A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029832" cy="238125"/>
    <xdr:sp macro="" textlink="">
      <xdr:nvSpPr>
        <xdr:cNvPr id="2785" name="Text Box 8">
          <a:extLst>
            <a:ext uri="{FF2B5EF4-FFF2-40B4-BE49-F238E27FC236}">
              <a16:creationId xmlns:a16="http://schemas.microsoft.com/office/drawing/2014/main" xmlns="" id="{00000000-0008-0000-1100-0000E10A0000}"/>
            </a:ext>
          </a:extLst>
        </xdr:cNvPr>
        <xdr:cNvSpPr txBox="1">
          <a:spLocks noChangeArrowheads="1"/>
        </xdr:cNvSpPr>
      </xdr:nvSpPr>
      <xdr:spPr bwMode="auto">
        <a:xfrm>
          <a:off x="762000" y="3962400"/>
          <a:ext cx="102983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786" name="Text Box 9">
          <a:extLst>
            <a:ext uri="{FF2B5EF4-FFF2-40B4-BE49-F238E27FC236}">
              <a16:creationId xmlns:a16="http://schemas.microsoft.com/office/drawing/2014/main" xmlns="" id="{00000000-0008-0000-1100-0000E20A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029832" cy="238125"/>
    <xdr:sp macro="" textlink="">
      <xdr:nvSpPr>
        <xdr:cNvPr id="2787" name="Text Box 8">
          <a:extLst>
            <a:ext uri="{FF2B5EF4-FFF2-40B4-BE49-F238E27FC236}">
              <a16:creationId xmlns:a16="http://schemas.microsoft.com/office/drawing/2014/main" xmlns="" id="{00000000-0008-0000-1100-0000E30A0000}"/>
            </a:ext>
          </a:extLst>
        </xdr:cNvPr>
        <xdr:cNvSpPr txBox="1">
          <a:spLocks noChangeArrowheads="1"/>
        </xdr:cNvSpPr>
      </xdr:nvSpPr>
      <xdr:spPr bwMode="auto">
        <a:xfrm>
          <a:off x="762000" y="3962400"/>
          <a:ext cx="102983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788" name="Text Box 9">
          <a:extLst>
            <a:ext uri="{FF2B5EF4-FFF2-40B4-BE49-F238E27FC236}">
              <a16:creationId xmlns:a16="http://schemas.microsoft.com/office/drawing/2014/main" xmlns="" id="{00000000-0008-0000-1100-0000E40A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029832" cy="238125"/>
    <xdr:sp macro="" textlink="">
      <xdr:nvSpPr>
        <xdr:cNvPr id="2789" name="Text Box 8">
          <a:extLst>
            <a:ext uri="{FF2B5EF4-FFF2-40B4-BE49-F238E27FC236}">
              <a16:creationId xmlns:a16="http://schemas.microsoft.com/office/drawing/2014/main" xmlns="" id="{00000000-0008-0000-1100-0000E50A0000}"/>
            </a:ext>
          </a:extLst>
        </xdr:cNvPr>
        <xdr:cNvSpPr txBox="1">
          <a:spLocks noChangeArrowheads="1"/>
        </xdr:cNvSpPr>
      </xdr:nvSpPr>
      <xdr:spPr bwMode="auto">
        <a:xfrm>
          <a:off x="762000" y="3962400"/>
          <a:ext cx="102983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790" name="Text Box 9">
          <a:extLst>
            <a:ext uri="{FF2B5EF4-FFF2-40B4-BE49-F238E27FC236}">
              <a16:creationId xmlns:a16="http://schemas.microsoft.com/office/drawing/2014/main" xmlns="" id="{00000000-0008-0000-1100-0000E60A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029832" cy="238125"/>
    <xdr:sp macro="" textlink="">
      <xdr:nvSpPr>
        <xdr:cNvPr id="2791" name="Text Box 8">
          <a:extLst>
            <a:ext uri="{FF2B5EF4-FFF2-40B4-BE49-F238E27FC236}">
              <a16:creationId xmlns:a16="http://schemas.microsoft.com/office/drawing/2014/main" xmlns="" id="{00000000-0008-0000-1100-0000E70A0000}"/>
            </a:ext>
          </a:extLst>
        </xdr:cNvPr>
        <xdr:cNvSpPr txBox="1">
          <a:spLocks noChangeArrowheads="1"/>
        </xdr:cNvSpPr>
      </xdr:nvSpPr>
      <xdr:spPr bwMode="auto">
        <a:xfrm>
          <a:off x="762000" y="3962400"/>
          <a:ext cx="102983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792" name="Text Box 9">
          <a:extLst>
            <a:ext uri="{FF2B5EF4-FFF2-40B4-BE49-F238E27FC236}">
              <a16:creationId xmlns:a16="http://schemas.microsoft.com/office/drawing/2014/main" xmlns="" id="{00000000-0008-0000-1100-0000E80A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029832" cy="238125"/>
    <xdr:sp macro="" textlink="">
      <xdr:nvSpPr>
        <xdr:cNvPr id="2793" name="Text Box 8">
          <a:extLst>
            <a:ext uri="{FF2B5EF4-FFF2-40B4-BE49-F238E27FC236}">
              <a16:creationId xmlns:a16="http://schemas.microsoft.com/office/drawing/2014/main" xmlns="" id="{00000000-0008-0000-1100-0000E90A0000}"/>
            </a:ext>
          </a:extLst>
        </xdr:cNvPr>
        <xdr:cNvSpPr txBox="1">
          <a:spLocks noChangeArrowheads="1"/>
        </xdr:cNvSpPr>
      </xdr:nvSpPr>
      <xdr:spPr bwMode="auto">
        <a:xfrm>
          <a:off x="762000" y="3962400"/>
          <a:ext cx="102983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794" name="Text Box 9">
          <a:extLst>
            <a:ext uri="{FF2B5EF4-FFF2-40B4-BE49-F238E27FC236}">
              <a16:creationId xmlns:a16="http://schemas.microsoft.com/office/drawing/2014/main" xmlns="" id="{00000000-0008-0000-1100-0000EA0A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029832" cy="238125"/>
    <xdr:sp macro="" textlink="">
      <xdr:nvSpPr>
        <xdr:cNvPr id="2795" name="Text Box 8">
          <a:extLst>
            <a:ext uri="{FF2B5EF4-FFF2-40B4-BE49-F238E27FC236}">
              <a16:creationId xmlns:a16="http://schemas.microsoft.com/office/drawing/2014/main" xmlns="" id="{00000000-0008-0000-1100-0000EB0A0000}"/>
            </a:ext>
          </a:extLst>
        </xdr:cNvPr>
        <xdr:cNvSpPr txBox="1">
          <a:spLocks noChangeArrowheads="1"/>
        </xdr:cNvSpPr>
      </xdr:nvSpPr>
      <xdr:spPr bwMode="auto">
        <a:xfrm>
          <a:off x="762000" y="3962400"/>
          <a:ext cx="102983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796" name="Text Box 9">
          <a:extLst>
            <a:ext uri="{FF2B5EF4-FFF2-40B4-BE49-F238E27FC236}">
              <a16:creationId xmlns:a16="http://schemas.microsoft.com/office/drawing/2014/main" xmlns="" id="{00000000-0008-0000-1100-0000EC0A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029832" cy="238125"/>
    <xdr:sp macro="" textlink="">
      <xdr:nvSpPr>
        <xdr:cNvPr id="2797" name="Text Box 8">
          <a:extLst>
            <a:ext uri="{FF2B5EF4-FFF2-40B4-BE49-F238E27FC236}">
              <a16:creationId xmlns:a16="http://schemas.microsoft.com/office/drawing/2014/main" xmlns="" id="{00000000-0008-0000-1100-0000ED0A0000}"/>
            </a:ext>
          </a:extLst>
        </xdr:cNvPr>
        <xdr:cNvSpPr txBox="1">
          <a:spLocks noChangeArrowheads="1"/>
        </xdr:cNvSpPr>
      </xdr:nvSpPr>
      <xdr:spPr bwMode="auto">
        <a:xfrm>
          <a:off x="762000" y="3962400"/>
          <a:ext cx="102983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798" name="Text Box 9">
          <a:extLst>
            <a:ext uri="{FF2B5EF4-FFF2-40B4-BE49-F238E27FC236}">
              <a16:creationId xmlns:a16="http://schemas.microsoft.com/office/drawing/2014/main" xmlns="" id="{00000000-0008-0000-1100-0000EE0A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029832" cy="238125"/>
    <xdr:sp macro="" textlink="">
      <xdr:nvSpPr>
        <xdr:cNvPr id="2799" name="Text Box 8">
          <a:extLst>
            <a:ext uri="{FF2B5EF4-FFF2-40B4-BE49-F238E27FC236}">
              <a16:creationId xmlns:a16="http://schemas.microsoft.com/office/drawing/2014/main" xmlns="" id="{00000000-0008-0000-1100-0000EF0A0000}"/>
            </a:ext>
          </a:extLst>
        </xdr:cNvPr>
        <xdr:cNvSpPr txBox="1">
          <a:spLocks noChangeArrowheads="1"/>
        </xdr:cNvSpPr>
      </xdr:nvSpPr>
      <xdr:spPr bwMode="auto">
        <a:xfrm>
          <a:off x="762000" y="3962400"/>
          <a:ext cx="102983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800" name="Text Box 9">
          <a:extLst>
            <a:ext uri="{FF2B5EF4-FFF2-40B4-BE49-F238E27FC236}">
              <a16:creationId xmlns:a16="http://schemas.microsoft.com/office/drawing/2014/main" xmlns="" id="{00000000-0008-0000-1100-0000F00A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029832" cy="238125"/>
    <xdr:sp macro="" textlink="">
      <xdr:nvSpPr>
        <xdr:cNvPr id="2801" name="Text Box 8">
          <a:extLst>
            <a:ext uri="{FF2B5EF4-FFF2-40B4-BE49-F238E27FC236}">
              <a16:creationId xmlns:a16="http://schemas.microsoft.com/office/drawing/2014/main" xmlns="" id="{00000000-0008-0000-1100-0000F10A0000}"/>
            </a:ext>
          </a:extLst>
        </xdr:cNvPr>
        <xdr:cNvSpPr txBox="1">
          <a:spLocks noChangeArrowheads="1"/>
        </xdr:cNvSpPr>
      </xdr:nvSpPr>
      <xdr:spPr bwMode="auto">
        <a:xfrm>
          <a:off x="762000" y="3962400"/>
          <a:ext cx="102983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802" name="Text Box 9">
          <a:extLst>
            <a:ext uri="{FF2B5EF4-FFF2-40B4-BE49-F238E27FC236}">
              <a16:creationId xmlns:a16="http://schemas.microsoft.com/office/drawing/2014/main" xmlns="" id="{00000000-0008-0000-1100-0000F20A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803" name="Text Box 9">
          <a:extLst>
            <a:ext uri="{FF2B5EF4-FFF2-40B4-BE49-F238E27FC236}">
              <a16:creationId xmlns:a16="http://schemas.microsoft.com/office/drawing/2014/main" xmlns="" id="{00000000-0008-0000-1100-0000F30A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029832" cy="238125"/>
    <xdr:sp macro="" textlink="">
      <xdr:nvSpPr>
        <xdr:cNvPr id="2804" name="Text Box 8">
          <a:extLst>
            <a:ext uri="{FF2B5EF4-FFF2-40B4-BE49-F238E27FC236}">
              <a16:creationId xmlns:a16="http://schemas.microsoft.com/office/drawing/2014/main" xmlns="" id="{00000000-0008-0000-1100-0000F40A0000}"/>
            </a:ext>
          </a:extLst>
        </xdr:cNvPr>
        <xdr:cNvSpPr txBox="1">
          <a:spLocks noChangeArrowheads="1"/>
        </xdr:cNvSpPr>
      </xdr:nvSpPr>
      <xdr:spPr bwMode="auto">
        <a:xfrm>
          <a:off x="762000" y="3962400"/>
          <a:ext cx="102983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805" name="Text Box 9">
          <a:extLst>
            <a:ext uri="{FF2B5EF4-FFF2-40B4-BE49-F238E27FC236}">
              <a16:creationId xmlns:a16="http://schemas.microsoft.com/office/drawing/2014/main" xmlns="" id="{00000000-0008-0000-1100-0000F50A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806" name="Text Box 9">
          <a:extLst>
            <a:ext uri="{FF2B5EF4-FFF2-40B4-BE49-F238E27FC236}">
              <a16:creationId xmlns:a16="http://schemas.microsoft.com/office/drawing/2014/main" xmlns="" id="{00000000-0008-0000-1100-0000F60A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029832" cy="238125"/>
    <xdr:sp macro="" textlink="">
      <xdr:nvSpPr>
        <xdr:cNvPr id="2807" name="Text Box 8">
          <a:extLst>
            <a:ext uri="{FF2B5EF4-FFF2-40B4-BE49-F238E27FC236}">
              <a16:creationId xmlns:a16="http://schemas.microsoft.com/office/drawing/2014/main" xmlns="" id="{00000000-0008-0000-1100-0000F70A0000}"/>
            </a:ext>
          </a:extLst>
        </xdr:cNvPr>
        <xdr:cNvSpPr txBox="1">
          <a:spLocks noChangeArrowheads="1"/>
        </xdr:cNvSpPr>
      </xdr:nvSpPr>
      <xdr:spPr bwMode="auto">
        <a:xfrm>
          <a:off x="762000" y="3962400"/>
          <a:ext cx="1029832" cy="238125"/>
        </a:xfrm>
        <a:prstGeom prst="rect">
          <a:avLst/>
        </a:prstGeom>
        <a:noFill/>
        <a:ln w="9525">
          <a:noFill/>
          <a:miter lim="800000"/>
          <a:headEnd/>
          <a:tailEnd/>
        </a:ln>
      </xdr:spPr>
    </xdr:sp>
    <xdr:clientData/>
  </xdr:oneCellAnchor>
  <xdr:oneCellAnchor>
    <xdr:from>
      <xdr:col>1</xdr:col>
      <xdr:colOff>0</xdr:colOff>
      <xdr:row>0</xdr:row>
      <xdr:rowOff>0</xdr:rowOff>
    </xdr:from>
    <xdr:ext cx="1048882" cy="19050"/>
    <xdr:sp macro="" textlink="">
      <xdr:nvSpPr>
        <xdr:cNvPr id="2808" name="Text Box 8">
          <a:extLst>
            <a:ext uri="{FF2B5EF4-FFF2-40B4-BE49-F238E27FC236}">
              <a16:creationId xmlns:a16="http://schemas.microsoft.com/office/drawing/2014/main" xmlns="" id="{00000000-0008-0000-1100-0000F80A0000}"/>
            </a:ext>
          </a:extLst>
        </xdr:cNvPr>
        <xdr:cNvSpPr txBox="1">
          <a:spLocks noChangeArrowheads="1"/>
        </xdr:cNvSpPr>
      </xdr:nvSpPr>
      <xdr:spPr bwMode="auto">
        <a:xfrm>
          <a:off x="762000" y="3962400"/>
          <a:ext cx="10488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2809" name="Text Box 8">
          <a:extLst>
            <a:ext uri="{FF2B5EF4-FFF2-40B4-BE49-F238E27FC236}">
              <a16:creationId xmlns:a16="http://schemas.microsoft.com/office/drawing/2014/main" xmlns="" id="{00000000-0008-0000-1100-0000F90A0000}"/>
            </a:ext>
          </a:extLst>
        </xdr:cNvPr>
        <xdr:cNvSpPr txBox="1">
          <a:spLocks noChangeArrowheads="1"/>
        </xdr:cNvSpPr>
      </xdr:nvSpPr>
      <xdr:spPr bwMode="auto">
        <a:xfrm>
          <a:off x="762000" y="39624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944107" cy="238125"/>
    <xdr:sp macro="" textlink="">
      <xdr:nvSpPr>
        <xdr:cNvPr id="2810" name="Text Box 8">
          <a:extLst>
            <a:ext uri="{FF2B5EF4-FFF2-40B4-BE49-F238E27FC236}">
              <a16:creationId xmlns:a16="http://schemas.microsoft.com/office/drawing/2014/main" xmlns="" id="{00000000-0008-0000-1100-0000FA0A0000}"/>
            </a:ext>
          </a:extLst>
        </xdr:cNvPr>
        <xdr:cNvSpPr txBox="1">
          <a:spLocks noChangeArrowheads="1"/>
        </xdr:cNvSpPr>
      </xdr:nvSpPr>
      <xdr:spPr bwMode="auto">
        <a:xfrm>
          <a:off x="762000" y="3962400"/>
          <a:ext cx="944107" cy="238125"/>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2811" name="Text Box 8">
          <a:extLst>
            <a:ext uri="{FF2B5EF4-FFF2-40B4-BE49-F238E27FC236}">
              <a16:creationId xmlns:a16="http://schemas.microsoft.com/office/drawing/2014/main" xmlns="" id="{00000000-0008-0000-1100-0000FB0A0000}"/>
            </a:ext>
          </a:extLst>
        </xdr:cNvPr>
        <xdr:cNvSpPr txBox="1">
          <a:spLocks noChangeArrowheads="1"/>
        </xdr:cNvSpPr>
      </xdr:nvSpPr>
      <xdr:spPr bwMode="auto">
        <a:xfrm>
          <a:off x="762000" y="39624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812" name="Text Box 9">
          <a:extLst>
            <a:ext uri="{FF2B5EF4-FFF2-40B4-BE49-F238E27FC236}">
              <a16:creationId xmlns:a16="http://schemas.microsoft.com/office/drawing/2014/main" xmlns="" id="{00000000-0008-0000-1100-0000FC0A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813" name="Text Box 9">
          <a:extLst>
            <a:ext uri="{FF2B5EF4-FFF2-40B4-BE49-F238E27FC236}">
              <a16:creationId xmlns:a16="http://schemas.microsoft.com/office/drawing/2014/main" xmlns="" id="{00000000-0008-0000-1100-0000FD0A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077457" cy="104775"/>
    <xdr:sp macro="" textlink="">
      <xdr:nvSpPr>
        <xdr:cNvPr id="2814" name="Text Box 8">
          <a:extLst>
            <a:ext uri="{FF2B5EF4-FFF2-40B4-BE49-F238E27FC236}">
              <a16:creationId xmlns:a16="http://schemas.microsoft.com/office/drawing/2014/main" xmlns="" id="{00000000-0008-0000-1100-0000FE0A0000}"/>
            </a:ext>
          </a:extLst>
        </xdr:cNvPr>
        <xdr:cNvSpPr txBox="1">
          <a:spLocks noChangeArrowheads="1"/>
        </xdr:cNvSpPr>
      </xdr:nvSpPr>
      <xdr:spPr bwMode="auto">
        <a:xfrm>
          <a:off x="762000" y="3962400"/>
          <a:ext cx="1077457" cy="104775"/>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2815" name="Text Box 8">
          <a:extLst>
            <a:ext uri="{FF2B5EF4-FFF2-40B4-BE49-F238E27FC236}">
              <a16:creationId xmlns:a16="http://schemas.microsoft.com/office/drawing/2014/main" xmlns="" id="{00000000-0008-0000-1100-0000FF0A0000}"/>
            </a:ext>
          </a:extLst>
        </xdr:cNvPr>
        <xdr:cNvSpPr txBox="1">
          <a:spLocks noChangeArrowheads="1"/>
        </xdr:cNvSpPr>
      </xdr:nvSpPr>
      <xdr:spPr bwMode="auto">
        <a:xfrm>
          <a:off x="762000" y="39624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816" name="Text Box 9">
          <a:extLst>
            <a:ext uri="{FF2B5EF4-FFF2-40B4-BE49-F238E27FC236}">
              <a16:creationId xmlns:a16="http://schemas.microsoft.com/office/drawing/2014/main" xmlns="" id="{00000000-0008-0000-1100-0000000B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817" name="Text Box 9">
          <a:extLst>
            <a:ext uri="{FF2B5EF4-FFF2-40B4-BE49-F238E27FC236}">
              <a16:creationId xmlns:a16="http://schemas.microsoft.com/office/drawing/2014/main" xmlns="" id="{00000000-0008-0000-1100-0000010B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2818" name="Text Box 8">
          <a:extLst>
            <a:ext uri="{FF2B5EF4-FFF2-40B4-BE49-F238E27FC236}">
              <a16:creationId xmlns:a16="http://schemas.microsoft.com/office/drawing/2014/main" xmlns="" id="{00000000-0008-0000-1100-0000020B0000}"/>
            </a:ext>
          </a:extLst>
        </xdr:cNvPr>
        <xdr:cNvSpPr txBox="1">
          <a:spLocks noChangeArrowheads="1"/>
        </xdr:cNvSpPr>
      </xdr:nvSpPr>
      <xdr:spPr bwMode="auto">
        <a:xfrm>
          <a:off x="762000" y="39624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819" name="Text Box 9">
          <a:extLst>
            <a:ext uri="{FF2B5EF4-FFF2-40B4-BE49-F238E27FC236}">
              <a16:creationId xmlns:a16="http://schemas.microsoft.com/office/drawing/2014/main" xmlns="" id="{00000000-0008-0000-1100-0000030B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820" name="Text Box 9">
          <a:extLst>
            <a:ext uri="{FF2B5EF4-FFF2-40B4-BE49-F238E27FC236}">
              <a16:creationId xmlns:a16="http://schemas.microsoft.com/office/drawing/2014/main" xmlns="" id="{00000000-0008-0000-1100-0000040B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2821" name="Text Box 8">
          <a:extLst>
            <a:ext uri="{FF2B5EF4-FFF2-40B4-BE49-F238E27FC236}">
              <a16:creationId xmlns:a16="http://schemas.microsoft.com/office/drawing/2014/main" xmlns="" id="{00000000-0008-0000-1100-0000050B0000}"/>
            </a:ext>
          </a:extLst>
        </xdr:cNvPr>
        <xdr:cNvSpPr txBox="1">
          <a:spLocks noChangeArrowheads="1"/>
        </xdr:cNvSpPr>
      </xdr:nvSpPr>
      <xdr:spPr bwMode="auto">
        <a:xfrm>
          <a:off x="762000" y="39624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822" name="Text Box 9">
          <a:extLst>
            <a:ext uri="{FF2B5EF4-FFF2-40B4-BE49-F238E27FC236}">
              <a16:creationId xmlns:a16="http://schemas.microsoft.com/office/drawing/2014/main" xmlns="" id="{00000000-0008-0000-1100-0000060B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823" name="Text Box 9">
          <a:extLst>
            <a:ext uri="{FF2B5EF4-FFF2-40B4-BE49-F238E27FC236}">
              <a16:creationId xmlns:a16="http://schemas.microsoft.com/office/drawing/2014/main" xmlns="" id="{00000000-0008-0000-1100-0000070B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2824" name="Text Box 8">
          <a:extLst>
            <a:ext uri="{FF2B5EF4-FFF2-40B4-BE49-F238E27FC236}">
              <a16:creationId xmlns:a16="http://schemas.microsoft.com/office/drawing/2014/main" xmlns="" id="{00000000-0008-0000-1100-0000080B0000}"/>
            </a:ext>
          </a:extLst>
        </xdr:cNvPr>
        <xdr:cNvSpPr txBox="1">
          <a:spLocks noChangeArrowheads="1"/>
        </xdr:cNvSpPr>
      </xdr:nvSpPr>
      <xdr:spPr bwMode="auto">
        <a:xfrm>
          <a:off x="762000" y="39624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825" name="Text Box 9">
          <a:extLst>
            <a:ext uri="{FF2B5EF4-FFF2-40B4-BE49-F238E27FC236}">
              <a16:creationId xmlns:a16="http://schemas.microsoft.com/office/drawing/2014/main" xmlns="" id="{00000000-0008-0000-1100-0000090B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826" name="Text Box 9">
          <a:extLst>
            <a:ext uri="{FF2B5EF4-FFF2-40B4-BE49-F238E27FC236}">
              <a16:creationId xmlns:a16="http://schemas.microsoft.com/office/drawing/2014/main" xmlns="" id="{00000000-0008-0000-1100-00000A0B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2827" name="Text Box 8">
          <a:extLst>
            <a:ext uri="{FF2B5EF4-FFF2-40B4-BE49-F238E27FC236}">
              <a16:creationId xmlns:a16="http://schemas.microsoft.com/office/drawing/2014/main" xmlns="" id="{00000000-0008-0000-1100-00000B0B0000}"/>
            </a:ext>
          </a:extLst>
        </xdr:cNvPr>
        <xdr:cNvSpPr txBox="1">
          <a:spLocks noChangeArrowheads="1"/>
        </xdr:cNvSpPr>
      </xdr:nvSpPr>
      <xdr:spPr bwMode="auto">
        <a:xfrm>
          <a:off x="762000" y="39624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828" name="Text Box 9">
          <a:extLst>
            <a:ext uri="{FF2B5EF4-FFF2-40B4-BE49-F238E27FC236}">
              <a16:creationId xmlns:a16="http://schemas.microsoft.com/office/drawing/2014/main" xmlns="" id="{00000000-0008-0000-1100-00000C0B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2829" name="Text Box 8">
          <a:extLst>
            <a:ext uri="{FF2B5EF4-FFF2-40B4-BE49-F238E27FC236}">
              <a16:creationId xmlns:a16="http://schemas.microsoft.com/office/drawing/2014/main" xmlns="" id="{00000000-0008-0000-1100-00000D0B0000}"/>
            </a:ext>
          </a:extLst>
        </xdr:cNvPr>
        <xdr:cNvSpPr txBox="1">
          <a:spLocks noChangeArrowheads="1"/>
        </xdr:cNvSpPr>
      </xdr:nvSpPr>
      <xdr:spPr bwMode="auto">
        <a:xfrm>
          <a:off x="762000" y="39624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830" name="Text Box 9">
          <a:extLst>
            <a:ext uri="{FF2B5EF4-FFF2-40B4-BE49-F238E27FC236}">
              <a16:creationId xmlns:a16="http://schemas.microsoft.com/office/drawing/2014/main" xmlns="" id="{00000000-0008-0000-1100-00000E0B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831" name="Text Box 9">
          <a:extLst>
            <a:ext uri="{FF2B5EF4-FFF2-40B4-BE49-F238E27FC236}">
              <a16:creationId xmlns:a16="http://schemas.microsoft.com/office/drawing/2014/main" xmlns="" id="{00000000-0008-0000-1100-00000F0B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2832" name="Text Box 8">
          <a:extLst>
            <a:ext uri="{FF2B5EF4-FFF2-40B4-BE49-F238E27FC236}">
              <a16:creationId xmlns:a16="http://schemas.microsoft.com/office/drawing/2014/main" xmlns="" id="{00000000-0008-0000-1100-0000100B0000}"/>
            </a:ext>
          </a:extLst>
        </xdr:cNvPr>
        <xdr:cNvSpPr txBox="1">
          <a:spLocks noChangeArrowheads="1"/>
        </xdr:cNvSpPr>
      </xdr:nvSpPr>
      <xdr:spPr bwMode="auto">
        <a:xfrm>
          <a:off x="762000" y="39624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833" name="Text Box 9">
          <a:extLst>
            <a:ext uri="{FF2B5EF4-FFF2-40B4-BE49-F238E27FC236}">
              <a16:creationId xmlns:a16="http://schemas.microsoft.com/office/drawing/2014/main" xmlns="" id="{00000000-0008-0000-1100-0000110B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2834" name="Text Box 8">
          <a:extLst>
            <a:ext uri="{FF2B5EF4-FFF2-40B4-BE49-F238E27FC236}">
              <a16:creationId xmlns:a16="http://schemas.microsoft.com/office/drawing/2014/main" xmlns="" id="{00000000-0008-0000-1100-0000120B0000}"/>
            </a:ext>
          </a:extLst>
        </xdr:cNvPr>
        <xdr:cNvSpPr txBox="1">
          <a:spLocks noChangeArrowheads="1"/>
        </xdr:cNvSpPr>
      </xdr:nvSpPr>
      <xdr:spPr bwMode="auto">
        <a:xfrm>
          <a:off x="762000" y="39624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835" name="Text Box 9">
          <a:extLst>
            <a:ext uri="{FF2B5EF4-FFF2-40B4-BE49-F238E27FC236}">
              <a16:creationId xmlns:a16="http://schemas.microsoft.com/office/drawing/2014/main" xmlns="" id="{00000000-0008-0000-1100-0000130B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836" name="Text Box 9">
          <a:extLst>
            <a:ext uri="{FF2B5EF4-FFF2-40B4-BE49-F238E27FC236}">
              <a16:creationId xmlns:a16="http://schemas.microsoft.com/office/drawing/2014/main" xmlns="" id="{00000000-0008-0000-1100-0000140B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2837" name="Text Box 8">
          <a:extLst>
            <a:ext uri="{FF2B5EF4-FFF2-40B4-BE49-F238E27FC236}">
              <a16:creationId xmlns:a16="http://schemas.microsoft.com/office/drawing/2014/main" xmlns="" id="{00000000-0008-0000-1100-0000150B0000}"/>
            </a:ext>
          </a:extLst>
        </xdr:cNvPr>
        <xdr:cNvSpPr txBox="1">
          <a:spLocks noChangeArrowheads="1"/>
        </xdr:cNvSpPr>
      </xdr:nvSpPr>
      <xdr:spPr bwMode="auto">
        <a:xfrm>
          <a:off x="762000" y="39624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838" name="Text Box 9">
          <a:extLst>
            <a:ext uri="{FF2B5EF4-FFF2-40B4-BE49-F238E27FC236}">
              <a16:creationId xmlns:a16="http://schemas.microsoft.com/office/drawing/2014/main" xmlns="" id="{00000000-0008-0000-1100-0000160B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839" name="Text Box 9">
          <a:extLst>
            <a:ext uri="{FF2B5EF4-FFF2-40B4-BE49-F238E27FC236}">
              <a16:creationId xmlns:a16="http://schemas.microsoft.com/office/drawing/2014/main" xmlns="" id="{00000000-0008-0000-1100-0000170B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2840" name="Text Box 8">
          <a:extLst>
            <a:ext uri="{FF2B5EF4-FFF2-40B4-BE49-F238E27FC236}">
              <a16:creationId xmlns:a16="http://schemas.microsoft.com/office/drawing/2014/main" xmlns="" id="{00000000-0008-0000-1100-0000180B0000}"/>
            </a:ext>
          </a:extLst>
        </xdr:cNvPr>
        <xdr:cNvSpPr txBox="1">
          <a:spLocks noChangeArrowheads="1"/>
        </xdr:cNvSpPr>
      </xdr:nvSpPr>
      <xdr:spPr bwMode="auto">
        <a:xfrm>
          <a:off x="762000" y="39624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841" name="Text Box 9">
          <a:extLst>
            <a:ext uri="{FF2B5EF4-FFF2-40B4-BE49-F238E27FC236}">
              <a16:creationId xmlns:a16="http://schemas.microsoft.com/office/drawing/2014/main" xmlns="" id="{00000000-0008-0000-1100-0000190B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842" name="Text Box 9">
          <a:extLst>
            <a:ext uri="{FF2B5EF4-FFF2-40B4-BE49-F238E27FC236}">
              <a16:creationId xmlns:a16="http://schemas.microsoft.com/office/drawing/2014/main" xmlns="" id="{00000000-0008-0000-1100-00001A0B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2843" name="Text Box 8">
          <a:extLst>
            <a:ext uri="{FF2B5EF4-FFF2-40B4-BE49-F238E27FC236}">
              <a16:creationId xmlns:a16="http://schemas.microsoft.com/office/drawing/2014/main" xmlns="" id="{00000000-0008-0000-1100-00001B0B0000}"/>
            </a:ext>
          </a:extLst>
        </xdr:cNvPr>
        <xdr:cNvSpPr txBox="1">
          <a:spLocks noChangeArrowheads="1"/>
        </xdr:cNvSpPr>
      </xdr:nvSpPr>
      <xdr:spPr bwMode="auto">
        <a:xfrm>
          <a:off x="762000" y="39624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844" name="Text Box 9">
          <a:extLst>
            <a:ext uri="{FF2B5EF4-FFF2-40B4-BE49-F238E27FC236}">
              <a16:creationId xmlns:a16="http://schemas.microsoft.com/office/drawing/2014/main" xmlns="" id="{00000000-0008-0000-1100-00001C0B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845" name="Text Box 9">
          <a:extLst>
            <a:ext uri="{FF2B5EF4-FFF2-40B4-BE49-F238E27FC236}">
              <a16:creationId xmlns:a16="http://schemas.microsoft.com/office/drawing/2014/main" xmlns="" id="{00000000-0008-0000-1100-00001D0B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2846" name="Text Box 8">
          <a:extLst>
            <a:ext uri="{FF2B5EF4-FFF2-40B4-BE49-F238E27FC236}">
              <a16:creationId xmlns:a16="http://schemas.microsoft.com/office/drawing/2014/main" xmlns="" id="{00000000-0008-0000-1100-00001E0B0000}"/>
            </a:ext>
          </a:extLst>
        </xdr:cNvPr>
        <xdr:cNvSpPr txBox="1">
          <a:spLocks noChangeArrowheads="1"/>
        </xdr:cNvSpPr>
      </xdr:nvSpPr>
      <xdr:spPr bwMode="auto">
        <a:xfrm>
          <a:off x="762000" y="39624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847" name="Text Box 9">
          <a:extLst>
            <a:ext uri="{FF2B5EF4-FFF2-40B4-BE49-F238E27FC236}">
              <a16:creationId xmlns:a16="http://schemas.microsoft.com/office/drawing/2014/main" xmlns="" id="{00000000-0008-0000-1100-00001F0B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848" name="Text Box 9">
          <a:extLst>
            <a:ext uri="{FF2B5EF4-FFF2-40B4-BE49-F238E27FC236}">
              <a16:creationId xmlns:a16="http://schemas.microsoft.com/office/drawing/2014/main" xmlns="" id="{00000000-0008-0000-1100-0000200B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2849" name="Text Box 8">
          <a:extLst>
            <a:ext uri="{FF2B5EF4-FFF2-40B4-BE49-F238E27FC236}">
              <a16:creationId xmlns:a16="http://schemas.microsoft.com/office/drawing/2014/main" xmlns="" id="{00000000-0008-0000-1100-0000210B0000}"/>
            </a:ext>
          </a:extLst>
        </xdr:cNvPr>
        <xdr:cNvSpPr txBox="1">
          <a:spLocks noChangeArrowheads="1"/>
        </xdr:cNvSpPr>
      </xdr:nvSpPr>
      <xdr:spPr bwMode="auto">
        <a:xfrm>
          <a:off x="762000" y="39624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850" name="Text Box 9">
          <a:extLst>
            <a:ext uri="{FF2B5EF4-FFF2-40B4-BE49-F238E27FC236}">
              <a16:creationId xmlns:a16="http://schemas.microsoft.com/office/drawing/2014/main" xmlns="" id="{00000000-0008-0000-1100-0000220B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851" name="Text Box 9">
          <a:extLst>
            <a:ext uri="{FF2B5EF4-FFF2-40B4-BE49-F238E27FC236}">
              <a16:creationId xmlns:a16="http://schemas.microsoft.com/office/drawing/2014/main" xmlns="" id="{00000000-0008-0000-1100-0000230B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2852" name="Text Box 8">
          <a:extLst>
            <a:ext uri="{FF2B5EF4-FFF2-40B4-BE49-F238E27FC236}">
              <a16:creationId xmlns:a16="http://schemas.microsoft.com/office/drawing/2014/main" xmlns="" id="{00000000-0008-0000-1100-0000240B0000}"/>
            </a:ext>
          </a:extLst>
        </xdr:cNvPr>
        <xdr:cNvSpPr txBox="1">
          <a:spLocks noChangeArrowheads="1"/>
        </xdr:cNvSpPr>
      </xdr:nvSpPr>
      <xdr:spPr bwMode="auto">
        <a:xfrm>
          <a:off x="762000" y="39624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853" name="Text Box 9">
          <a:extLst>
            <a:ext uri="{FF2B5EF4-FFF2-40B4-BE49-F238E27FC236}">
              <a16:creationId xmlns:a16="http://schemas.microsoft.com/office/drawing/2014/main" xmlns="" id="{00000000-0008-0000-1100-0000250B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854" name="Text Box 9">
          <a:extLst>
            <a:ext uri="{FF2B5EF4-FFF2-40B4-BE49-F238E27FC236}">
              <a16:creationId xmlns:a16="http://schemas.microsoft.com/office/drawing/2014/main" xmlns="" id="{00000000-0008-0000-1100-0000260B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2855" name="Text Box 8">
          <a:extLst>
            <a:ext uri="{FF2B5EF4-FFF2-40B4-BE49-F238E27FC236}">
              <a16:creationId xmlns:a16="http://schemas.microsoft.com/office/drawing/2014/main" xmlns="" id="{00000000-0008-0000-1100-0000270B0000}"/>
            </a:ext>
          </a:extLst>
        </xdr:cNvPr>
        <xdr:cNvSpPr txBox="1">
          <a:spLocks noChangeArrowheads="1"/>
        </xdr:cNvSpPr>
      </xdr:nvSpPr>
      <xdr:spPr bwMode="auto">
        <a:xfrm>
          <a:off x="762000" y="39624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856" name="Text Box 9">
          <a:extLst>
            <a:ext uri="{FF2B5EF4-FFF2-40B4-BE49-F238E27FC236}">
              <a16:creationId xmlns:a16="http://schemas.microsoft.com/office/drawing/2014/main" xmlns="" id="{00000000-0008-0000-1100-0000280B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857" name="Text Box 9">
          <a:extLst>
            <a:ext uri="{FF2B5EF4-FFF2-40B4-BE49-F238E27FC236}">
              <a16:creationId xmlns:a16="http://schemas.microsoft.com/office/drawing/2014/main" xmlns="" id="{00000000-0008-0000-1100-0000290B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2858" name="Text Box 8">
          <a:extLst>
            <a:ext uri="{FF2B5EF4-FFF2-40B4-BE49-F238E27FC236}">
              <a16:creationId xmlns:a16="http://schemas.microsoft.com/office/drawing/2014/main" xmlns="" id="{00000000-0008-0000-1100-00002A0B0000}"/>
            </a:ext>
          </a:extLst>
        </xdr:cNvPr>
        <xdr:cNvSpPr txBox="1">
          <a:spLocks noChangeArrowheads="1"/>
        </xdr:cNvSpPr>
      </xdr:nvSpPr>
      <xdr:spPr bwMode="auto">
        <a:xfrm>
          <a:off x="762000" y="39624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859" name="Text Box 9">
          <a:extLst>
            <a:ext uri="{FF2B5EF4-FFF2-40B4-BE49-F238E27FC236}">
              <a16:creationId xmlns:a16="http://schemas.microsoft.com/office/drawing/2014/main" xmlns="" id="{00000000-0008-0000-1100-00002B0B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860" name="Text Box 9">
          <a:extLst>
            <a:ext uri="{FF2B5EF4-FFF2-40B4-BE49-F238E27FC236}">
              <a16:creationId xmlns:a16="http://schemas.microsoft.com/office/drawing/2014/main" xmlns="" id="{00000000-0008-0000-1100-00002C0B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2861" name="Text Box 8">
          <a:extLst>
            <a:ext uri="{FF2B5EF4-FFF2-40B4-BE49-F238E27FC236}">
              <a16:creationId xmlns:a16="http://schemas.microsoft.com/office/drawing/2014/main" xmlns="" id="{00000000-0008-0000-1100-00002D0B0000}"/>
            </a:ext>
          </a:extLst>
        </xdr:cNvPr>
        <xdr:cNvSpPr txBox="1">
          <a:spLocks noChangeArrowheads="1"/>
        </xdr:cNvSpPr>
      </xdr:nvSpPr>
      <xdr:spPr bwMode="auto">
        <a:xfrm>
          <a:off x="762000" y="39624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862" name="Text Box 9">
          <a:extLst>
            <a:ext uri="{FF2B5EF4-FFF2-40B4-BE49-F238E27FC236}">
              <a16:creationId xmlns:a16="http://schemas.microsoft.com/office/drawing/2014/main" xmlns="" id="{00000000-0008-0000-1100-00002E0B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863" name="Text Box 9">
          <a:extLst>
            <a:ext uri="{FF2B5EF4-FFF2-40B4-BE49-F238E27FC236}">
              <a16:creationId xmlns:a16="http://schemas.microsoft.com/office/drawing/2014/main" xmlns="" id="{00000000-0008-0000-1100-00002F0B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285750"/>
    <xdr:sp macro="" textlink="">
      <xdr:nvSpPr>
        <xdr:cNvPr id="2864" name="Text Box 9">
          <a:extLst>
            <a:ext uri="{FF2B5EF4-FFF2-40B4-BE49-F238E27FC236}">
              <a16:creationId xmlns:a16="http://schemas.microsoft.com/office/drawing/2014/main" xmlns="" id="{00000000-0008-0000-1100-0000300B0000}"/>
            </a:ext>
          </a:extLst>
        </xdr:cNvPr>
        <xdr:cNvSpPr txBox="1">
          <a:spLocks noChangeArrowheads="1"/>
        </xdr:cNvSpPr>
      </xdr:nvSpPr>
      <xdr:spPr bwMode="auto">
        <a:xfrm>
          <a:off x="762000" y="3962400"/>
          <a:ext cx="1239382" cy="285750"/>
        </a:xfrm>
        <a:prstGeom prst="rect">
          <a:avLst/>
        </a:prstGeom>
        <a:noFill/>
        <a:ln w="9525">
          <a:noFill/>
          <a:miter lim="800000"/>
          <a:headEnd/>
          <a:tailEnd/>
        </a:ln>
      </xdr:spPr>
    </xdr:sp>
    <xdr:clientData/>
  </xdr:oneCellAnchor>
  <xdr:oneCellAnchor>
    <xdr:from>
      <xdr:col>1</xdr:col>
      <xdr:colOff>0</xdr:colOff>
      <xdr:row>0</xdr:row>
      <xdr:rowOff>0</xdr:rowOff>
    </xdr:from>
    <xdr:ext cx="1239382" cy="285750"/>
    <xdr:sp macro="" textlink="">
      <xdr:nvSpPr>
        <xdr:cNvPr id="2865" name="Text Box 9">
          <a:extLst>
            <a:ext uri="{FF2B5EF4-FFF2-40B4-BE49-F238E27FC236}">
              <a16:creationId xmlns:a16="http://schemas.microsoft.com/office/drawing/2014/main" xmlns="" id="{00000000-0008-0000-1100-0000310B0000}"/>
            </a:ext>
          </a:extLst>
        </xdr:cNvPr>
        <xdr:cNvSpPr txBox="1">
          <a:spLocks noChangeArrowheads="1"/>
        </xdr:cNvSpPr>
      </xdr:nvSpPr>
      <xdr:spPr bwMode="auto">
        <a:xfrm>
          <a:off x="762000" y="3962400"/>
          <a:ext cx="1239382" cy="285750"/>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2866" name="Text Box 9">
          <a:extLst>
            <a:ext uri="{FF2B5EF4-FFF2-40B4-BE49-F238E27FC236}">
              <a16:creationId xmlns:a16="http://schemas.microsoft.com/office/drawing/2014/main" xmlns="" id="{00000000-0008-0000-1100-0000320B0000}"/>
            </a:ext>
          </a:extLst>
        </xdr:cNvPr>
        <xdr:cNvSpPr txBox="1">
          <a:spLocks noChangeArrowheads="1"/>
        </xdr:cNvSpPr>
      </xdr:nvSpPr>
      <xdr:spPr bwMode="auto">
        <a:xfrm>
          <a:off x="762000" y="396240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2867" name="Text Box 9">
          <a:extLst>
            <a:ext uri="{FF2B5EF4-FFF2-40B4-BE49-F238E27FC236}">
              <a16:creationId xmlns:a16="http://schemas.microsoft.com/office/drawing/2014/main" xmlns="" id="{00000000-0008-0000-1100-0000330B0000}"/>
            </a:ext>
          </a:extLst>
        </xdr:cNvPr>
        <xdr:cNvSpPr txBox="1">
          <a:spLocks noChangeArrowheads="1"/>
        </xdr:cNvSpPr>
      </xdr:nvSpPr>
      <xdr:spPr bwMode="auto">
        <a:xfrm>
          <a:off x="762000" y="396240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2868" name="Text Box 9">
          <a:extLst>
            <a:ext uri="{FF2B5EF4-FFF2-40B4-BE49-F238E27FC236}">
              <a16:creationId xmlns:a16="http://schemas.microsoft.com/office/drawing/2014/main" xmlns="" id="{00000000-0008-0000-1100-0000340B0000}"/>
            </a:ext>
          </a:extLst>
        </xdr:cNvPr>
        <xdr:cNvSpPr txBox="1">
          <a:spLocks noChangeArrowheads="1"/>
        </xdr:cNvSpPr>
      </xdr:nvSpPr>
      <xdr:spPr bwMode="auto">
        <a:xfrm>
          <a:off x="762000" y="396240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2869" name="Text Box 9">
          <a:extLst>
            <a:ext uri="{FF2B5EF4-FFF2-40B4-BE49-F238E27FC236}">
              <a16:creationId xmlns:a16="http://schemas.microsoft.com/office/drawing/2014/main" xmlns="" id="{00000000-0008-0000-1100-0000350B0000}"/>
            </a:ext>
          </a:extLst>
        </xdr:cNvPr>
        <xdr:cNvSpPr txBox="1">
          <a:spLocks noChangeArrowheads="1"/>
        </xdr:cNvSpPr>
      </xdr:nvSpPr>
      <xdr:spPr bwMode="auto">
        <a:xfrm>
          <a:off x="762000" y="396240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2870" name="Text Box 9">
          <a:extLst>
            <a:ext uri="{FF2B5EF4-FFF2-40B4-BE49-F238E27FC236}">
              <a16:creationId xmlns:a16="http://schemas.microsoft.com/office/drawing/2014/main" xmlns="" id="{00000000-0008-0000-1100-0000360B0000}"/>
            </a:ext>
          </a:extLst>
        </xdr:cNvPr>
        <xdr:cNvSpPr txBox="1">
          <a:spLocks noChangeArrowheads="1"/>
        </xdr:cNvSpPr>
      </xdr:nvSpPr>
      <xdr:spPr bwMode="auto">
        <a:xfrm>
          <a:off x="762000" y="396240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2871" name="Text Box 9">
          <a:extLst>
            <a:ext uri="{FF2B5EF4-FFF2-40B4-BE49-F238E27FC236}">
              <a16:creationId xmlns:a16="http://schemas.microsoft.com/office/drawing/2014/main" xmlns="" id="{00000000-0008-0000-1100-0000370B0000}"/>
            </a:ext>
          </a:extLst>
        </xdr:cNvPr>
        <xdr:cNvSpPr txBox="1">
          <a:spLocks noChangeArrowheads="1"/>
        </xdr:cNvSpPr>
      </xdr:nvSpPr>
      <xdr:spPr bwMode="auto">
        <a:xfrm>
          <a:off x="762000" y="396240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2872" name="Text Box 9">
          <a:extLst>
            <a:ext uri="{FF2B5EF4-FFF2-40B4-BE49-F238E27FC236}">
              <a16:creationId xmlns:a16="http://schemas.microsoft.com/office/drawing/2014/main" xmlns="" id="{00000000-0008-0000-1100-0000380B0000}"/>
            </a:ext>
          </a:extLst>
        </xdr:cNvPr>
        <xdr:cNvSpPr txBox="1">
          <a:spLocks noChangeArrowheads="1"/>
        </xdr:cNvSpPr>
      </xdr:nvSpPr>
      <xdr:spPr bwMode="auto">
        <a:xfrm>
          <a:off x="762000" y="396240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2873" name="Text Box 9">
          <a:extLst>
            <a:ext uri="{FF2B5EF4-FFF2-40B4-BE49-F238E27FC236}">
              <a16:creationId xmlns:a16="http://schemas.microsoft.com/office/drawing/2014/main" xmlns="" id="{00000000-0008-0000-1100-0000390B0000}"/>
            </a:ext>
          </a:extLst>
        </xdr:cNvPr>
        <xdr:cNvSpPr txBox="1">
          <a:spLocks noChangeArrowheads="1"/>
        </xdr:cNvSpPr>
      </xdr:nvSpPr>
      <xdr:spPr bwMode="auto">
        <a:xfrm>
          <a:off x="762000" y="396240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2874" name="Text Box 9">
          <a:extLst>
            <a:ext uri="{FF2B5EF4-FFF2-40B4-BE49-F238E27FC236}">
              <a16:creationId xmlns:a16="http://schemas.microsoft.com/office/drawing/2014/main" xmlns="" id="{00000000-0008-0000-1100-00003A0B0000}"/>
            </a:ext>
          </a:extLst>
        </xdr:cNvPr>
        <xdr:cNvSpPr txBox="1">
          <a:spLocks noChangeArrowheads="1"/>
        </xdr:cNvSpPr>
      </xdr:nvSpPr>
      <xdr:spPr bwMode="auto">
        <a:xfrm>
          <a:off x="762000" y="396240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2875" name="Text Box 9">
          <a:extLst>
            <a:ext uri="{FF2B5EF4-FFF2-40B4-BE49-F238E27FC236}">
              <a16:creationId xmlns:a16="http://schemas.microsoft.com/office/drawing/2014/main" xmlns="" id="{00000000-0008-0000-1100-00003B0B0000}"/>
            </a:ext>
          </a:extLst>
        </xdr:cNvPr>
        <xdr:cNvSpPr txBox="1">
          <a:spLocks noChangeArrowheads="1"/>
        </xdr:cNvSpPr>
      </xdr:nvSpPr>
      <xdr:spPr bwMode="auto">
        <a:xfrm>
          <a:off x="762000" y="396240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2876" name="Text Box 9">
          <a:extLst>
            <a:ext uri="{FF2B5EF4-FFF2-40B4-BE49-F238E27FC236}">
              <a16:creationId xmlns:a16="http://schemas.microsoft.com/office/drawing/2014/main" xmlns="" id="{00000000-0008-0000-1100-00003C0B0000}"/>
            </a:ext>
          </a:extLst>
        </xdr:cNvPr>
        <xdr:cNvSpPr txBox="1">
          <a:spLocks noChangeArrowheads="1"/>
        </xdr:cNvSpPr>
      </xdr:nvSpPr>
      <xdr:spPr bwMode="auto">
        <a:xfrm>
          <a:off x="762000" y="396240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2877" name="Text Box 9">
          <a:extLst>
            <a:ext uri="{FF2B5EF4-FFF2-40B4-BE49-F238E27FC236}">
              <a16:creationId xmlns:a16="http://schemas.microsoft.com/office/drawing/2014/main" xmlns="" id="{00000000-0008-0000-1100-00003D0B0000}"/>
            </a:ext>
          </a:extLst>
        </xdr:cNvPr>
        <xdr:cNvSpPr txBox="1">
          <a:spLocks noChangeArrowheads="1"/>
        </xdr:cNvSpPr>
      </xdr:nvSpPr>
      <xdr:spPr bwMode="auto">
        <a:xfrm>
          <a:off x="762000" y="396240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2878" name="Text Box 9">
          <a:extLst>
            <a:ext uri="{FF2B5EF4-FFF2-40B4-BE49-F238E27FC236}">
              <a16:creationId xmlns:a16="http://schemas.microsoft.com/office/drawing/2014/main" xmlns="" id="{00000000-0008-0000-1100-00003E0B0000}"/>
            </a:ext>
          </a:extLst>
        </xdr:cNvPr>
        <xdr:cNvSpPr txBox="1">
          <a:spLocks noChangeArrowheads="1"/>
        </xdr:cNvSpPr>
      </xdr:nvSpPr>
      <xdr:spPr bwMode="auto">
        <a:xfrm>
          <a:off x="762000" y="396240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2879" name="Text Box 9">
          <a:extLst>
            <a:ext uri="{FF2B5EF4-FFF2-40B4-BE49-F238E27FC236}">
              <a16:creationId xmlns:a16="http://schemas.microsoft.com/office/drawing/2014/main" xmlns="" id="{00000000-0008-0000-1100-00003F0B0000}"/>
            </a:ext>
          </a:extLst>
        </xdr:cNvPr>
        <xdr:cNvSpPr txBox="1">
          <a:spLocks noChangeArrowheads="1"/>
        </xdr:cNvSpPr>
      </xdr:nvSpPr>
      <xdr:spPr bwMode="auto">
        <a:xfrm>
          <a:off x="762000" y="396240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2880" name="Text Box 9">
          <a:extLst>
            <a:ext uri="{FF2B5EF4-FFF2-40B4-BE49-F238E27FC236}">
              <a16:creationId xmlns:a16="http://schemas.microsoft.com/office/drawing/2014/main" xmlns="" id="{00000000-0008-0000-1100-0000400B0000}"/>
            </a:ext>
          </a:extLst>
        </xdr:cNvPr>
        <xdr:cNvSpPr txBox="1">
          <a:spLocks noChangeArrowheads="1"/>
        </xdr:cNvSpPr>
      </xdr:nvSpPr>
      <xdr:spPr bwMode="auto">
        <a:xfrm>
          <a:off x="762000" y="396240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2881" name="Text Box 9">
          <a:extLst>
            <a:ext uri="{FF2B5EF4-FFF2-40B4-BE49-F238E27FC236}">
              <a16:creationId xmlns:a16="http://schemas.microsoft.com/office/drawing/2014/main" xmlns="" id="{00000000-0008-0000-1100-0000410B0000}"/>
            </a:ext>
          </a:extLst>
        </xdr:cNvPr>
        <xdr:cNvSpPr txBox="1">
          <a:spLocks noChangeArrowheads="1"/>
        </xdr:cNvSpPr>
      </xdr:nvSpPr>
      <xdr:spPr bwMode="auto">
        <a:xfrm>
          <a:off x="762000" y="396240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2882" name="Text Box 9">
          <a:extLst>
            <a:ext uri="{FF2B5EF4-FFF2-40B4-BE49-F238E27FC236}">
              <a16:creationId xmlns:a16="http://schemas.microsoft.com/office/drawing/2014/main" xmlns="" id="{00000000-0008-0000-1100-0000420B0000}"/>
            </a:ext>
          </a:extLst>
        </xdr:cNvPr>
        <xdr:cNvSpPr txBox="1">
          <a:spLocks noChangeArrowheads="1"/>
        </xdr:cNvSpPr>
      </xdr:nvSpPr>
      <xdr:spPr bwMode="auto">
        <a:xfrm>
          <a:off x="762000" y="396240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2883" name="Text Box 9">
          <a:extLst>
            <a:ext uri="{FF2B5EF4-FFF2-40B4-BE49-F238E27FC236}">
              <a16:creationId xmlns:a16="http://schemas.microsoft.com/office/drawing/2014/main" xmlns="" id="{00000000-0008-0000-1100-0000430B0000}"/>
            </a:ext>
          </a:extLst>
        </xdr:cNvPr>
        <xdr:cNvSpPr txBox="1">
          <a:spLocks noChangeArrowheads="1"/>
        </xdr:cNvSpPr>
      </xdr:nvSpPr>
      <xdr:spPr bwMode="auto">
        <a:xfrm>
          <a:off x="762000" y="396240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2884" name="Text Box 9">
          <a:extLst>
            <a:ext uri="{FF2B5EF4-FFF2-40B4-BE49-F238E27FC236}">
              <a16:creationId xmlns:a16="http://schemas.microsoft.com/office/drawing/2014/main" xmlns="" id="{00000000-0008-0000-1100-0000440B0000}"/>
            </a:ext>
          </a:extLst>
        </xdr:cNvPr>
        <xdr:cNvSpPr txBox="1">
          <a:spLocks noChangeArrowheads="1"/>
        </xdr:cNvSpPr>
      </xdr:nvSpPr>
      <xdr:spPr bwMode="auto">
        <a:xfrm>
          <a:off x="762000" y="396240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2885" name="Text Box 9">
          <a:extLst>
            <a:ext uri="{FF2B5EF4-FFF2-40B4-BE49-F238E27FC236}">
              <a16:creationId xmlns:a16="http://schemas.microsoft.com/office/drawing/2014/main" xmlns="" id="{00000000-0008-0000-1100-0000450B0000}"/>
            </a:ext>
          </a:extLst>
        </xdr:cNvPr>
        <xdr:cNvSpPr txBox="1">
          <a:spLocks noChangeArrowheads="1"/>
        </xdr:cNvSpPr>
      </xdr:nvSpPr>
      <xdr:spPr bwMode="auto">
        <a:xfrm>
          <a:off x="762000" y="396240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077457" cy="19050"/>
    <xdr:sp macro="" textlink="">
      <xdr:nvSpPr>
        <xdr:cNvPr id="2886" name="Text Box 8">
          <a:extLst>
            <a:ext uri="{FF2B5EF4-FFF2-40B4-BE49-F238E27FC236}">
              <a16:creationId xmlns:a16="http://schemas.microsoft.com/office/drawing/2014/main" xmlns="" id="{00000000-0008-0000-1100-0000460B0000}"/>
            </a:ext>
          </a:extLst>
        </xdr:cNvPr>
        <xdr:cNvSpPr txBox="1">
          <a:spLocks noChangeArrowheads="1"/>
        </xdr:cNvSpPr>
      </xdr:nvSpPr>
      <xdr:spPr bwMode="auto">
        <a:xfrm>
          <a:off x="762000" y="3962400"/>
          <a:ext cx="1077457"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2887" name="Text Box 8">
          <a:extLst>
            <a:ext uri="{FF2B5EF4-FFF2-40B4-BE49-F238E27FC236}">
              <a16:creationId xmlns:a16="http://schemas.microsoft.com/office/drawing/2014/main" xmlns="" id="{00000000-0008-0000-1100-0000470B0000}"/>
            </a:ext>
          </a:extLst>
        </xdr:cNvPr>
        <xdr:cNvSpPr txBox="1">
          <a:spLocks noChangeArrowheads="1"/>
        </xdr:cNvSpPr>
      </xdr:nvSpPr>
      <xdr:spPr bwMode="auto">
        <a:xfrm>
          <a:off x="762000" y="39624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888" name="Text Box 9">
          <a:extLst>
            <a:ext uri="{FF2B5EF4-FFF2-40B4-BE49-F238E27FC236}">
              <a16:creationId xmlns:a16="http://schemas.microsoft.com/office/drawing/2014/main" xmlns="" id="{00000000-0008-0000-1100-0000480B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889" name="Text Box 9">
          <a:extLst>
            <a:ext uri="{FF2B5EF4-FFF2-40B4-BE49-F238E27FC236}">
              <a16:creationId xmlns:a16="http://schemas.microsoft.com/office/drawing/2014/main" xmlns="" id="{00000000-0008-0000-1100-0000490B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077457" cy="104775"/>
    <xdr:sp macro="" textlink="">
      <xdr:nvSpPr>
        <xdr:cNvPr id="2890" name="Text Box 8">
          <a:extLst>
            <a:ext uri="{FF2B5EF4-FFF2-40B4-BE49-F238E27FC236}">
              <a16:creationId xmlns:a16="http://schemas.microsoft.com/office/drawing/2014/main" xmlns="" id="{00000000-0008-0000-1100-00004A0B0000}"/>
            </a:ext>
          </a:extLst>
        </xdr:cNvPr>
        <xdr:cNvSpPr txBox="1">
          <a:spLocks noChangeArrowheads="1"/>
        </xdr:cNvSpPr>
      </xdr:nvSpPr>
      <xdr:spPr bwMode="auto">
        <a:xfrm>
          <a:off x="762000" y="3962400"/>
          <a:ext cx="1077457" cy="104775"/>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2891" name="Text Box 8">
          <a:extLst>
            <a:ext uri="{FF2B5EF4-FFF2-40B4-BE49-F238E27FC236}">
              <a16:creationId xmlns:a16="http://schemas.microsoft.com/office/drawing/2014/main" xmlns="" id="{00000000-0008-0000-1100-00004B0B0000}"/>
            </a:ext>
          </a:extLst>
        </xdr:cNvPr>
        <xdr:cNvSpPr txBox="1">
          <a:spLocks noChangeArrowheads="1"/>
        </xdr:cNvSpPr>
      </xdr:nvSpPr>
      <xdr:spPr bwMode="auto">
        <a:xfrm>
          <a:off x="762000" y="39624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892" name="Text Box 9">
          <a:extLst>
            <a:ext uri="{FF2B5EF4-FFF2-40B4-BE49-F238E27FC236}">
              <a16:creationId xmlns:a16="http://schemas.microsoft.com/office/drawing/2014/main" xmlns="" id="{00000000-0008-0000-1100-00004C0B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893" name="Text Box 9">
          <a:extLst>
            <a:ext uri="{FF2B5EF4-FFF2-40B4-BE49-F238E27FC236}">
              <a16:creationId xmlns:a16="http://schemas.microsoft.com/office/drawing/2014/main" xmlns="" id="{00000000-0008-0000-1100-00004D0B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2894" name="Text Box 8">
          <a:extLst>
            <a:ext uri="{FF2B5EF4-FFF2-40B4-BE49-F238E27FC236}">
              <a16:creationId xmlns:a16="http://schemas.microsoft.com/office/drawing/2014/main" xmlns="" id="{00000000-0008-0000-1100-00004E0B0000}"/>
            </a:ext>
          </a:extLst>
        </xdr:cNvPr>
        <xdr:cNvSpPr txBox="1">
          <a:spLocks noChangeArrowheads="1"/>
        </xdr:cNvSpPr>
      </xdr:nvSpPr>
      <xdr:spPr bwMode="auto">
        <a:xfrm>
          <a:off x="762000" y="39624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895" name="Text Box 9">
          <a:extLst>
            <a:ext uri="{FF2B5EF4-FFF2-40B4-BE49-F238E27FC236}">
              <a16:creationId xmlns:a16="http://schemas.microsoft.com/office/drawing/2014/main" xmlns="" id="{00000000-0008-0000-1100-00004F0B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896" name="Text Box 9">
          <a:extLst>
            <a:ext uri="{FF2B5EF4-FFF2-40B4-BE49-F238E27FC236}">
              <a16:creationId xmlns:a16="http://schemas.microsoft.com/office/drawing/2014/main" xmlns="" id="{00000000-0008-0000-1100-0000500B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2897" name="Text Box 8">
          <a:extLst>
            <a:ext uri="{FF2B5EF4-FFF2-40B4-BE49-F238E27FC236}">
              <a16:creationId xmlns:a16="http://schemas.microsoft.com/office/drawing/2014/main" xmlns="" id="{00000000-0008-0000-1100-0000510B0000}"/>
            </a:ext>
          </a:extLst>
        </xdr:cNvPr>
        <xdr:cNvSpPr txBox="1">
          <a:spLocks noChangeArrowheads="1"/>
        </xdr:cNvSpPr>
      </xdr:nvSpPr>
      <xdr:spPr bwMode="auto">
        <a:xfrm>
          <a:off x="762000" y="39624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898" name="Text Box 9">
          <a:extLst>
            <a:ext uri="{FF2B5EF4-FFF2-40B4-BE49-F238E27FC236}">
              <a16:creationId xmlns:a16="http://schemas.microsoft.com/office/drawing/2014/main" xmlns="" id="{00000000-0008-0000-1100-0000520B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899" name="Text Box 9">
          <a:extLst>
            <a:ext uri="{FF2B5EF4-FFF2-40B4-BE49-F238E27FC236}">
              <a16:creationId xmlns:a16="http://schemas.microsoft.com/office/drawing/2014/main" xmlns="" id="{00000000-0008-0000-1100-0000530B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2900" name="Text Box 8">
          <a:extLst>
            <a:ext uri="{FF2B5EF4-FFF2-40B4-BE49-F238E27FC236}">
              <a16:creationId xmlns:a16="http://schemas.microsoft.com/office/drawing/2014/main" xmlns="" id="{00000000-0008-0000-1100-0000540B0000}"/>
            </a:ext>
          </a:extLst>
        </xdr:cNvPr>
        <xdr:cNvSpPr txBox="1">
          <a:spLocks noChangeArrowheads="1"/>
        </xdr:cNvSpPr>
      </xdr:nvSpPr>
      <xdr:spPr bwMode="auto">
        <a:xfrm>
          <a:off x="762000" y="39624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901" name="Text Box 9">
          <a:extLst>
            <a:ext uri="{FF2B5EF4-FFF2-40B4-BE49-F238E27FC236}">
              <a16:creationId xmlns:a16="http://schemas.microsoft.com/office/drawing/2014/main" xmlns="" id="{00000000-0008-0000-1100-0000550B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902" name="Text Box 9">
          <a:extLst>
            <a:ext uri="{FF2B5EF4-FFF2-40B4-BE49-F238E27FC236}">
              <a16:creationId xmlns:a16="http://schemas.microsoft.com/office/drawing/2014/main" xmlns="" id="{00000000-0008-0000-1100-0000560B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2903" name="Text Box 8">
          <a:extLst>
            <a:ext uri="{FF2B5EF4-FFF2-40B4-BE49-F238E27FC236}">
              <a16:creationId xmlns:a16="http://schemas.microsoft.com/office/drawing/2014/main" xmlns="" id="{00000000-0008-0000-1100-0000570B0000}"/>
            </a:ext>
          </a:extLst>
        </xdr:cNvPr>
        <xdr:cNvSpPr txBox="1">
          <a:spLocks noChangeArrowheads="1"/>
        </xdr:cNvSpPr>
      </xdr:nvSpPr>
      <xdr:spPr bwMode="auto">
        <a:xfrm>
          <a:off x="762000" y="39624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904" name="Text Box 9">
          <a:extLst>
            <a:ext uri="{FF2B5EF4-FFF2-40B4-BE49-F238E27FC236}">
              <a16:creationId xmlns:a16="http://schemas.microsoft.com/office/drawing/2014/main" xmlns="" id="{00000000-0008-0000-1100-0000580B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2905" name="Text Box 8">
          <a:extLst>
            <a:ext uri="{FF2B5EF4-FFF2-40B4-BE49-F238E27FC236}">
              <a16:creationId xmlns:a16="http://schemas.microsoft.com/office/drawing/2014/main" xmlns="" id="{00000000-0008-0000-1100-0000590B0000}"/>
            </a:ext>
          </a:extLst>
        </xdr:cNvPr>
        <xdr:cNvSpPr txBox="1">
          <a:spLocks noChangeArrowheads="1"/>
        </xdr:cNvSpPr>
      </xdr:nvSpPr>
      <xdr:spPr bwMode="auto">
        <a:xfrm>
          <a:off x="762000" y="39624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906" name="Text Box 9">
          <a:extLst>
            <a:ext uri="{FF2B5EF4-FFF2-40B4-BE49-F238E27FC236}">
              <a16:creationId xmlns:a16="http://schemas.microsoft.com/office/drawing/2014/main" xmlns="" id="{00000000-0008-0000-1100-00005A0B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907" name="Text Box 9">
          <a:extLst>
            <a:ext uri="{FF2B5EF4-FFF2-40B4-BE49-F238E27FC236}">
              <a16:creationId xmlns:a16="http://schemas.microsoft.com/office/drawing/2014/main" xmlns="" id="{00000000-0008-0000-1100-00005B0B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2908" name="Text Box 8">
          <a:extLst>
            <a:ext uri="{FF2B5EF4-FFF2-40B4-BE49-F238E27FC236}">
              <a16:creationId xmlns:a16="http://schemas.microsoft.com/office/drawing/2014/main" xmlns="" id="{00000000-0008-0000-1100-00005C0B0000}"/>
            </a:ext>
          </a:extLst>
        </xdr:cNvPr>
        <xdr:cNvSpPr txBox="1">
          <a:spLocks noChangeArrowheads="1"/>
        </xdr:cNvSpPr>
      </xdr:nvSpPr>
      <xdr:spPr bwMode="auto">
        <a:xfrm>
          <a:off x="762000" y="39624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909" name="Text Box 9">
          <a:extLst>
            <a:ext uri="{FF2B5EF4-FFF2-40B4-BE49-F238E27FC236}">
              <a16:creationId xmlns:a16="http://schemas.microsoft.com/office/drawing/2014/main" xmlns="" id="{00000000-0008-0000-1100-00005D0B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2910" name="Text Box 8">
          <a:extLst>
            <a:ext uri="{FF2B5EF4-FFF2-40B4-BE49-F238E27FC236}">
              <a16:creationId xmlns:a16="http://schemas.microsoft.com/office/drawing/2014/main" xmlns="" id="{00000000-0008-0000-1100-00005E0B0000}"/>
            </a:ext>
          </a:extLst>
        </xdr:cNvPr>
        <xdr:cNvSpPr txBox="1">
          <a:spLocks noChangeArrowheads="1"/>
        </xdr:cNvSpPr>
      </xdr:nvSpPr>
      <xdr:spPr bwMode="auto">
        <a:xfrm>
          <a:off x="762000" y="39624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911" name="Text Box 9">
          <a:extLst>
            <a:ext uri="{FF2B5EF4-FFF2-40B4-BE49-F238E27FC236}">
              <a16:creationId xmlns:a16="http://schemas.microsoft.com/office/drawing/2014/main" xmlns="" id="{00000000-0008-0000-1100-00005F0B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912" name="Text Box 9">
          <a:extLst>
            <a:ext uri="{FF2B5EF4-FFF2-40B4-BE49-F238E27FC236}">
              <a16:creationId xmlns:a16="http://schemas.microsoft.com/office/drawing/2014/main" xmlns="" id="{00000000-0008-0000-1100-0000600B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2913" name="Text Box 8">
          <a:extLst>
            <a:ext uri="{FF2B5EF4-FFF2-40B4-BE49-F238E27FC236}">
              <a16:creationId xmlns:a16="http://schemas.microsoft.com/office/drawing/2014/main" xmlns="" id="{00000000-0008-0000-1100-0000610B0000}"/>
            </a:ext>
          </a:extLst>
        </xdr:cNvPr>
        <xdr:cNvSpPr txBox="1">
          <a:spLocks noChangeArrowheads="1"/>
        </xdr:cNvSpPr>
      </xdr:nvSpPr>
      <xdr:spPr bwMode="auto">
        <a:xfrm>
          <a:off x="762000" y="39624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914" name="Text Box 9">
          <a:extLst>
            <a:ext uri="{FF2B5EF4-FFF2-40B4-BE49-F238E27FC236}">
              <a16:creationId xmlns:a16="http://schemas.microsoft.com/office/drawing/2014/main" xmlns="" id="{00000000-0008-0000-1100-0000620B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915" name="Text Box 9">
          <a:extLst>
            <a:ext uri="{FF2B5EF4-FFF2-40B4-BE49-F238E27FC236}">
              <a16:creationId xmlns:a16="http://schemas.microsoft.com/office/drawing/2014/main" xmlns="" id="{00000000-0008-0000-1100-0000630B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2916" name="Text Box 8">
          <a:extLst>
            <a:ext uri="{FF2B5EF4-FFF2-40B4-BE49-F238E27FC236}">
              <a16:creationId xmlns:a16="http://schemas.microsoft.com/office/drawing/2014/main" xmlns="" id="{00000000-0008-0000-1100-0000640B0000}"/>
            </a:ext>
          </a:extLst>
        </xdr:cNvPr>
        <xdr:cNvSpPr txBox="1">
          <a:spLocks noChangeArrowheads="1"/>
        </xdr:cNvSpPr>
      </xdr:nvSpPr>
      <xdr:spPr bwMode="auto">
        <a:xfrm>
          <a:off x="762000" y="39624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917" name="Text Box 9">
          <a:extLst>
            <a:ext uri="{FF2B5EF4-FFF2-40B4-BE49-F238E27FC236}">
              <a16:creationId xmlns:a16="http://schemas.microsoft.com/office/drawing/2014/main" xmlns="" id="{00000000-0008-0000-1100-0000650B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918" name="Text Box 9">
          <a:extLst>
            <a:ext uri="{FF2B5EF4-FFF2-40B4-BE49-F238E27FC236}">
              <a16:creationId xmlns:a16="http://schemas.microsoft.com/office/drawing/2014/main" xmlns="" id="{00000000-0008-0000-1100-0000660B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2919" name="Text Box 8">
          <a:extLst>
            <a:ext uri="{FF2B5EF4-FFF2-40B4-BE49-F238E27FC236}">
              <a16:creationId xmlns:a16="http://schemas.microsoft.com/office/drawing/2014/main" xmlns="" id="{00000000-0008-0000-1100-0000670B0000}"/>
            </a:ext>
          </a:extLst>
        </xdr:cNvPr>
        <xdr:cNvSpPr txBox="1">
          <a:spLocks noChangeArrowheads="1"/>
        </xdr:cNvSpPr>
      </xdr:nvSpPr>
      <xdr:spPr bwMode="auto">
        <a:xfrm>
          <a:off x="762000" y="39624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920" name="Text Box 9">
          <a:extLst>
            <a:ext uri="{FF2B5EF4-FFF2-40B4-BE49-F238E27FC236}">
              <a16:creationId xmlns:a16="http://schemas.microsoft.com/office/drawing/2014/main" xmlns="" id="{00000000-0008-0000-1100-0000680B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921" name="Text Box 9">
          <a:extLst>
            <a:ext uri="{FF2B5EF4-FFF2-40B4-BE49-F238E27FC236}">
              <a16:creationId xmlns:a16="http://schemas.microsoft.com/office/drawing/2014/main" xmlns="" id="{00000000-0008-0000-1100-0000690B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2922" name="Text Box 8">
          <a:extLst>
            <a:ext uri="{FF2B5EF4-FFF2-40B4-BE49-F238E27FC236}">
              <a16:creationId xmlns:a16="http://schemas.microsoft.com/office/drawing/2014/main" xmlns="" id="{00000000-0008-0000-1100-00006A0B0000}"/>
            </a:ext>
          </a:extLst>
        </xdr:cNvPr>
        <xdr:cNvSpPr txBox="1">
          <a:spLocks noChangeArrowheads="1"/>
        </xdr:cNvSpPr>
      </xdr:nvSpPr>
      <xdr:spPr bwMode="auto">
        <a:xfrm>
          <a:off x="762000" y="39624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923" name="Text Box 9">
          <a:extLst>
            <a:ext uri="{FF2B5EF4-FFF2-40B4-BE49-F238E27FC236}">
              <a16:creationId xmlns:a16="http://schemas.microsoft.com/office/drawing/2014/main" xmlns="" id="{00000000-0008-0000-1100-00006B0B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924" name="Text Box 9">
          <a:extLst>
            <a:ext uri="{FF2B5EF4-FFF2-40B4-BE49-F238E27FC236}">
              <a16:creationId xmlns:a16="http://schemas.microsoft.com/office/drawing/2014/main" xmlns="" id="{00000000-0008-0000-1100-00006C0B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2925" name="Text Box 8">
          <a:extLst>
            <a:ext uri="{FF2B5EF4-FFF2-40B4-BE49-F238E27FC236}">
              <a16:creationId xmlns:a16="http://schemas.microsoft.com/office/drawing/2014/main" xmlns="" id="{00000000-0008-0000-1100-00006D0B0000}"/>
            </a:ext>
          </a:extLst>
        </xdr:cNvPr>
        <xdr:cNvSpPr txBox="1">
          <a:spLocks noChangeArrowheads="1"/>
        </xdr:cNvSpPr>
      </xdr:nvSpPr>
      <xdr:spPr bwMode="auto">
        <a:xfrm>
          <a:off x="762000" y="39624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926" name="Text Box 9">
          <a:extLst>
            <a:ext uri="{FF2B5EF4-FFF2-40B4-BE49-F238E27FC236}">
              <a16:creationId xmlns:a16="http://schemas.microsoft.com/office/drawing/2014/main" xmlns="" id="{00000000-0008-0000-1100-00006E0B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927" name="Text Box 9">
          <a:extLst>
            <a:ext uri="{FF2B5EF4-FFF2-40B4-BE49-F238E27FC236}">
              <a16:creationId xmlns:a16="http://schemas.microsoft.com/office/drawing/2014/main" xmlns="" id="{00000000-0008-0000-1100-00006F0B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2928" name="Text Box 8">
          <a:extLst>
            <a:ext uri="{FF2B5EF4-FFF2-40B4-BE49-F238E27FC236}">
              <a16:creationId xmlns:a16="http://schemas.microsoft.com/office/drawing/2014/main" xmlns="" id="{00000000-0008-0000-1100-0000700B0000}"/>
            </a:ext>
          </a:extLst>
        </xdr:cNvPr>
        <xdr:cNvSpPr txBox="1">
          <a:spLocks noChangeArrowheads="1"/>
        </xdr:cNvSpPr>
      </xdr:nvSpPr>
      <xdr:spPr bwMode="auto">
        <a:xfrm>
          <a:off x="762000" y="39624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929" name="Text Box 9">
          <a:extLst>
            <a:ext uri="{FF2B5EF4-FFF2-40B4-BE49-F238E27FC236}">
              <a16:creationId xmlns:a16="http://schemas.microsoft.com/office/drawing/2014/main" xmlns="" id="{00000000-0008-0000-1100-0000710B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930" name="Text Box 9">
          <a:extLst>
            <a:ext uri="{FF2B5EF4-FFF2-40B4-BE49-F238E27FC236}">
              <a16:creationId xmlns:a16="http://schemas.microsoft.com/office/drawing/2014/main" xmlns="" id="{00000000-0008-0000-1100-0000720B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2931" name="Text Box 8">
          <a:extLst>
            <a:ext uri="{FF2B5EF4-FFF2-40B4-BE49-F238E27FC236}">
              <a16:creationId xmlns:a16="http://schemas.microsoft.com/office/drawing/2014/main" xmlns="" id="{00000000-0008-0000-1100-0000730B0000}"/>
            </a:ext>
          </a:extLst>
        </xdr:cNvPr>
        <xdr:cNvSpPr txBox="1">
          <a:spLocks noChangeArrowheads="1"/>
        </xdr:cNvSpPr>
      </xdr:nvSpPr>
      <xdr:spPr bwMode="auto">
        <a:xfrm>
          <a:off x="762000" y="39624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932" name="Text Box 9">
          <a:extLst>
            <a:ext uri="{FF2B5EF4-FFF2-40B4-BE49-F238E27FC236}">
              <a16:creationId xmlns:a16="http://schemas.microsoft.com/office/drawing/2014/main" xmlns="" id="{00000000-0008-0000-1100-0000740B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933" name="Text Box 9">
          <a:extLst>
            <a:ext uri="{FF2B5EF4-FFF2-40B4-BE49-F238E27FC236}">
              <a16:creationId xmlns:a16="http://schemas.microsoft.com/office/drawing/2014/main" xmlns="" id="{00000000-0008-0000-1100-0000750B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2934" name="Text Box 8">
          <a:extLst>
            <a:ext uri="{FF2B5EF4-FFF2-40B4-BE49-F238E27FC236}">
              <a16:creationId xmlns:a16="http://schemas.microsoft.com/office/drawing/2014/main" xmlns="" id="{00000000-0008-0000-1100-0000760B0000}"/>
            </a:ext>
          </a:extLst>
        </xdr:cNvPr>
        <xdr:cNvSpPr txBox="1">
          <a:spLocks noChangeArrowheads="1"/>
        </xdr:cNvSpPr>
      </xdr:nvSpPr>
      <xdr:spPr bwMode="auto">
        <a:xfrm>
          <a:off x="762000" y="39624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935" name="Text Box 9">
          <a:extLst>
            <a:ext uri="{FF2B5EF4-FFF2-40B4-BE49-F238E27FC236}">
              <a16:creationId xmlns:a16="http://schemas.microsoft.com/office/drawing/2014/main" xmlns="" id="{00000000-0008-0000-1100-0000770B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936" name="Text Box 9">
          <a:extLst>
            <a:ext uri="{FF2B5EF4-FFF2-40B4-BE49-F238E27FC236}">
              <a16:creationId xmlns:a16="http://schemas.microsoft.com/office/drawing/2014/main" xmlns="" id="{00000000-0008-0000-1100-0000780B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2937" name="Text Box 8">
          <a:extLst>
            <a:ext uri="{FF2B5EF4-FFF2-40B4-BE49-F238E27FC236}">
              <a16:creationId xmlns:a16="http://schemas.microsoft.com/office/drawing/2014/main" xmlns="" id="{00000000-0008-0000-1100-0000790B0000}"/>
            </a:ext>
          </a:extLst>
        </xdr:cNvPr>
        <xdr:cNvSpPr txBox="1">
          <a:spLocks noChangeArrowheads="1"/>
        </xdr:cNvSpPr>
      </xdr:nvSpPr>
      <xdr:spPr bwMode="auto">
        <a:xfrm>
          <a:off x="762000" y="39624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938" name="Text Box 9">
          <a:extLst>
            <a:ext uri="{FF2B5EF4-FFF2-40B4-BE49-F238E27FC236}">
              <a16:creationId xmlns:a16="http://schemas.microsoft.com/office/drawing/2014/main" xmlns="" id="{00000000-0008-0000-1100-00007A0B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939" name="Text Box 9">
          <a:extLst>
            <a:ext uri="{FF2B5EF4-FFF2-40B4-BE49-F238E27FC236}">
              <a16:creationId xmlns:a16="http://schemas.microsoft.com/office/drawing/2014/main" xmlns="" id="{00000000-0008-0000-1100-00007B0B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285750"/>
    <xdr:sp macro="" textlink="">
      <xdr:nvSpPr>
        <xdr:cNvPr id="2940" name="Text Box 9">
          <a:extLst>
            <a:ext uri="{FF2B5EF4-FFF2-40B4-BE49-F238E27FC236}">
              <a16:creationId xmlns:a16="http://schemas.microsoft.com/office/drawing/2014/main" xmlns="" id="{00000000-0008-0000-1100-00007C0B0000}"/>
            </a:ext>
          </a:extLst>
        </xdr:cNvPr>
        <xdr:cNvSpPr txBox="1">
          <a:spLocks noChangeArrowheads="1"/>
        </xdr:cNvSpPr>
      </xdr:nvSpPr>
      <xdr:spPr bwMode="auto">
        <a:xfrm>
          <a:off x="762000" y="3962400"/>
          <a:ext cx="1239382" cy="285750"/>
        </a:xfrm>
        <a:prstGeom prst="rect">
          <a:avLst/>
        </a:prstGeom>
        <a:noFill/>
        <a:ln w="9525">
          <a:noFill/>
          <a:miter lim="800000"/>
          <a:headEnd/>
          <a:tailEnd/>
        </a:ln>
      </xdr:spPr>
    </xdr:sp>
    <xdr:clientData/>
  </xdr:oneCellAnchor>
  <xdr:oneCellAnchor>
    <xdr:from>
      <xdr:col>1</xdr:col>
      <xdr:colOff>0</xdr:colOff>
      <xdr:row>0</xdr:row>
      <xdr:rowOff>0</xdr:rowOff>
    </xdr:from>
    <xdr:ext cx="1239382" cy="285750"/>
    <xdr:sp macro="" textlink="">
      <xdr:nvSpPr>
        <xdr:cNvPr id="2941" name="Text Box 9">
          <a:extLst>
            <a:ext uri="{FF2B5EF4-FFF2-40B4-BE49-F238E27FC236}">
              <a16:creationId xmlns:a16="http://schemas.microsoft.com/office/drawing/2014/main" xmlns="" id="{00000000-0008-0000-1100-00007D0B0000}"/>
            </a:ext>
          </a:extLst>
        </xdr:cNvPr>
        <xdr:cNvSpPr txBox="1">
          <a:spLocks noChangeArrowheads="1"/>
        </xdr:cNvSpPr>
      </xdr:nvSpPr>
      <xdr:spPr bwMode="auto">
        <a:xfrm>
          <a:off x="762000" y="3962400"/>
          <a:ext cx="1239382" cy="285750"/>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2942" name="Text Box 9">
          <a:extLst>
            <a:ext uri="{FF2B5EF4-FFF2-40B4-BE49-F238E27FC236}">
              <a16:creationId xmlns:a16="http://schemas.microsoft.com/office/drawing/2014/main" xmlns="" id="{00000000-0008-0000-1100-00007E0B0000}"/>
            </a:ext>
          </a:extLst>
        </xdr:cNvPr>
        <xdr:cNvSpPr txBox="1">
          <a:spLocks noChangeArrowheads="1"/>
        </xdr:cNvSpPr>
      </xdr:nvSpPr>
      <xdr:spPr bwMode="auto">
        <a:xfrm>
          <a:off x="762000" y="396240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2943" name="Text Box 9">
          <a:extLst>
            <a:ext uri="{FF2B5EF4-FFF2-40B4-BE49-F238E27FC236}">
              <a16:creationId xmlns:a16="http://schemas.microsoft.com/office/drawing/2014/main" xmlns="" id="{00000000-0008-0000-1100-00007F0B0000}"/>
            </a:ext>
          </a:extLst>
        </xdr:cNvPr>
        <xdr:cNvSpPr txBox="1">
          <a:spLocks noChangeArrowheads="1"/>
        </xdr:cNvSpPr>
      </xdr:nvSpPr>
      <xdr:spPr bwMode="auto">
        <a:xfrm>
          <a:off x="762000" y="396240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2944" name="Text Box 9">
          <a:extLst>
            <a:ext uri="{FF2B5EF4-FFF2-40B4-BE49-F238E27FC236}">
              <a16:creationId xmlns:a16="http://schemas.microsoft.com/office/drawing/2014/main" xmlns="" id="{00000000-0008-0000-1100-0000800B0000}"/>
            </a:ext>
          </a:extLst>
        </xdr:cNvPr>
        <xdr:cNvSpPr txBox="1">
          <a:spLocks noChangeArrowheads="1"/>
        </xdr:cNvSpPr>
      </xdr:nvSpPr>
      <xdr:spPr bwMode="auto">
        <a:xfrm>
          <a:off x="762000" y="396240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2945" name="Text Box 9">
          <a:extLst>
            <a:ext uri="{FF2B5EF4-FFF2-40B4-BE49-F238E27FC236}">
              <a16:creationId xmlns:a16="http://schemas.microsoft.com/office/drawing/2014/main" xmlns="" id="{00000000-0008-0000-1100-0000810B0000}"/>
            </a:ext>
          </a:extLst>
        </xdr:cNvPr>
        <xdr:cNvSpPr txBox="1">
          <a:spLocks noChangeArrowheads="1"/>
        </xdr:cNvSpPr>
      </xdr:nvSpPr>
      <xdr:spPr bwMode="auto">
        <a:xfrm>
          <a:off x="762000" y="396240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2946" name="Text Box 9">
          <a:extLst>
            <a:ext uri="{FF2B5EF4-FFF2-40B4-BE49-F238E27FC236}">
              <a16:creationId xmlns:a16="http://schemas.microsoft.com/office/drawing/2014/main" xmlns="" id="{00000000-0008-0000-1100-0000820B0000}"/>
            </a:ext>
          </a:extLst>
        </xdr:cNvPr>
        <xdr:cNvSpPr txBox="1">
          <a:spLocks noChangeArrowheads="1"/>
        </xdr:cNvSpPr>
      </xdr:nvSpPr>
      <xdr:spPr bwMode="auto">
        <a:xfrm>
          <a:off x="762000" y="396240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2947" name="Text Box 9">
          <a:extLst>
            <a:ext uri="{FF2B5EF4-FFF2-40B4-BE49-F238E27FC236}">
              <a16:creationId xmlns:a16="http://schemas.microsoft.com/office/drawing/2014/main" xmlns="" id="{00000000-0008-0000-1100-0000830B0000}"/>
            </a:ext>
          </a:extLst>
        </xdr:cNvPr>
        <xdr:cNvSpPr txBox="1">
          <a:spLocks noChangeArrowheads="1"/>
        </xdr:cNvSpPr>
      </xdr:nvSpPr>
      <xdr:spPr bwMode="auto">
        <a:xfrm>
          <a:off x="762000" y="396240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2948" name="Text Box 9">
          <a:extLst>
            <a:ext uri="{FF2B5EF4-FFF2-40B4-BE49-F238E27FC236}">
              <a16:creationId xmlns:a16="http://schemas.microsoft.com/office/drawing/2014/main" xmlns="" id="{00000000-0008-0000-1100-0000840B0000}"/>
            </a:ext>
          </a:extLst>
        </xdr:cNvPr>
        <xdr:cNvSpPr txBox="1">
          <a:spLocks noChangeArrowheads="1"/>
        </xdr:cNvSpPr>
      </xdr:nvSpPr>
      <xdr:spPr bwMode="auto">
        <a:xfrm>
          <a:off x="762000" y="396240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2949" name="Text Box 9">
          <a:extLst>
            <a:ext uri="{FF2B5EF4-FFF2-40B4-BE49-F238E27FC236}">
              <a16:creationId xmlns:a16="http://schemas.microsoft.com/office/drawing/2014/main" xmlns="" id="{00000000-0008-0000-1100-0000850B0000}"/>
            </a:ext>
          </a:extLst>
        </xdr:cNvPr>
        <xdr:cNvSpPr txBox="1">
          <a:spLocks noChangeArrowheads="1"/>
        </xdr:cNvSpPr>
      </xdr:nvSpPr>
      <xdr:spPr bwMode="auto">
        <a:xfrm>
          <a:off x="762000" y="396240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2950" name="Text Box 9">
          <a:extLst>
            <a:ext uri="{FF2B5EF4-FFF2-40B4-BE49-F238E27FC236}">
              <a16:creationId xmlns:a16="http://schemas.microsoft.com/office/drawing/2014/main" xmlns="" id="{00000000-0008-0000-1100-0000860B0000}"/>
            </a:ext>
          </a:extLst>
        </xdr:cNvPr>
        <xdr:cNvSpPr txBox="1">
          <a:spLocks noChangeArrowheads="1"/>
        </xdr:cNvSpPr>
      </xdr:nvSpPr>
      <xdr:spPr bwMode="auto">
        <a:xfrm>
          <a:off x="762000" y="396240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2951" name="Text Box 9">
          <a:extLst>
            <a:ext uri="{FF2B5EF4-FFF2-40B4-BE49-F238E27FC236}">
              <a16:creationId xmlns:a16="http://schemas.microsoft.com/office/drawing/2014/main" xmlns="" id="{00000000-0008-0000-1100-0000870B0000}"/>
            </a:ext>
          </a:extLst>
        </xdr:cNvPr>
        <xdr:cNvSpPr txBox="1">
          <a:spLocks noChangeArrowheads="1"/>
        </xdr:cNvSpPr>
      </xdr:nvSpPr>
      <xdr:spPr bwMode="auto">
        <a:xfrm>
          <a:off x="762000" y="396240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2952" name="Text Box 9">
          <a:extLst>
            <a:ext uri="{FF2B5EF4-FFF2-40B4-BE49-F238E27FC236}">
              <a16:creationId xmlns:a16="http://schemas.microsoft.com/office/drawing/2014/main" xmlns="" id="{00000000-0008-0000-1100-0000880B0000}"/>
            </a:ext>
          </a:extLst>
        </xdr:cNvPr>
        <xdr:cNvSpPr txBox="1">
          <a:spLocks noChangeArrowheads="1"/>
        </xdr:cNvSpPr>
      </xdr:nvSpPr>
      <xdr:spPr bwMode="auto">
        <a:xfrm>
          <a:off x="762000" y="396240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2953" name="Text Box 9">
          <a:extLst>
            <a:ext uri="{FF2B5EF4-FFF2-40B4-BE49-F238E27FC236}">
              <a16:creationId xmlns:a16="http://schemas.microsoft.com/office/drawing/2014/main" xmlns="" id="{00000000-0008-0000-1100-0000890B0000}"/>
            </a:ext>
          </a:extLst>
        </xdr:cNvPr>
        <xdr:cNvSpPr txBox="1">
          <a:spLocks noChangeArrowheads="1"/>
        </xdr:cNvSpPr>
      </xdr:nvSpPr>
      <xdr:spPr bwMode="auto">
        <a:xfrm>
          <a:off x="762000" y="396240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2954" name="Text Box 9">
          <a:extLst>
            <a:ext uri="{FF2B5EF4-FFF2-40B4-BE49-F238E27FC236}">
              <a16:creationId xmlns:a16="http://schemas.microsoft.com/office/drawing/2014/main" xmlns="" id="{00000000-0008-0000-1100-00008A0B0000}"/>
            </a:ext>
          </a:extLst>
        </xdr:cNvPr>
        <xdr:cNvSpPr txBox="1">
          <a:spLocks noChangeArrowheads="1"/>
        </xdr:cNvSpPr>
      </xdr:nvSpPr>
      <xdr:spPr bwMode="auto">
        <a:xfrm>
          <a:off x="762000" y="396240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2955" name="Text Box 9">
          <a:extLst>
            <a:ext uri="{FF2B5EF4-FFF2-40B4-BE49-F238E27FC236}">
              <a16:creationId xmlns:a16="http://schemas.microsoft.com/office/drawing/2014/main" xmlns="" id="{00000000-0008-0000-1100-00008B0B0000}"/>
            </a:ext>
          </a:extLst>
        </xdr:cNvPr>
        <xdr:cNvSpPr txBox="1">
          <a:spLocks noChangeArrowheads="1"/>
        </xdr:cNvSpPr>
      </xdr:nvSpPr>
      <xdr:spPr bwMode="auto">
        <a:xfrm>
          <a:off x="762000" y="396240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2956" name="Text Box 9">
          <a:extLst>
            <a:ext uri="{FF2B5EF4-FFF2-40B4-BE49-F238E27FC236}">
              <a16:creationId xmlns:a16="http://schemas.microsoft.com/office/drawing/2014/main" xmlns="" id="{00000000-0008-0000-1100-00008C0B0000}"/>
            </a:ext>
          </a:extLst>
        </xdr:cNvPr>
        <xdr:cNvSpPr txBox="1">
          <a:spLocks noChangeArrowheads="1"/>
        </xdr:cNvSpPr>
      </xdr:nvSpPr>
      <xdr:spPr bwMode="auto">
        <a:xfrm>
          <a:off x="762000" y="396240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2957" name="Text Box 9">
          <a:extLst>
            <a:ext uri="{FF2B5EF4-FFF2-40B4-BE49-F238E27FC236}">
              <a16:creationId xmlns:a16="http://schemas.microsoft.com/office/drawing/2014/main" xmlns="" id="{00000000-0008-0000-1100-00008D0B0000}"/>
            </a:ext>
          </a:extLst>
        </xdr:cNvPr>
        <xdr:cNvSpPr txBox="1">
          <a:spLocks noChangeArrowheads="1"/>
        </xdr:cNvSpPr>
      </xdr:nvSpPr>
      <xdr:spPr bwMode="auto">
        <a:xfrm>
          <a:off x="762000" y="396240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2958" name="Text Box 9">
          <a:extLst>
            <a:ext uri="{FF2B5EF4-FFF2-40B4-BE49-F238E27FC236}">
              <a16:creationId xmlns:a16="http://schemas.microsoft.com/office/drawing/2014/main" xmlns="" id="{00000000-0008-0000-1100-00008E0B0000}"/>
            </a:ext>
          </a:extLst>
        </xdr:cNvPr>
        <xdr:cNvSpPr txBox="1">
          <a:spLocks noChangeArrowheads="1"/>
        </xdr:cNvSpPr>
      </xdr:nvSpPr>
      <xdr:spPr bwMode="auto">
        <a:xfrm>
          <a:off x="762000" y="396240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2959" name="Text Box 9">
          <a:extLst>
            <a:ext uri="{FF2B5EF4-FFF2-40B4-BE49-F238E27FC236}">
              <a16:creationId xmlns:a16="http://schemas.microsoft.com/office/drawing/2014/main" xmlns="" id="{00000000-0008-0000-1100-00008F0B0000}"/>
            </a:ext>
          </a:extLst>
        </xdr:cNvPr>
        <xdr:cNvSpPr txBox="1">
          <a:spLocks noChangeArrowheads="1"/>
        </xdr:cNvSpPr>
      </xdr:nvSpPr>
      <xdr:spPr bwMode="auto">
        <a:xfrm>
          <a:off x="762000" y="396240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2960" name="Text Box 9">
          <a:extLst>
            <a:ext uri="{FF2B5EF4-FFF2-40B4-BE49-F238E27FC236}">
              <a16:creationId xmlns:a16="http://schemas.microsoft.com/office/drawing/2014/main" xmlns="" id="{00000000-0008-0000-1100-0000900B0000}"/>
            </a:ext>
          </a:extLst>
        </xdr:cNvPr>
        <xdr:cNvSpPr txBox="1">
          <a:spLocks noChangeArrowheads="1"/>
        </xdr:cNvSpPr>
      </xdr:nvSpPr>
      <xdr:spPr bwMode="auto">
        <a:xfrm>
          <a:off x="762000" y="396240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2961" name="Text Box 9">
          <a:extLst>
            <a:ext uri="{FF2B5EF4-FFF2-40B4-BE49-F238E27FC236}">
              <a16:creationId xmlns:a16="http://schemas.microsoft.com/office/drawing/2014/main" xmlns="" id="{00000000-0008-0000-1100-0000910B0000}"/>
            </a:ext>
          </a:extLst>
        </xdr:cNvPr>
        <xdr:cNvSpPr txBox="1">
          <a:spLocks noChangeArrowheads="1"/>
        </xdr:cNvSpPr>
      </xdr:nvSpPr>
      <xdr:spPr bwMode="auto">
        <a:xfrm>
          <a:off x="762000" y="396240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077457" cy="19050"/>
    <xdr:sp macro="" textlink="">
      <xdr:nvSpPr>
        <xdr:cNvPr id="2962" name="Text Box 8">
          <a:extLst>
            <a:ext uri="{FF2B5EF4-FFF2-40B4-BE49-F238E27FC236}">
              <a16:creationId xmlns:a16="http://schemas.microsoft.com/office/drawing/2014/main" xmlns="" id="{00000000-0008-0000-1100-0000920B0000}"/>
            </a:ext>
          </a:extLst>
        </xdr:cNvPr>
        <xdr:cNvSpPr txBox="1">
          <a:spLocks noChangeArrowheads="1"/>
        </xdr:cNvSpPr>
      </xdr:nvSpPr>
      <xdr:spPr bwMode="auto">
        <a:xfrm>
          <a:off x="762000" y="3962400"/>
          <a:ext cx="107745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963" name="Text Box 9">
          <a:extLst>
            <a:ext uri="{FF2B5EF4-FFF2-40B4-BE49-F238E27FC236}">
              <a16:creationId xmlns:a16="http://schemas.microsoft.com/office/drawing/2014/main" xmlns="" id="{00000000-0008-0000-1100-0000930B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964" name="Text Box 9">
          <a:extLst>
            <a:ext uri="{FF2B5EF4-FFF2-40B4-BE49-F238E27FC236}">
              <a16:creationId xmlns:a16="http://schemas.microsoft.com/office/drawing/2014/main" xmlns="" id="{00000000-0008-0000-1100-0000940B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965" name="Text Box 9">
          <a:extLst>
            <a:ext uri="{FF2B5EF4-FFF2-40B4-BE49-F238E27FC236}">
              <a16:creationId xmlns:a16="http://schemas.microsoft.com/office/drawing/2014/main" xmlns="" id="{00000000-0008-0000-1100-0000950B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966" name="Text Box 9">
          <a:extLst>
            <a:ext uri="{FF2B5EF4-FFF2-40B4-BE49-F238E27FC236}">
              <a16:creationId xmlns:a16="http://schemas.microsoft.com/office/drawing/2014/main" xmlns="" id="{00000000-0008-0000-1100-0000960B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967" name="Text Box 9">
          <a:extLst>
            <a:ext uri="{FF2B5EF4-FFF2-40B4-BE49-F238E27FC236}">
              <a16:creationId xmlns:a16="http://schemas.microsoft.com/office/drawing/2014/main" xmlns="" id="{00000000-0008-0000-1100-0000970B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968" name="Text Box 9">
          <a:extLst>
            <a:ext uri="{FF2B5EF4-FFF2-40B4-BE49-F238E27FC236}">
              <a16:creationId xmlns:a16="http://schemas.microsoft.com/office/drawing/2014/main" xmlns="" id="{00000000-0008-0000-1100-0000980B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969" name="Text Box 9">
          <a:extLst>
            <a:ext uri="{FF2B5EF4-FFF2-40B4-BE49-F238E27FC236}">
              <a16:creationId xmlns:a16="http://schemas.microsoft.com/office/drawing/2014/main" xmlns="" id="{00000000-0008-0000-1100-0000990B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970" name="Text Box 9">
          <a:extLst>
            <a:ext uri="{FF2B5EF4-FFF2-40B4-BE49-F238E27FC236}">
              <a16:creationId xmlns:a16="http://schemas.microsoft.com/office/drawing/2014/main" xmlns="" id="{00000000-0008-0000-1100-00009A0B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971" name="Text Box 9">
          <a:extLst>
            <a:ext uri="{FF2B5EF4-FFF2-40B4-BE49-F238E27FC236}">
              <a16:creationId xmlns:a16="http://schemas.microsoft.com/office/drawing/2014/main" xmlns="" id="{00000000-0008-0000-1100-00009B0B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972" name="Text Box 9">
          <a:extLst>
            <a:ext uri="{FF2B5EF4-FFF2-40B4-BE49-F238E27FC236}">
              <a16:creationId xmlns:a16="http://schemas.microsoft.com/office/drawing/2014/main" xmlns="" id="{00000000-0008-0000-1100-00009C0B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973" name="Text Box 9">
          <a:extLst>
            <a:ext uri="{FF2B5EF4-FFF2-40B4-BE49-F238E27FC236}">
              <a16:creationId xmlns:a16="http://schemas.microsoft.com/office/drawing/2014/main" xmlns="" id="{00000000-0008-0000-1100-00009D0B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974" name="Text Box 9">
          <a:extLst>
            <a:ext uri="{FF2B5EF4-FFF2-40B4-BE49-F238E27FC236}">
              <a16:creationId xmlns:a16="http://schemas.microsoft.com/office/drawing/2014/main" xmlns="" id="{00000000-0008-0000-1100-00009E0B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975" name="Text Box 9">
          <a:extLst>
            <a:ext uri="{FF2B5EF4-FFF2-40B4-BE49-F238E27FC236}">
              <a16:creationId xmlns:a16="http://schemas.microsoft.com/office/drawing/2014/main" xmlns="" id="{00000000-0008-0000-1100-00009F0B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976" name="Text Box 9">
          <a:extLst>
            <a:ext uri="{FF2B5EF4-FFF2-40B4-BE49-F238E27FC236}">
              <a16:creationId xmlns:a16="http://schemas.microsoft.com/office/drawing/2014/main" xmlns="" id="{00000000-0008-0000-1100-0000A00B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977" name="Text Box 9">
          <a:extLst>
            <a:ext uri="{FF2B5EF4-FFF2-40B4-BE49-F238E27FC236}">
              <a16:creationId xmlns:a16="http://schemas.microsoft.com/office/drawing/2014/main" xmlns="" id="{00000000-0008-0000-1100-0000A10B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978" name="Text Box 9">
          <a:extLst>
            <a:ext uri="{FF2B5EF4-FFF2-40B4-BE49-F238E27FC236}">
              <a16:creationId xmlns:a16="http://schemas.microsoft.com/office/drawing/2014/main" xmlns="" id="{00000000-0008-0000-1100-0000A20B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979" name="Text Box 9">
          <a:extLst>
            <a:ext uri="{FF2B5EF4-FFF2-40B4-BE49-F238E27FC236}">
              <a16:creationId xmlns:a16="http://schemas.microsoft.com/office/drawing/2014/main" xmlns="" id="{00000000-0008-0000-1100-0000A30B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980" name="Text Box 9">
          <a:extLst>
            <a:ext uri="{FF2B5EF4-FFF2-40B4-BE49-F238E27FC236}">
              <a16:creationId xmlns:a16="http://schemas.microsoft.com/office/drawing/2014/main" xmlns="" id="{00000000-0008-0000-1100-0000A40B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981" name="Text Box 9">
          <a:extLst>
            <a:ext uri="{FF2B5EF4-FFF2-40B4-BE49-F238E27FC236}">
              <a16:creationId xmlns:a16="http://schemas.microsoft.com/office/drawing/2014/main" xmlns="" id="{00000000-0008-0000-1100-0000A50B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982" name="Text Box 9">
          <a:extLst>
            <a:ext uri="{FF2B5EF4-FFF2-40B4-BE49-F238E27FC236}">
              <a16:creationId xmlns:a16="http://schemas.microsoft.com/office/drawing/2014/main" xmlns="" id="{00000000-0008-0000-1100-0000A60B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983" name="Text Box 9">
          <a:extLst>
            <a:ext uri="{FF2B5EF4-FFF2-40B4-BE49-F238E27FC236}">
              <a16:creationId xmlns:a16="http://schemas.microsoft.com/office/drawing/2014/main" xmlns="" id="{00000000-0008-0000-1100-0000A70B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2984" name="Text Box 9">
          <a:extLst>
            <a:ext uri="{FF2B5EF4-FFF2-40B4-BE49-F238E27FC236}">
              <a16:creationId xmlns:a16="http://schemas.microsoft.com/office/drawing/2014/main" xmlns="" id="{00000000-0008-0000-1100-0000A80B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2985" name="Text Box 8">
          <a:extLst>
            <a:ext uri="{FF2B5EF4-FFF2-40B4-BE49-F238E27FC236}">
              <a16:creationId xmlns:a16="http://schemas.microsoft.com/office/drawing/2014/main" xmlns="" id="{00000000-0008-0000-1100-0000A90B0000}"/>
            </a:ext>
          </a:extLst>
        </xdr:cNvPr>
        <xdr:cNvSpPr txBox="1">
          <a:spLocks noChangeArrowheads="1"/>
        </xdr:cNvSpPr>
      </xdr:nvSpPr>
      <xdr:spPr bwMode="auto">
        <a:xfrm>
          <a:off x="762000" y="39624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986" name="Text Box 9">
          <a:extLst>
            <a:ext uri="{FF2B5EF4-FFF2-40B4-BE49-F238E27FC236}">
              <a16:creationId xmlns:a16="http://schemas.microsoft.com/office/drawing/2014/main" xmlns="" id="{00000000-0008-0000-1100-0000AA0B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987" name="Text Box 9">
          <a:extLst>
            <a:ext uri="{FF2B5EF4-FFF2-40B4-BE49-F238E27FC236}">
              <a16:creationId xmlns:a16="http://schemas.microsoft.com/office/drawing/2014/main" xmlns="" id="{00000000-0008-0000-1100-0000AB0B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04775"/>
    <xdr:sp macro="" textlink="">
      <xdr:nvSpPr>
        <xdr:cNvPr id="2988" name="Text Box 8">
          <a:extLst>
            <a:ext uri="{FF2B5EF4-FFF2-40B4-BE49-F238E27FC236}">
              <a16:creationId xmlns:a16="http://schemas.microsoft.com/office/drawing/2014/main" xmlns="" id="{00000000-0008-0000-1100-0000AC0B0000}"/>
            </a:ext>
          </a:extLst>
        </xdr:cNvPr>
        <xdr:cNvSpPr txBox="1">
          <a:spLocks noChangeArrowheads="1"/>
        </xdr:cNvSpPr>
      </xdr:nvSpPr>
      <xdr:spPr bwMode="auto">
        <a:xfrm>
          <a:off x="762000" y="3962400"/>
          <a:ext cx="1134607" cy="104775"/>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2989" name="Text Box 8">
          <a:extLst>
            <a:ext uri="{FF2B5EF4-FFF2-40B4-BE49-F238E27FC236}">
              <a16:creationId xmlns:a16="http://schemas.microsoft.com/office/drawing/2014/main" xmlns="" id="{00000000-0008-0000-1100-0000AD0B0000}"/>
            </a:ext>
          </a:extLst>
        </xdr:cNvPr>
        <xdr:cNvSpPr txBox="1">
          <a:spLocks noChangeArrowheads="1"/>
        </xdr:cNvSpPr>
      </xdr:nvSpPr>
      <xdr:spPr bwMode="auto">
        <a:xfrm>
          <a:off x="762000" y="39624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990" name="Text Box 9">
          <a:extLst>
            <a:ext uri="{FF2B5EF4-FFF2-40B4-BE49-F238E27FC236}">
              <a16:creationId xmlns:a16="http://schemas.microsoft.com/office/drawing/2014/main" xmlns="" id="{00000000-0008-0000-1100-0000AE0B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991" name="Text Box 9">
          <a:extLst>
            <a:ext uri="{FF2B5EF4-FFF2-40B4-BE49-F238E27FC236}">
              <a16:creationId xmlns:a16="http://schemas.microsoft.com/office/drawing/2014/main" xmlns="" id="{00000000-0008-0000-1100-0000AF0B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2992" name="Text Box 8">
          <a:extLst>
            <a:ext uri="{FF2B5EF4-FFF2-40B4-BE49-F238E27FC236}">
              <a16:creationId xmlns:a16="http://schemas.microsoft.com/office/drawing/2014/main" xmlns="" id="{00000000-0008-0000-1100-0000B00B0000}"/>
            </a:ext>
          </a:extLst>
        </xdr:cNvPr>
        <xdr:cNvSpPr txBox="1">
          <a:spLocks noChangeArrowheads="1"/>
        </xdr:cNvSpPr>
      </xdr:nvSpPr>
      <xdr:spPr bwMode="auto">
        <a:xfrm>
          <a:off x="762000" y="39624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993" name="Text Box 9">
          <a:extLst>
            <a:ext uri="{FF2B5EF4-FFF2-40B4-BE49-F238E27FC236}">
              <a16:creationId xmlns:a16="http://schemas.microsoft.com/office/drawing/2014/main" xmlns="" id="{00000000-0008-0000-1100-0000B10B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994" name="Text Box 9">
          <a:extLst>
            <a:ext uri="{FF2B5EF4-FFF2-40B4-BE49-F238E27FC236}">
              <a16:creationId xmlns:a16="http://schemas.microsoft.com/office/drawing/2014/main" xmlns="" id="{00000000-0008-0000-1100-0000B20B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2995" name="Text Box 8">
          <a:extLst>
            <a:ext uri="{FF2B5EF4-FFF2-40B4-BE49-F238E27FC236}">
              <a16:creationId xmlns:a16="http://schemas.microsoft.com/office/drawing/2014/main" xmlns="" id="{00000000-0008-0000-1100-0000B30B0000}"/>
            </a:ext>
          </a:extLst>
        </xdr:cNvPr>
        <xdr:cNvSpPr txBox="1">
          <a:spLocks noChangeArrowheads="1"/>
        </xdr:cNvSpPr>
      </xdr:nvSpPr>
      <xdr:spPr bwMode="auto">
        <a:xfrm>
          <a:off x="762000" y="39624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996" name="Text Box 9">
          <a:extLst>
            <a:ext uri="{FF2B5EF4-FFF2-40B4-BE49-F238E27FC236}">
              <a16:creationId xmlns:a16="http://schemas.microsoft.com/office/drawing/2014/main" xmlns="" id="{00000000-0008-0000-1100-0000B40B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997" name="Text Box 9">
          <a:extLst>
            <a:ext uri="{FF2B5EF4-FFF2-40B4-BE49-F238E27FC236}">
              <a16:creationId xmlns:a16="http://schemas.microsoft.com/office/drawing/2014/main" xmlns="" id="{00000000-0008-0000-1100-0000B50B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2998" name="Text Box 8">
          <a:extLst>
            <a:ext uri="{FF2B5EF4-FFF2-40B4-BE49-F238E27FC236}">
              <a16:creationId xmlns:a16="http://schemas.microsoft.com/office/drawing/2014/main" xmlns="" id="{00000000-0008-0000-1100-0000B60B0000}"/>
            </a:ext>
          </a:extLst>
        </xdr:cNvPr>
        <xdr:cNvSpPr txBox="1">
          <a:spLocks noChangeArrowheads="1"/>
        </xdr:cNvSpPr>
      </xdr:nvSpPr>
      <xdr:spPr bwMode="auto">
        <a:xfrm>
          <a:off x="762000" y="39624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2999" name="Text Box 9">
          <a:extLst>
            <a:ext uri="{FF2B5EF4-FFF2-40B4-BE49-F238E27FC236}">
              <a16:creationId xmlns:a16="http://schemas.microsoft.com/office/drawing/2014/main" xmlns="" id="{00000000-0008-0000-1100-0000B70B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000" name="Text Box 9">
          <a:extLst>
            <a:ext uri="{FF2B5EF4-FFF2-40B4-BE49-F238E27FC236}">
              <a16:creationId xmlns:a16="http://schemas.microsoft.com/office/drawing/2014/main" xmlns="" id="{00000000-0008-0000-1100-0000B80B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3001" name="Text Box 8">
          <a:extLst>
            <a:ext uri="{FF2B5EF4-FFF2-40B4-BE49-F238E27FC236}">
              <a16:creationId xmlns:a16="http://schemas.microsoft.com/office/drawing/2014/main" xmlns="" id="{00000000-0008-0000-1100-0000B90B0000}"/>
            </a:ext>
          </a:extLst>
        </xdr:cNvPr>
        <xdr:cNvSpPr txBox="1">
          <a:spLocks noChangeArrowheads="1"/>
        </xdr:cNvSpPr>
      </xdr:nvSpPr>
      <xdr:spPr bwMode="auto">
        <a:xfrm>
          <a:off x="762000" y="39624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002" name="Text Box 9">
          <a:extLst>
            <a:ext uri="{FF2B5EF4-FFF2-40B4-BE49-F238E27FC236}">
              <a16:creationId xmlns:a16="http://schemas.microsoft.com/office/drawing/2014/main" xmlns="" id="{00000000-0008-0000-1100-0000BA0B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3003" name="Text Box 8">
          <a:extLst>
            <a:ext uri="{FF2B5EF4-FFF2-40B4-BE49-F238E27FC236}">
              <a16:creationId xmlns:a16="http://schemas.microsoft.com/office/drawing/2014/main" xmlns="" id="{00000000-0008-0000-1100-0000BB0B0000}"/>
            </a:ext>
          </a:extLst>
        </xdr:cNvPr>
        <xdr:cNvSpPr txBox="1">
          <a:spLocks noChangeArrowheads="1"/>
        </xdr:cNvSpPr>
      </xdr:nvSpPr>
      <xdr:spPr bwMode="auto">
        <a:xfrm>
          <a:off x="762000" y="39624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004" name="Text Box 9">
          <a:extLst>
            <a:ext uri="{FF2B5EF4-FFF2-40B4-BE49-F238E27FC236}">
              <a16:creationId xmlns:a16="http://schemas.microsoft.com/office/drawing/2014/main" xmlns="" id="{00000000-0008-0000-1100-0000BC0B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005" name="Text Box 9">
          <a:extLst>
            <a:ext uri="{FF2B5EF4-FFF2-40B4-BE49-F238E27FC236}">
              <a16:creationId xmlns:a16="http://schemas.microsoft.com/office/drawing/2014/main" xmlns="" id="{00000000-0008-0000-1100-0000BD0B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3006" name="Text Box 8">
          <a:extLst>
            <a:ext uri="{FF2B5EF4-FFF2-40B4-BE49-F238E27FC236}">
              <a16:creationId xmlns:a16="http://schemas.microsoft.com/office/drawing/2014/main" xmlns="" id="{00000000-0008-0000-1100-0000BE0B0000}"/>
            </a:ext>
          </a:extLst>
        </xdr:cNvPr>
        <xdr:cNvSpPr txBox="1">
          <a:spLocks noChangeArrowheads="1"/>
        </xdr:cNvSpPr>
      </xdr:nvSpPr>
      <xdr:spPr bwMode="auto">
        <a:xfrm>
          <a:off x="762000" y="39624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007" name="Text Box 9">
          <a:extLst>
            <a:ext uri="{FF2B5EF4-FFF2-40B4-BE49-F238E27FC236}">
              <a16:creationId xmlns:a16="http://schemas.microsoft.com/office/drawing/2014/main" xmlns="" id="{00000000-0008-0000-1100-0000BF0B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3008" name="Text Box 8">
          <a:extLst>
            <a:ext uri="{FF2B5EF4-FFF2-40B4-BE49-F238E27FC236}">
              <a16:creationId xmlns:a16="http://schemas.microsoft.com/office/drawing/2014/main" xmlns="" id="{00000000-0008-0000-1100-0000C00B0000}"/>
            </a:ext>
          </a:extLst>
        </xdr:cNvPr>
        <xdr:cNvSpPr txBox="1">
          <a:spLocks noChangeArrowheads="1"/>
        </xdr:cNvSpPr>
      </xdr:nvSpPr>
      <xdr:spPr bwMode="auto">
        <a:xfrm>
          <a:off x="762000" y="39624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009" name="Text Box 9">
          <a:extLst>
            <a:ext uri="{FF2B5EF4-FFF2-40B4-BE49-F238E27FC236}">
              <a16:creationId xmlns:a16="http://schemas.microsoft.com/office/drawing/2014/main" xmlns="" id="{00000000-0008-0000-1100-0000C10B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010" name="Text Box 9">
          <a:extLst>
            <a:ext uri="{FF2B5EF4-FFF2-40B4-BE49-F238E27FC236}">
              <a16:creationId xmlns:a16="http://schemas.microsoft.com/office/drawing/2014/main" xmlns="" id="{00000000-0008-0000-1100-0000C20B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3011" name="Text Box 8">
          <a:extLst>
            <a:ext uri="{FF2B5EF4-FFF2-40B4-BE49-F238E27FC236}">
              <a16:creationId xmlns:a16="http://schemas.microsoft.com/office/drawing/2014/main" xmlns="" id="{00000000-0008-0000-1100-0000C30B0000}"/>
            </a:ext>
          </a:extLst>
        </xdr:cNvPr>
        <xdr:cNvSpPr txBox="1">
          <a:spLocks noChangeArrowheads="1"/>
        </xdr:cNvSpPr>
      </xdr:nvSpPr>
      <xdr:spPr bwMode="auto">
        <a:xfrm>
          <a:off x="762000" y="39624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012" name="Text Box 9">
          <a:extLst>
            <a:ext uri="{FF2B5EF4-FFF2-40B4-BE49-F238E27FC236}">
              <a16:creationId xmlns:a16="http://schemas.microsoft.com/office/drawing/2014/main" xmlns="" id="{00000000-0008-0000-1100-0000C40B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013" name="Text Box 9">
          <a:extLst>
            <a:ext uri="{FF2B5EF4-FFF2-40B4-BE49-F238E27FC236}">
              <a16:creationId xmlns:a16="http://schemas.microsoft.com/office/drawing/2014/main" xmlns="" id="{00000000-0008-0000-1100-0000C50B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3014" name="Text Box 8">
          <a:extLst>
            <a:ext uri="{FF2B5EF4-FFF2-40B4-BE49-F238E27FC236}">
              <a16:creationId xmlns:a16="http://schemas.microsoft.com/office/drawing/2014/main" xmlns="" id="{00000000-0008-0000-1100-0000C60B0000}"/>
            </a:ext>
          </a:extLst>
        </xdr:cNvPr>
        <xdr:cNvSpPr txBox="1">
          <a:spLocks noChangeArrowheads="1"/>
        </xdr:cNvSpPr>
      </xdr:nvSpPr>
      <xdr:spPr bwMode="auto">
        <a:xfrm>
          <a:off x="762000" y="39624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015" name="Text Box 9">
          <a:extLst>
            <a:ext uri="{FF2B5EF4-FFF2-40B4-BE49-F238E27FC236}">
              <a16:creationId xmlns:a16="http://schemas.microsoft.com/office/drawing/2014/main" xmlns="" id="{00000000-0008-0000-1100-0000C70B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016" name="Text Box 9">
          <a:extLst>
            <a:ext uri="{FF2B5EF4-FFF2-40B4-BE49-F238E27FC236}">
              <a16:creationId xmlns:a16="http://schemas.microsoft.com/office/drawing/2014/main" xmlns="" id="{00000000-0008-0000-1100-0000C80B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3017" name="Text Box 8">
          <a:extLst>
            <a:ext uri="{FF2B5EF4-FFF2-40B4-BE49-F238E27FC236}">
              <a16:creationId xmlns:a16="http://schemas.microsoft.com/office/drawing/2014/main" xmlns="" id="{00000000-0008-0000-1100-0000C90B0000}"/>
            </a:ext>
          </a:extLst>
        </xdr:cNvPr>
        <xdr:cNvSpPr txBox="1">
          <a:spLocks noChangeArrowheads="1"/>
        </xdr:cNvSpPr>
      </xdr:nvSpPr>
      <xdr:spPr bwMode="auto">
        <a:xfrm>
          <a:off x="762000" y="39624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018" name="Text Box 9">
          <a:extLst>
            <a:ext uri="{FF2B5EF4-FFF2-40B4-BE49-F238E27FC236}">
              <a16:creationId xmlns:a16="http://schemas.microsoft.com/office/drawing/2014/main" xmlns="" id="{00000000-0008-0000-1100-0000CA0B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019" name="Text Box 9">
          <a:extLst>
            <a:ext uri="{FF2B5EF4-FFF2-40B4-BE49-F238E27FC236}">
              <a16:creationId xmlns:a16="http://schemas.microsoft.com/office/drawing/2014/main" xmlns="" id="{00000000-0008-0000-1100-0000CB0B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3020" name="Text Box 8">
          <a:extLst>
            <a:ext uri="{FF2B5EF4-FFF2-40B4-BE49-F238E27FC236}">
              <a16:creationId xmlns:a16="http://schemas.microsoft.com/office/drawing/2014/main" xmlns="" id="{00000000-0008-0000-1100-0000CC0B0000}"/>
            </a:ext>
          </a:extLst>
        </xdr:cNvPr>
        <xdr:cNvSpPr txBox="1">
          <a:spLocks noChangeArrowheads="1"/>
        </xdr:cNvSpPr>
      </xdr:nvSpPr>
      <xdr:spPr bwMode="auto">
        <a:xfrm>
          <a:off x="762000" y="39624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021" name="Text Box 9">
          <a:extLst>
            <a:ext uri="{FF2B5EF4-FFF2-40B4-BE49-F238E27FC236}">
              <a16:creationId xmlns:a16="http://schemas.microsoft.com/office/drawing/2014/main" xmlns="" id="{00000000-0008-0000-1100-0000CD0B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022" name="Text Box 9">
          <a:extLst>
            <a:ext uri="{FF2B5EF4-FFF2-40B4-BE49-F238E27FC236}">
              <a16:creationId xmlns:a16="http://schemas.microsoft.com/office/drawing/2014/main" xmlns="" id="{00000000-0008-0000-1100-0000CE0B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3023" name="Text Box 8">
          <a:extLst>
            <a:ext uri="{FF2B5EF4-FFF2-40B4-BE49-F238E27FC236}">
              <a16:creationId xmlns:a16="http://schemas.microsoft.com/office/drawing/2014/main" xmlns="" id="{00000000-0008-0000-1100-0000CF0B0000}"/>
            </a:ext>
          </a:extLst>
        </xdr:cNvPr>
        <xdr:cNvSpPr txBox="1">
          <a:spLocks noChangeArrowheads="1"/>
        </xdr:cNvSpPr>
      </xdr:nvSpPr>
      <xdr:spPr bwMode="auto">
        <a:xfrm>
          <a:off x="762000" y="39624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024" name="Text Box 9">
          <a:extLst>
            <a:ext uri="{FF2B5EF4-FFF2-40B4-BE49-F238E27FC236}">
              <a16:creationId xmlns:a16="http://schemas.microsoft.com/office/drawing/2014/main" xmlns="" id="{00000000-0008-0000-1100-0000D00B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025" name="Text Box 9">
          <a:extLst>
            <a:ext uri="{FF2B5EF4-FFF2-40B4-BE49-F238E27FC236}">
              <a16:creationId xmlns:a16="http://schemas.microsoft.com/office/drawing/2014/main" xmlns="" id="{00000000-0008-0000-1100-0000D10B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3026" name="Text Box 8">
          <a:extLst>
            <a:ext uri="{FF2B5EF4-FFF2-40B4-BE49-F238E27FC236}">
              <a16:creationId xmlns:a16="http://schemas.microsoft.com/office/drawing/2014/main" xmlns="" id="{00000000-0008-0000-1100-0000D20B0000}"/>
            </a:ext>
          </a:extLst>
        </xdr:cNvPr>
        <xdr:cNvSpPr txBox="1">
          <a:spLocks noChangeArrowheads="1"/>
        </xdr:cNvSpPr>
      </xdr:nvSpPr>
      <xdr:spPr bwMode="auto">
        <a:xfrm>
          <a:off x="762000" y="39624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027" name="Text Box 9">
          <a:extLst>
            <a:ext uri="{FF2B5EF4-FFF2-40B4-BE49-F238E27FC236}">
              <a16:creationId xmlns:a16="http://schemas.microsoft.com/office/drawing/2014/main" xmlns="" id="{00000000-0008-0000-1100-0000D30B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028" name="Text Box 9">
          <a:extLst>
            <a:ext uri="{FF2B5EF4-FFF2-40B4-BE49-F238E27FC236}">
              <a16:creationId xmlns:a16="http://schemas.microsoft.com/office/drawing/2014/main" xmlns="" id="{00000000-0008-0000-1100-0000D40B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3029" name="Text Box 8">
          <a:extLst>
            <a:ext uri="{FF2B5EF4-FFF2-40B4-BE49-F238E27FC236}">
              <a16:creationId xmlns:a16="http://schemas.microsoft.com/office/drawing/2014/main" xmlns="" id="{00000000-0008-0000-1100-0000D50B0000}"/>
            </a:ext>
          </a:extLst>
        </xdr:cNvPr>
        <xdr:cNvSpPr txBox="1">
          <a:spLocks noChangeArrowheads="1"/>
        </xdr:cNvSpPr>
      </xdr:nvSpPr>
      <xdr:spPr bwMode="auto">
        <a:xfrm>
          <a:off x="762000" y="39624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030" name="Text Box 9">
          <a:extLst>
            <a:ext uri="{FF2B5EF4-FFF2-40B4-BE49-F238E27FC236}">
              <a16:creationId xmlns:a16="http://schemas.microsoft.com/office/drawing/2014/main" xmlns="" id="{00000000-0008-0000-1100-0000D60B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031" name="Text Box 9">
          <a:extLst>
            <a:ext uri="{FF2B5EF4-FFF2-40B4-BE49-F238E27FC236}">
              <a16:creationId xmlns:a16="http://schemas.microsoft.com/office/drawing/2014/main" xmlns="" id="{00000000-0008-0000-1100-0000D70B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3032" name="Text Box 8">
          <a:extLst>
            <a:ext uri="{FF2B5EF4-FFF2-40B4-BE49-F238E27FC236}">
              <a16:creationId xmlns:a16="http://schemas.microsoft.com/office/drawing/2014/main" xmlns="" id="{00000000-0008-0000-1100-0000D80B0000}"/>
            </a:ext>
          </a:extLst>
        </xdr:cNvPr>
        <xdr:cNvSpPr txBox="1">
          <a:spLocks noChangeArrowheads="1"/>
        </xdr:cNvSpPr>
      </xdr:nvSpPr>
      <xdr:spPr bwMode="auto">
        <a:xfrm>
          <a:off x="762000" y="39624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033" name="Text Box 9">
          <a:extLst>
            <a:ext uri="{FF2B5EF4-FFF2-40B4-BE49-F238E27FC236}">
              <a16:creationId xmlns:a16="http://schemas.microsoft.com/office/drawing/2014/main" xmlns="" id="{00000000-0008-0000-1100-0000D90B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034" name="Text Box 9">
          <a:extLst>
            <a:ext uri="{FF2B5EF4-FFF2-40B4-BE49-F238E27FC236}">
              <a16:creationId xmlns:a16="http://schemas.microsoft.com/office/drawing/2014/main" xmlns="" id="{00000000-0008-0000-1100-0000DA0B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3035" name="Text Box 8">
          <a:extLst>
            <a:ext uri="{FF2B5EF4-FFF2-40B4-BE49-F238E27FC236}">
              <a16:creationId xmlns:a16="http://schemas.microsoft.com/office/drawing/2014/main" xmlns="" id="{00000000-0008-0000-1100-0000DB0B0000}"/>
            </a:ext>
          </a:extLst>
        </xdr:cNvPr>
        <xdr:cNvSpPr txBox="1">
          <a:spLocks noChangeArrowheads="1"/>
        </xdr:cNvSpPr>
      </xdr:nvSpPr>
      <xdr:spPr bwMode="auto">
        <a:xfrm>
          <a:off x="762000" y="39624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036" name="Text Box 9">
          <a:extLst>
            <a:ext uri="{FF2B5EF4-FFF2-40B4-BE49-F238E27FC236}">
              <a16:creationId xmlns:a16="http://schemas.microsoft.com/office/drawing/2014/main" xmlns="" id="{00000000-0008-0000-1100-0000DC0B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037" name="Text Box 9">
          <a:extLst>
            <a:ext uri="{FF2B5EF4-FFF2-40B4-BE49-F238E27FC236}">
              <a16:creationId xmlns:a16="http://schemas.microsoft.com/office/drawing/2014/main" xmlns="" id="{00000000-0008-0000-1100-0000DD0B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038" name="Text Box 9">
          <a:extLst>
            <a:ext uri="{FF2B5EF4-FFF2-40B4-BE49-F238E27FC236}">
              <a16:creationId xmlns:a16="http://schemas.microsoft.com/office/drawing/2014/main" xmlns="" id="{00000000-0008-0000-1100-0000DE0B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039" name="Text Box 9">
          <a:extLst>
            <a:ext uri="{FF2B5EF4-FFF2-40B4-BE49-F238E27FC236}">
              <a16:creationId xmlns:a16="http://schemas.microsoft.com/office/drawing/2014/main" xmlns="" id="{00000000-0008-0000-1100-0000DF0B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040" name="Text Box 9">
          <a:extLst>
            <a:ext uri="{FF2B5EF4-FFF2-40B4-BE49-F238E27FC236}">
              <a16:creationId xmlns:a16="http://schemas.microsoft.com/office/drawing/2014/main" xmlns="" id="{00000000-0008-0000-1100-0000E00B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041" name="Text Box 9">
          <a:extLst>
            <a:ext uri="{FF2B5EF4-FFF2-40B4-BE49-F238E27FC236}">
              <a16:creationId xmlns:a16="http://schemas.microsoft.com/office/drawing/2014/main" xmlns="" id="{00000000-0008-0000-1100-0000E10B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042" name="Text Box 9">
          <a:extLst>
            <a:ext uri="{FF2B5EF4-FFF2-40B4-BE49-F238E27FC236}">
              <a16:creationId xmlns:a16="http://schemas.microsoft.com/office/drawing/2014/main" xmlns="" id="{00000000-0008-0000-1100-0000E20B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043" name="Text Box 9">
          <a:extLst>
            <a:ext uri="{FF2B5EF4-FFF2-40B4-BE49-F238E27FC236}">
              <a16:creationId xmlns:a16="http://schemas.microsoft.com/office/drawing/2014/main" xmlns="" id="{00000000-0008-0000-1100-0000E30B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044" name="Text Box 9">
          <a:extLst>
            <a:ext uri="{FF2B5EF4-FFF2-40B4-BE49-F238E27FC236}">
              <a16:creationId xmlns:a16="http://schemas.microsoft.com/office/drawing/2014/main" xmlns="" id="{00000000-0008-0000-1100-0000E40B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045" name="Text Box 9">
          <a:extLst>
            <a:ext uri="{FF2B5EF4-FFF2-40B4-BE49-F238E27FC236}">
              <a16:creationId xmlns:a16="http://schemas.microsoft.com/office/drawing/2014/main" xmlns="" id="{00000000-0008-0000-1100-0000E50B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046" name="Text Box 9">
          <a:extLst>
            <a:ext uri="{FF2B5EF4-FFF2-40B4-BE49-F238E27FC236}">
              <a16:creationId xmlns:a16="http://schemas.microsoft.com/office/drawing/2014/main" xmlns="" id="{00000000-0008-0000-1100-0000E60B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047" name="Text Box 9">
          <a:extLst>
            <a:ext uri="{FF2B5EF4-FFF2-40B4-BE49-F238E27FC236}">
              <a16:creationId xmlns:a16="http://schemas.microsoft.com/office/drawing/2014/main" xmlns="" id="{00000000-0008-0000-1100-0000E70B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048" name="Text Box 9">
          <a:extLst>
            <a:ext uri="{FF2B5EF4-FFF2-40B4-BE49-F238E27FC236}">
              <a16:creationId xmlns:a16="http://schemas.microsoft.com/office/drawing/2014/main" xmlns="" id="{00000000-0008-0000-1100-0000E80B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049" name="Text Box 9">
          <a:extLst>
            <a:ext uri="{FF2B5EF4-FFF2-40B4-BE49-F238E27FC236}">
              <a16:creationId xmlns:a16="http://schemas.microsoft.com/office/drawing/2014/main" xmlns="" id="{00000000-0008-0000-1100-0000E90B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050" name="Text Box 9">
          <a:extLst>
            <a:ext uri="{FF2B5EF4-FFF2-40B4-BE49-F238E27FC236}">
              <a16:creationId xmlns:a16="http://schemas.microsoft.com/office/drawing/2014/main" xmlns="" id="{00000000-0008-0000-1100-0000EA0B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051" name="Text Box 9">
          <a:extLst>
            <a:ext uri="{FF2B5EF4-FFF2-40B4-BE49-F238E27FC236}">
              <a16:creationId xmlns:a16="http://schemas.microsoft.com/office/drawing/2014/main" xmlns="" id="{00000000-0008-0000-1100-0000EB0B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052" name="Text Box 9">
          <a:extLst>
            <a:ext uri="{FF2B5EF4-FFF2-40B4-BE49-F238E27FC236}">
              <a16:creationId xmlns:a16="http://schemas.microsoft.com/office/drawing/2014/main" xmlns="" id="{00000000-0008-0000-1100-0000EC0B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053" name="Text Box 9">
          <a:extLst>
            <a:ext uri="{FF2B5EF4-FFF2-40B4-BE49-F238E27FC236}">
              <a16:creationId xmlns:a16="http://schemas.microsoft.com/office/drawing/2014/main" xmlns="" id="{00000000-0008-0000-1100-0000ED0B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054" name="Text Box 9">
          <a:extLst>
            <a:ext uri="{FF2B5EF4-FFF2-40B4-BE49-F238E27FC236}">
              <a16:creationId xmlns:a16="http://schemas.microsoft.com/office/drawing/2014/main" xmlns="" id="{00000000-0008-0000-1100-0000EE0B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055" name="Text Box 9">
          <a:extLst>
            <a:ext uri="{FF2B5EF4-FFF2-40B4-BE49-F238E27FC236}">
              <a16:creationId xmlns:a16="http://schemas.microsoft.com/office/drawing/2014/main" xmlns="" id="{00000000-0008-0000-1100-0000EF0B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056" name="Text Box 9">
          <a:extLst>
            <a:ext uri="{FF2B5EF4-FFF2-40B4-BE49-F238E27FC236}">
              <a16:creationId xmlns:a16="http://schemas.microsoft.com/office/drawing/2014/main" xmlns="" id="{00000000-0008-0000-1100-0000F00B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057" name="Text Box 9">
          <a:extLst>
            <a:ext uri="{FF2B5EF4-FFF2-40B4-BE49-F238E27FC236}">
              <a16:creationId xmlns:a16="http://schemas.microsoft.com/office/drawing/2014/main" xmlns="" id="{00000000-0008-0000-1100-0000F10B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058" name="Text Box 9">
          <a:extLst>
            <a:ext uri="{FF2B5EF4-FFF2-40B4-BE49-F238E27FC236}">
              <a16:creationId xmlns:a16="http://schemas.microsoft.com/office/drawing/2014/main" xmlns="" id="{00000000-0008-0000-1100-0000F20B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059" name="Text Box 9">
          <a:extLst>
            <a:ext uri="{FF2B5EF4-FFF2-40B4-BE49-F238E27FC236}">
              <a16:creationId xmlns:a16="http://schemas.microsoft.com/office/drawing/2014/main" xmlns="" id="{00000000-0008-0000-1100-0000F30B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3060" name="Text Box 8">
          <a:extLst>
            <a:ext uri="{FF2B5EF4-FFF2-40B4-BE49-F238E27FC236}">
              <a16:creationId xmlns:a16="http://schemas.microsoft.com/office/drawing/2014/main" xmlns="" id="{00000000-0008-0000-1100-0000F40B0000}"/>
            </a:ext>
          </a:extLst>
        </xdr:cNvPr>
        <xdr:cNvSpPr txBox="1">
          <a:spLocks noChangeArrowheads="1"/>
        </xdr:cNvSpPr>
      </xdr:nvSpPr>
      <xdr:spPr bwMode="auto">
        <a:xfrm>
          <a:off x="762000" y="39624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3061" name="Text Box 8">
          <a:extLst>
            <a:ext uri="{FF2B5EF4-FFF2-40B4-BE49-F238E27FC236}">
              <a16:creationId xmlns:a16="http://schemas.microsoft.com/office/drawing/2014/main" xmlns="" id="{00000000-0008-0000-1100-0000F50B0000}"/>
            </a:ext>
          </a:extLst>
        </xdr:cNvPr>
        <xdr:cNvSpPr txBox="1">
          <a:spLocks noChangeArrowheads="1"/>
        </xdr:cNvSpPr>
      </xdr:nvSpPr>
      <xdr:spPr bwMode="auto">
        <a:xfrm>
          <a:off x="762000" y="39624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062" name="Text Box 9">
          <a:extLst>
            <a:ext uri="{FF2B5EF4-FFF2-40B4-BE49-F238E27FC236}">
              <a16:creationId xmlns:a16="http://schemas.microsoft.com/office/drawing/2014/main" xmlns="" id="{00000000-0008-0000-1100-0000F60B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063" name="Text Box 9">
          <a:extLst>
            <a:ext uri="{FF2B5EF4-FFF2-40B4-BE49-F238E27FC236}">
              <a16:creationId xmlns:a16="http://schemas.microsoft.com/office/drawing/2014/main" xmlns="" id="{00000000-0008-0000-1100-0000F70B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077457" cy="104775"/>
    <xdr:sp macro="" textlink="">
      <xdr:nvSpPr>
        <xdr:cNvPr id="3064" name="Text Box 8">
          <a:extLst>
            <a:ext uri="{FF2B5EF4-FFF2-40B4-BE49-F238E27FC236}">
              <a16:creationId xmlns:a16="http://schemas.microsoft.com/office/drawing/2014/main" xmlns="" id="{00000000-0008-0000-1100-0000F80B0000}"/>
            </a:ext>
          </a:extLst>
        </xdr:cNvPr>
        <xdr:cNvSpPr txBox="1">
          <a:spLocks noChangeArrowheads="1"/>
        </xdr:cNvSpPr>
      </xdr:nvSpPr>
      <xdr:spPr bwMode="auto">
        <a:xfrm>
          <a:off x="762000" y="3962400"/>
          <a:ext cx="1077457" cy="104775"/>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3065" name="Text Box 8">
          <a:extLst>
            <a:ext uri="{FF2B5EF4-FFF2-40B4-BE49-F238E27FC236}">
              <a16:creationId xmlns:a16="http://schemas.microsoft.com/office/drawing/2014/main" xmlns="" id="{00000000-0008-0000-1100-0000F90B0000}"/>
            </a:ext>
          </a:extLst>
        </xdr:cNvPr>
        <xdr:cNvSpPr txBox="1">
          <a:spLocks noChangeArrowheads="1"/>
        </xdr:cNvSpPr>
      </xdr:nvSpPr>
      <xdr:spPr bwMode="auto">
        <a:xfrm>
          <a:off x="762000" y="39624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066" name="Text Box 9">
          <a:extLst>
            <a:ext uri="{FF2B5EF4-FFF2-40B4-BE49-F238E27FC236}">
              <a16:creationId xmlns:a16="http://schemas.microsoft.com/office/drawing/2014/main" xmlns="" id="{00000000-0008-0000-1100-0000FA0B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067" name="Text Box 9">
          <a:extLst>
            <a:ext uri="{FF2B5EF4-FFF2-40B4-BE49-F238E27FC236}">
              <a16:creationId xmlns:a16="http://schemas.microsoft.com/office/drawing/2014/main" xmlns="" id="{00000000-0008-0000-1100-0000FB0B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3068" name="Text Box 8">
          <a:extLst>
            <a:ext uri="{FF2B5EF4-FFF2-40B4-BE49-F238E27FC236}">
              <a16:creationId xmlns:a16="http://schemas.microsoft.com/office/drawing/2014/main" xmlns="" id="{00000000-0008-0000-1100-0000FC0B0000}"/>
            </a:ext>
          </a:extLst>
        </xdr:cNvPr>
        <xdr:cNvSpPr txBox="1">
          <a:spLocks noChangeArrowheads="1"/>
        </xdr:cNvSpPr>
      </xdr:nvSpPr>
      <xdr:spPr bwMode="auto">
        <a:xfrm>
          <a:off x="762000" y="39624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069" name="Text Box 9">
          <a:extLst>
            <a:ext uri="{FF2B5EF4-FFF2-40B4-BE49-F238E27FC236}">
              <a16:creationId xmlns:a16="http://schemas.microsoft.com/office/drawing/2014/main" xmlns="" id="{00000000-0008-0000-1100-0000FD0B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070" name="Text Box 9">
          <a:extLst>
            <a:ext uri="{FF2B5EF4-FFF2-40B4-BE49-F238E27FC236}">
              <a16:creationId xmlns:a16="http://schemas.microsoft.com/office/drawing/2014/main" xmlns="" id="{00000000-0008-0000-1100-0000FE0B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3071" name="Text Box 8">
          <a:extLst>
            <a:ext uri="{FF2B5EF4-FFF2-40B4-BE49-F238E27FC236}">
              <a16:creationId xmlns:a16="http://schemas.microsoft.com/office/drawing/2014/main" xmlns="" id="{00000000-0008-0000-1100-0000FF0B0000}"/>
            </a:ext>
          </a:extLst>
        </xdr:cNvPr>
        <xdr:cNvSpPr txBox="1">
          <a:spLocks noChangeArrowheads="1"/>
        </xdr:cNvSpPr>
      </xdr:nvSpPr>
      <xdr:spPr bwMode="auto">
        <a:xfrm>
          <a:off x="762000" y="39624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072" name="Text Box 9">
          <a:extLst>
            <a:ext uri="{FF2B5EF4-FFF2-40B4-BE49-F238E27FC236}">
              <a16:creationId xmlns:a16="http://schemas.microsoft.com/office/drawing/2014/main" xmlns="" id="{00000000-0008-0000-1100-0000000C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073" name="Text Box 9">
          <a:extLst>
            <a:ext uri="{FF2B5EF4-FFF2-40B4-BE49-F238E27FC236}">
              <a16:creationId xmlns:a16="http://schemas.microsoft.com/office/drawing/2014/main" xmlns="" id="{00000000-0008-0000-1100-0000010C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3074" name="Text Box 8">
          <a:extLst>
            <a:ext uri="{FF2B5EF4-FFF2-40B4-BE49-F238E27FC236}">
              <a16:creationId xmlns:a16="http://schemas.microsoft.com/office/drawing/2014/main" xmlns="" id="{00000000-0008-0000-1100-0000020C0000}"/>
            </a:ext>
          </a:extLst>
        </xdr:cNvPr>
        <xdr:cNvSpPr txBox="1">
          <a:spLocks noChangeArrowheads="1"/>
        </xdr:cNvSpPr>
      </xdr:nvSpPr>
      <xdr:spPr bwMode="auto">
        <a:xfrm>
          <a:off x="762000" y="39624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075" name="Text Box 9">
          <a:extLst>
            <a:ext uri="{FF2B5EF4-FFF2-40B4-BE49-F238E27FC236}">
              <a16:creationId xmlns:a16="http://schemas.microsoft.com/office/drawing/2014/main" xmlns="" id="{00000000-0008-0000-1100-0000030C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076" name="Text Box 9">
          <a:extLst>
            <a:ext uri="{FF2B5EF4-FFF2-40B4-BE49-F238E27FC236}">
              <a16:creationId xmlns:a16="http://schemas.microsoft.com/office/drawing/2014/main" xmlns="" id="{00000000-0008-0000-1100-0000040C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3077" name="Text Box 8">
          <a:extLst>
            <a:ext uri="{FF2B5EF4-FFF2-40B4-BE49-F238E27FC236}">
              <a16:creationId xmlns:a16="http://schemas.microsoft.com/office/drawing/2014/main" xmlns="" id="{00000000-0008-0000-1100-0000050C0000}"/>
            </a:ext>
          </a:extLst>
        </xdr:cNvPr>
        <xdr:cNvSpPr txBox="1">
          <a:spLocks noChangeArrowheads="1"/>
        </xdr:cNvSpPr>
      </xdr:nvSpPr>
      <xdr:spPr bwMode="auto">
        <a:xfrm>
          <a:off x="762000" y="39624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078" name="Text Box 9">
          <a:extLst>
            <a:ext uri="{FF2B5EF4-FFF2-40B4-BE49-F238E27FC236}">
              <a16:creationId xmlns:a16="http://schemas.microsoft.com/office/drawing/2014/main" xmlns="" id="{00000000-0008-0000-1100-0000060C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3079" name="Text Box 8">
          <a:extLst>
            <a:ext uri="{FF2B5EF4-FFF2-40B4-BE49-F238E27FC236}">
              <a16:creationId xmlns:a16="http://schemas.microsoft.com/office/drawing/2014/main" xmlns="" id="{00000000-0008-0000-1100-0000070C0000}"/>
            </a:ext>
          </a:extLst>
        </xdr:cNvPr>
        <xdr:cNvSpPr txBox="1">
          <a:spLocks noChangeArrowheads="1"/>
        </xdr:cNvSpPr>
      </xdr:nvSpPr>
      <xdr:spPr bwMode="auto">
        <a:xfrm>
          <a:off x="762000" y="39624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080" name="Text Box 9">
          <a:extLst>
            <a:ext uri="{FF2B5EF4-FFF2-40B4-BE49-F238E27FC236}">
              <a16:creationId xmlns:a16="http://schemas.microsoft.com/office/drawing/2014/main" xmlns="" id="{00000000-0008-0000-1100-0000080C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081" name="Text Box 9">
          <a:extLst>
            <a:ext uri="{FF2B5EF4-FFF2-40B4-BE49-F238E27FC236}">
              <a16:creationId xmlns:a16="http://schemas.microsoft.com/office/drawing/2014/main" xmlns="" id="{00000000-0008-0000-1100-0000090C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3082" name="Text Box 8">
          <a:extLst>
            <a:ext uri="{FF2B5EF4-FFF2-40B4-BE49-F238E27FC236}">
              <a16:creationId xmlns:a16="http://schemas.microsoft.com/office/drawing/2014/main" xmlns="" id="{00000000-0008-0000-1100-00000A0C0000}"/>
            </a:ext>
          </a:extLst>
        </xdr:cNvPr>
        <xdr:cNvSpPr txBox="1">
          <a:spLocks noChangeArrowheads="1"/>
        </xdr:cNvSpPr>
      </xdr:nvSpPr>
      <xdr:spPr bwMode="auto">
        <a:xfrm>
          <a:off x="762000" y="39624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083" name="Text Box 9">
          <a:extLst>
            <a:ext uri="{FF2B5EF4-FFF2-40B4-BE49-F238E27FC236}">
              <a16:creationId xmlns:a16="http://schemas.microsoft.com/office/drawing/2014/main" xmlns="" id="{00000000-0008-0000-1100-00000B0C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3084" name="Text Box 8">
          <a:extLst>
            <a:ext uri="{FF2B5EF4-FFF2-40B4-BE49-F238E27FC236}">
              <a16:creationId xmlns:a16="http://schemas.microsoft.com/office/drawing/2014/main" xmlns="" id="{00000000-0008-0000-1100-00000C0C0000}"/>
            </a:ext>
          </a:extLst>
        </xdr:cNvPr>
        <xdr:cNvSpPr txBox="1">
          <a:spLocks noChangeArrowheads="1"/>
        </xdr:cNvSpPr>
      </xdr:nvSpPr>
      <xdr:spPr bwMode="auto">
        <a:xfrm>
          <a:off x="762000" y="39624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085" name="Text Box 9">
          <a:extLst>
            <a:ext uri="{FF2B5EF4-FFF2-40B4-BE49-F238E27FC236}">
              <a16:creationId xmlns:a16="http://schemas.microsoft.com/office/drawing/2014/main" xmlns="" id="{00000000-0008-0000-1100-00000D0C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086" name="Text Box 9">
          <a:extLst>
            <a:ext uri="{FF2B5EF4-FFF2-40B4-BE49-F238E27FC236}">
              <a16:creationId xmlns:a16="http://schemas.microsoft.com/office/drawing/2014/main" xmlns="" id="{00000000-0008-0000-1100-00000E0C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3087" name="Text Box 8">
          <a:extLst>
            <a:ext uri="{FF2B5EF4-FFF2-40B4-BE49-F238E27FC236}">
              <a16:creationId xmlns:a16="http://schemas.microsoft.com/office/drawing/2014/main" xmlns="" id="{00000000-0008-0000-1100-00000F0C0000}"/>
            </a:ext>
          </a:extLst>
        </xdr:cNvPr>
        <xdr:cNvSpPr txBox="1">
          <a:spLocks noChangeArrowheads="1"/>
        </xdr:cNvSpPr>
      </xdr:nvSpPr>
      <xdr:spPr bwMode="auto">
        <a:xfrm>
          <a:off x="762000" y="39624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088" name="Text Box 9">
          <a:extLst>
            <a:ext uri="{FF2B5EF4-FFF2-40B4-BE49-F238E27FC236}">
              <a16:creationId xmlns:a16="http://schemas.microsoft.com/office/drawing/2014/main" xmlns="" id="{00000000-0008-0000-1100-0000100C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089" name="Text Box 9">
          <a:extLst>
            <a:ext uri="{FF2B5EF4-FFF2-40B4-BE49-F238E27FC236}">
              <a16:creationId xmlns:a16="http://schemas.microsoft.com/office/drawing/2014/main" xmlns="" id="{00000000-0008-0000-1100-0000110C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3090" name="Text Box 8">
          <a:extLst>
            <a:ext uri="{FF2B5EF4-FFF2-40B4-BE49-F238E27FC236}">
              <a16:creationId xmlns:a16="http://schemas.microsoft.com/office/drawing/2014/main" xmlns="" id="{00000000-0008-0000-1100-0000120C0000}"/>
            </a:ext>
          </a:extLst>
        </xdr:cNvPr>
        <xdr:cNvSpPr txBox="1">
          <a:spLocks noChangeArrowheads="1"/>
        </xdr:cNvSpPr>
      </xdr:nvSpPr>
      <xdr:spPr bwMode="auto">
        <a:xfrm>
          <a:off x="762000" y="39624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091" name="Text Box 9">
          <a:extLst>
            <a:ext uri="{FF2B5EF4-FFF2-40B4-BE49-F238E27FC236}">
              <a16:creationId xmlns:a16="http://schemas.microsoft.com/office/drawing/2014/main" xmlns="" id="{00000000-0008-0000-1100-0000130C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092" name="Text Box 9">
          <a:extLst>
            <a:ext uri="{FF2B5EF4-FFF2-40B4-BE49-F238E27FC236}">
              <a16:creationId xmlns:a16="http://schemas.microsoft.com/office/drawing/2014/main" xmlns="" id="{00000000-0008-0000-1100-0000140C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3093" name="Text Box 8">
          <a:extLst>
            <a:ext uri="{FF2B5EF4-FFF2-40B4-BE49-F238E27FC236}">
              <a16:creationId xmlns:a16="http://schemas.microsoft.com/office/drawing/2014/main" xmlns="" id="{00000000-0008-0000-1100-0000150C0000}"/>
            </a:ext>
          </a:extLst>
        </xdr:cNvPr>
        <xdr:cNvSpPr txBox="1">
          <a:spLocks noChangeArrowheads="1"/>
        </xdr:cNvSpPr>
      </xdr:nvSpPr>
      <xdr:spPr bwMode="auto">
        <a:xfrm>
          <a:off x="762000" y="39624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094" name="Text Box 9">
          <a:extLst>
            <a:ext uri="{FF2B5EF4-FFF2-40B4-BE49-F238E27FC236}">
              <a16:creationId xmlns:a16="http://schemas.microsoft.com/office/drawing/2014/main" xmlns="" id="{00000000-0008-0000-1100-0000160C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095" name="Text Box 9">
          <a:extLst>
            <a:ext uri="{FF2B5EF4-FFF2-40B4-BE49-F238E27FC236}">
              <a16:creationId xmlns:a16="http://schemas.microsoft.com/office/drawing/2014/main" xmlns="" id="{00000000-0008-0000-1100-0000170C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3096" name="Text Box 8">
          <a:extLst>
            <a:ext uri="{FF2B5EF4-FFF2-40B4-BE49-F238E27FC236}">
              <a16:creationId xmlns:a16="http://schemas.microsoft.com/office/drawing/2014/main" xmlns="" id="{00000000-0008-0000-1100-0000180C0000}"/>
            </a:ext>
          </a:extLst>
        </xdr:cNvPr>
        <xdr:cNvSpPr txBox="1">
          <a:spLocks noChangeArrowheads="1"/>
        </xdr:cNvSpPr>
      </xdr:nvSpPr>
      <xdr:spPr bwMode="auto">
        <a:xfrm>
          <a:off x="762000" y="39624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097" name="Text Box 9">
          <a:extLst>
            <a:ext uri="{FF2B5EF4-FFF2-40B4-BE49-F238E27FC236}">
              <a16:creationId xmlns:a16="http://schemas.microsoft.com/office/drawing/2014/main" xmlns="" id="{00000000-0008-0000-1100-0000190C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098" name="Text Box 9">
          <a:extLst>
            <a:ext uri="{FF2B5EF4-FFF2-40B4-BE49-F238E27FC236}">
              <a16:creationId xmlns:a16="http://schemas.microsoft.com/office/drawing/2014/main" xmlns="" id="{00000000-0008-0000-1100-00001A0C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3099" name="Text Box 8">
          <a:extLst>
            <a:ext uri="{FF2B5EF4-FFF2-40B4-BE49-F238E27FC236}">
              <a16:creationId xmlns:a16="http://schemas.microsoft.com/office/drawing/2014/main" xmlns="" id="{00000000-0008-0000-1100-00001B0C0000}"/>
            </a:ext>
          </a:extLst>
        </xdr:cNvPr>
        <xdr:cNvSpPr txBox="1">
          <a:spLocks noChangeArrowheads="1"/>
        </xdr:cNvSpPr>
      </xdr:nvSpPr>
      <xdr:spPr bwMode="auto">
        <a:xfrm>
          <a:off x="762000" y="39624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100" name="Text Box 9">
          <a:extLst>
            <a:ext uri="{FF2B5EF4-FFF2-40B4-BE49-F238E27FC236}">
              <a16:creationId xmlns:a16="http://schemas.microsoft.com/office/drawing/2014/main" xmlns="" id="{00000000-0008-0000-1100-00001C0C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101" name="Text Box 9">
          <a:extLst>
            <a:ext uri="{FF2B5EF4-FFF2-40B4-BE49-F238E27FC236}">
              <a16:creationId xmlns:a16="http://schemas.microsoft.com/office/drawing/2014/main" xmlns="" id="{00000000-0008-0000-1100-00001D0C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3102" name="Text Box 8">
          <a:extLst>
            <a:ext uri="{FF2B5EF4-FFF2-40B4-BE49-F238E27FC236}">
              <a16:creationId xmlns:a16="http://schemas.microsoft.com/office/drawing/2014/main" xmlns="" id="{00000000-0008-0000-1100-00001E0C0000}"/>
            </a:ext>
          </a:extLst>
        </xdr:cNvPr>
        <xdr:cNvSpPr txBox="1">
          <a:spLocks noChangeArrowheads="1"/>
        </xdr:cNvSpPr>
      </xdr:nvSpPr>
      <xdr:spPr bwMode="auto">
        <a:xfrm>
          <a:off x="762000" y="39624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103" name="Text Box 9">
          <a:extLst>
            <a:ext uri="{FF2B5EF4-FFF2-40B4-BE49-F238E27FC236}">
              <a16:creationId xmlns:a16="http://schemas.microsoft.com/office/drawing/2014/main" xmlns="" id="{00000000-0008-0000-1100-00001F0C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104" name="Text Box 9">
          <a:extLst>
            <a:ext uri="{FF2B5EF4-FFF2-40B4-BE49-F238E27FC236}">
              <a16:creationId xmlns:a16="http://schemas.microsoft.com/office/drawing/2014/main" xmlns="" id="{00000000-0008-0000-1100-0000200C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3105" name="Text Box 8">
          <a:extLst>
            <a:ext uri="{FF2B5EF4-FFF2-40B4-BE49-F238E27FC236}">
              <a16:creationId xmlns:a16="http://schemas.microsoft.com/office/drawing/2014/main" xmlns="" id="{00000000-0008-0000-1100-0000210C0000}"/>
            </a:ext>
          </a:extLst>
        </xdr:cNvPr>
        <xdr:cNvSpPr txBox="1">
          <a:spLocks noChangeArrowheads="1"/>
        </xdr:cNvSpPr>
      </xdr:nvSpPr>
      <xdr:spPr bwMode="auto">
        <a:xfrm>
          <a:off x="762000" y="39624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106" name="Text Box 9">
          <a:extLst>
            <a:ext uri="{FF2B5EF4-FFF2-40B4-BE49-F238E27FC236}">
              <a16:creationId xmlns:a16="http://schemas.microsoft.com/office/drawing/2014/main" xmlns="" id="{00000000-0008-0000-1100-0000220C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107" name="Text Box 9">
          <a:extLst>
            <a:ext uri="{FF2B5EF4-FFF2-40B4-BE49-F238E27FC236}">
              <a16:creationId xmlns:a16="http://schemas.microsoft.com/office/drawing/2014/main" xmlns="" id="{00000000-0008-0000-1100-0000230C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3108" name="Text Box 8">
          <a:extLst>
            <a:ext uri="{FF2B5EF4-FFF2-40B4-BE49-F238E27FC236}">
              <a16:creationId xmlns:a16="http://schemas.microsoft.com/office/drawing/2014/main" xmlns="" id="{00000000-0008-0000-1100-0000240C0000}"/>
            </a:ext>
          </a:extLst>
        </xdr:cNvPr>
        <xdr:cNvSpPr txBox="1">
          <a:spLocks noChangeArrowheads="1"/>
        </xdr:cNvSpPr>
      </xdr:nvSpPr>
      <xdr:spPr bwMode="auto">
        <a:xfrm>
          <a:off x="762000" y="39624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109" name="Text Box 9">
          <a:extLst>
            <a:ext uri="{FF2B5EF4-FFF2-40B4-BE49-F238E27FC236}">
              <a16:creationId xmlns:a16="http://schemas.microsoft.com/office/drawing/2014/main" xmlns="" id="{00000000-0008-0000-1100-0000250C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110" name="Text Box 9">
          <a:extLst>
            <a:ext uri="{FF2B5EF4-FFF2-40B4-BE49-F238E27FC236}">
              <a16:creationId xmlns:a16="http://schemas.microsoft.com/office/drawing/2014/main" xmlns="" id="{00000000-0008-0000-1100-0000260C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3111" name="Text Box 8">
          <a:extLst>
            <a:ext uri="{FF2B5EF4-FFF2-40B4-BE49-F238E27FC236}">
              <a16:creationId xmlns:a16="http://schemas.microsoft.com/office/drawing/2014/main" xmlns="" id="{00000000-0008-0000-1100-0000270C0000}"/>
            </a:ext>
          </a:extLst>
        </xdr:cNvPr>
        <xdr:cNvSpPr txBox="1">
          <a:spLocks noChangeArrowheads="1"/>
        </xdr:cNvSpPr>
      </xdr:nvSpPr>
      <xdr:spPr bwMode="auto">
        <a:xfrm>
          <a:off x="762000" y="39624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112" name="Text Box 9">
          <a:extLst>
            <a:ext uri="{FF2B5EF4-FFF2-40B4-BE49-F238E27FC236}">
              <a16:creationId xmlns:a16="http://schemas.microsoft.com/office/drawing/2014/main" xmlns="" id="{00000000-0008-0000-1100-0000280C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113" name="Text Box 9">
          <a:extLst>
            <a:ext uri="{FF2B5EF4-FFF2-40B4-BE49-F238E27FC236}">
              <a16:creationId xmlns:a16="http://schemas.microsoft.com/office/drawing/2014/main" xmlns="" id="{00000000-0008-0000-1100-0000290C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285750"/>
    <xdr:sp macro="" textlink="">
      <xdr:nvSpPr>
        <xdr:cNvPr id="3114" name="Text Box 9">
          <a:extLst>
            <a:ext uri="{FF2B5EF4-FFF2-40B4-BE49-F238E27FC236}">
              <a16:creationId xmlns:a16="http://schemas.microsoft.com/office/drawing/2014/main" xmlns="" id="{00000000-0008-0000-1100-00002A0C0000}"/>
            </a:ext>
          </a:extLst>
        </xdr:cNvPr>
        <xdr:cNvSpPr txBox="1">
          <a:spLocks noChangeArrowheads="1"/>
        </xdr:cNvSpPr>
      </xdr:nvSpPr>
      <xdr:spPr bwMode="auto">
        <a:xfrm>
          <a:off x="762000" y="3962400"/>
          <a:ext cx="1239382" cy="285750"/>
        </a:xfrm>
        <a:prstGeom prst="rect">
          <a:avLst/>
        </a:prstGeom>
        <a:noFill/>
        <a:ln w="9525">
          <a:noFill/>
          <a:miter lim="800000"/>
          <a:headEnd/>
          <a:tailEnd/>
        </a:ln>
      </xdr:spPr>
    </xdr:sp>
    <xdr:clientData/>
  </xdr:oneCellAnchor>
  <xdr:oneCellAnchor>
    <xdr:from>
      <xdr:col>1</xdr:col>
      <xdr:colOff>0</xdr:colOff>
      <xdr:row>0</xdr:row>
      <xdr:rowOff>0</xdr:rowOff>
    </xdr:from>
    <xdr:ext cx="1239382" cy="285750"/>
    <xdr:sp macro="" textlink="">
      <xdr:nvSpPr>
        <xdr:cNvPr id="3115" name="Text Box 9">
          <a:extLst>
            <a:ext uri="{FF2B5EF4-FFF2-40B4-BE49-F238E27FC236}">
              <a16:creationId xmlns:a16="http://schemas.microsoft.com/office/drawing/2014/main" xmlns="" id="{00000000-0008-0000-1100-00002B0C0000}"/>
            </a:ext>
          </a:extLst>
        </xdr:cNvPr>
        <xdr:cNvSpPr txBox="1">
          <a:spLocks noChangeArrowheads="1"/>
        </xdr:cNvSpPr>
      </xdr:nvSpPr>
      <xdr:spPr bwMode="auto">
        <a:xfrm>
          <a:off x="762000" y="3962400"/>
          <a:ext cx="1239382" cy="285750"/>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3116" name="Text Box 9">
          <a:extLst>
            <a:ext uri="{FF2B5EF4-FFF2-40B4-BE49-F238E27FC236}">
              <a16:creationId xmlns:a16="http://schemas.microsoft.com/office/drawing/2014/main" xmlns="" id="{00000000-0008-0000-1100-00002C0C0000}"/>
            </a:ext>
          </a:extLst>
        </xdr:cNvPr>
        <xdr:cNvSpPr txBox="1">
          <a:spLocks noChangeArrowheads="1"/>
        </xdr:cNvSpPr>
      </xdr:nvSpPr>
      <xdr:spPr bwMode="auto">
        <a:xfrm>
          <a:off x="762000" y="396240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3117" name="Text Box 9">
          <a:extLst>
            <a:ext uri="{FF2B5EF4-FFF2-40B4-BE49-F238E27FC236}">
              <a16:creationId xmlns:a16="http://schemas.microsoft.com/office/drawing/2014/main" xmlns="" id="{00000000-0008-0000-1100-00002D0C0000}"/>
            </a:ext>
          </a:extLst>
        </xdr:cNvPr>
        <xdr:cNvSpPr txBox="1">
          <a:spLocks noChangeArrowheads="1"/>
        </xdr:cNvSpPr>
      </xdr:nvSpPr>
      <xdr:spPr bwMode="auto">
        <a:xfrm>
          <a:off x="762000" y="396240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3118" name="Text Box 9">
          <a:extLst>
            <a:ext uri="{FF2B5EF4-FFF2-40B4-BE49-F238E27FC236}">
              <a16:creationId xmlns:a16="http://schemas.microsoft.com/office/drawing/2014/main" xmlns="" id="{00000000-0008-0000-1100-00002E0C0000}"/>
            </a:ext>
          </a:extLst>
        </xdr:cNvPr>
        <xdr:cNvSpPr txBox="1">
          <a:spLocks noChangeArrowheads="1"/>
        </xdr:cNvSpPr>
      </xdr:nvSpPr>
      <xdr:spPr bwMode="auto">
        <a:xfrm>
          <a:off x="762000" y="396240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3119" name="Text Box 9">
          <a:extLst>
            <a:ext uri="{FF2B5EF4-FFF2-40B4-BE49-F238E27FC236}">
              <a16:creationId xmlns:a16="http://schemas.microsoft.com/office/drawing/2014/main" xmlns="" id="{00000000-0008-0000-1100-00002F0C0000}"/>
            </a:ext>
          </a:extLst>
        </xdr:cNvPr>
        <xdr:cNvSpPr txBox="1">
          <a:spLocks noChangeArrowheads="1"/>
        </xdr:cNvSpPr>
      </xdr:nvSpPr>
      <xdr:spPr bwMode="auto">
        <a:xfrm>
          <a:off x="762000" y="396240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3120" name="Text Box 9">
          <a:extLst>
            <a:ext uri="{FF2B5EF4-FFF2-40B4-BE49-F238E27FC236}">
              <a16:creationId xmlns:a16="http://schemas.microsoft.com/office/drawing/2014/main" xmlns="" id="{00000000-0008-0000-1100-0000300C0000}"/>
            </a:ext>
          </a:extLst>
        </xdr:cNvPr>
        <xdr:cNvSpPr txBox="1">
          <a:spLocks noChangeArrowheads="1"/>
        </xdr:cNvSpPr>
      </xdr:nvSpPr>
      <xdr:spPr bwMode="auto">
        <a:xfrm>
          <a:off x="762000" y="396240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3121" name="Text Box 9">
          <a:extLst>
            <a:ext uri="{FF2B5EF4-FFF2-40B4-BE49-F238E27FC236}">
              <a16:creationId xmlns:a16="http://schemas.microsoft.com/office/drawing/2014/main" xmlns="" id="{00000000-0008-0000-1100-0000310C0000}"/>
            </a:ext>
          </a:extLst>
        </xdr:cNvPr>
        <xdr:cNvSpPr txBox="1">
          <a:spLocks noChangeArrowheads="1"/>
        </xdr:cNvSpPr>
      </xdr:nvSpPr>
      <xdr:spPr bwMode="auto">
        <a:xfrm>
          <a:off x="762000" y="396240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3122" name="Text Box 9">
          <a:extLst>
            <a:ext uri="{FF2B5EF4-FFF2-40B4-BE49-F238E27FC236}">
              <a16:creationId xmlns:a16="http://schemas.microsoft.com/office/drawing/2014/main" xmlns="" id="{00000000-0008-0000-1100-0000320C0000}"/>
            </a:ext>
          </a:extLst>
        </xdr:cNvPr>
        <xdr:cNvSpPr txBox="1">
          <a:spLocks noChangeArrowheads="1"/>
        </xdr:cNvSpPr>
      </xdr:nvSpPr>
      <xdr:spPr bwMode="auto">
        <a:xfrm>
          <a:off x="762000" y="396240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3123" name="Text Box 9">
          <a:extLst>
            <a:ext uri="{FF2B5EF4-FFF2-40B4-BE49-F238E27FC236}">
              <a16:creationId xmlns:a16="http://schemas.microsoft.com/office/drawing/2014/main" xmlns="" id="{00000000-0008-0000-1100-0000330C0000}"/>
            </a:ext>
          </a:extLst>
        </xdr:cNvPr>
        <xdr:cNvSpPr txBox="1">
          <a:spLocks noChangeArrowheads="1"/>
        </xdr:cNvSpPr>
      </xdr:nvSpPr>
      <xdr:spPr bwMode="auto">
        <a:xfrm>
          <a:off x="762000" y="396240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3124" name="Text Box 9">
          <a:extLst>
            <a:ext uri="{FF2B5EF4-FFF2-40B4-BE49-F238E27FC236}">
              <a16:creationId xmlns:a16="http://schemas.microsoft.com/office/drawing/2014/main" xmlns="" id="{00000000-0008-0000-1100-0000340C0000}"/>
            </a:ext>
          </a:extLst>
        </xdr:cNvPr>
        <xdr:cNvSpPr txBox="1">
          <a:spLocks noChangeArrowheads="1"/>
        </xdr:cNvSpPr>
      </xdr:nvSpPr>
      <xdr:spPr bwMode="auto">
        <a:xfrm>
          <a:off x="762000" y="396240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3125" name="Text Box 9">
          <a:extLst>
            <a:ext uri="{FF2B5EF4-FFF2-40B4-BE49-F238E27FC236}">
              <a16:creationId xmlns:a16="http://schemas.microsoft.com/office/drawing/2014/main" xmlns="" id="{00000000-0008-0000-1100-0000350C0000}"/>
            </a:ext>
          </a:extLst>
        </xdr:cNvPr>
        <xdr:cNvSpPr txBox="1">
          <a:spLocks noChangeArrowheads="1"/>
        </xdr:cNvSpPr>
      </xdr:nvSpPr>
      <xdr:spPr bwMode="auto">
        <a:xfrm>
          <a:off x="762000" y="396240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3126" name="Text Box 9">
          <a:extLst>
            <a:ext uri="{FF2B5EF4-FFF2-40B4-BE49-F238E27FC236}">
              <a16:creationId xmlns:a16="http://schemas.microsoft.com/office/drawing/2014/main" xmlns="" id="{00000000-0008-0000-1100-0000360C0000}"/>
            </a:ext>
          </a:extLst>
        </xdr:cNvPr>
        <xdr:cNvSpPr txBox="1">
          <a:spLocks noChangeArrowheads="1"/>
        </xdr:cNvSpPr>
      </xdr:nvSpPr>
      <xdr:spPr bwMode="auto">
        <a:xfrm>
          <a:off x="762000" y="396240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3127" name="Text Box 9">
          <a:extLst>
            <a:ext uri="{FF2B5EF4-FFF2-40B4-BE49-F238E27FC236}">
              <a16:creationId xmlns:a16="http://schemas.microsoft.com/office/drawing/2014/main" xmlns="" id="{00000000-0008-0000-1100-0000370C0000}"/>
            </a:ext>
          </a:extLst>
        </xdr:cNvPr>
        <xdr:cNvSpPr txBox="1">
          <a:spLocks noChangeArrowheads="1"/>
        </xdr:cNvSpPr>
      </xdr:nvSpPr>
      <xdr:spPr bwMode="auto">
        <a:xfrm>
          <a:off x="762000" y="396240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3128" name="Text Box 9">
          <a:extLst>
            <a:ext uri="{FF2B5EF4-FFF2-40B4-BE49-F238E27FC236}">
              <a16:creationId xmlns:a16="http://schemas.microsoft.com/office/drawing/2014/main" xmlns="" id="{00000000-0008-0000-1100-0000380C0000}"/>
            </a:ext>
          </a:extLst>
        </xdr:cNvPr>
        <xdr:cNvSpPr txBox="1">
          <a:spLocks noChangeArrowheads="1"/>
        </xdr:cNvSpPr>
      </xdr:nvSpPr>
      <xdr:spPr bwMode="auto">
        <a:xfrm>
          <a:off x="762000" y="396240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3129" name="Text Box 9">
          <a:extLst>
            <a:ext uri="{FF2B5EF4-FFF2-40B4-BE49-F238E27FC236}">
              <a16:creationId xmlns:a16="http://schemas.microsoft.com/office/drawing/2014/main" xmlns="" id="{00000000-0008-0000-1100-0000390C0000}"/>
            </a:ext>
          </a:extLst>
        </xdr:cNvPr>
        <xdr:cNvSpPr txBox="1">
          <a:spLocks noChangeArrowheads="1"/>
        </xdr:cNvSpPr>
      </xdr:nvSpPr>
      <xdr:spPr bwMode="auto">
        <a:xfrm>
          <a:off x="762000" y="396240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3130" name="Text Box 9">
          <a:extLst>
            <a:ext uri="{FF2B5EF4-FFF2-40B4-BE49-F238E27FC236}">
              <a16:creationId xmlns:a16="http://schemas.microsoft.com/office/drawing/2014/main" xmlns="" id="{00000000-0008-0000-1100-00003A0C0000}"/>
            </a:ext>
          </a:extLst>
        </xdr:cNvPr>
        <xdr:cNvSpPr txBox="1">
          <a:spLocks noChangeArrowheads="1"/>
        </xdr:cNvSpPr>
      </xdr:nvSpPr>
      <xdr:spPr bwMode="auto">
        <a:xfrm>
          <a:off x="762000" y="396240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3131" name="Text Box 9">
          <a:extLst>
            <a:ext uri="{FF2B5EF4-FFF2-40B4-BE49-F238E27FC236}">
              <a16:creationId xmlns:a16="http://schemas.microsoft.com/office/drawing/2014/main" xmlns="" id="{00000000-0008-0000-1100-00003B0C0000}"/>
            </a:ext>
          </a:extLst>
        </xdr:cNvPr>
        <xdr:cNvSpPr txBox="1">
          <a:spLocks noChangeArrowheads="1"/>
        </xdr:cNvSpPr>
      </xdr:nvSpPr>
      <xdr:spPr bwMode="auto">
        <a:xfrm>
          <a:off x="762000" y="396240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3132" name="Text Box 9">
          <a:extLst>
            <a:ext uri="{FF2B5EF4-FFF2-40B4-BE49-F238E27FC236}">
              <a16:creationId xmlns:a16="http://schemas.microsoft.com/office/drawing/2014/main" xmlns="" id="{00000000-0008-0000-1100-00003C0C0000}"/>
            </a:ext>
          </a:extLst>
        </xdr:cNvPr>
        <xdr:cNvSpPr txBox="1">
          <a:spLocks noChangeArrowheads="1"/>
        </xdr:cNvSpPr>
      </xdr:nvSpPr>
      <xdr:spPr bwMode="auto">
        <a:xfrm>
          <a:off x="762000" y="396240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3133" name="Text Box 9">
          <a:extLst>
            <a:ext uri="{FF2B5EF4-FFF2-40B4-BE49-F238E27FC236}">
              <a16:creationId xmlns:a16="http://schemas.microsoft.com/office/drawing/2014/main" xmlns="" id="{00000000-0008-0000-1100-00003D0C0000}"/>
            </a:ext>
          </a:extLst>
        </xdr:cNvPr>
        <xdr:cNvSpPr txBox="1">
          <a:spLocks noChangeArrowheads="1"/>
        </xdr:cNvSpPr>
      </xdr:nvSpPr>
      <xdr:spPr bwMode="auto">
        <a:xfrm>
          <a:off x="762000" y="396240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3134" name="Text Box 9">
          <a:extLst>
            <a:ext uri="{FF2B5EF4-FFF2-40B4-BE49-F238E27FC236}">
              <a16:creationId xmlns:a16="http://schemas.microsoft.com/office/drawing/2014/main" xmlns="" id="{00000000-0008-0000-1100-00003E0C0000}"/>
            </a:ext>
          </a:extLst>
        </xdr:cNvPr>
        <xdr:cNvSpPr txBox="1">
          <a:spLocks noChangeArrowheads="1"/>
        </xdr:cNvSpPr>
      </xdr:nvSpPr>
      <xdr:spPr bwMode="auto">
        <a:xfrm>
          <a:off x="762000" y="396240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3135" name="Text Box 9">
          <a:extLst>
            <a:ext uri="{FF2B5EF4-FFF2-40B4-BE49-F238E27FC236}">
              <a16:creationId xmlns:a16="http://schemas.microsoft.com/office/drawing/2014/main" xmlns="" id="{00000000-0008-0000-1100-00003F0C0000}"/>
            </a:ext>
          </a:extLst>
        </xdr:cNvPr>
        <xdr:cNvSpPr txBox="1">
          <a:spLocks noChangeArrowheads="1"/>
        </xdr:cNvSpPr>
      </xdr:nvSpPr>
      <xdr:spPr bwMode="auto">
        <a:xfrm>
          <a:off x="762000" y="396240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077457" cy="19050"/>
    <xdr:sp macro="" textlink="">
      <xdr:nvSpPr>
        <xdr:cNvPr id="3136" name="Text Box 8">
          <a:extLst>
            <a:ext uri="{FF2B5EF4-FFF2-40B4-BE49-F238E27FC236}">
              <a16:creationId xmlns:a16="http://schemas.microsoft.com/office/drawing/2014/main" xmlns="" id="{00000000-0008-0000-1100-0000400C0000}"/>
            </a:ext>
          </a:extLst>
        </xdr:cNvPr>
        <xdr:cNvSpPr txBox="1">
          <a:spLocks noChangeArrowheads="1"/>
        </xdr:cNvSpPr>
      </xdr:nvSpPr>
      <xdr:spPr bwMode="auto">
        <a:xfrm>
          <a:off x="762000" y="3962400"/>
          <a:ext cx="1077457"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3137" name="Text Box 8">
          <a:extLst>
            <a:ext uri="{FF2B5EF4-FFF2-40B4-BE49-F238E27FC236}">
              <a16:creationId xmlns:a16="http://schemas.microsoft.com/office/drawing/2014/main" xmlns="" id="{00000000-0008-0000-1100-0000410C0000}"/>
            </a:ext>
          </a:extLst>
        </xdr:cNvPr>
        <xdr:cNvSpPr txBox="1">
          <a:spLocks noChangeArrowheads="1"/>
        </xdr:cNvSpPr>
      </xdr:nvSpPr>
      <xdr:spPr bwMode="auto">
        <a:xfrm>
          <a:off x="762000" y="39624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138" name="Text Box 9">
          <a:extLst>
            <a:ext uri="{FF2B5EF4-FFF2-40B4-BE49-F238E27FC236}">
              <a16:creationId xmlns:a16="http://schemas.microsoft.com/office/drawing/2014/main" xmlns="" id="{00000000-0008-0000-1100-0000420C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139" name="Text Box 9">
          <a:extLst>
            <a:ext uri="{FF2B5EF4-FFF2-40B4-BE49-F238E27FC236}">
              <a16:creationId xmlns:a16="http://schemas.microsoft.com/office/drawing/2014/main" xmlns="" id="{00000000-0008-0000-1100-0000430C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077457" cy="104775"/>
    <xdr:sp macro="" textlink="">
      <xdr:nvSpPr>
        <xdr:cNvPr id="3140" name="Text Box 8">
          <a:extLst>
            <a:ext uri="{FF2B5EF4-FFF2-40B4-BE49-F238E27FC236}">
              <a16:creationId xmlns:a16="http://schemas.microsoft.com/office/drawing/2014/main" xmlns="" id="{00000000-0008-0000-1100-0000440C0000}"/>
            </a:ext>
          </a:extLst>
        </xdr:cNvPr>
        <xdr:cNvSpPr txBox="1">
          <a:spLocks noChangeArrowheads="1"/>
        </xdr:cNvSpPr>
      </xdr:nvSpPr>
      <xdr:spPr bwMode="auto">
        <a:xfrm>
          <a:off x="762000" y="3962400"/>
          <a:ext cx="1077457" cy="104775"/>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3141" name="Text Box 8">
          <a:extLst>
            <a:ext uri="{FF2B5EF4-FFF2-40B4-BE49-F238E27FC236}">
              <a16:creationId xmlns:a16="http://schemas.microsoft.com/office/drawing/2014/main" xmlns="" id="{00000000-0008-0000-1100-0000450C0000}"/>
            </a:ext>
          </a:extLst>
        </xdr:cNvPr>
        <xdr:cNvSpPr txBox="1">
          <a:spLocks noChangeArrowheads="1"/>
        </xdr:cNvSpPr>
      </xdr:nvSpPr>
      <xdr:spPr bwMode="auto">
        <a:xfrm>
          <a:off x="762000" y="39624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142" name="Text Box 9">
          <a:extLst>
            <a:ext uri="{FF2B5EF4-FFF2-40B4-BE49-F238E27FC236}">
              <a16:creationId xmlns:a16="http://schemas.microsoft.com/office/drawing/2014/main" xmlns="" id="{00000000-0008-0000-1100-0000460C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143" name="Text Box 9">
          <a:extLst>
            <a:ext uri="{FF2B5EF4-FFF2-40B4-BE49-F238E27FC236}">
              <a16:creationId xmlns:a16="http://schemas.microsoft.com/office/drawing/2014/main" xmlns="" id="{00000000-0008-0000-1100-0000470C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3144" name="Text Box 8">
          <a:extLst>
            <a:ext uri="{FF2B5EF4-FFF2-40B4-BE49-F238E27FC236}">
              <a16:creationId xmlns:a16="http://schemas.microsoft.com/office/drawing/2014/main" xmlns="" id="{00000000-0008-0000-1100-0000480C0000}"/>
            </a:ext>
          </a:extLst>
        </xdr:cNvPr>
        <xdr:cNvSpPr txBox="1">
          <a:spLocks noChangeArrowheads="1"/>
        </xdr:cNvSpPr>
      </xdr:nvSpPr>
      <xdr:spPr bwMode="auto">
        <a:xfrm>
          <a:off x="762000" y="39624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145" name="Text Box 9">
          <a:extLst>
            <a:ext uri="{FF2B5EF4-FFF2-40B4-BE49-F238E27FC236}">
              <a16:creationId xmlns:a16="http://schemas.microsoft.com/office/drawing/2014/main" xmlns="" id="{00000000-0008-0000-1100-0000490C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146" name="Text Box 9">
          <a:extLst>
            <a:ext uri="{FF2B5EF4-FFF2-40B4-BE49-F238E27FC236}">
              <a16:creationId xmlns:a16="http://schemas.microsoft.com/office/drawing/2014/main" xmlns="" id="{00000000-0008-0000-1100-00004A0C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3147" name="Text Box 8">
          <a:extLst>
            <a:ext uri="{FF2B5EF4-FFF2-40B4-BE49-F238E27FC236}">
              <a16:creationId xmlns:a16="http://schemas.microsoft.com/office/drawing/2014/main" xmlns="" id="{00000000-0008-0000-1100-00004B0C0000}"/>
            </a:ext>
          </a:extLst>
        </xdr:cNvPr>
        <xdr:cNvSpPr txBox="1">
          <a:spLocks noChangeArrowheads="1"/>
        </xdr:cNvSpPr>
      </xdr:nvSpPr>
      <xdr:spPr bwMode="auto">
        <a:xfrm>
          <a:off x="762000" y="39624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148" name="Text Box 9">
          <a:extLst>
            <a:ext uri="{FF2B5EF4-FFF2-40B4-BE49-F238E27FC236}">
              <a16:creationId xmlns:a16="http://schemas.microsoft.com/office/drawing/2014/main" xmlns="" id="{00000000-0008-0000-1100-00004C0C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149" name="Text Box 9">
          <a:extLst>
            <a:ext uri="{FF2B5EF4-FFF2-40B4-BE49-F238E27FC236}">
              <a16:creationId xmlns:a16="http://schemas.microsoft.com/office/drawing/2014/main" xmlns="" id="{00000000-0008-0000-1100-00004D0C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3150" name="Text Box 8">
          <a:extLst>
            <a:ext uri="{FF2B5EF4-FFF2-40B4-BE49-F238E27FC236}">
              <a16:creationId xmlns:a16="http://schemas.microsoft.com/office/drawing/2014/main" xmlns="" id="{00000000-0008-0000-1100-00004E0C0000}"/>
            </a:ext>
          </a:extLst>
        </xdr:cNvPr>
        <xdr:cNvSpPr txBox="1">
          <a:spLocks noChangeArrowheads="1"/>
        </xdr:cNvSpPr>
      </xdr:nvSpPr>
      <xdr:spPr bwMode="auto">
        <a:xfrm>
          <a:off x="762000" y="39624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151" name="Text Box 9">
          <a:extLst>
            <a:ext uri="{FF2B5EF4-FFF2-40B4-BE49-F238E27FC236}">
              <a16:creationId xmlns:a16="http://schemas.microsoft.com/office/drawing/2014/main" xmlns="" id="{00000000-0008-0000-1100-00004F0C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152" name="Text Box 9">
          <a:extLst>
            <a:ext uri="{FF2B5EF4-FFF2-40B4-BE49-F238E27FC236}">
              <a16:creationId xmlns:a16="http://schemas.microsoft.com/office/drawing/2014/main" xmlns="" id="{00000000-0008-0000-1100-0000500C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3153" name="Text Box 8">
          <a:extLst>
            <a:ext uri="{FF2B5EF4-FFF2-40B4-BE49-F238E27FC236}">
              <a16:creationId xmlns:a16="http://schemas.microsoft.com/office/drawing/2014/main" xmlns="" id="{00000000-0008-0000-1100-0000510C0000}"/>
            </a:ext>
          </a:extLst>
        </xdr:cNvPr>
        <xdr:cNvSpPr txBox="1">
          <a:spLocks noChangeArrowheads="1"/>
        </xdr:cNvSpPr>
      </xdr:nvSpPr>
      <xdr:spPr bwMode="auto">
        <a:xfrm>
          <a:off x="762000" y="39624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154" name="Text Box 9">
          <a:extLst>
            <a:ext uri="{FF2B5EF4-FFF2-40B4-BE49-F238E27FC236}">
              <a16:creationId xmlns:a16="http://schemas.microsoft.com/office/drawing/2014/main" xmlns="" id="{00000000-0008-0000-1100-0000520C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3155" name="Text Box 8">
          <a:extLst>
            <a:ext uri="{FF2B5EF4-FFF2-40B4-BE49-F238E27FC236}">
              <a16:creationId xmlns:a16="http://schemas.microsoft.com/office/drawing/2014/main" xmlns="" id="{00000000-0008-0000-1100-0000530C0000}"/>
            </a:ext>
          </a:extLst>
        </xdr:cNvPr>
        <xdr:cNvSpPr txBox="1">
          <a:spLocks noChangeArrowheads="1"/>
        </xdr:cNvSpPr>
      </xdr:nvSpPr>
      <xdr:spPr bwMode="auto">
        <a:xfrm>
          <a:off x="762000" y="39624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156" name="Text Box 9">
          <a:extLst>
            <a:ext uri="{FF2B5EF4-FFF2-40B4-BE49-F238E27FC236}">
              <a16:creationId xmlns:a16="http://schemas.microsoft.com/office/drawing/2014/main" xmlns="" id="{00000000-0008-0000-1100-0000540C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157" name="Text Box 9">
          <a:extLst>
            <a:ext uri="{FF2B5EF4-FFF2-40B4-BE49-F238E27FC236}">
              <a16:creationId xmlns:a16="http://schemas.microsoft.com/office/drawing/2014/main" xmlns="" id="{00000000-0008-0000-1100-0000550C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3158" name="Text Box 8">
          <a:extLst>
            <a:ext uri="{FF2B5EF4-FFF2-40B4-BE49-F238E27FC236}">
              <a16:creationId xmlns:a16="http://schemas.microsoft.com/office/drawing/2014/main" xmlns="" id="{00000000-0008-0000-1100-0000560C0000}"/>
            </a:ext>
          </a:extLst>
        </xdr:cNvPr>
        <xdr:cNvSpPr txBox="1">
          <a:spLocks noChangeArrowheads="1"/>
        </xdr:cNvSpPr>
      </xdr:nvSpPr>
      <xdr:spPr bwMode="auto">
        <a:xfrm>
          <a:off x="762000" y="39624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159" name="Text Box 9">
          <a:extLst>
            <a:ext uri="{FF2B5EF4-FFF2-40B4-BE49-F238E27FC236}">
              <a16:creationId xmlns:a16="http://schemas.microsoft.com/office/drawing/2014/main" xmlns="" id="{00000000-0008-0000-1100-0000570C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3160" name="Text Box 8">
          <a:extLst>
            <a:ext uri="{FF2B5EF4-FFF2-40B4-BE49-F238E27FC236}">
              <a16:creationId xmlns:a16="http://schemas.microsoft.com/office/drawing/2014/main" xmlns="" id="{00000000-0008-0000-1100-0000580C0000}"/>
            </a:ext>
          </a:extLst>
        </xdr:cNvPr>
        <xdr:cNvSpPr txBox="1">
          <a:spLocks noChangeArrowheads="1"/>
        </xdr:cNvSpPr>
      </xdr:nvSpPr>
      <xdr:spPr bwMode="auto">
        <a:xfrm>
          <a:off x="762000" y="39624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161" name="Text Box 9">
          <a:extLst>
            <a:ext uri="{FF2B5EF4-FFF2-40B4-BE49-F238E27FC236}">
              <a16:creationId xmlns:a16="http://schemas.microsoft.com/office/drawing/2014/main" xmlns="" id="{00000000-0008-0000-1100-0000590C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162" name="Text Box 9">
          <a:extLst>
            <a:ext uri="{FF2B5EF4-FFF2-40B4-BE49-F238E27FC236}">
              <a16:creationId xmlns:a16="http://schemas.microsoft.com/office/drawing/2014/main" xmlns="" id="{00000000-0008-0000-1100-00005A0C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3163" name="Text Box 8">
          <a:extLst>
            <a:ext uri="{FF2B5EF4-FFF2-40B4-BE49-F238E27FC236}">
              <a16:creationId xmlns:a16="http://schemas.microsoft.com/office/drawing/2014/main" xmlns="" id="{00000000-0008-0000-1100-00005B0C0000}"/>
            </a:ext>
          </a:extLst>
        </xdr:cNvPr>
        <xdr:cNvSpPr txBox="1">
          <a:spLocks noChangeArrowheads="1"/>
        </xdr:cNvSpPr>
      </xdr:nvSpPr>
      <xdr:spPr bwMode="auto">
        <a:xfrm>
          <a:off x="762000" y="39624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164" name="Text Box 9">
          <a:extLst>
            <a:ext uri="{FF2B5EF4-FFF2-40B4-BE49-F238E27FC236}">
              <a16:creationId xmlns:a16="http://schemas.microsoft.com/office/drawing/2014/main" xmlns="" id="{00000000-0008-0000-1100-00005C0C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165" name="Text Box 9">
          <a:extLst>
            <a:ext uri="{FF2B5EF4-FFF2-40B4-BE49-F238E27FC236}">
              <a16:creationId xmlns:a16="http://schemas.microsoft.com/office/drawing/2014/main" xmlns="" id="{00000000-0008-0000-1100-00005D0C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3166" name="Text Box 8">
          <a:extLst>
            <a:ext uri="{FF2B5EF4-FFF2-40B4-BE49-F238E27FC236}">
              <a16:creationId xmlns:a16="http://schemas.microsoft.com/office/drawing/2014/main" xmlns="" id="{00000000-0008-0000-1100-00005E0C0000}"/>
            </a:ext>
          </a:extLst>
        </xdr:cNvPr>
        <xdr:cNvSpPr txBox="1">
          <a:spLocks noChangeArrowheads="1"/>
        </xdr:cNvSpPr>
      </xdr:nvSpPr>
      <xdr:spPr bwMode="auto">
        <a:xfrm>
          <a:off x="762000" y="39624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167" name="Text Box 9">
          <a:extLst>
            <a:ext uri="{FF2B5EF4-FFF2-40B4-BE49-F238E27FC236}">
              <a16:creationId xmlns:a16="http://schemas.microsoft.com/office/drawing/2014/main" xmlns="" id="{00000000-0008-0000-1100-00005F0C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168" name="Text Box 9">
          <a:extLst>
            <a:ext uri="{FF2B5EF4-FFF2-40B4-BE49-F238E27FC236}">
              <a16:creationId xmlns:a16="http://schemas.microsoft.com/office/drawing/2014/main" xmlns="" id="{00000000-0008-0000-1100-0000600C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3169" name="Text Box 8">
          <a:extLst>
            <a:ext uri="{FF2B5EF4-FFF2-40B4-BE49-F238E27FC236}">
              <a16:creationId xmlns:a16="http://schemas.microsoft.com/office/drawing/2014/main" xmlns="" id="{00000000-0008-0000-1100-0000610C0000}"/>
            </a:ext>
          </a:extLst>
        </xdr:cNvPr>
        <xdr:cNvSpPr txBox="1">
          <a:spLocks noChangeArrowheads="1"/>
        </xdr:cNvSpPr>
      </xdr:nvSpPr>
      <xdr:spPr bwMode="auto">
        <a:xfrm>
          <a:off x="762000" y="39624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170" name="Text Box 9">
          <a:extLst>
            <a:ext uri="{FF2B5EF4-FFF2-40B4-BE49-F238E27FC236}">
              <a16:creationId xmlns:a16="http://schemas.microsoft.com/office/drawing/2014/main" xmlns="" id="{00000000-0008-0000-1100-0000620C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171" name="Text Box 9">
          <a:extLst>
            <a:ext uri="{FF2B5EF4-FFF2-40B4-BE49-F238E27FC236}">
              <a16:creationId xmlns:a16="http://schemas.microsoft.com/office/drawing/2014/main" xmlns="" id="{00000000-0008-0000-1100-0000630C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3172" name="Text Box 8">
          <a:extLst>
            <a:ext uri="{FF2B5EF4-FFF2-40B4-BE49-F238E27FC236}">
              <a16:creationId xmlns:a16="http://schemas.microsoft.com/office/drawing/2014/main" xmlns="" id="{00000000-0008-0000-1100-0000640C0000}"/>
            </a:ext>
          </a:extLst>
        </xdr:cNvPr>
        <xdr:cNvSpPr txBox="1">
          <a:spLocks noChangeArrowheads="1"/>
        </xdr:cNvSpPr>
      </xdr:nvSpPr>
      <xdr:spPr bwMode="auto">
        <a:xfrm>
          <a:off x="762000" y="39624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173" name="Text Box 9">
          <a:extLst>
            <a:ext uri="{FF2B5EF4-FFF2-40B4-BE49-F238E27FC236}">
              <a16:creationId xmlns:a16="http://schemas.microsoft.com/office/drawing/2014/main" xmlns="" id="{00000000-0008-0000-1100-0000650C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174" name="Text Box 9">
          <a:extLst>
            <a:ext uri="{FF2B5EF4-FFF2-40B4-BE49-F238E27FC236}">
              <a16:creationId xmlns:a16="http://schemas.microsoft.com/office/drawing/2014/main" xmlns="" id="{00000000-0008-0000-1100-0000660C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3175" name="Text Box 8">
          <a:extLst>
            <a:ext uri="{FF2B5EF4-FFF2-40B4-BE49-F238E27FC236}">
              <a16:creationId xmlns:a16="http://schemas.microsoft.com/office/drawing/2014/main" xmlns="" id="{00000000-0008-0000-1100-0000670C0000}"/>
            </a:ext>
          </a:extLst>
        </xdr:cNvPr>
        <xdr:cNvSpPr txBox="1">
          <a:spLocks noChangeArrowheads="1"/>
        </xdr:cNvSpPr>
      </xdr:nvSpPr>
      <xdr:spPr bwMode="auto">
        <a:xfrm>
          <a:off x="762000" y="39624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176" name="Text Box 9">
          <a:extLst>
            <a:ext uri="{FF2B5EF4-FFF2-40B4-BE49-F238E27FC236}">
              <a16:creationId xmlns:a16="http://schemas.microsoft.com/office/drawing/2014/main" xmlns="" id="{00000000-0008-0000-1100-0000680C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177" name="Text Box 9">
          <a:extLst>
            <a:ext uri="{FF2B5EF4-FFF2-40B4-BE49-F238E27FC236}">
              <a16:creationId xmlns:a16="http://schemas.microsoft.com/office/drawing/2014/main" xmlns="" id="{00000000-0008-0000-1100-0000690C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3178" name="Text Box 8">
          <a:extLst>
            <a:ext uri="{FF2B5EF4-FFF2-40B4-BE49-F238E27FC236}">
              <a16:creationId xmlns:a16="http://schemas.microsoft.com/office/drawing/2014/main" xmlns="" id="{00000000-0008-0000-1100-00006A0C0000}"/>
            </a:ext>
          </a:extLst>
        </xdr:cNvPr>
        <xdr:cNvSpPr txBox="1">
          <a:spLocks noChangeArrowheads="1"/>
        </xdr:cNvSpPr>
      </xdr:nvSpPr>
      <xdr:spPr bwMode="auto">
        <a:xfrm>
          <a:off x="762000" y="39624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179" name="Text Box 9">
          <a:extLst>
            <a:ext uri="{FF2B5EF4-FFF2-40B4-BE49-F238E27FC236}">
              <a16:creationId xmlns:a16="http://schemas.microsoft.com/office/drawing/2014/main" xmlns="" id="{00000000-0008-0000-1100-00006B0C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180" name="Text Box 9">
          <a:extLst>
            <a:ext uri="{FF2B5EF4-FFF2-40B4-BE49-F238E27FC236}">
              <a16:creationId xmlns:a16="http://schemas.microsoft.com/office/drawing/2014/main" xmlns="" id="{00000000-0008-0000-1100-00006C0C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3181" name="Text Box 8">
          <a:extLst>
            <a:ext uri="{FF2B5EF4-FFF2-40B4-BE49-F238E27FC236}">
              <a16:creationId xmlns:a16="http://schemas.microsoft.com/office/drawing/2014/main" xmlns="" id="{00000000-0008-0000-1100-00006D0C0000}"/>
            </a:ext>
          </a:extLst>
        </xdr:cNvPr>
        <xdr:cNvSpPr txBox="1">
          <a:spLocks noChangeArrowheads="1"/>
        </xdr:cNvSpPr>
      </xdr:nvSpPr>
      <xdr:spPr bwMode="auto">
        <a:xfrm>
          <a:off x="762000" y="39624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182" name="Text Box 9">
          <a:extLst>
            <a:ext uri="{FF2B5EF4-FFF2-40B4-BE49-F238E27FC236}">
              <a16:creationId xmlns:a16="http://schemas.microsoft.com/office/drawing/2014/main" xmlns="" id="{00000000-0008-0000-1100-00006E0C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183" name="Text Box 9">
          <a:extLst>
            <a:ext uri="{FF2B5EF4-FFF2-40B4-BE49-F238E27FC236}">
              <a16:creationId xmlns:a16="http://schemas.microsoft.com/office/drawing/2014/main" xmlns="" id="{00000000-0008-0000-1100-00006F0C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3184" name="Text Box 8">
          <a:extLst>
            <a:ext uri="{FF2B5EF4-FFF2-40B4-BE49-F238E27FC236}">
              <a16:creationId xmlns:a16="http://schemas.microsoft.com/office/drawing/2014/main" xmlns="" id="{00000000-0008-0000-1100-0000700C0000}"/>
            </a:ext>
          </a:extLst>
        </xdr:cNvPr>
        <xdr:cNvSpPr txBox="1">
          <a:spLocks noChangeArrowheads="1"/>
        </xdr:cNvSpPr>
      </xdr:nvSpPr>
      <xdr:spPr bwMode="auto">
        <a:xfrm>
          <a:off x="762000" y="39624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185" name="Text Box 9">
          <a:extLst>
            <a:ext uri="{FF2B5EF4-FFF2-40B4-BE49-F238E27FC236}">
              <a16:creationId xmlns:a16="http://schemas.microsoft.com/office/drawing/2014/main" xmlns="" id="{00000000-0008-0000-1100-0000710C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186" name="Text Box 9">
          <a:extLst>
            <a:ext uri="{FF2B5EF4-FFF2-40B4-BE49-F238E27FC236}">
              <a16:creationId xmlns:a16="http://schemas.microsoft.com/office/drawing/2014/main" xmlns="" id="{00000000-0008-0000-1100-0000720C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3187" name="Text Box 8">
          <a:extLst>
            <a:ext uri="{FF2B5EF4-FFF2-40B4-BE49-F238E27FC236}">
              <a16:creationId xmlns:a16="http://schemas.microsoft.com/office/drawing/2014/main" xmlns="" id="{00000000-0008-0000-1100-0000730C0000}"/>
            </a:ext>
          </a:extLst>
        </xdr:cNvPr>
        <xdr:cNvSpPr txBox="1">
          <a:spLocks noChangeArrowheads="1"/>
        </xdr:cNvSpPr>
      </xdr:nvSpPr>
      <xdr:spPr bwMode="auto">
        <a:xfrm>
          <a:off x="762000" y="39624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188" name="Text Box 9">
          <a:extLst>
            <a:ext uri="{FF2B5EF4-FFF2-40B4-BE49-F238E27FC236}">
              <a16:creationId xmlns:a16="http://schemas.microsoft.com/office/drawing/2014/main" xmlns="" id="{00000000-0008-0000-1100-0000740C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189" name="Text Box 9">
          <a:extLst>
            <a:ext uri="{FF2B5EF4-FFF2-40B4-BE49-F238E27FC236}">
              <a16:creationId xmlns:a16="http://schemas.microsoft.com/office/drawing/2014/main" xmlns="" id="{00000000-0008-0000-1100-0000750C0000}"/>
            </a:ext>
          </a:extLst>
        </xdr:cNvPr>
        <xdr:cNvSpPr txBox="1">
          <a:spLocks noChangeArrowheads="1"/>
        </xdr:cNvSpPr>
      </xdr:nvSpPr>
      <xdr:spPr bwMode="auto">
        <a:xfrm>
          <a:off x="762000" y="39624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285750"/>
    <xdr:sp macro="" textlink="">
      <xdr:nvSpPr>
        <xdr:cNvPr id="3190" name="Text Box 9">
          <a:extLst>
            <a:ext uri="{FF2B5EF4-FFF2-40B4-BE49-F238E27FC236}">
              <a16:creationId xmlns:a16="http://schemas.microsoft.com/office/drawing/2014/main" xmlns="" id="{00000000-0008-0000-1100-0000760C0000}"/>
            </a:ext>
          </a:extLst>
        </xdr:cNvPr>
        <xdr:cNvSpPr txBox="1">
          <a:spLocks noChangeArrowheads="1"/>
        </xdr:cNvSpPr>
      </xdr:nvSpPr>
      <xdr:spPr bwMode="auto">
        <a:xfrm>
          <a:off x="762000" y="3962400"/>
          <a:ext cx="1239382" cy="285750"/>
        </a:xfrm>
        <a:prstGeom prst="rect">
          <a:avLst/>
        </a:prstGeom>
        <a:noFill/>
        <a:ln w="9525">
          <a:noFill/>
          <a:miter lim="800000"/>
          <a:headEnd/>
          <a:tailEnd/>
        </a:ln>
      </xdr:spPr>
    </xdr:sp>
    <xdr:clientData/>
  </xdr:oneCellAnchor>
  <xdr:oneCellAnchor>
    <xdr:from>
      <xdr:col>1</xdr:col>
      <xdr:colOff>0</xdr:colOff>
      <xdr:row>0</xdr:row>
      <xdr:rowOff>0</xdr:rowOff>
    </xdr:from>
    <xdr:ext cx="1239382" cy="285750"/>
    <xdr:sp macro="" textlink="">
      <xdr:nvSpPr>
        <xdr:cNvPr id="3191" name="Text Box 9">
          <a:extLst>
            <a:ext uri="{FF2B5EF4-FFF2-40B4-BE49-F238E27FC236}">
              <a16:creationId xmlns:a16="http://schemas.microsoft.com/office/drawing/2014/main" xmlns="" id="{00000000-0008-0000-1100-0000770C0000}"/>
            </a:ext>
          </a:extLst>
        </xdr:cNvPr>
        <xdr:cNvSpPr txBox="1">
          <a:spLocks noChangeArrowheads="1"/>
        </xdr:cNvSpPr>
      </xdr:nvSpPr>
      <xdr:spPr bwMode="auto">
        <a:xfrm>
          <a:off x="762000" y="3962400"/>
          <a:ext cx="1239382" cy="285750"/>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3192" name="Text Box 9">
          <a:extLst>
            <a:ext uri="{FF2B5EF4-FFF2-40B4-BE49-F238E27FC236}">
              <a16:creationId xmlns:a16="http://schemas.microsoft.com/office/drawing/2014/main" xmlns="" id="{00000000-0008-0000-1100-0000780C0000}"/>
            </a:ext>
          </a:extLst>
        </xdr:cNvPr>
        <xdr:cNvSpPr txBox="1">
          <a:spLocks noChangeArrowheads="1"/>
        </xdr:cNvSpPr>
      </xdr:nvSpPr>
      <xdr:spPr bwMode="auto">
        <a:xfrm>
          <a:off x="762000" y="396240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3193" name="Text Box 9">
          <a:extLst>
            <a:ext uri="{FF2B5EF4-FFF2-40B4-BE49-F238E27FC236}">
              <a16:creationId xmlns:a16="http://schemas.microsoft.com/office/drawing/2014/main" xmlns="" id="{00000000-0008-0000-1100-0000790C0000}"/>
            </a:ext>
          </a:extLst>
        </xdr:cNvPr>
        <xdr:cNvSpPr txBox="1">
          <a:spLocks noChangeArrowheads="1"/>
        </xdr:cNvSpPr>
      </xdr:nvSpPr>
      <xdr:spPr bwMode="auto">
        <a:xfrm>
          <a:off x="762000" y="396240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3194" name="Text Box 9">
          <a:extLst>
            <a:ext uri="{FF2B5EF4-FFF2-40B4-BE49-F238E27FC236}">
              <a16:creationId xmlns:a16="http://schemas.microsoft.com/office/drawing/2014/main" xmlns="" id="{00000000-0008-0000-1100-00007A0C0000}"/>
            </a:ext>
          </a:extLst>
        </xdr:cNvPr>
        <xdr:cNvSpPr txBox="1">
          <a:spLocks noChangeArrowheads="1"/>
        </xdr:cNvSpPr>
      </xdr:nvSpPr>
      <xdr:spPr bwMode="auto">
        <a:xfrm>
          <a:off x="762000" y="396240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3195" name="Text Box 9">
          <a:extLst>
            <a:ext uri="{FF2B5EF4-FFF2-40B4-BE49-F238E27FC236}">
              <a16:creationId xmlns:a16="http://schemas.microsoft.com/office/drawing/2014/main" xmlns="" id="{00000000-0008-0000-1100-00007B0C0000}"/>
            </a:ext>
          </a:extLst>
        </xdr:cNvPr>
        <xdr:cNvSpPr txBox="1">
          <a:spLocks noChangeArrowheads="1"/>
        </xdr:cNvSpPr>
      </xdr:nvSpPr>
      <xdr:spPr bwMode="auto">
        <a:xfrm>
          <a:off x="762000" y="396240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3196" name="Text Box 9">
          <a:extLst>
            <a:ext uri="{FF2B5EF4-FFF2-40B4-BE49-F238E27FC236}">
              <a16:creationId xmlns:a16="http://schemas.microsoft.com/office/drawing/2014/main" xmlns="" id="{00000000-0008-0000-1100-00007C0C0000}"/>
            </a:ext>
          </a:extLst>
        </xdr:cNvPr>
        <xdr:cNvSpPr txBox="1">
          <a:spLocks noChangeArrowheads="1"/>
        </xdr:cNvSpPr>
      </xdr:nvSpPr>
      <xdr:spPr bwMode="auto">
        <a:xfrm>
          <a:off x="762000" y="396240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3197" name="Text Box 9">
          <a:extLst>
            <a:ext uri="{FF2B5EF4-FFF2-40B4-BE49-F238E27FC236}">
              <a16:creationId xmlns:a16="http://schemas.microsoft.com/office/drawing/2014/main" xmlns="" id="{00000000-0008-0000-1100-00007D0C0000}"/>
            </a:ext>
          </a:extLst>
        </xdr:cNvPr>
        <xdr:cNvSpPr txBox="1">
          <a:spLocks noChangeArrowheads="1"/>
        </xdr:cNvSpPr>
      </xdr:nvSpPr>
      <xdr:spPr bwMode="auto">
        <a:xfrm>
          <a:off x="762000" y="396240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3198" name="Text Box 9">
          <a:extLst>
            <a:ext uri="{FF2B5EF4-FFF2-40B4-BE49-F238E27FC236}">
              <a16:creationId xmlns:a16="http://schemas.microsoft.com/office/drawing/2014/main" xmlns="" id="{00000000-0008-0000-1100-00007E0C0000}"/>
            </a:ext>
          </a:extLst>
        </xdr:cNvPr>
        <xdr:cNvSpPr txBox="1">
          <a:spLocks noChangeArrowheads="1"/>
        </xdr:cNvSpPr>
      </xdr:nvSpPr>
      <xdr:spPr bwMode="auto">
        <a:xfrm>
          <a:off x="762000" y="396240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3199" name="Text Box 9">
          <a:extLst>
            <a:ext uri="{FF2B5EF4-FFF2-40B4-BE49-F238E27FC236}">
              <a16:creationId xmlns:a16="http://schemas.microsoft.com/office/drawing/2014/main" xmlns="" id="{00000000-0008-0000-1100-00007F0C0000}"/>
            </a:ext>
          </a:extLst>
        </xdr:cNvPr>
        <xdr:cNvSpPr txBox="1">
          <a:spLocks noChangeArrowheads="1"/>
        </xdr:cNvSpPr>
      </xdr:nvSpPr>
      <xdr:spPr bwMode="auto">
        <a:xfrm>
          <a:off x="762000" y="396240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3200" name="Text Box 9">
          <a:extLst>
            <a:ext uri="{FF2B5EF4-FFF2-40B4-BE49-F238E27FC236}">
              <a16:creationId xmlns:a16="http://schemas.microsoft.com/office/drawing/2014/main" xmlns="" id="{00000000-0008-0000-1100-0000800C0000}"/>
            </a:ext>
          </a:extLst>
        </xdr:cNvPr>
        <xdr:cNvSpPr txBox="1">
          <a:spLocks noChangeArrowheads="1"/>
        </xdr:cNvSpPr>
      </xdr:nvSpPr>
      <xdr:spPr bwMode="auto">
        <a:xfrm>
          <a:off x="762000" y="396240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3201" name="Text Box 9">
          <a:extLst>
            <a:ext uri="{FF2B5EF4-FFF2-40B4-BE49-F238E27FC236}">
              <a16:creationId xmlns:a16="http://schemas.microsoft.com/office/drawing/2014/main" xmlns="" id="{00000000-0008-0000-1100-0000810C0000}"/>
            </a:ext>
          </a:extLst>
        </xdr:cNvPr>
        <xdr:cNvSpPr txBox="1">
          <a:spLocks noChangeArrowheads="1"/>
        </xdr:cNvSpPr>
      </xdr:nvSpPr>
      <xdr:spPr bwMode="auto">
        <a:xfrm>
          <a:off x="762000" y="396240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3202" name="Text Box 9">
          <a:extLst>
            <a:ext uri="{FF2B5EF4-FFF2-40B4-BE49-F238E27FC236}">
              <a16:creationId xmlns:a16="http://schemas.microsoft.com/office/drawing/2014/main" xmlns="" id="{00000000-0008-0000-1100-0000820C0000}"/>
            </a:ext>
          </a:extLst>
        </xdr:cNvPr>
        <xdr:cNvSpPr txBox="1">
          <a:spLocks noChangeArrowheads="1"/>
        </xdr:cNvSpPr>
      </xdr:nvSpPr>
      <xdr:spPr bwMode="auto">
        <a:xfrm>
          <a:off x="762000" y="396240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3203" name="Text Box 9">
          <a:extLst>
            <a:ext uri="{FF2B5EF4-FFF2-40B4-BE49-F238E27FC236}">
              <a16:creationId xmlns:a16="http://schemas.microsoft.com/office/drawing/2014/main" xmlns="" id="{00000000-0008-0000-1100-0000830C0000}"/>
            </a:ext>
          </a:extLst>
        </xdr:cNvPr>
        <xdr:cNvSpPr txBox="1">
          <a:spLocks noChangeArrowheads="1"/>
        </xdr:cNvSpPr>
      </xdr:nvSpPr>
      <xdr:spPr bwMode="auto">
        <a:xfrm>
          <a:off x="762000" y="396240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3204" name="Text Box 9">
          <a:extLst>
            <a:ext uri="{FF2B5EF4-FFF2-40B4-BE49-F238E27FC236}">
              <a16:creationId xmlns:a16="http://schemas.microsoft.com/office/drawing/2014/main" xmlns="" id="{00000000-0008-0000-1100-0000840C0000}"/>
            </a:ext>
          </a:extLst>
        </xdr:cNvPr>
        <xdr:cNvSpPr txBox="1">
          <a:spLocks noChangeArrowheads="1"/>
        </xdr:cNvSpPr>
      </xdr:nvSpPr>
      <xdr:spPr bwMode="auto">
        <a:xfrm>
          <a:off x="762000" y="396240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3205" name="Text Box 9">
          <a:extLst>
            <a:ext uri="{FF2B5EF4-FFF2-40B4-BE49-F238E27FC236}">
              <a16:creationId xmlns:a16="http://schemas.microsoft.com/office/drawing/2014/main" xmlns="" id="{00000000-0008-0000-1100-0000850C0000}"/>
            </a:ext>
          </a:extLst>
        </xdr:cNvPr>
        <xdr:cNvSpPr txBox="1">
          <a:spLocks noChangeArrowheads="1"/>
        </xdr:cNvSpPr>
      </xdr:nvSpPr>
      <xdr:spPr bwMode="auto">
        <a:xfrm>
          <a:off x="762000" y="396240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3206" name="Text Box 9">
          <a:extLst>
            <a:ext uri="{FF2B5EF4-FFF2-40B4-BE49-F238E27FC236}">
              <a16:creationId xmlns:a16="http://schemas.microsoft.com/office/drawing/2014/main" xmlns="" id="{00000000-0008-0000-1100-0000860C0000}"/>
            </a:ext>
          </a:extLst>
        </xdr:cNvPr>
        <xdr:cNvSpPr txBox="1">
          <a:spLocks noChangeArrowheads="1"/>
        </xdr:cNvSpPr>
      </xdr:nvSpPr>
      <xdr:spPr bwMode="auto">
        <a:xfrm>
          <a:off x="762000" y="396240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3207" name="Text Box 9">
          <a:extLst>
            <a:ext uri="{FF2B5EF4-FFF2-40B4-BE49-F238E27FC236}">
              <a16:creationId xmlns:a16="http://schemas.microsoft.com/office/drawing/2014/main" xmlns="" id="{00000000-0008-0000-1100-0000870C0000}"/>
            </a:ext>
          </a:extLst>
        </xdr:cNvPr>
        <xdr:cNvSpPr txBox="1">
          <a:spLocks noChangeArrowheads="1"/>
        </xdr:cNvSpPr>
      </xdr:nvSpPr>
      <xdr:spPr bwMode="auto">
        <a:xfrm>
          <a:off x="762000" y="396240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3208" name="Text Box 9">
          <a:extLst>
            <a:ext uri="{FF2B5EF4-FFF2-40B4-BE49-F238E27FC236}">
              <a16:creationId xmlns:a16="http://schemas.microsoft.com/office/drawing/2014/main" xmlns="" id="{00000000-0008-0000-1100-0000880C0000}"/>
            </a:ext>
          </a:extLst>
        </xdr:cNvPr>
        <xdr:cNvSpPr txBox="1">
          <a:spLocks noChangeArrowheads="1"/>
        </xdr:cNvSpPr>
      </xdr:nvSpPr>
      <xdr:spPr bwMode="auto">
        <a:xfrm>
          <a:off x="762000" y="396240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3209" name="Text Box 9">
          <a:extLst>
            <a:ext uri="{FF2B5EF4-FFF2-40B4-BE49-F238E27FC236}">
              <a16:creationId xmlns:a16="http://schemas.microsoft.com/office/drawing/2014/main" xmlns="" id="{00000000-0008-0000-1100-0000890C0000}"/>
            </a:ext>
          </a:extLst>
        </xdr:cNvPr>
        <xdr:cNvSpPr txBox="1">
          <a:spLocks noChangeArrowheads="1"/>
        </xdr:cNvSpPr>
      </xdr:nvSpPr>
      <xdr:spPr bwMode="auto">
        <a:xfrm>
          <a:off x="762000" y="396240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3210" name="Text Box 9">
          <a:extLst>
            <a:ext uri="{FF2B5EF4-FFF2-40B4-BE49-F238E27FC236}">
              <a16:creationId xmlns:a16="http://schemas.microsoft.com/office/drawing/2014/main" xmlns="" id="{00000000-0008-0000-1100-00008A0C0000}"/>
            </a:ext>
          </a:extLst>
        </xdr:cNvPr>
        <xdr:cNvSpPr txBox="1">
          <a:spLocks noChangeArrowheads="1"/>
        </xdr:cNvSpPr>
      </xdr:nvSpPr>
      <xdr:spPr bwMode="auto">
        <a:xfrm>
          <a:off x="762000" y="396240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3211" name="Text Box 9">
          <a:extLst>
            <a:ext uri="{FF2B5EF4-FFF2-40B4-BE49-F238E27FC236}">
              <a16:creationId xmlns:a16="http://schemas.microsoft.com/office/drawing/2014/main" xmlns="" id="{00000000-0008-0000-1100-00008B0C0000}"/>
            </a:ext>
          </a:extLst>
        </xdr:cNvPr>
        <xdr:cNvSpPr txBox="1">
          <a:spLocks noChangeArrowheads="1"/>
        </xdr:cNvSpPr>
      </xdr:nvSpPr>
      <xdr:spPr bwMode="auto">
        <a:xfrm>
          <a:off x="762000" y="396240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077457" cy="19050"/>
    <xdr:sp macro="" textlink="">
      <xdr:nvSpPr>
        <xdr:cNvPr id="3212" name="Text Box 8">
          <a:extLst>
            <a:ext uri="{FF2B5EF4-FFF2-40B4-BE49-F238E27FC236}">
              <a16:creationId xmlns:a16="http://schemas.microsoft.com/office/drawing/2014/main" xmlns="" id="{00000000-0008-0000-1100-00008C0C0000}"/>
            </a:ext>
          </a:extLst>
        </xdr:cNvPr>
        <xdr:cNvSpPr txBox="1">
          <a:spLocks noChangeArrowheads="1"/>
        </xdr:cNvSpPr>
      </xdr:nvSpPr>
      <xdr:spPr bwMode="auto">
        <a:xfrm>
          <a:off x="762000" y="3962400"/>
          <a:ext cx="107745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213" name="Text Box 9">
          <a:extLst>
            <a:ext uri="{FF2B5EF4-FFF2-40B4-BE49-F238E27FC236}">
              <a16:creationId xmlns:a16="http://schemas.microsoft.com/office/drawing/2014/main" xmlns="" id="{00000000-0008-0000-1100-00008D0C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214" name="Text Box 9">
          <a:extLst>
            <a:ext uri="{FF2B5EF4-FFF2-40B4-BE49-F238E27FC236}">
              <a16:creationId xmlns:a16="http://schemas.microsoft.com/office/drawing/2014/main" xmlns="" id="{00000000-0008-0000-1100-00008E0C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215" name="Text Box 9">
          <a:extLst>
            <a:ext uri="{FF2B5EF4-FFF2-40B4-BE49-F238E27FC236}">
              <a16:creationId xmlns:a16="http://schemas.microsoft.com/office/drawing/2014/main" xmlns="" id="{00000000-0008-0000-1100-00008F0C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216" name="Text Box 9">
          <a:extLst>
            <a:ext uri="{FF2B5EF4-FFF2-40B4-BE49-F238E27FC236}">
              <a16:creationId xmlns:a16="http://schemas.microsoft.com/office/drawing/2014/main" xmlns="" id="{00000000-0008-0000-1100-0000900C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217" name="Text Box 9">
          <a:extLst>
            <a:ext uri="{FF2B5EF4-FFF2-40B4-BE49-F238E27FC236}">
              <a16:creationId xmlns:a16="http://schemas.microsoft.com/office/drawing/2014/main" xmlns="" id="{00000000-0008-0000-1100-0000910C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218" name="Text Box 9">
          <a:extLst>
            <a:ext uri="{FF2B5EF4-FFF2-40B4-BE49-F238E27FC236}">
              <a16:creationId xmlns:a16="http://schemas.microsoft.com/office/drawing/2014/main" xmlns="" id="{00000000-0008-0000-1100-0000920C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219" name="Text Box 9">
          <a:extLst>
            <a:ext uri="{FF2B5EF4-FFF2-40B4-BE49-F238E27FC236}">
              <a16:creationId xmlns:a16="http://schemas.microsoft.com/office/drawing/2014/main" xmlns="" id="{00000000-0008-0000-1100-0000930C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220" name="Text Box 9">
          <a:extLst>
            <a:ext uri="{FF2B5EF4-FFF2-40B4-BE49-F238E27FC236}">
              <a16:creationId xmlns:a16="http://schemas.microsoft.com/office/drawing/2014/main" xmlns="" id="{00000000-0008-0000-1100-0000940C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221" name="Text Box 9">
          <a:extLst>
            <a:ext uri="{FF2B5EF4-FFF2-40B4-BE49-F238E27FC236}">
              <a16:creationId xmlns:a16="http://schemas.microsoft.com/office/drawing/2014/main" xmlns="" id="{00000000-0008-0000-1100-0000950C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222" name="Text Box 9">
          <a:extLst>
            <a:ext uri="{FF2B5EF4-FFF2-40B4-BE49-F238E27FC236}">
              <a16:creationId xmlns:a16="http://schemas.microsoft.com/office/drawing/2014/main" xmlns="" id="{00000000-0008-0000-1100-0000960C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223" name="Text Box 9">
          <a:extLst>
            <a:ext uri="{FF2B5EF4-FFF2-40B4-BE49-F238E27FC236}">
              <a16:creationId xmlns:a16="http://schemas.microsoft.com/office/drawing/2014/main" xmlns="" id="{00000000-0008-0000-1100-0000970C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224" name="Text Box 9">
          <a:extLst>
            <a:ext uri="{FF2B5EF4-FFF2-40B4-BE49-F238E27FC236}">
              <a16:creationId xmlns:a16="http://schemas.microsoft.com/office/drawing/2014/main" xmlns="" id="{00000000-0008-0000-1100-0000980C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225" name="Text Box 9">
          <a:extLst>
            <a:ext uri="{FF2B5EF4-FFF2-40B4-BE49-F238E27FC236}">
              <a16:creationId xmlns:a16="http://schemas.microsoft.com/office/drawing/2014/main" xmlns="" id="{00000000-0008-0000-1100-0000990C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226" name="Text Box 9">
          <a:extLst>
            <a:ext uri="{FF2B5EF4-FFF2-40B4-BE49-F238E27FC236}">
              <a16:creationId xmlns:a16="http://schemas.microsoft.com/office/drawing/2014/main" xmlns="" id="{00000000-0008-0000-1100-00009A0C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227" name="Text Box 9">
          <a:extLst>
            <a:ext uri="{FF2B5EF4-FFF2-40B4-BE49-F238E27FC236}">
              <a16:creationId xmlns:a16="http://schemas.microsoft.com/office/drawing/2014/main" xmlns="" id="{00000000-0008-0000-1100-00009B0C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228" name="Text Box 9">
          <a:extLst>
            <a:ext uri="{FF2B5EF4-FFF2-40B4-BE49-F238E27FC236}">
              <a16:creationId xmlns:a16="http://schemas.microsoft.com/office/drawing/2014/main" xmlns="" id="{00000000-0008-0000-1100-00009C0C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229" name="Text Box 9">
          <a:extLst>
            <a:ext uri="{FF2B5EF4-FFF2-40B4-BE49-F238E27FC236}">
              <a16:creationId xmlns:a16="http://schemas.microsoft.com/office/drawing/2014/main" xmlns="" id="{00000000-0008-0000-1100-00009D0C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230" name="Text Box 9">
          <a:extLst>
            <a:ext uri="{FF2B5EF4-FFF2-40B4-BE49-F238E27FC236}">
              <a16:creationId xmlns:a16="http://schemas.microsoft.com/office/drawing/2014/main" xmlns="" id="{00000000-0008-0000-1100-00009E0C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231" name="Text Box 9">
          <a:extLst>
            <a:ext uri="{FF2B5EF4-FFF2-40B4-BE49-F238E27FC236}">
              <a16:creationId xmlns:a16="http://schemas.microsoft.com/office/drawing/2014/main" xmlns="" id="{00000000-0008-0000-1100-00009F0C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232" name="Text Box 9">
          <a:extLst>
            <a:ext uri="{FF2B5EF4-FFF2-40B4-BE49-F238E27FC236}">
              <a16:creationId xmlns:a16="http://schemas.microsoft.com/office/drawing/2014/main" xmlns="" id="{00000000-0008-0000-1100-0000A00C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233" name="Text Box 9">
          <a:extLst>
            <a:ext uri="{FF2B5EF4-FFF2-40B4-BE49-F238E27FC236}">
              <a16:creationId xmlns:a16="http://schemas.microsoft.com/office/drawing/2014/main" xmlns="" id="{00000000-0008-0000-1100-0000A10C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234" name="Text Box 9">
          <a:extLst>
            <a:ext uri="{FF2B5EF4-FFF2-40B4-BE49-F238E27FC236}">
              <a16:creationId xmlns:a16="http://schemas.microsoft.com/office/drawing/2014/main" xmlns="" id="{00000000-0008-0000-1100-0000A20C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235" name="Text Box 9">
          <a:extLst>
            <a:ext uri="{FF2B5EF4-FFF2-40B4-BE49-F238E27FC236}">
              <a16:creationId xmlns:a16="http://schemas.microsoft.com/office/drawing/2014/main" xmlns="" id="{00000000-0008-0000-1100-0000A30C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236" name="Text Box 9">
          <a:extLst>
            <a:ext uri="{FF2B5EF4-FFF2-40B4-BE49-F238E27FC236}">
              <a16:creationId xmlns:a16="http://schemas.microsoft.com/office/drawing/2014/main" xmlns="" id="{00000000-0008-0000-1100-0000A40C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237" name="Text Box 9">
          <a:extLst>
            <a:ext uri="{FF2B5EF4-FFF2-40B4-BE49-F238E27FC236}">
              <a16:creationId xmlns:a16="http://schemas.microsoft.com/office/drawing/2014/main" xmlns="" id="{00000000-0008-0000-1100-0000A50C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238" name="Text Box 9">
          <a:extLst>
            <a:ext uri="{FF2B5EF4-FFF2-40B4-BE49-F238E27FC236}">
              <a16:creationId xmlns:a16="http://schemas.microsoft.com/office/drawing/2014/main" xmlns="" id="{00000000-0008-0000-1100-0000A60C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239" name="Text Box 9">
          <a:extLst>
            <a:ext uri="{FF2B5EF4-FFF2-40B4-BE49-F238E27FC236}">
              <a16:creationId xmlns:a16="http://schemas.microsoft.com/office/drawing/2014/main" xmlns="" id="{00000000-0008-0000-1100-0000A70C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240" name="Text Box 9">
          <a:extLst>
            <a:ext uri="{FF2B5EF4-FFF2-40B4-BE49-F238E27FC236}">
              <a16:creationId xmlns:a16="http://schemas.microsoft.com/office/drawing/2014/main" xmlns="" id="{00000000-0008-0000-1100-0000A80C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241" name="Text Box 9">
          <a:extLst>
            <a:ext uri="{FF2B5EF4-FFF2-40B4-BE49-F238E27FC236}">
              <a16:creationId xmlns:a16="http://schemas.microsoft.com/office/drawing/2014/main" xmlns="" id="{00000000-0008-0000-1100-0000A90C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242" name="Text Box 9">
          <a:extLst>
            <a:ext uri="{FF2B5EF4-FFF2-40B4-BE49-F238E27FC236}">
              <a16:creationId xmlns:a16="http://schemas.microsoft.com/office/drawing/2014/main" xmlns="" id="{00000000-0008-0000-1100-0000AA0C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243" name="Text Box 9">
          <a:extLst>
            <a:ext uri="{FF2B5EF4-FFF2-40B4-BE49-F238E27FC236}">
              <a16:creationId xmlns:a16="http://schemas.microsoft.com/office/drawing/2014/main" xmlns="" id="{00000000-0008-0000-1100-0000AB0C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244" name="Text Box 9">
          <a:extLst>
            <a:ext uri="{FF2B5EF4-FFF2-40B4-BE49-F238E27FC236}">
              <a16:creationId xmlns:a16="http://schemas.microsoft.com/office/drawing/2014/main" xmlns="" id="{00000000-0008-0000-1100-0000AC0C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245" name="Text Box 9">
          <a:extLst>
            <a:ext uri="{FF2B5EF4-FFF2-40B4-BE49-F238E27FC236}">
              <a16:creationId xmlns:a16="http://schemas.microsoft.com/office/drawing/2014/main" xmlns="" id="{00000000-0008-0000-1100-0000AD0C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246" name="Text Box 9">
          <a:extLst>
            <a:ext uri="{FF2B5EF4-FFF2-40B4-BE49-F238E27FC236}">
              <a16:creationId xmlns:a16="http://schemas.microsoft.com/office/drawing/2014/main" xmlns="" id="{00000000-0008-0000-1100-0000AE0C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247" name="Text Box 9">
          <a:extLst>
            <a:ext uri="{FF2B5EF4-FFF2-40B4-BE49-F238E27FC236}">
              <a16:creationId xmlns:a16="http://schemas.microsoft.com/office/drawing/2014/main" xmlns="" id="{00000000-0008-0000-1100-0000AF0C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248" name="Text Box 9">
          <a:extLst>
            <a:ext uri="{FF2B5EF4-FFF2-40B4-BE49-F238E27FC236}">
              <a16:creationId xmlns:a16="http://schemas.microsoft.com/office/drawing/2014/main" xmlns="" id="{00000000-0008-0000-1100-0000B00C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249" name="Text Box 9">
          <a:extLst>
            <a:ext uri="{FF2B5EF4-FFF2-40B4-BE49-F238E27FC236}">
              <a16:creationId xmlns:a16="http://schemas.microsoft.com/office/drawing/2014/main" xmlns="" id="{00000000-0008-0000-1100-0000B10C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250" name="Text Box 9">
          <a:extLst>
            <a:ext uri="{FF2B5EF4-FFF2-40B4-BE49-F238E27FC236}">
              <a16:creationId xmlns:a16="http://schemas.microsoft.com/office/drawing/2014/main" xmlns="" id="{00000000-0008-0000-1100-0000B20C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251" name="Text Box 9">
          <a:extLst>
            <a:ext uri="{FF2B5EF4-FFF2-40B4-BE49-F238E27FC236}">
              <a16:creationId xmlns:a16="http://schemas.microsoft.com/office/drawing/2014/main" xmlns="" id="{00000000-0008-0000-1100-0000B30C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252" name="Text Box 9">
          <a:extLst>
            <a:ext uri="{FF2B5EF4-FFF2-40B4-BE49-F238E27FC236}">
              <a16:creationId xmlns:a16="http://schemas.microsoft.com/office/drawing/2014/main" xmlns="" id="{00000000-0008-0000-1100-0000B40C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253" name="Text Box 9">
          <a:extLst>
            <a:ext uri="{FF2B5EF4-FFF2-40B4-BE49-F238E27FC236}">
              <a16:creationId xmlns:a16="http://schemas.microsoft.com/office/drawing/2014/main" xmlns="" id="{00000000-0008-0000-1100-0000B50C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254" name="Text Box 9">
          <a:extLst>
            <a:ext uri="{FF2B5EF4-FFF2-40B4-BE49-F238E27FC236}">
              <a16:creationId xmlns:a16="http://schemas.microsoft.com/office/drawing/2014/main" xmlns="" id="{00000000-0008-0000-1100-0000B60C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255" name="Text Box 9">
          <a:extLst>
            <a:ext uri="{FF2B5EF4-FFF2-40B4-BE49-F238E27FC236}">
              <a16:creationId xmlns:a16="http://schemas.microsoft.com/office/drawing/2014/main" xmlns="" id="{00000000-0008-0000-1100-0000B70C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256" name="Text Box 9">
          <a:extLst>
            <a:ext uri="{FF2B5EF4-FFF2-40B4-BE49-F238E27FC236}">
              <a16:creationId xmlns:a16="http://schemas.microsoft.com/office/drawing/2014/main" xmlns="" id="{00000000-0008-0000-1100-0000B80C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257" name="Text Box 9">
          <a:extLst>
            <a:ext uri="{FF2B5EF4-FFF2-40B4-BE49-F238E27FC236}">
              <a16:creationId xmlns:a16="http://schemas.microsoft.com/office/drawing/2014/main" xmlns="" id="{00000000-0008-0000-1100-0000B90C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258" name="Text Box 9">
          <a:extLst>
            <a:ext uri="{FF2B5EF4-FFF2-40B4-BE49-F238E27FC236}">
              <a16:creationId xmlns:a16="http://schemas.microsoft.com/office/drawing/2014/main" xmlns="" id="{00000000-0008-0000-1100-0000BA0C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259" name="Text Box 9">
          <a:extLst>
            <a:ext uri="{FF2B5EF4-FFF2-40B4-BE49-F238E27FC236}">
              <a16:creationId xmlns:a16="http://schemas.microsoft.com/office/drawing/2014/main" xmlns="" id="{00000000-0008-0000-1100-0000BB0C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260" name="Text Box 9">
          <a:extLst>
            <a:ext uri="{FF2B5EF4-FFF2-40B4-BE49-F238E27FC236}">
              <a16:creationId xmlns:a16="http://schemas.microsoft.com/office/drawing/2014/main" xmlns="" id="{00000000-0008-0000-1100-0000BC0C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261" name="Text Box 9">
          <a:extLst>
            <a:ext uri="{FF2B5EF4-FFF2-40B4-BE49-F238E27FC236}">
              <a16:creationId xmlns:a16="http://schemas.microsoft.com/office/drawing/2014/main" xmlns="" id="{00000000-0008-0000-1100-0000BD0C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262" name="Text Box 9">
          <a:extLst>
            <a:ext uri="{FF2B5EF4-FFF2-40B4-BE49-F238E27FC236}">
              <a16:creationId xmlns:a16="http://schemas.microsoft.com/office/drawing/2014/main" xmlns="" id="{00000000-0008-0000-1100-0000BE0C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263" name="Text Box 9">
          <a:extLst>
            <a:ext uri="{FF2B5EF4-FFF2-40B4-BE49-F238E27FC236}">
              <a16:creationId xmlns:a16="http://schemas.microsoft.com/office/drawing/2014/main" xmlns="" id="{00000000-0008-0000-1100-0000BF0C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264" name="Text Box 9">
          <a:extLst>
            <a:ext uri="{FF2B5EF4-FFF2-40B4-BE49-F238E27FC236}">
              <a16:creationId xmlns:a16="http://schemas.microsoft.com/office/drawing/2014/main" xmlns="" id="{00000000-0008-0000-1100-0000C00C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265" name="Text Box 9">
          <a:extLst>
            <a:ext uri="{FF2B5EF4-FFF2-40B4-BE49-F238E27FC236}">
              <a16:creationId xmlns:a16="http://schemas.microsoft.com/office/drawing/2014/main" xmlns="" id="{00000000-0008-0000-1100-0000C10C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266" name="Text Box 9">
          <a:extLst>
            <a:ext uri="{FF2B5EF4-FFF2-40B4-BE49-F238E27FC236}">
              <a16:creationId xmlns:a16="http://schemas.microsoft.com/office/drawing/2014/main" xmlns="" id="{00000000-0008-0000-1100-0000C20C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267" name="Text Box 9">
          <a:extLst>
            <a:ext uri="{FF2B5EF4-FFF2-40B4-BE49-F238E27FC236}">
              <a16:creationId xmlns:a16="http://schemas.microsoft.com/office/drawing/2014/main" xmlns="" id="{00000000-0008-0000-1100-0000C30C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268" name="Text Box 9">
          <a:extLst>
            <a:ext uri="{FF2B5EF4-FFF2-40B4-BE49-F238E27FC236}">
              <a16:creationId xmlns:a16="http://schemas.microsoft.com/office/drawing/2014/main" xmlns="" id="{00000000-0008-0000-1100-0000C40C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269" name="Text Box 9">
          <a:extLst>
            <a:ext uri="{FF2B5EF4-FFF2-40B4-BE49-F238E27FC236}">
              <a16:creationId xmlns:a16="http://schemas.microsoft.com/office/drawing/2014/main" xmlns="" id="{00000000-0008-0000-1100-0000C50C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270" name="Text Box 9">
          <a:extLst>
            <a:ext uri="{FF2B5EF4-FFF2-40B4-BE49-F238E27FC236}">
              <a16:creationId xmlns:a16="http://schemas.microsoft.com/office/drawing/2014/main" xmlns="" id="{00000000-0008-0000-1100-0000C60C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271" name="Text Box 9">
          <a:extLst>
            <a:ext uri="{FF2B5EF4-FFF2-40B4-BE49-F238E27FC236}">
              <a16:creationId xmlns:a16="http://schemas.microsoft.com/office/drawing/2014/main" xmlns="" id="{00000000-0008-0000-1100-0000C70C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272" name="Text Box 9">
          <a:extLst>
            <a:ext uri="{FF2B5EF4-FFF2-40B4-BE49-F238E27FC236}">
              <a16:creationId xmlns:a16="http://schemas.microsoft.com/office/drawing/2014/main" xmlns="" id="{00000000-0008-0000-1100-0000C80C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273" name="Text Box 9">
          <a:extLst>
            <a:ext uri="{FF2B5EF4-FFF2-40B4-BE49-F238E27FC236}">
              <a16:creationId xmlns:a16="http://schemas.microsoft.com/office/drawing/2014/main" xmlns="" id="{00000000-0008-0000-1100-0000C90C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274" name="Text Box 9">
          <a:extLst>
            <a:ext uri="{FF2B5EF4-FFF2-40B4-BE49-F238E27FC236}">
              <a16:creationId xmlns:a16="http://schemas.microsoft.com/office/drawing/2014/main" xmlns="" id="{00000000-0008-0000-1100-0000CA0C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275" name="Text Box 9">
          <a:extLst>
            <a:ext uri="{FF2B5EF4-FFF2-40B4-BE49-F238E27FC236}">
              <a16:creationId xmlns:a16="http://schemas.microsoft.com/office/drawing/2014/main" xmlns="" id="{00000000-0008-0000-1100-0000CB0C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276" name="Text Box 9">
          <a:extLst>
            <a:ext uri="{FF2B5EF4-FFF2-40B4-BE49-F238E27FC236}">
              <a16:creationId xmlns:a16="http://schemas.microsoft.com/office/drawing/2014/main" xmlns="" id="{00000000-0008-0000-1100-0000CC0C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277" name="Text Box 9">
          <a:extLst>
            <a:ext uri="{FF2B5EF4-FFF2-40B4-BE49-F238E27FC236}">
              <a16:creationId xmlns:a16="http://schemas.microsoft.com/office/drawing/2014/main" xmlns="" id="{00000000-0008-0000-1100-0000CD0C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278" name="Text Box 9">
          <a:extLst>
            <a:ext uri="{FF2B5EF4-FFF2-40B4-BE49-F238E27FC236}">
              <a16:creationId xmlns:a16="http://schemas.microsoft.com/office/drawing/2014/main" xmlns="" id="{00000000-0008-0000-1100-0000CE0C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279" name="Text Box 9">
          <a:extLst>
            <a:ext uri="{FF2B5EF4-FFF2-40B4-BE49-F238E27FC236}">
              <a16:creationId xmlns:a16="http://schemas.microsoft.com/office/drawing/2014/main" xmlns="" id="{00000000-0008-0000-1100-0000CF0C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280" name="Text Box 9">
          <a:extLst>
            <a:ext uri="{FF2B5EF4-FFF2-40B4-BE49-F238E27FC236}">
              <a16:creationId xmlns:a16="http://schemas.microsoft.com/office/drawing/2014/main" xmlns="" id="{00000000-0008-0000-1100-0000D00C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281" name="Text Box 9">
          <a:extLst>
            <a:ext uri="{FF2B5EF4-FFF2-40B4-BE49-F238E27FC236}">
              <a16:creationId xmlns:a16="http://schemas.microsoft.com/office/drawing/2014/main" xmlns="" id="{00000000-0008-0000-1100-0000D10C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282" name="Text Box 9">
          <a:extLst>
            <a:ext uri="{FF2B5EF4-FFF2-40B4-BE49-F238E27FC236}">
              <a16:creationId xmlns:a16="http://schemas.microsoft.com/office/drawing/2014/main" xmlns="" id="{00000000-0008-0000-1100-0000D20C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283" name="Text Box 9">
          <a:extLst>
            <a:ext uri="{FF2B5EF4-FFF2-40B4-BE49-F238E27FC236}">
              <a16:creationId xmlns:a16="http://schemas.microsoft.com/office/drawing/2014/main" xmlns="" id="{00000000-0008-0000-1100-0000D30C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284" name="Text Box 9">
          <a:extLst>
            <a:ext uri="{FF2B5EF4-FFF2-40B4-BE49-F238E27FC236}">
              <a16:creationId xmlns:a16="http://schemas.microsoft.com/office/drawing/2014/main" xmlns="" id="{00000000-0008-0000-1100-0000D40C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285" name="Text Box 9">
          <a:extLst>
            <a:ext uri="{FF2B5EF4-FFF2-40B4-BE49-F238E27FC236}">
              <a16:creationId xmlns:a16="http://schemas.microsoft.com/office/drawing/2014/main" xmlns="" id="{00000000-0008-0000-1100-0000D50C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286" name="Text Box 9">
          <a:extLst>
            <a:ext uri="{FF2B5EF4-FFF2-40B4-BE49-F238E27FC236}">
              <a16:creationId xmlns:a16="http://schemas.microsoft.com/office/drawing/2014/main" xmlns="" id="{00000000-0008-0000-1100-0000D60C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287" name="Text Box 9">
          <a:extLst>
            <a:ext uri="{FF2B5EF4-FFF2-40B4-BE49-F238E27FC236}">
              <a16:creationId xmlns:a16="http://schemas.microsoft.com/office/drawing/2014/main" xmlns="" id="{00000000-0008-0000-1100-0000D70C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288" name="Text Box 9">
          <a:extLst>
            <a:ext uri="{FF2B5EF4-FFF2-40B4-BE49-F238E27FC236}">
              <a16:creationId xmlns:a16="http://schemas.microsoft.com/office/drawing/2014/main" xmlns="" id="{00000000-0008-0000-1100-0000D80C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289" name="Text Box 9">
          <a:extLst>
            <a:ext uri="{FF2B5EF4-FFF2-40B4-BE49-F238E27FC236}">
              <a16:creationId xmlns:a16="http://schemas.microsoft.com/office/drawing/2014/main" xmlns="" id="{00000000-0008-0000-1100-0000D90C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290" name="Text Box 9">
          <a:extLst>
            <a:ext uri="{FF2B5EF4-FFF2-40B4-BE49-F238E27FC236}">
              <a16:creationId xmlns:a16="http://schemas.microsoft.com/office/drawing/2014/main" xmlns="" id="{00000000-0008-0000-1100-0000DA0C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291" name="Text Box 9">
          <a:extLst>
            <a:ext uri="{FF2B5EF4-FFF2-40B4-BE49-F238E27FC236}">
              <a16:creationId xmlns:a16="http://schemas.microsoft.com/office/drawing/2014/main" xmlns="" id="{00000000-0008-0000-1100-0000DB0C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292" name="Text Box 9">
          <a:extLst>
            <a:ext uri="{FF2B5EF4-FFF2-40B4-BE49-F238E27FC236}">
              <a16:creationId xmlns:a16="http://schemas.microsoft.com/office/drawing/2014/main" xmlns="" id="{00000000-0008-0000-1100-0000DC0C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293" name="Text Box 9">
          <a:extLst>
            <a:ext uri="{FF2B5EF4-FFF2-40B4-BE49-F238E27FC236}">
              <a16:creationId xmlns:a16="http://schemas.microsoft.com/office/drawing/2014/main" xmlns="" id="{00000000-0008-0000-1100-0000DD0C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294" name="Text Box 9">
          <a:extLst>
            <a:ext uri="{FF2B5EF4-FFF2-40B4-BE49-F238E27FC236}">
              <a16:creationId xmlns:a16="http://schemas.microsoft.com/office/drawing/2014/main" xmlns="" id="{00000000-0008-0000-1100-0000DE0C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295" name="Text Box 9">
          <a:extLst>
            <a:ext uri="{FF2B5EF4-FFF2-40B4-BE49-F238E27FC236}">
              <a16:creationId xmlns:a16="http://schemas.microsoft.com/office/drawing/2014/main" xmlns="" id="{00000000-0008-0000-1100-0000DF0C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296" name="Text Box 9">
          <a:extLst>
            <a:ext uri="{FF2B5EF4-FFF2-40B4-BE49-F238E27FC236}">
              <a16:creationId xmlns:a16="http://schemas.microsoft.com/office/drawing/2014/main" xmlns="" id="{00000000-0008-0000-1100-0000E00C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297" name="Text Box 9">
          <a:extLst>
            <a:ext uri="{FF2B5EF4-FFF2-40B4-BE49-F238E27FC236}">
              <a16:creationId xmlns:a16="http://schemas.microsoft.com/office/drawing/2014/main" xmlns="" id="{00000000-0008-0000-1100-0000E10C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298" name="Text Box 9">
          <a:extLst>
            <a:ext uri="{FF2B5EF4-FFF2-40B4-BE49-F238E27FC236}">
              <a16:creationId xmlns:a16="http://schemas.microsoft.com/office/drawing/2014/main" xmlns="" id="{00000000-0008-0000-1100-0000E20C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299" name="Text Box 9">
          <a:extLst>
            <a:ext uri="{FF2B5EF4-FFF2-40B4-BE49-F238E27FC236}">
              <a16:creationId xmlns:a16="http://schemas.microsoft.com/office/drawing/2014/main" xmlns="" id="{00000000-0008-0000-1100-0000E30C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300" name="Text Box 9">
          <a:extLst>
            <a:ext uri="{FF2B5EF4-FFF2-40B4-BE49-F238E27FC236}">
              <a16:creationId xmlns:a16="http://schemas.microsoft.com/office/drawing/2014/main" xmlns="" id="{00000000-0008-0000-1100-0000E40C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301" name="Text Box 9">
          <a:extLst>
            <a:ext uri="{FF2B5EF4-FFF2-40B4-BE49-F238E27FC236}">
              <a16:creationId xmlns:a16="http://schemas.microsoft.com/office/drawing/2014/main" xmlns="" id="{00000000-0008-0000-1100-0000E50C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302" name="Text Box 9">
          <a:extLst>
            <a:ext uri="{FF2B5EF4-FFF2-40B4-BE49-F238E27FC236}">
              <a16:creationId xmlns:a16="http://schemas.microsoft.com/office/drawing/2014/main" xmlns="" id="{00000000-0008-0000-1100-0000E60C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303" name="Text Box 9">
          <a:extLst>
            <a:ext uri="{FF2B5EF4-FFF2-40B4-BE49-F238E27FC236}">
              <a16:creationId xmlns:a16="http://schemas.microsoft.com/office/drawing/2014/main" xmlns="" id="{00000000-0008-0000-1100-0000E70C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304" name="Text Box 9">
          <a:extLst>
            <a:ext uri="{FF2B5EF4-FFF2-40B4-BE49-F238E27FC236}">
              <a16:creationId xmlns:a16="http://schemas.microsoft.com/office/drawing/2014/main" xmlns="" id="{00000000-0008-0000-1100-0000E80C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305" name="Text Box 9">
          <a:extLst>
            <a:ext uri="{FF2B5EF4-FFF2-40B4-BE49-F238E27FC236}">
              <a16:creationId xmlns:a16="http://schemas.microsoft.com/office/drawing/2014/main" xmlns="" id="{00000000-0008-0000-1100-0000E90C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306" name="Text Box 9">
          <a:extLst>
            <a:ext uri="{FF2B5EF4-FFF2-40B4-BE49-F238E27FC236}">
              <a16:creationId xmlns:a16="http://schemas.microsoft.com/office/drawing/2014/main" xmlns="" id="{00000000-0008-0000-1100-0000EA0C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307" name="Text Box 9">
          <a:extLst>
            <a:ext uri="{FF2B5EF4-FFF2-40B4-BE49-F238E27FC236}">
              <a16:creationId xmlns:a16="http://schemas.microsoft.com/office/drawing/2014/main" xmlns="" id="{00000000-0008-0000-1100-0000EB0C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308" name="Text Box 9">
          <a:extLst>
            <a:ext uri="{FF2B5EF4-FFF2-40B4-BE49-F238E27FC236}">
              <a16:creationId xmlns:a16="http://schemas.microsoft.com/office/drawing/2014/main" xmlns="" id="{00000000-0008-0000-1100-0000EC0C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309" name="Text Box 9">
          <a:extLst>
            <a:ext uri="{FF2B5EF4-FFF2-40B4-BE49-F238E27FC236}">
              <a16:creationId xmlns:a16="http://schemas.microsoft.com/office/drawing/2014/main" xmlns="" id="{00000000-0008-0000-1100-0000ED0C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310" name="Text Box 9">
          <a:extLst>
            <a:ext uri="{FF2B5EF4-FFF2-40B4-BE49-F238E27FC236}">
              <a16:creationId xmlns:a16="http://schemas.microsoft.com/office/drawing/2014/main" xmlns="" id="{00000000-0008-0000-1100-0000EE0C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311" name="Text Box 9">
          <a:extLst>
            <a:ext uri="{FF2B5EF4-FFF2-40B4-BE49-F238E27FC236}">
              <a16:creationId xmlns:a16="http://schemas.microsoft.com/office/drawing/2014/main" xmlns="" id="{00000000-0008-0000-1100-0000EF0C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312" name="Text Box 9">
          <a:extLst>
            <a:ext uri="{FF2B5EF4-FFF2-40B4-BE49-F238E27FC236}">
              <a16:creationId xmlns:a16="http://schemas.microsoft.com/office/drawing/2014/main" xmlns="" id="{00000000-0008-0000-1100-0000F00C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313" name="Text Box 9">
          <a:extLst>
            <a:ext uri="{FF2B5EF4-FFF2-40B4-BE49-F238E27FC236}">
              <a16:creationId xmlns:a16="http://schemas.microsoft.com/office/drawing/2014/main" xmlns="" id="{00000000-0008-0000-1100-0000F10C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314" name="Text Box 9">
          <a:extLst>
            <a:ext uri="{FF2B5EF4-FFF2-40B4-BE49-F238E27FC236}">
              <a16:creationId xmlns:a16="http://schemas.microsoft.com/office/drawing/2014/main" xmlns="" id="{00000000-0008-0000-1100-0000F20C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315" name="Text Box 9">
          <a:extLst>
            <a:ext uri="{FF2B5EF4-FFF2-40B4-BE49-F238E27FC236}">
              <a16:creationId xmlns:a16="http://schemas.microsoft.com/office/drawing/2014/main" xmlns="" id="{00000000-0008-0000-1100-0000F30C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316" name="Text Box 9">
          <a:extLst>
            <a:ext uri="{FF2B5EF4-FFF2-40B4-BE49-F238E27FC236}">
              <a16:creationId xmlns:a16="http://schemas.microsoft.com/office/drawing/2014/main" xmlns="" id="{00000000-0008-0000-1100-0000F40C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317" name="Text Box 9">
          <a:extLst>
            <a:ext uri="{FF2B5EF4-FFF2-40B4-BE49-F238E27FC236}">
              <a16:creationId xmlns:a16="http://schemas.microsoft.com/office/drawing/2014/main" xmlns="" id="{00000000-0008-0000-1100-0000F50C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318" name="Text Box 9">
          <a:extLst>
            <a:ext uri="{FF2B5EF4-FFF2-40B4-BE49-F238E27FC236}">
              <a16:creationId xmlns:a16="http://schemas.microsoft.com/office/drawing/2014/main" xmlns="" id="{00000000-0008-0000-1100-0000F60C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319" name="Text Box 9">
          <a:extLst>
            <a:ext uri="{FF2B5EF4-FFF2-40B4-BE49-F238E27FC236}">
              <a16:creationId xmlns:a16="http://schemas.microsoft.com/office/drawing/2014/main" xmlns="" id="{00000000-0008-0000-1100-0000F70C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320" name="Text Box 9">
          <a:extLst>
            <a:ext uri="{FF2B5EF4-FFF2-40B4-BE49-F238E27FC236}">
              <a16:creationId xmlns:a16="http://schemas.microsoft.com/office/drawing/2014/main" xmlns="" id="{00000000-0008-0000-1100-0000F80C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321" name="Text Box 9">
          <a:extLst>
            <a:ext uri="{FF2B5EF4-FFF2-40B4-BE49-F238E27FC236}">
              <a16:creationId xmlns:a16="http://schemas.microsoft.com/office/drawing/2014/main" xmlns="" id="{00000000-0008-0000-1100-0000F90C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322" name="Text Box 9">
          <a:extLst>
            <a:ext uri="{FF2B5EF4-FFF2-40B4-BE49-F238E27FC236}">
              <a16:creationId xmlns:a16="http://schemas.microsoft.com/office/drawing/2014/main" xmlns="" id="{00000000-0008-0000-1100-0000FA0C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323" name="Text Box 9">
          <a:extLst>
            <a:ext uri="{FF2B5EF4-FFF2-40B4-BE49-F238E27FC236}">
              <a16:creationId xmlns:a16="http://schemas.microsoft.com/office/drawing/2014/main" xmlns="" id="{00000000-0008-0000-1100-0000FB0C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324" name="Text Box 9">
          <a:extLst>
            <a:ext uri="{FF2B5EF4-FFF2-40B4-BE49-F238E27FC236}">
              <a16:creationId xmlns:a16="http://schemas.microsoft.com/office/drawing/2014/main" xmlns="" id="{00000000-0008-0000-1100-0000FC0C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325" name="Text Box 9">
          <a:extLst>
            <a:ext uri="{FF2B5EF4-FFF2-40B4-BE49-F238E27FC236}">
              <a16:creationId xmlns:a16="http://schemas.microsoft.com/office/drawing/2014/main" xmlns="" id="{00000000-0008-0000-1100-0000FD0C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326" name="Text Box 9">
          <a:extLst>
            <a:ext uri="{FF2B5EF4-FFF2-40B4-BE49-F238E27FC236}">
              <a16:creationId xmlns:a16="http://schemas.microsoft.com/office/drawing/2014/main" xmlns="" id="{00000000-0008-0000-1100-0000FE0C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327" name="Text Box 9">
          <a:extLst>
            <a:ext uri="{FF2B5EF4-FFF2-40B4-BE49-F238E27FC236}">
              <a16:creationId xmlns:a16="http://schemas.microsoft.com/office/drawing/2014/main" xmlns="" id="{00000000-0008-0000-1100-0000FF0C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328" name="Text Box 9">
          <a:extLst>
            <a:ext uri="{FF2B5EF4-FFF2-40B4-BE49-F238E27FC236}">
              <a16:creationId xmlns:a16="http://schemas.microsoft.com/office/drawing/2014/main" xmlns="" id="{00000000-0008-0000-1100-0000000D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329" name="Text Box 9">
          <a:extLst>
            <a:ext uri="{FF2B5EF4-FFF2-40B4-BE49-F238E27FC236}">
              <a16:creationId xmlns:a16="http://schemas.microsoft.com/office/drawing/2014/main" xmlns="" id="{00000000-0008-0000-1100-0000010D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330" name="Text Box 9">
          <a:extLst>
            <a:ext uri="{FF2B5EF4-FFF2-40B4-BE49-F238E27FC236}">
              <a16:creationId xmlns:a16="http://schemas.microsoft.com/office/drawing/2014/main" xmlns="" id="{00000000-0008-0000-1100-0000020D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331" name="Text Box 9">
          <a:extLst>
            <a:ext uri="{FF2B5EF4-FFF2-40B4-BE49-F238E27FC236}">
              <a16:creationId xmlns:a16="http://schemas.microsoft.com/office/drawing/2014/main" xmlns="" id="{00000000-0008-0000-1100-0000030D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332" name="Text Box 9">
          <a:extLst>
            <a:ext uri="{FF2B5EF4-FFF2-40B4-BE49-F238E27FC236}">
              <a16:creationId xmlns:a16="http://schemas.microsoft.com/office/drawing/2014/main" xmlns="" id="{00000000-0008-0000-1100-0000040D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333" name="Text Box 9">
          <a:extLst>
            <a:ext uri="{FF2B5EF4-FFF2-40B4-BE49-F238E27FC236}">
              <a16:creationId xmlns:a16="http://schemas.microsoft.com/office/drawing/2014/main" xmlns="" id="{00000000-0008-0000-1100-0000050D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334" name="Text Box 9">
          <a:extLst>
            <a:ext uri="{FF2B5EF4-FFF2-40B4-BE49-F238E27FC236}">
              <a16:creationId xmlns:a16="http://schemas.microsoft.com/office/drawing/2014/main" xmlns="" id="{00000000-0008-0000-1100-0000060D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335" name="Text Box 9">
          <a:extLst>
            <a:ext uri="{FF2B5EF4-FFF2-40B4-BE49-F238E27FC236}">
              <a16:creationId xmlns:a16="http://schemas.microsoft.com/office/drawing/2014/main" xmlns="" id="{00000000-0008-0000-1100-0000070D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336" name="Text Box 9">
          <a:extLst>
            <a:ext uri="{FF2B5EF4-FFF2-40B4-BE49-F238E27FC236}">
              <a16:creationId xmlns:a16="http://schemas.microsoft.com/office/drawing/2014/main" xmlns="" id="{00000000-0008-0000-1100-0000080D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337" name="Text Box 9">
          <a:extLst>
            <a:ext uri="{FF2B5EF4-FFF2-40B4-BE49-F238E27FC236}">
              <a16:creationId xmlns:a16="http://schemas.microsoft.com/office/drawing/2014/main" xmlns="" id="{00000000-0008-0000-1100-0000090D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338" name="Text Box 9">
          <a:extLst>
            <a:ext uri="{FF2B5EF4-FFF2-40B4-BE49-F238E27FC236}">
              <a16:creationId xmlns:a16="http://schemas.microsoft.com/office/drawing/2014/main" xmlns="" id="{00000000-0008-0000-1100-00000A0D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339" name="Text Box 9">
          <a:extLst>
            <a:ext uri="{FF2B5EF4-FFF2-40B4-BE49-F238E27FC236}">
              <a16:creationId xmlns:a16="http://schemas.microsoft.com/office/drawing/2014/main" xmlns="" id="{00000000-0008-0000-1100-00000B0D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340" name="Text Box 9">
          <a:extLst>
            <a:ext uri="{FF2B5EF4-FFF2-40B4-BE49-F238E27FC236}">
              <a16:creationId xmlns:a16="http://schemas.microsoft.com/office/drawing/2014/main" xmlns="" id="{00000000-0008-0000-1100-00000C0D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341" name="Text Box 9">
          <a:extLst>
            <a:ext uri="{FF2B5EF4-FFF2-40B4-BE49-F238E27FC236}">
              <a16:creationId xmlns:a16="http://schemas.microsoft.com/office/drawing/2014/main" xmlns="" id="{00000000-0008-0000-1100-00000D0D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342" name="Text Box 9">
          <a:extLst>
            <a:ext uri="{FF2B5EF4-FFF2-40B4-BE49-F238E27FC236}">
              <a16:creationId xmlns:a16="http://schemas.microsoft.com/office/drawing/2014/main" xmlns="" id="{00000000-0008-0000-1100-00000E0D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343" name="Text Box 9">
          <a:extLst>
            <a:ext uri="{FF2B5EF4-FFF2-40B4-BE49-F238E27FC236}">
              <a16:creationId xmlns:a16="http://schemas.microsoft.com/office/drawing/2014/main" xmlns="" id="{00000000-0008-0000-1100-00000F0D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344" name="Text Box 9">
          <a:extLst>
            <a:ext uri="{FF2B5EF4-FFF2-40B4-BE49-F238E27FC236}">
              <a16:creationId xmlns:a16="http://schemas.microsoft.com/office/drawing/2014/main" xmlns="" id="{00000000-0008-0000-1100-0000100D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345" name="Text Box 9">
          <a:extLst>
            <a:ext uri="{FF2B5EF4-FFF2-40B4-BE49-F238E27FC236}">
              <a16:creationId xmlns:a16="http://schemas.microsoft.com/office/drawing/2014/main" xmlns="" id="{00000000-0008-0000-1100-0000110D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346" name="Text Box 9">
          <a:extLst>
            <a:ext uri="{FF2B5EF4-FFF2-40B4-BE49-F238E27FC236}">
              <a16:creationId xmlns:a16="http://schemas.microsoft.com/office/drawing/2014/main" xmlns="" id="{00000000-0008-0000-1100-0000120D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347" name="Text Box 9">
          <a:extLst>
            <a:ext uri="{FF2B5EF4-FFF2-40B4-BE49-F238E27FC236}">
              <a16:creationId xmlns:a16="http://schemas.microsoft.com/office/drawing/2014/main" xmlns="" id="{00000000-0008-0000-1100-0000130D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348" name="Text Box 9">
          <a:extLst>
            <a:ext uri="{FF2B5EF4-FFF2-40B4-BE49-F238E27FC236}">
              <a16:creationId xmlns:a16="http://schemas.microsoft.com/office/drawing/2014/main" xmlns="" id="{00000000-0008-0000-1100-0000140D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349" name="Text Box 9">
          <a:extLst>
            <a:ext uri="{FF2B5EF4-FFF2-40B4-BE49-F238E27FC236}">
              <a16:creationId xmlns:a16="http://schemas.microsoft.com/office/drawing/2014/main" xmlns="" id="{00000000-0008-0000-1100-0000150D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350" name="Text Box 9">
          <a:extLst>
            <a:ext uri="{FF2B5EF4-FFF2-40B4-BE49-F238E27FC236}">
              <a16:creationId xmlns:a16="http://schemas.microsoft.com/office/drawing/2014/main" xmlns="" id="{00000000-0008-0000-1100-0000160D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351" name="Text Box 9">
          <a:extLst>
            <a:ext uri="{FF2B5EF4-FFF2-40B4-BE49-F238E27FC236}">
              <a16:creationId xmlns:a16="http://schemas.microsoft.com/office/drawing/2014/main" xmlns="" id="{00000000-0008-0000-1100-0000170D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352" name="Text Box 9">
          <a:extLst>
            <a:ext uri="{FF2B5EF4-FFF2-40B4-BE49-F238E27FC236}">
              <a16:creationId xmlns:a16="http://schemas.microsoft.com/office/drawing/2014/main" xmlns="" id="{00000000-0008-0000-1100-0000180D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353" name="Text Box 9">
          <a:extLst>
            <a:ext uri="{FF2B5EF4-FFF2-40B4-BE49-F238E27FC236}">
              <a16:creationId xmlns:a16="http://schemas.microsoft.com/office/drawing/2014/main" xmlns="" id="{00000000-0008-0000-1100-0000190D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354" name="Text Box 9">
          <a:extLst>
            <a:ext uri="{FF2B5EF4-FFF2-40B4-BE49-F238E27FC236}">
              <a16:creationId xmlns:a16="http://schemas.microsoft.com/office/drawing/2014/main" xmlns="" id="{00000000-0008-0000-1100-00001A0D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355" name="Text Box 9">
          <a:extLst>
            <a:ext uri="{FF2B5EF4-FFF2-40B4-BE49-F238E27FC236}">
              <a16:creationId xmlns:a16="http://schemas.microsoft.com/office/drawing/2014/main" xmlns="" id="{00000000-0008-0000-1100-00001B0D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356" name="Text Box 9">
          <a:extLst>
            <a:ext uri="{FF2B5EF4-FFF2-40B4-BE49-F238E27FC236}">
              <a16:creationId xmlns:a16="http://schemas.microsoft.com/office/drawing/2014/main" xmlns="" id="{00000000-0008-0000-1100-00001C0D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357" name="Text Box 9">
          <a:extLst>
            <a:ext uri="{FF2B5EF4-FFF2-40B4-BE49-F238E27FC236}">
              <a16:creationId xmlns:a16="http://schemas.microsoft.com/office/drawing/2014/main" xmlns="" id="{00000000-0008-0000-1100-00001D0D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358" name="Text Box 9">
          <a:extLst>
            <a:ext uri="{FF2B5EF4-FFF2-40B4-BE49-F238E27FC236}">
              <a16:creationId xmlns:a16="http://schemas.microsoft.com/office/drawing/2014/main" xmlns="" id="{00000000-0008-0000-1100-00001E0D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359" name="Text Box 9">
          <a:extLst>
            <a:ext uri="{FF2B5EF4-FFF2-40B4-BE49-F238E27FC236}">
              <a16:creationId xmlns:a16="http://schemas.microsoft.com/office/drawing/2014/main" xmlns="" id="{00000000-0008-0000-1100-00001F0D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360" name="Text Box 9">
          <a:extLst>
            <a:ext uri="{FF2B5EF4-FFF2-40B4-BE49-F238E27FC236}">
              <a16:creationId xmlns:a16="http://schemas.microsoft.com/office/drawing/2014/main" xmlns="" id="{00000000-0008-0000-1100-0000200D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361" name="Text Box 9">
          <a:extLst>
            <a:ext uri="{FF2B5EF4-FFF2-40B4-BE49-F238E27FC236}">
              <a16:creationId xmlns:a16="http://schemas.microsoft.com/office/drawing/2014/main" xmlns="" id="{00000000-0008-0000-1100-0000210D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362" name="Text Box 9">
          <a:extLst>
            <a:ext uri="{FF2B5EF4-FFF2-40B4-BE49-F238E27FC236}">
              <a16:creationId xmlns:a16="http://schemas.microsoft.com/office/drawing/2014/main" xmlns="" id="{00000000-0008-0000-1100-0000220D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363" name="Text Box 9">
          <a:extLst>
            <a:ext uri="{FF2B5EF4-FFF2-40B4-BE49-F238E27FC236}">
              <a16:creationId xmlns:a16="http://schemas.microsoft.com/office/drawing/2014/main" xmlns="" id="{00000000-0008-0000-1100-0000230D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364" name="Text Box 9">
          <a:extLst>
            <a:ext uri="{FF2B5EF4-FFF2-40B4-BE49-F238E27FC236}">
              <a16:creationId xmlns:a16="http://schemas.microsoft.com/office/drawing/2014/main" xmlns="" id="{00000000-0008-0000-1100-0000240D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365" name="Text Box 9">
          <a:extLst>
            <a:ext uri="{FF2B5EF4-FFF2-40B4-BE49-F238E27FC236}">
              <a16:creationId xmlns:a16="http://schemas.microsoft.com/office/drawing/2014/main" xmlns="" id="{00000000-0008-0000-1100-0000250D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366" name="Text Box 9">
          <a:extLst>
            <a:ext uri="{FF2B5EF4-FFF2-40B4-BE49-F238E27FC236}">
              <a16:creationId xmlns:a16="http://schemas.microsoft.com/office/drawing/2014/main" xmlns="" id="{00000000-0008-0000-1100-0000260D0000}"/>
            </a:ext>
          </a:extLst>
        </xdr:cNvPr>
        <xdr:cNvSpPr txBox="1">
          <a:spLocks noChangeArrowheads="1"/>
        </xdr:cNvSpPr>
      </xdr:nvSpPr>
      <xdr:spPr bwMode="auto">
        <a:xfrm>
          <a:off x="762000" y="39624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048882" cy="38100"/>
    <xdr:sp macro="" textlink="">
      <xdr:nvSpPr>
        <xdr:cNvPr id="3367" name="Text Box 8">
          <a:extLst>
            <a:ext uri="{FF2B5EF4-FFF2-40B4-BE49-F238E27FC236}">
              <a16:creationId xmlns:a16="http://schemas.microsoft.com/office/drawing/2014/main" xmlns="" id="{00000000-0008-0000-1100-0000270D0000}"/>
            </a:ext>
          </a:extLst>
        </xdr:cNvPr>
        <xdr:cNvSpPr txBox="1">
          <a:spLocks noChangeArrowheads="1"/>
        </xdr:cNvSpPr>
      </xdr:nvSpPr>
      <xdr:spPr bwMode="auto">
        <a:xfrm>
          <a:off x="762000" y="4438650"/>
          <a:ext cx="1048882" cy="3810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3368" name="Text Box 8">
          <a:extLst>
            <a:ext uri="{FF2B5EF4-FFF2-40B4-BE49-F238E27FC236}">
              <a16:creationId xmlns:a16="http://schemas.microsoft.com/office/drawing/2014/main" xmlns="" id="{00000000-0008-0000-1100-0000280D0000}"/>
            </a:ext>
          </a:extLst>
        </xdr:cNvPr>
        <xdr:cNvSpPr txBox="1">
          <a:spLocks noChangeArrowheads="1"/>
        </xdr:cNvSpPr>
      </xdr:nvSpPr>
      <xdr:spPr bwMode="auto">
        <a:xfrm>
          <a:off x="762000" y="4438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369" name="Text Box 9">
          <a:extLst>
            <a:ext uri="{FF2B5EF4-FFF2-40B4-BE49-F238E27FC236}">
              <a16:creationId xmlns:a16="http://schemas.microsoft.com/office/drawing/2014/main" xmlns="" id="{00000000-0008-0000-1100-0000290D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370" name="Text Box 9">
          <a:extLst>
            <a:ext uri="{FF2B5EF4-FFF2-40B4-BE49-F238E27FC236}">
              <a16:creationId xmlns:a16="http://schemas.microsoft.com/office/drawing/2014/main" xmlns="" id="{00000000-0008-0000-1100-00002A0D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048882" cy="114300"/>
    <xdr:sp macro="" textlink="">
      <xdr:nvSpPr>
        <xdr:cNvPr id="3371" name="Text Box 8">
          <a:extLst>
            <a:ext uri="{FF2B5EF4-FFF2-40B4-BE49-F238E27FC236}">
              <a16:creationId xmlns:a16="http://schemas.microsoft.com/office/drawing/2014/main" xmlns="" id="{00000000-0008-0000-1100-00002B0D0000}"/>
            </a:ext>
          </a:extLst>
        </xdr:cNvPr>
        <xdr:cNvSpPr txBox="1">
          <a:spLocks noChangeArrowheads="1"/>
        </xdr:cNvSpPr>
      </xdr:nvSpPr>
      <xdr:spPr bwMode="auto">
        <a:xfrm>
          <a:off x="762000" y="4438650"/>
          <a:ext cx="1048882" cy="114300"/>
        </a:xfrm>
        <a:prstGeom prst="rect">
          <a:avLst/>
        </a:prstGeom>
        <a:noFill/>
        <a:ln w="9525">
          <a:noFill/>
          <a:miter lim="800000"/>
          <a:headEnd/>
          <a:tailEnd/>
        </a:ln>
      </xdr:spPr>
    </xdr:sp>
    <xdr:clientData/>
  </xdr:oneCellAnchor>
  <xdr:oneCellAnchor>
    <xdr:from>
      <xdr:col>1</xdr:col>
      <xdr:colOff>0</xdr:colOff>
      <xdr:row>0</xdr:row>
      <xdr:rowOff>0</xdr:rowOff>
    </xdr:from>
    <xdr:ext cx="1134607" cy="104775"/>
    <xdr:sp macro="" textlink="">
      <xdr:nvSpPr>
        <xdr:cNvPr id="3372" name="Text Box 8">
          <a:extLst>
            <a:ext uri="{FF2B5EF4-FFF2-40B4-BE49-F238E27FC236}">
              <a16:creationId xmlns:a16="http://schemas.microsoft.com/office/drawing/2014/main" xmlns="" id="{00000000-0008-0000-1100-00002C0D0000}"/>
            </a:ext>
          </a:extLst>
        </xdr:cNvPr>
        <xdr:cNvSpPr txBox="1">
          <a:spLocks noChangeArrowheads="1"/>
        </xdr:cNvSpPr>
      </xdr:nvSpPr>
      <xdr:spPr bwMode="auto">
        <a:xfrm>
          <a:off x="762000" y="4438650"/>
          <a:ext cx="1134607" cy="104775"/>
        </a:xfrm>
        <a:prstGeom prst="rect">
          <a:avLst/>
        </a:prstGeom>
        <a:noFill/>
        <a:ln w="9525">
          <a:noFill/>
          <a:miter lim="800000"/>
          <a:headEnd/>
          <a:tailEnd/>
        </a:ln>
      </xdr:spPr>
    </xdr:sp>
    <xdr:clientData/>
  </xdr:oneCellAnchor>
  <xdr:oneCellAnchor>
    <xdr:from>
      <xdr:col>1</xdr:col>
      <xdr:colOff>0</xdr:colOff>
      <xdr:row>0</xdr:row>
      <xdr:rowOff>0</xdr:rowOff>
    </xdr:from>
    <xdr:ext cx="1048882" cy="38100"/>
    <xdr:sp macro="" textlink="">
      <xdr:nvSpPr>
        <xdr:cNvPr id="3373" name="Text Box 8">
          <a:extLst>
            <a:ext uri="{FF2B5EF4-FFF2-40B4-BE49-F238E27FC236}">
              <a16:creationId xmlns:a16="http://schemas.microsoft.com/office/drawing/2014/main" xmlns="" id="{00000000-0008-0000-1100-00002D0D0000}"/>
            </a:ext>
          </a:extLst>
        </xdr:cNvPr>
        <xdr:cNvSpPr txBox="1">
          <a:spLocks noChangeArrowheads="1"/>
        </xdr:cNvSpPr>
      </xdr:nvSpPr>
      <xdr:spPr bwMode="auto">
        <a:xfrm>
          <a:off x="762000" y="4438650"/>
          <a:ext cx="1048882" cy="3810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3374" name="Text Box 8">
          <a:extLst>
            <a:ext uri="{FF2B5EF4-FFF2-40B4-BE49-F238E27FC236}">
              <a16:creationId xmlns:a16="http://schemas.microsoft.com/office/drawing/2014/main" xmlns="" id="{00000000-0008-0000-1100-00002E0D0000}"/>
            </a:ext>
          </a:extLst>
        </xdr:cNvPr>
        <xdr:cNvSpPr txBox="1">
          <a:spLocks noChangeArrowheads="1"/>
        </xdr:cNvSpPr>
      </xdr:nvSpPr>
      <xdr:spPr bwMode="auto">
        <a:xfrm>
          <a:off x="762000" y="4438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375" name="Text Box 9">
          <a:extLst>
            <a:ext uri="{FF2B5EF4-FFF2-40B4-BE49-F238E27FC236}">
              <a16:creationId xmlns:a16="http://schemas.microsoft.com/office/drawing/2014/main" xmlns="" id="{00000000-0008-0000-1100-00002F0D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376" name="Text Box 9">
          <a:extLst>
            <a:ext uri="{FF2B5EF4-FFF2-40B4-BE49-F238E27FC236}">
              <a16:creationId xmlns:a16="http://schemas.microsoft.com/office/drawing/2014/main" xmlns="" id="{00000000-0008-0000-1100-0000300D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048882" cy="38100"/>
    <xdr:sp macro="" textlink="">
      <xdr:nvSpPr>
        <xdr:cNvPr id="3377" name="Text Box 8">
          <a:extLst>
            <a:ext uri="{FF2B5EF4-FFF2-40B4-BE49-F238E27FC236}">
              <a16:creationId xmlns:a16="http://schemas.microsoft.com/office/drawing/2014/main" xmlns="" id="{00000000-0008-0000-1100-0000310D0000}"/>
            </a:ext>
          </a:extLst>
        </xdr:cNvPr>
        <xdr:cNvSpPr txBox="1">
          <a:spLocks noChangeArrowheads="1"/>
        </xdr:cNvSpPr>
      </xdr:nvSpPr>
      <xdr:spPr bwMode="auto">
        <a:xfrm>
          <a:off x="762000" y="4438650"/>
          <a:ext cx="1048882" cy="3810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3378" name="Text Box 8">
          <a:extLst>
            <a:ext uri="{FF2B5EF4-FFF2-40B4-BE49-F238E27FC236}">
              <a16:creationId xmlns:a16="http://schemas.microsoft.com/office/drawing/2014/main" xmlns="" id="{00000000-0008-0000-1100-0000320D0000}"/>
            </a:ext>
          </a:extLst>
        </xdr:cNvPr>
        <xdr:cNvSpPr txBox="1">
          <a:spLocks noChangeArrowheads="1"/>
        </xdr:cNvSpPr>
      </xdr:nvSpPr>
      <xdr:spPr bwMode="auto">
        <a:xfrm>
          <a:off x="762000" y="4438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379" name="Text Box 9">
          <a:extLst>
            <a:ext uri="{FF2B5EF4-FFF2-40B4-BE49-F238E27FC236}">
              <a16:creationId xmlns:a16="http://schemas.microsoft.com/office/drawing/2014/main" xmlns="" id="{00000000-0008-0000-1100-0000330D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380" name="Text Box 9">
          <a:extLst>
            <a:ext uri="{FF2B5EF4-FFF2-40B4-BE49-F238E27FC236}">
              <a16:creationId xmlns:a16="http://schemas.microsoft.com/office/drawing/2014/main" xmlns="" id="{00000000-0008-0000-1100-0000340D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048882" cy="38100"/>
    <xdr:sp macro="" textlink="">
      <xdr:nvSpPr>
        <xdr:cNvPr id="3381" name="Text Box 8">
          <a:extLst>
            <a:ext uri="{FF2B5EF4-FFF2-40B4-BE49-F238E27FC236}">
              <a16:creationId xmlns:a16="http://schemas.microsoft.com/office/drawing/2014/main" xmlns="" id="{00000000-0008-0000-1100-0000350D0000}"/>
            </a:ext>
          </a:extLst>
        </xdr:cNvPr>
        <xdr:cNvSpPr txBox="1">
          <a:spLocks noChangeArrowheads="1"/>
        </xdr:cNvSpPr>
      </xdr:nvSpPr>
      <xdr:spPr bwMode="auto">
        <a:xfrm>
          <a:off x="762000" y="4438650"/>
          <a:ext cx="1048882" cy="3810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3382" name="Text Box 8">
          <a:extLst>
            <a:ext uri="{FF2B5EF4-FFF2-40B4-BE49-F238E27FC236}">
              <a16:creationId xmlns:a16="http://schemas.microsoft.com/office/drawing/2014/main" xmlns="" id="{00000000-0008-0000-1100-0000360D0000}"/>
            </a:ext>
          </a:extLst>
        </xdr:cNvPr>
        <xdr:cNvSpPr txBox="1">
          <a:spLocks noChangeArrowheads="1"/>
        </xdr:cNvSpPr>
      </xdr:nvSpPr>
      <xdr:spPr bwMode="auto">
        <a:xfrm>
          <a:off x="762000" y="4438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383" name="Text Box 9">
          <a:extLst>
            <a:ext uri="{FF2B5EF4-FFF2-40B4-BE49-F238E27FC236}">
              <a16:creationId xmlns:a16="http://schemas.microsoft.com/office/drawing/2014/main" xmlns="" id="{00000000-0008-0000-1100-0000370D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384" name="Text Box 9">
          <a:extLst>
            <a:ext uri="{FF2B5EF4-FFF2-40B4-BE49-F238E27FC236}">
              <a16:creationId xmlns:a16="http://schemas.microsoft.com/office/drawing/2014/main" xmlns="" id="{00000000-0008-0000-1100-0000380D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048882" cy="38100"/>
    <xdr:sp macro="" textlink="">
      <xdr:nvSpPr>
        <xdr:cNvPr id="3385" name="Text Box 8">
          <a:extLst>
            <a:ext uri="{FF2B5EF4-FFF2-40B4-BE49-F238E27FC236}">
              <a16:creationId xmlns:a16="http://schemas.microsoft.com/office/drawing/2014/main" xmlns="" id="{00000000-0008-0000-1100-0000390D0000}"/>
            </a:ext>
          </a:extLst>
        </xdr:cNvPr>
        <xdr:cNvSpPr txBox="1">
          <a:spLocks noChangeArrowheads="1"/>
        </xdr:cNvSpPr>
      </xdr:nvSpPr>
      <xdr:spPr bwMode="auto">
        <a:xfrm>
          <a:off x="762000" y="4438650"/>
          <a:ext cx="1048882" cy="3810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3386" name="Text Box 8">
          <a:extLst>
            <a:ext uri="{FF2B5EF4-FFF2-40B4-BE49-F238E27FC236}">
              <a16:creationId xmlns:a16="http://schemas.microsoft.com/office/drawing/2014/main" xmlns="" id="{00000000-0008-0000-1100-00003A0D0000}"/>
            </a:ext>
          </a:extLst>
        </xdr:cNvPr>
        <xdr:cNvSpPr txBox="1">
          <a:spLocks noChangeArrowheads="1"/>
        </xdr:cNvSpPr>
      </xdr:nvSpPr>
      <xdr:spPr bwMode="auto">
        <a:xfrm>
          <a:off x="762000" y="4438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387" name="Text Box 9">
          <a:extLst>
            <a:ext uri="{FF2B5EF4-FFF2-40B4-BE49-F238E27FC236}">
              <a16:creationId xmlns:a16="http://schemas.microsoft.com/office/drawing/2014/main" xmlns="" id="{00000000-0008-0000-1100-00003B0D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388" name="Text Box 9">
          <a:extLst>
            <a:ext uri="{FF2B5EF4-FFF2-40B4-BE49-F238E27FC236}">
              <a16:creationId xmlns:a16="http://schemas.microsoft.com/office/drawing/2014/main" xmlns="" id="{00000000-0008-0000-1100-00003C0D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048882" cy="38100"/>
    <xdr:sp macro="" textlink="">
      <xdr:nvSpPr>
        <xdr:cNvPr id="3389" name="Text Box 8">
          <a:extLst>
            <a:ext uri="{FF2B5EF4-FFF2-40B4-BE49-F238E27FC236}">
              <a16:creationId xmlns:a16="http://schemas.microsoft.com/office/drawing/2014/main" xmlns="" id="{00000000-0008-0000-1100-00003D0D0000}"/>
            </a:ext>
          </a:extLst>
        </xdr:cNvPr>
        <xdr:cNvSpPr txBox="1">
          <a:spLocks noChangeArrowheads="1"/>
        </xdr:cNvSpPr>
      </xdr:nvSpPr>
      <xdr:spPr bwMode="auto">
        <a:xfrm>
          <a:off x="762000" y="4438650"/>
          <a:ext cx="1048882" cy="3810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3390" name="Text Box 8">
          <a:extLst>
            <a:ext uri="{FF2B5EF4-FFF2-40B4-BE49-F238E27FC236}">
              <a16:creationId xmlns:a16="http://schemas.microsoft.com/office/drawing/2014/main" xmlns="" id="{00000000-0008-0000-1100-00003E0D0000}"/>
            </a:ext>
          </a:extLst>
        </xdr:cNvPr>
        <xdr:cNvSpPr txBox="1">
          <a:spLocks noChangeArrowheads="1"/>
        </xdr:cNvSpPr>
      </xdr:nvSpPr>
      <xdr:spPr bwMode="auto">
        <a:xfrm>
          <a:off x="762000" y="4438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391" name="Text Box 9">
          <a:extLst>
            <a:ext uri="{FF2B5EF4-FFF2-40B4-BE49-F238E27FC236}">
              <a16:creationId xmlns:a16="http://schemas.microsoft.com/office/drawing/2014/main" xmlns="" id="{00000000-0008-0000-1100-00003F0D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048882" cy="38100"/>
    <xdr:sp macro="" textlink="">
      <xdr:nvSpPr>
        <xdr:cNvPr id="3392" name="Text Box 8">
          <a:extLst>
            <a:ext uri="{FF2B5EF4-FFF2-40B4-BE49-F238E27FC236}">
              <a16:creationId xmlns:a16="http://schemas.microsoft.com/office/drawing/2014/main" xmlns="" id="{00000000-0008-0000-1100-0000400D0000}"/>
            </a:ext>
          </a:extLst>
        </xdr:cNvPr>
        <xdr:cNvSpPr txBox="1">
          <a:spLocks noChangeArrowheads="1"/>
        </xdr:cNvSpPr>
      </xdr:nvSpPr>
      <xdr:spPr bwMode="auto">
        <a:xfrm>
          <a:off x="762000" y="4438650"/>
          <a:ext cx="1048882" cy="3810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3393" name="Text Box 8">
          <a:extLst>
            <a:ext uri="{FF2B5EF4-FFF2-40B4-BE49-F238E27FC236}">
              <a16:creationId xmlns:a16="http://schemas.microsoft.com/office/drawing/2014/main" xmlns="" id="{00000000-0008-0000-1100-0000410D0000}"/>
            </a:ext>
          </a:extLst>
        </xdr:cNvPr>
        <xdr:cNvSpPr txBox="1">
          <a:spLocks noChangeArrowheads="1"/>
        </xdr:cNvSpPr>
      </xdr:nvSpPr>
      <xdr:spPr bwMode="auto">
        <a:xfrm>
          <a:off x="762000" y="4438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394" name="Text Box 9">
          <a:extLst>
            <a:ext uri="{FF2B5EF4-FFF2-40B4-BE49-F238E27FC236}">
              <a16:creationId xmlns:a16="http://schemas.microsoft.com/office/drawing/2014/main" xmlns="" id="{00000000-0008-0000-1100-0000420D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395" name="Text Box 9">
          <a:extLst>
            <a:ext uri="{FF2B5EF4-FFF2-40B4-BE49-F238E27FC236}">
              <a16:creationId xmlns:a16="http://schemas.microsoft.com/office/drawing/2014/main" xmlns="" id="{00000000-0008-0000-1100-0000430D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048882" cy="38100"/>
    <xdr:sp macro="" textlink="">
      <xdr:nvSpPr>
        <xdr:cNvPr id="3396" name="Text Box 8">
          <a:extLst>
            <a:ext uri="{FF2B5EF4-FFF2-40B4-BE49-F238E27FC236}">
              <a16:creationId xmlns:a16="http://schemas.microsoft.com/office/drawing/2014/main" xmlns="" id="{00000000-0008-0000-1100-0000440D0000}"/>
            </a:ext>
          </a:extLst>
        </xdr:cNvPr>
        <xdr:cNvSpPr txBox="1">
          <a:spLocks noChangeArrowheads="1"/>
        </xdr:cNvSpPr>
      </xdr:nvSpPr>
      <xdr:spPr bwMode="auto">
        <a:xfrm>
          <a:off x="762000" y="4438650"/>
          <a:ext cx="1048882" cy="3810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3397" name="Text Box 8">
          <a:extLst>
            <a:ext uri="{FF2B5EF4-FFF2-40B4-BE49-F238E27FC236}">
              <a16:creationId xmlns:a16="http://schemas.microsoft.com/office/drawing/2014/main" xmlns="" id="{00000000-0008-0000-1100-0000450D0000}"/>
            </a:ext>
          </a:extLst>
        </xdr:cNvPr>
        <xdr:cNvSpPr txBox="1">
          <a:spLocks noChangeArrowheads="1"/>
        </xdr:cNvSpPr>
      </xdr:nvSpPr>
      <xdr:spPr bwMode="auto">
        <a:xfrm>
          <a:off x="762000" y="4438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398" name="Text Box 9">
          <a:extLst>
            <a:ext uri="{FF2B5EF4-FFF2-40B4-BE49-F238E27FC236}">
              <a16:creationId xmlns:a16="http://schemas.microsoft.com/office/drawing/2014/main" xmlns="" id="{00000000-0008-0000-1100-0000460D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048882" cy="38100"/>
    <xdr:sp macro="" textlink="">
      <xdr:nvSpPr>
        <xdr:cNvPr id="3399" name="Text Box 8">
          <a:extLst>
            <a:ext uri="{FF2B5EF4-FFF2-40B4-BE49-F238E27FC236}">
              <a16:creationId xmlns:a16="http://schemas.microsoft.com/office/drawing/2014/main" xmlns="" id="{00000000-0008-0000-1100-0000470D0000}"/>
            </a:ext>
          </a:extLst>
        </xdr:cNvPr>
        <xdr:cNvSpPr txBox="1">
          <a:spLocks noChangeArrowheads="1"/>
        </xdr:cNvSpPr>
      </xdr:nvSpPr>
      <xdr:spPr bwMode="auto">
        <a:xfrm>
          <a:off x="762000" y="4438650"/>
          <a:ext cx="1048882" cy="3810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3400" name="Text Box 8">
          <a:extLst>
            <a:ext uri="{FF2B5EF4-FFF2-40B4-BE49-F238E27FC236}">
              <a16:creationId xmlns:a16="http://schemas.microsoft.com/office/drawing/2014/main" xmlns="" id="{00000000-0008-0000-1100-0000480D0000}"/>
            </a:ext>
          </a:extLst>
        </xdr:cNvPr>
        <xdr:cNvSpPr txBox="1">
          <a:spLocks noChangeArrowheads="1"/>
        </xdr:cNvSpPr>
      </xdr:nvSpPr>
      <xdr:spPr bwMode="auto">
        <a:xfrm>
          <a:off x="762000" y="4438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401" name="Text Box 9">
          <a:extLst>
            <a:ext uri="{FF2B5EF4-FFF2-40B4-BE49-F238E27FC236}">
              <a16:creationId xmlns:a16="http://schemas.microsoft.com/office/drawing/2014/main" xmlns="" id="{00000000-0008-0000-1100-0000490D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402" name="Text Box 9">
          <a:extLst>
            <a:ext uri="{FF2B5EF4-FFF2-40B4-BE49-F238E27FC236}">
              <a16:creationId xmlns:a16="http://schemas.microsoft.com/office/drawing/2014/main" xmlns="" id="{00000000-0008-0000-1100-00004A0D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048882" cy="38100"/>
    <xdr:sp macro="" textlink="">
      <xdr:nvSpPr>
        <xdr:cNvPr id="3403" name="Text Box 8">
          <a:extLst>
            <a:ext uri="{FF2B5EF4-FFF2-40B4-BE49-F238E27FC236}">
              <a16:creationId xmlns:a16="http://schemas.microsoft.com/office/drawing/2014/main" xmlns="" id="{00000000-0008-0000-1100-00004B0D0000}"/>
            </a:ext>
          </a:extLst>
        </xdr:cNvPr>
        <xdr:cNvSpPr txBox="1">
          <a:spLocks noChangeArrowheads="1"/>
        </xdr:cNvSpPr>
      </xdr:nvSpPr>
      <xdr:spPr bwMode="auto">
        <a:xfrm>
          <a:off x="762000" y="4438650"/>
          <a:ext cx="1048882" cy="3810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3404" name="Text Box 8">
          <a:extLst>
            <a:ext uri="{FF2B5EF4-FFF2-40B4-BE49-F238E27FC236}">
              <a16:creationId xmlns:a16="http://schemas.microsoft.com/office/drawing/2014/main" xmlns="" id="{00000000-0008-0000-1100-00004C0D0000}"/>
            </a:ext>
          </a:extLst>
        </xdr:cNvPr>
        <xdr:cNvSpPr txBox="1">
          <a:spLocks noChangeArrowheads="1"/>
        </xdr:cNvSpPr>
      </xdr:nvSpPr>
      <xdr:spPr bwMode="auto">
        <a:xfrm>
          <a:off x="762000" y="4438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405" name="Text Box 9">
          <a:extLst>
            <a:ext uri="{FF2B5EF4-FFF2-40B4-BE49-F238E27FC236}">
              <a16:creationId xmlns:a16="http://schemas.microsoft.com/office/drawing/2014/main" xmlns="" id="{00000000-0008-0000-1100-00004D0D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406" name="Text Box 9">
          <a:extLst>
            <a:ext uri="{FF2B5EF4-FFF2-40B4-BE49-F238E27FC236}">
              <a16:creationId xmlns:a16="http://schemas.microsoft.com/office/drawing/2014/main" xmlns="" id="{00000000-0008-0000-1100-00004E0D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048882" cy="38100"/>
    <xdr:sp macro="" textlink="">
      <xdr:nvSpPr>
        <xdr:cNvPr id="3407" name="Text Box 8">
          <a:extLst>
            <a:ext uri="{FF2B5EF4-FFF2-40B4-BE49-F238E27FC236}">
              <a16:creationId xmlns:a16="http://schemas.microsoft.com/office/drawing/2014/main" xmlns="" id="{00000000-0008-0000-1100-00004F0D0000}"/>
            </a:ext>
          </a:extLst>
        </xdr:cNvPr>
        <xdr:cNvSpPr txBox="1">
          <a:spLocks noChangeArrowheads="1"/>
        </xdr:cNvSpPr>
      </xdr:nvSpPr>
      <xdr:spPr bwMode="auto">
        <a:xfrm>
          <a:off x="762000" y="4438650"/>
          <a:ext cx="1048882" cy="3810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3408" name="Text Box 8">
          <a:extLst>
            <a:ext uri="{FF2B5EF4-FFF2-40B4-BE49-F238E27FC236}">
              <a16:creationId xmlns:a16="http://schemas.microsoft.com/office/drawing/2014/main" xmlns="" id="{00000000-0008-0000-1100-0000500D0000}"/>
            </a:ext>
          </a:extLst>
        </xdr:cNvPr>
        <xdr:cNvSpPr txBox="1">
          <a:spLocks noChangeArrowheads="1"/>
        </xdr:cNvSpPr>
      </xdr:nvSpPr>
      <xdr:spPr bwMode="auto">
        <a:xfrm>
          <a:off x="762000" y="4438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409" name="Text Box 9">
          <a:extLst>
            <a:ext uri="{FF2B5EF4-FFF2-40B4-BE49-F238E27FC236}">
              <a16:creationId xmlns:a16="http://schemas.microsoft.com/office/drawing/2014/main" xmlns="" id="{00000000-0008-0000-1100-0000510D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410" name="Text Box 9">
          <a:extLst>
            <a:ext uri="{FF2B5EF4-FFF2-40B4-BE49-F238E27FC236}">
              <a16:creationId xmlns:a16="http://schemas.microsoft.com/office/drawing/2014/main" xmlns="" id="{00000000-0008-0000-1100-0000520D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048882" cy="38100"/>
    <xdr:sp macro="" textlink="">
      <xdr:nvSpPr>
        <xdr:cNvPr id="3411" name="Text Box 8">
          <a:extLst>
            <a:ext uri="{FF2B5EF4-FFF2-40B4-BE49-F238E27FC236}">
              <a16:creationId xmlns:a16="http://schemas.microsoft.com/office/drawing/2014/main" xmlns="" id="{00000000-0008-0000-1100-0000530D0000}"/>
            </a:ext>
          </a:extLst>
        </xdr:cNvPr>
        <xdr:cNvSpPr txBox="1">
          <a:spLocks noChangeArrowheads="1"/>
        </xdr:cNvSpPr>
      </xdr:nvSpPr>
      <xdr:spPr bwMode="auto">
        <a:xfrm>
          <a:off x="762000" y="4438650"/>
          <a:ext cx="1048882" cy="3810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3412" name="Text Box 8">
          <a:extLst>
            <a:ext uri="{FF2B5EF4-FFF2-40B4-BE49-F238E27FC236}">
              <a16:creationId xmlns:a16="http://schemas.microsoft.com/office/drawing/2014/main" xmlns="" id="{00000000-0008-0000-1100-0000540D0000}"/>
            </a:ext>
          </a:extLst>
        </xdr:cNvPr>
        <xdr:cNvSpPr txBox="1">
          <a:spLocks noChangeArrowheads="1"/>
        </xdr:cNvSpPr>
      </xdr:nvSpPr>
      <xdr:spPr bwMode="auto">
        <a:xfrm>
          <a:off x="762000" y="4438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413" name="Text Box 9">
          <a:extLst>
            <a:ext uri="{FF2B5EF4-FFF2-40B4-BE49-F238E27FC236}">
              <a16:creationId xmlns:a16="http://schemas.microsoft.com/office/drawing/2014/main" xmlns="" id="{00000000-0008-0000-1100-0000550D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414" name="Text Box 9">
          <a:extLst>
            <a:ext uri="{FF2B5EF4-FFF2-40B4-BE49-F238E27FC236}">
              <a16:creationId xmlns:a16="http://schemas.microsoft.com/office/drawing/2014/main" xmlns="" id="{00000000-0008-0000-1100-0000560D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048882" cy="38100"/>
    <xdr:sp macro="" textlink="">
      <xdr:nvSpPr>
        <xdr:cNvPr id="3415" name="Text Box 8">
          <a:extLst>
            <a:ext uri="{FF2B5EF4-FFF2-40B4-BE49-F238E27FC236}">
              <a16:creationId xmlns:a16="http://schemas.microsoft.com/office/drawing/2014/main" xmlns="" id="{00000000-0008-0000-1100-0000570D0000}"/>
            </a:ext>
          </a:extLst>
        </xdr:cNvPr>
        <xdr:cNvSpPr txBox="1">
          <a:spLocks noChangeArrowheads="1"/>
        </xdr:cNvSpPr>
      </xdr:nvSpPr>
      <xdr:spPr bwMode="auto">
        <a:xfrm>
          <a:off x="762000" y="4438650"/>
          <a:ext cx="1048882" cy="3810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3416" name="Text Box 8">
          <a:extLst>
            <a:ext uri="{FF2B5EF4-FFF2-40B4-BE49-F238E27FC236}">
              <a16:creationId xmlns:a16="http://schemas.microsoft.com/office/drawing/2014/main" xmlns="" id="{00000000-0008-0000-1100-0000580D0000}"/>
            </a:ext>
          </a:extLst>
        </xdr:cNvPr>
        <xdr:cNvSpPr txBox="1">
          <a:spLocks noChangeArrowheads="1"/>
        </xdr:cNvSpPr>
      </xdr:nvSpPr>
      <xdr:spPr bwMode="auto">
        <a:xfrm>
          <a:off x="762000" y="4438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417" name="Text Box 9">
          <a:extLst>
            <a:ext uri="{FF2B5EF4-FFF2-40B4-BE49-F238E27FC236}">
              <a16:creationId xmlns:a16="http://schemas.microsoft.com/office/drawing/2014/main" xmlns="" id="{00000000-0008-0000-1100-0000590D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418" name="Text Box 9">
          <a:extLst>
            <a:ext uri="{FF2B5EF4-FFF2-40B4-BE49-F238E27FC236}">
              <a16:creationId xmlns:a16="http://schemas.microsoft.com/office/drawing/2014/main" xmlns="" id="{00000000-0008-0000-1100-00005A0D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048882" cy="38100"/>
    <xdr:sp macro="" textlink="">
      <xdr:nvSpPr>
        <xdr:cNvPr id="3419" name="Text Box 8">
          <a:extLst>
            <a:ext uri="{FF2B5EF4-FFF2-40B4-BE49-F238E27FC236}">
              <a16:creationId xmlns:a16="http://schemas.microsoft.com/office/drawing/2014/main" xmlns="" id="{00000000-0008-0000-1100-00005B0D0000}"/>
            </a:ext>
          </a:extLst>
        </xdr:cNvPr>
        <xdr:cNvSpPr txBox="1">
          <a:spLocks noChangeArrowheads="1"/>
        </xdr:cNvSpPr>
      </xdr:nvSpPr>
      <xdr:spPr bwMode="auto">
        <a:xfrm>
          <a:off x="762000" y="4438650"/>
          <a:ext cx="1048882" cy="3810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3420" name="Text Box 8">
          <a:extLst>
            <a:ext uri="{FF2B5EF4-FFF2-40B4-BE49-F238E27FC236}">
              <a16:creationId xmlns:a16="http://schemas.microsoft.com/office/drawing/2014/main" xmlns="" id="{00000000-0008-0000-1100-00005C0D0000}"/>
            </a:ext>
          </a:extLst>
        </xdr:cNvPr>
        <xdr:cNvSpPr txBox="1">
          <a:spLocks noChangeArrowheads="1"/>
        </xdr:cNvSpPr>
      </xdr:nvSpPr>
      <xdr:spPr bwMode="auto">
        <a:xfrm>
          <a:off x="762000" y="4438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421" name="Text Box 9">
          <a:extLst>
            <a:ext uri="{FF2B5EF4-FFF2-40B4-BE49-F238E27FC236}">
              <a16:creationId xmlns:a16="http://schemas.microsoft.com/office/drawing/2014/main" xmlns="" id="{00000000-0008-0000-1100-00005D0D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422" name="Text Box 9">
          <a:extLst>
            <a:ext uri="{FF2B5EF4-FFF2-40B4-BE49-F238E27FC236}">
              <a16:creationId xmlns:a16="http://schemas.microsoft.com/office/drawing/2014/main" xmlns="" id="{00000000-0008-0000-1100-00005E0D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048882" cy="38100"/>
    <xdr:sp macro="" textlink="">
      <xdr:nvSpPr>
        <xdr:cNvPr id="3423" name="Text Box 8">
          <a:extLst>
            <a:ext uri="{FF2B5EF4-FFF2-40B4-BE49-F238E27FC236}">
              <a16:creationId xmlns:a16="http://schemas.microsoft.com/office/drawing/2014/main" xmlns="" id="{00000000-0008-0000-1100-00005F0D0000}"/>
            </a:ext>
          </a:extLst>
        </xdr:cNvPr>
        <xdr:cNvSpPr txBox="1">
          <a:spLocks noChangeArrowheads="1"/>
        </xdr:cNvSpPr>
      </xdr:nvSpPr>
      <xdr:spPr bwMode="auto">
        <a:xfrm>
          <a:off x="762000" y="4438650"/>
          <a:ext cx="1048882" cy="3810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3424" name="Text Box 8">
          <a:extLst>
            <a:ext uri="{FF2B5EF4-FFF2-40B4-BE49-F238E27FC236}">
              <a16:creationId xmlns:a16="http://schemas.microsoft.com/office/drawing/2014/main" xmlns="" id="{00000000-0008-0000-1100-0000600D0000}"/>
            </a:ext>
          </a:extLst>
        </xdr:cNvPr>
        <xdr:cNvSpPr txBox="1">
          <a:spLocks noChangeArrowheads="1"/>
        </xdr:cNvSpPr>
      </xdr:nvSpPr>
      <xdr:spPr bwMode="auto">
        <a:xfrm>
          <a:off x="762000" y="4438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425" name="Text Box 9">
          <a:extLst>
            <a:ext uri="{FF2B5EF4-FFF2-40B4-BE49-F238E27FC236}">
              <a16:creationId xmlns:a16="http://schemas.microsoft.com/office/drawing/2014/main" xmlns="" id="{00000000-0008-0000-1100-0000610D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426" name="Text Box 9">
          <a:extLst>
            <a:ext uri="{FF2B5EF4-FFF2-40B4-BE49-F238E27FC236}">
              <a16:creationId xmlns:a16="http://schemas.microsoft.com/office/drawing/2014/main" xmlns="" id="{00000000-0008-0000-1100-0000620D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048882" cy="38100"/>
    <xdr:sp macro="" textlink="">
      <xdr:nvSpPr>
        <xdr:cNvPr id="3427" name="Text Box 8">
          <a:extLst>
            <a:ext uri="{FF2B5EF4-FFF2-40B4-BE49-F238E27FC236}">
              <a16:creationId xmlns:a16="http://schemas.microsoft.com/office/drawing/2014/main" xmlns="" id="{00000000-0008-0000-1100-0000630D0000}"/>
            </a:ext>
          </a:extLst>
        </xdr:cNvPr>
        <xdr:cNvSpPr txBox="1">
          <a:spLocks noChangeArrowheads="1"/>
        </xdr:cNvSpPr>
      </xdr:nvSpPr>
      <xdr:spPr bwMode="auto">
        <a:xfrm>
          <a:off x="762000" y="4438650"/>
          <a:ext cx="1048882" cy="3810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3428" name="Text Box 8">
          <a:extLst>
            <a:ext uri="{FF2B5EF4-FFF2-40B4-BE49-F238E27FC236}">
              <a16:creationId xmlns:a16="http://schemas.microsoft.com/office/drawing/2014/main" xmlns="" id="{00000000-0008-0000-1100-0000640D0000}"/>
            </a:ext>
          </a:extLst>
        </xdr:cNvPr>
        <xdr:cNvSpPr txBox="1">
          <a:spLocks noChangeArrowheads="1"/>
        </xdr:cNvSpPr>
      </xdr:nvSpPr>
      <xdr:spPr bwMode="auto">
        <a:xfrm>
          <a:off x="762000" y="4438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429" name="Text Box 9">
          <a:extLst>
            <a:ext uri="{FF2B5EF4-FFF2-40B4-BE49-F238E27FC236}">
              <a16:creationId xmlns:a16="http://schemas.microsoft.com/office/drawing/2014/main" xmlns="" id="{00000000-0008-0000-1100-0000650D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430" name="Text Box 9">
          <a:extLst>
            <a:ext uri="{FF2B5EF4-FFF2-40B4-BE49-F238E27FC236}">
              <a16:creationId xmlns:a16="http://schemas.microsoft.com/office/drawing/2014/main" xmlns="" id="{00000000-0008-0000-1100-0000660D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048882" cy="38100"/>
    <xdr:sp macro="" textlink="">
      <xdr:nvSpPr>
        <xdr:cNvPr id="3431" name="Text Box 8">
          <a:extLst>
            <a:ext uri="{FF2B5EF4-FFF2-40B4-BE49-F238E27FC236}">
              <a16:creationId xmlns:a16="http://schemas.microsoft.com/office/drawing/2014/main" xmlns="" id="{00000000-0008-0000-1100-0000670D0000}"/>
            </a:ext>
          </a:extLst>
        </xdr:cNvPr>
        <xdr:cNvSpPr txBox="1">
          <a:spLocks noChangeArrowheads="1"/>
        </xdr:cNvSpPr>
      </xdr:nvSpPr>
      <xdr:spPr bwMode="auto">
        <a:xfrm>
          <a:off x="762000" y="4438650"/>
          <a:ext cx="1048882" cy="3810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3432" name="Text Box 8">
          <a:extLst>
            <a:ext uri="{FF2B5EF4-FFF2-40B4-BE49-F238E27FC236}">
              <a16:creationId xmlns:a16="http://schemas.microsoft.com/office/drawing/2014/main" xmlns="" id="{00000000-0008-0000-1100-0000680D0000}"/>
            </a:ext>
          </a:extLst>
        </xdr:cNvPr>
        <xdr:cNvSpPr txBox="1">
          <a:spLocks noChangeArrowheads="1"/>
        </xdr:cNvSpPr>
      </xdr:nvSpPr>
      <xdr:spPr bwMode="auto">
        <a:xfrm>
          <a:off x="762000" y="4438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433" name="Text Box 9">
          <a:extLst>
            <a:ext uri="{FF2B5EF4-FFF2-40B4-BE49-F238E27FC236}">
              <a16:creationId xmlns:a16="http://schemas.microsoft.com/office/drawing/2014/main" xmlns="" id="{00000000-0008-0000-1100-0000690D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434" name="Text Box 9">
          <a:extLst>
            <a:ext uri="{FF2B5EF4-FFF2-40B4-BE49-F238E27FC236}">
              <a16:creationId xmlns:a16="http://schemas.microsoft.com/office/drawing/2014/main" xmlns="" id="{00000000-0008-0000-1100-00006A0D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048882" cy="38100"/>
    <xdr:sp macro="" textlink="">
      <xdr:nvSpPr>
        <xdr:cNvPr id="3435" name="Text Box 8">
          <a:extLst>
            <a:ext uri="{FF2B5EF4-FFF2-40B4-BE49-F238E27FC236}">
              <a16:creationId xmlns:a16="http://schemas.microsoft.com/office/drawing/2014/main" xmlns="" id="{00000000-0008-0000-1100-00006B0D0000}"/>
            </a:ext>
          </a:extLst>
        </xdr:cNvPr>
        <xdr:cNvSpPr txBox="1">
          <a:spLocks noChangeArrowheads="1"/>
        </xdr:cNvSpPr>
      </xdr:nvSpPr>
      <xdr:spPr bwMode="auto">
        <a:xfrm>
          <a:off x="762000" y="4438650"/>
          <a:ext cx="1048882" cy="3810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3436" name="Text Box 8">
          <a:extLst>
            <a:ext uri="{FF2B5EF4-FFF2-40B4-BE49-F238E27FC236}">
              <a16:creationId xmlns:a16="http://schemas.microsoft.com/office/drawing/2014/main" xmlns="" id="{00000000-0008-0000-1100-00006C0D0000}"/>
            </a:ext>
          </a:extLst>
        </xdr:cNvPr>
        <xdr:cNvSpPr txBox="1">
          <a:spLocks noChangeArrowheads="1"/>
        </xdr:cNvSpPr>
      </xdr:nvSpPr>
      <xdr:spPr bwMode="auto">
        <a:xfrm>
          <a:off x="762000" y="4438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437" name="Text Box 9">
          <a:extLst>
            <a:ext uri="{FF2B5EF4-FFF2-40B4-BE49-F238E27FC236}">
              <a16:creationId xmlns:a16="http://schemas.microsoft.com/office/drawing/2014/main" xmlns="" id="{00000000-0008-0000-1100-00006D0D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438" name="Text Box 9">
          <a:extLst>
            <a:ext uri="{FF2B5EF4-FFF2-40B4-BE49-F238E27FC236}">
              <a16:creationId xmlns:a16="http://schemas.microsoft.com/office/drawing/2014/main" xmlns="" id="{00000000-0008-0000-1100-00006E0D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439" name="Text Box 9">
          <a:extLst>
            <a:ext uri="{FF2B5EF4-FFF2-40B4-BE49-F238E27FC236}">
              <a16:creationId xmlns:a16="http://schemas.microsoft.com/office/drawing/2014/main" xmlns="" id="{00000000-0008-0000-1100-00006F0D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029832" cy="238125"/>
    <xdr:sp macro="" textlink="">
      <xdr:nvSpPr>
        <xdr:cNvPr id="3440" name="Text Box 8">
          <a:extLst>
            <a:ext uri="{FF2B5EF4-FFF2-40B4-BE49-F238E27FC236}">
              <a16:creationId xmlns:a16="http://schemas.microsoft.com/office/drawing/2014/main" xmlns="" id="{00000000-0008-0000-1100-0000700D0000}"/>
            </a:ext>
          </a:extLst>
        </xdr:cNvPr>
        <xdr:cNvSpPr txBox="1">
          <a:spLocks noChangeArrowheads="1"/>
        </xdr:cNvSpPr>
      </xdr:nvSpPr>
      <xdr:spPr bwMode="auto">
        <a:xfrm>
          <a:off x="762000" y="4438650"/>
          <a:ext cx="102983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441" name="Text Box 9">
          <a:extLst>
            <a:ext uri="{FF2B5EF4-FFF2-40B4-BE49-F238E27FC236}">
              <a16:creationId xmlns:a16="http://schemas.microsoft.com/office/drawing/2014/main" xmlns="" id="{00000000-0008-0000-1100-0000710D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029832" cy="238125"/>
    <xdr:sp macro="" textlink="">
      <xdr:nvSpPr>
        <xdr:cNvPr id="3442" name="Text Box 8">
          <a:extLst>
            <a:ext uri="{FF2B5EF4-FFF2-40B4-BE49-F238E27FC236}">
              <a16:creationId xmlns:a16="http://schemas.microsoft.com/office/drawing/2014/main" xmlns="" id="{00000000-0008-0000-1100-0000720D0000}"/>
            </a:ext>
          </a:extLst>
        </xdr:cNvPr>
        <xdr:cNvSpPr txBox="1">
          <a:spLocks noChangeArrowheads="1"/>
        </xdr:cNvSpPr>
      </xdr:nvSpPr>
      <xdr:spPr bwMode="auto">
        <a:xfrm>
          <a:off x="762000" y="4438650"/>
          <a:ext cx="102983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443" name="Text Box 9">
          <a:extLst>
            <a:ext uri="{FF2B5EF4-FFF2-40B4-BE49-F238E27FC236}">
              <a16:creationId xmlns:a16="http://schemas.microsoft.com/office/drawing/2014/main" xmlns="" id="{00000000-0008-0000-1100-0000730D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029832" cy="238125"/>
    <xdr:sp macro="" textlink="">
      <xdr:nvSpPr>
        <xdr:cNvPr id="3444" name="Text Box 8">
          <a:extLst>
            <a:ext uri="{FF2B5EF4-FFF2-40B4-BE49-F238E27FC236}">
              <a16:creationId xmlns:a16="http://schemas.microsoft.com/office/drawing/2014/main" xmlns="" id="{00000000-0008-0000-1100-0000740D0000}"/>
            </a:ext>
          </a:extLst>
        </xdr:cNvPr>
        <xdr:cNvSpPr txBox="1">
          <a:spLocks noChangeArrowheads="1"/>
        </xdr:cNvSpPr>
      </xdr:nvSpPr>
      <xdr:spPr bwMode="auto">
        <a:xfrm>
          <a:off x="762000" y="4438650"/>
          <a:ext cx="102983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445" name="Text Box 9">
          <a:extLst>
            <a:ext uri="{FF2B5EF4-FFF2-40B4-BE49-F238E27FC236}">
              <a16:creationId xmlns:a16="http://schemas.microsoft.com/office/drawing/2014/main" xmlns="" id="{00000000-0008-0000-1100-0000750D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029832" cy="238125"/>
    <xdr:sp macro="" textlink="">
      <xdr:nvSpPr>
        <xdr:cNvPr id="3446" name="Text Box 8">
          <a:extLst>
            <a:ext uri="{FF2B5EF4-FFF2-40B4-BE49-F238E27FC236}">
              <a16:creationId xmlns:a16="http://schemas.microsoft.com/office/drawing/2014/main" xmlns="" id="{00000000-0008-0000-1100-0000760D0000}"/>
            </a:ext>
          </a:extLst>
        </xdr:cNvPr>
        <xdr:cNvSpPr txBox="1">
          <a:spLocks noChangeArrowheads="1"/>
        </xdr:cNvSpPr>
      </xdr:nvSpPr>
      <xdr:spPr bwMode="auto">
        <a:xfrm>
          <a:off x="762000" y="4438650"/>
          <a:ext cx="102983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447" name="Text Box 9">
          <a:extLst>
            <a:ext uri="{FF2B5EF4-FFF2-40B4-BE49-F238E27FC236}">
              <a16:creationId xmlns:a16="http://schemas.microsoft.com/office/drawing/2014/main" xmlns="" id="{00000000-0008-0000-1100-0000770D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029832" cy="238125"/>
    <xdr:sp macro="" textlink="">
      <xdr:nvSpPr>
        <xdr:cNvPr id="3448" name="Text Box 8">
          <a:extLst>
            <a:ext uri="{FF2B5EF4-FFF2-40B4-BE49-F238E27FC236}">
              <a16:creationId xmlns:a16="http://schemas.microsoft.com/office/drawing/2014/main" xmlns="" id="{00000000-0008-0000-1100-0000780D0000}"/>
            </a:ext>
          </a:extLst>
        </xdr:cNvPr>
        <xdr:cNvSpPr txBox="1">
          <a:spLocks noChangeArrowheads="1"/>
        </xdr:cNvSpPr>
      </xdr:nvSpPr>
      <xdr:spPr bwMode="auto">
        <a:xfrm>
          <a:off x="762000" y="4438650"/>
          <a:ext cx="102983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449" name="Text Box 9">
          <a:extLst>
            <a:ext uri="{FF2B5EF4-FFF2-40B4-BE49-F238E27FC236}">
              <a16:creationId xmlns:a16="http://schemas.microsoft.com/office/drawing/2014/main" xmlns="" id="{00000000-0008-0000-1100-0000790D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029832" cy="238125"/>
    <xdr:sp macro="" textlink="">
      <xdr:nvSpPr>
        <xdr:cNvPr id="3450" name="Text Box 8">
          <a:extLst>
            <a:ext uri="{FF2B5EF4-FFF2-40B4-BE49-F238E27FC236}">
              <a16:creationId xmlns:a16="http://schemas.microsoft.com/office/drawing/2014/main" xmlns="" id="{00000000-0008-0000-1100-00007A0D0000}"/>
            </a:ext>
          </a:extLst>
        </xdr:cNvPr>
        <xdr:cNvSpPr txBox="1">
          <a:spLocks noChangeArrowheads="1"/>
        </xdr:cNvSpPr>
      </xdr:nvSpPr>
      <xdr:spPr bwMode="auto">
        <a:xfrm>
          <a:off x="762000" y="4438650"/>
          <a:ext cx="102983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451" name="Text Box 9">
          <a:extLst>
            <a:ext uri="{FF2B5EF4-FFF2-40B4-BE49-F238E27FC236}">
              <a16:creationId xmlns:a16="http://schemas.microsoft.com/office/drawing/2014/main" xmlns="" id="{00000000-0008-0000-1100-00007B0D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029832" cy="238125"/>
    <xdr:sp macro="" textlink="">
      <xdr:nvSpPr>
        <xdr:cNvPr id="3452" name="Text Box 8">
          <a:extLst>
            <a:ext uri="{FF2B5EF4-FFF2-40B4-BE49-F238E27FC236}">
              <a16:creationId xmlns:a16="http://schemas.microsoft.com/office/drawing/2014/main" xmlns="" id="{00000000-0008-0000-1100-00007C0D0000}"/>
            </a:ext>
          </a:extLst>
        </xdr:cNvPr>
        <xdr:cNvSpPr txBox="1">
          <a:spLocks noChangeArrowheads="1"/>
        </xdr:cNvSpPr>
      </xdr:nvSpPr>
      <xdr:spPr bwMode="auto">
        <a:xfrm>
          <a:off x="762000" y="4438650"/>
          <a:ext cx="102983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453" name="Text Box 9">
          <a:extLst>
            <a:ext uri="{FF2B5EF4-FFF2-40B4-BE49-F238E27FC236}">
              <a16:creationId xmlns:a16="http://schemas.microsoft.com/office/drawing/2014/main" xmlns="" id="{00000000-0008-0000-1100-00007D0D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029832" cy="238125"/>
    <xdr:sp macro="" textlink="">
      <xdr:nvSpPr>
        <xdr:cNvPr id="3454" name="Text Box 8">
          <a:extLst>
            <a:ext uri="{FF2B5EF4-FFF2-40B4-BE49-F238E27FC236}">
              <a16:creationId xmlns:a16="http://schemas.microsoft.com/office/drawing/2014/main" xmlns="" id="{00000000-0008-0000-1100-00007E0D0000}"/>
            </a:ext>
          </a:extLst>
        </xdr:cNvPr>
        <xdr:cNvSpPr txBox="1">
          <a:spLocks noChangeArrowheads="1"/>
        </xdr:cNvSpPr>
      </xdr:nvSpPr>
      <xdr:spPr bwMode="auto">
        <a:xfrm>
          <a:off x="762000" y="4438650"/>
          <a:ext cx="102983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455" name="Text Box 9">
          <a:extLst>
            <a:ext uri="{FF2B5EF4-FFF2-40B4-BE49-F238E27FC236}">
              <a16:creationId xmlns:a16="http://schemas.microsoft.com/office/drawing/2014/main" xmlns="" id="{00000000-0008-0000-1100-00007F0D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029832" cy="238125"/>
    <xdr:sp macro="" textlink="">
      <xdr:nvSpPr>
        <xdr:cNvPr id="3456" name="Text Box 8">
          <a:extLst>
            <a:ext uri="{FF2B5EF4-FFF2-40B4-BE49-F238E27FC236}">
              <a16:creationId xmlns:a16="http://schemas.microsoft.com/office/drawing/2014/main" xmlns="" id="{00000000-0008-0000-1100-0000800D0000}"/>
            </a:ext>
          </a:extLst>
        </xdr:cNvPr>
        <xdr:cNvSpPr txBox="1">
          <a:spLocks noChangeArrowheads="1"/>
        </xdr:cNvSpPr>
      </xdr:nvSpPr>
      <xdr:spPr bwMode="auto">
        <a:xfrm>
          <a:off x="762000" y="4438650"/>
          <a:ext cx="102983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457" name="Text Box 9">
          <a:extLst>
            <a:ext uri="{FF2B5EF4-FFF2-40B4-BE49-F238E27FC236}">
              <a16:creationId xmlns:a16="http://schemas.microsoft.com/office/drawing/2014/main" xmlns="" id="{00000000-0008-0000-1100-0000810D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029832" cy="238125"/>
    <xdr:sp macro="" textlink="">
      <xdr:nvSpPr>
        <xdr:cNvPr id="3458" name="Text Box 8">
          <a:extLst>
            <a:ext uri="{FF2B5EF4-FFF2-40B4-BE49-F238E27FC236}">
              <a16:creationId xmlns:a16="http://schemas.microsoft.com/office/drawing/2014/main" xmlns="" id="{00000000-0008-0000-1100-0000820D0000}"/>
            </a:ext>
          </a:extLst>
        </xdr:cNvPr>
        <xdr:cNvSpPr txBox="1">
          <a:spLocks noChangeArrowheads="1"/>
        </xdr:cNvSpPr>
      </xdr:nvSpPr>
      <xdr:spPr bwMode="auto">
        <a:xfrm>
          <a:off x="762000" y="4438650"/>
          <a:ext cx="102983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459" name="Text Box 9">
          <a:extLst>
            <a:ext uri="{FF2B5EF4-FFF2-40B4-BE49-F238E27FC236}">
              <a16:creationId xmlns:a16="http://schemas.microsoft.com/office/drawing/2014/main" xmlns="" id="{00000000-0008-0000-1100-0000830D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029832" cy="238125"/>
    <xdr:sp macro="" textlink="">
      <xdr:nvSpPr>
        <xdr:cNvPr id="3460" name="Text Box 8">
          <a:extLst>
            <a:ext uri="{FF2B5EF4-FFF2-40B4-BE49-F238E27FC236}">
              <a16:creationId xmlns:a16="http://schemas.microsoft.com/office/drawing/2014/main" xmlns="" id="{00000000-0008-0000-1100-0000840D0000}"/>
            </a:ext>
          </a:extLst>
        </xdr:cNvPr>
        <xdr:cNvSpPr txBox="1">
          <a:spLocks noChangeArrowheads="1"/>
        </xdr:cNvSpPr>
      </xdr:nvSpPr>
      <xdr:spPr bwMode="auto">
        <a:xfrm>
          <a:off x="762000" y="4438650"/>
          <a:ext cx="102983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461" name="Text Box 9">
          <a:extLst>
            <a:ext uri="{FF2B5EF4-FFF2-40B4-BE49-F238E27FC236}">
              <a16:creationId xmlns:a16="http://schemas.microsoft.com/office/drawing/2014/main" xmlns="" id="{00000000-0008-0000-1100-0000850D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029832" cy="238125"/>
    <xdr:sp macro="" textlink="">
      <xdr:nvSpPr>
        <xdr:cNvPr id="3462" name="Text Box 8">
          <a:extLst>
            <a:ext uri="{FF2B5EF4-FFF2-40B4-BE49-F238E27FC236}">
              <a16:creationId xmlns:a16="http://schemas.microsoft.com/office/drawing/2014/main" xmlns="" id="{00000000-0008-0000-1100-0000860D0000}"/>
            </a:ext>
          </a:extLst>
        </xdr:cNvPr>
        <xdr:cNvSpPr txBox="1">
          <a:spLocks noChangeArrowheads="1"/>
        </xdr:cNvSpPr>
      </xdr:nvSpPr>
      <xdr:spPr bwMode="auto">
        <a:xfrm>
          <a:off x="762000" y="4438650"/>
          <a:ext cx="102983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463" name="Text Box 9">
          <a:extLst>
            <a:ext uri="{FF2B5EF4-FFF2-40B4-BE49-F238E27FC236}">
              <a16:creationId xmlns:a16="http://schemas.microsoft.com/office/drawing/2014/main" xmlns="" id="{00000000-0008-0000-1100-0000870D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029832" cy="238125"/>
    <xdr:sp macro="" textlink="">
      <xdr:nvSpPr>
        <xdr:cNvPr id="3464" name="Text Box 8">
          <a:extLst>
            <a:ext uri="{FF2B5EF4-FFF2-40B4-BE49-F238E27FC236}">
              <a16:creationId xmlns:a16="http://schemas.microsoft.com/office/drawing/2014/main" xmlns="" id="{00000000-0008-0000-1100-0000880D0000}"/>
            </a:ext>
          </a:extLst>
        </xdr:cNvPr>
        <xdr:cNvSpPr txBox="1">
          <a:spLocks noChangeArrowheads="1"/>
        </xdr:cNvSpPr>
      </xdr:nvSpPr>
      <xdr:spPr bwMode="auto">
        <a:xfrm>
          <a:off x="762000" y="4438650"/>
          <a:ext cx="102983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465" name="Text Box 9">
          <a:extLst>
            <a:ext uri="{FF2B5EF4-FFF2-40B4-BE49-F238E27FC236}">
              <a16:creationId xmlns:a16="http://schemas.microsoft.com/office/drawing/2014/main" xmlns="" id="{00000000-0008-0000-1100-0000890D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029832" cy="238125"/>
    <xdr:sp macro="" textlink="">
      <xdr:nvSpPr>
        <xdr:cNvPr id="3466" name="Text Box 8">
          <a:extLst>
            <a:ext uri="{FF2B5EF4-FFF2-40B4-BE49-F238E27FC236}">
              <a16:creationId xmlns:a16="http://schemas.microsoft.com/office/drawing/2014/main" xmlns="" id="{00000000-0008-0000-1100-00008A0D0000}"/>
            </a:ext>
          </a:extLst>
        </xdr:cNvPr>
        <xdr:cNvSpPr txBox="1">
          <a:spLocks noChangeArrowheads="1"/>
        </xdr:cNvSpPr>
      </xdr:nvSpPr>
      <xdr:spPr bwMode="auto">
        <a:xfrm>
          <a:off x="762000" y="4438650"/>
          <a:ext cx="102983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467" name="Text Box 9">
          <a:extLst>
            <a:ext uri="{FF2B5EF4-FFF2-40B4-BE49-F238E27FC236}">
              <a16:creationId xmlns:a16="http://schemas.microsoft.com/office/drawing/2014/main" xmlns="" id="{00000000-0008-0000-1100-00008B0D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029832" cy="238125"/>
    <xdr:sp macro="" textlink="">
      <xdr:nvSpPr>
        <xdr:cNvPr id="3468" name="Text Box 8">
          <a:extLst>
            <a:ext uri="{FF2B5EF4-FFF2-40B4-BE49-F238E27FC236}">
              <a16:creationId xmlns:a16="http://schemas.microsoft.com/office/drawing/2014/main" xmlns="" id="{00000000-0008-0000-1100-00008C0D0000}"/>
            </a:ext>
          </a:extLst>
        </xdr:cNvPr>
        <xdr:cNvSpPr txBox="1">
          <a:spLocks noChangeArrowheads="1"/>
        </xdr:cNvSpPr>
      </xdr:nvSpPr>
      <xdr:spPr bwMode="auto">
        <a:xfrm>
          <a:off x="762000" y="4438650"/>
          <a:ext cx="102983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469" name="Text Box 9">
          <a:extLst>
            <a:ext uri="{FF2B5EF4-FFF2-40B4-BE49-F238E27FC236}">
              <a16:creationId xmlns:a16="http://schemas.microsoft.com/office/drawing/2014/main" xmlns="" id="{00000000-0008-0000-1100-00008D0D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029832" cy="238125"/>
    <xdr:sp macro="" textlink="">
      <xdr:nvSpPr>
        <xdr:cNvPr id="3470" name="Text Box 8">
          <a:extLst>
            <a:ext uri="{FF2B5EF4-FFF2-40B4-BE49-F238E27FC236}">
              <a16:creationId xmlns:a16="http://schemas.microsoft.com/office/drawing/2014/main" xmlns="" id="{00000000-0008-0000-1100-00008E0D0000}"/>
            </a:ext>
          </a:extLst>
        </xdr:cNvPr>
        <xdr:cNvSpPr txBox="1">
          <a:spLocks noChangeArrowheads="1"/>
        </xdr:cNvSpPr>
      </xdr:nvSpPr>
      <xdr:spPr bwMode="auto">
        <a:xfrm>
          <a:off x="762000" y="4438650"/>
          <a:ext cx="102983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471" name="Text Box 9">
          <a:extLst>
            <a:ext uri="{FF2B5EF4-FFF2-40B4-BE49-F238E27FC236}">
              <a16:creationId xmlns:a16="http://schemas.microsoft.com/office/drawing/2014/main" xmlns="" id="{00000000-0008-0000-1100-00008F0D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029832" cy="238125"/>
    <xdr:sp macro="" textlink="">
      <xdr:nvSpPr>
        <xdr:cNvPr id="3472" name="Text Box 8">
          <a:extLst>
            <a:ext uri="{FF2B5EF4-FFF2-40B4-BE49-F238E27FC236}">
              <a16:creationId xmlns:a16="http://schemas.microsoft.com/office/drawing/2014/main" xmlns="" id="{00000000-0008-0000-1100-0000900D0000}"/>
            </a:ext>
          </a:extLst>
        </xdr:cNvPr>
        <xdr:cNvSpPr txBox="1">
          <a:spLocks noChangeArrowheads="1"/>
        </xdr:cNvSpPr>
      </xdr:nvSpPr>
      <xdr:spPr bwMode="auto">
        <a:xfrm>
          <a:off x="762000" y="4438650"/>
          <a:ext cx="102983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473" name="Text Box 9">
          <a:extLst>
            <a:ext uri="{FF2B5EF4-FFF2-40B4-BE49-F238E27FC236}">
              <a16:creationId xmlns:a16="http://schemas.microsoft.com/office/drawing/2014/main" xmlns="" id="{00000000-0008-0000-1100-0000910D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029832" cy="238125"/>
    <xdr:sp macro="" textlink="">
      <xdr:nvSpPr>
        <xdr:cNvPr id="3474" name="Text Box 8">
          <a:extLst>
            <a:ext uri="{FF2B5EF4-FFF2-40B4-BE49-F238E27FC236}">
              <a16:creationId xmlns:a16="http://schemas.microsoft.com/office/drawing/2014/main" xmlns="" id="{00000000-0008-0000-1100-0000920D0000}"/>
            </a:ext>
          </a:extLst>
        </xdr:cNvPr>
        <xdr:cNvSpPr txBox="1">
          <a:spLocks noChangeArrowheads="1"/>
        </xdr:cNvSpPr>
      </xdr:nvSpPr>
      <xdr:spPr bwMode="auto">
        <a:xfrm>
          <a:off x="762000" y="4438650"/>
          <a:ext cx="102983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475" name="Text Box 9">
          <a:extLst>
            <a:ext uri="{FF2B5EF4-FFF2-40B4-BE49-F238E27FC236}">
              <a16:creationId xmlns:a16="http://schemas.microsoft.com/office/drawing/2014/main" xmlns="" id="{00000000-0008-0000-1100-0000930D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476" name="Text Box 9">
          <a:extLst>
            <a:ext uri="{FF2B5EF4-FFF2-40B4-BE49-F238E27FC236}">
              <a16:creationId xmlns:a16="http://schemas.microsoft.com/office/drawing/2014/main" xmlns="" id="{00000000-0008-0000-1100-0000940D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029832" cy="238125"/>
    <xdr:sp macro="" textlink="">
      <xdr:nvSpPr>
        <xdr:cNvPr id="3477" name="Text Box 8">
          <a:extLst>
            <a:ext uri="{FF2B5EF4-FFF2-40B4-BE49-F238E27FC236}">
              <a16:creationId xmlns:a16="http://schemas.microsoft.com/office/drawing/2014/main" xmlns="" id="{00000000-0008-0000-1100-0000950D0000}"/>
            </a:ext>
          </a:extLst>
        </xdr:cNvPr>
        <xdr:cNvSpPr txBox="1">
          <a:spLocks noChangeArrowheads="1"/>
        </xdr:cNvSpPr>
      </xdr:nvSpPr>
      <xdr:spPr bwMode="auto">
        <a:xfrm>
          <a:off x="762000" y="4438650"/>
          <a:ext cx="102983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478" name="Text Box 9">
          <a:extLst>
            <a:ext uri="{FF2B5EF4-FFF2-40B4-BE49-F238E27FC236}">
              <a16:creationId xmlns:a16="http://schemas.microsoft.com/office/drawing/2014/main" xmlns="" id="{00000000-0008-0000-1100-0000960D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479" name="Text Box 9">
          <a:extLst>
            <a:ext uri="{FF2B5EF4-FFF2-40B4-BE49-F238E27FC236}">
              <a16:creationId xmlns:a16="http://schemas.microsoft.com/office/drawing/2014/main" xmlns="" id="{00000000-0008-0000-1100-0000970D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029832" cy="238125"/>
    <xdr:sp macro="" textlink="">
      <xdr:nvSpPr>
        <xdr:cNvPr id="3480" name="Text Box 8">
          <a:extLst>
            <a:ext uri="{FF2B5EF4-FFF2-40B4-BE49-F238E27FC236}">
              <a16:creationId xmlns:a16="http://schemas.microsoft.com/office/drawing/2014/main" xmlns="" id="{00000000-0008-0000-1100-0000980D0000}"/>
            </a:ext>
          </a:extLst>
        </xdr:cNvPr>
        <xdr:cNvSpPr txBox="1">
          <a:spLocks noChangeArrowheads="1"/>
        </xdr:cNvSpPr>
      </xdr:nvSpPr>
      <xdr:spPr bwMode="auto">
        <a:xfrm>
          <a:off x="762000" y="4438650"/>
          <a:ext cx="1029832" cy="238125"/>
        </a:xfrm>
        <a:prstGeom prst="rect">
          <a:avLst/>
        </a:prstGeom>
        <a:noFill/>
        <a:ln w="9525">
          <a:noFill/>
          <a:miter lim="800000"/>
          <a:headEnd/>
          <a:tailEnd/>
        </a:ln>
      </xdr:spPr>
    </xdr:sp>
    <xdr:clientData/>
  </xdr:oneCellAnchor>
  <xdr:oneCellAnchor>
    <xdr:from>
      <xdr:col>1</xdr:col>
      <xdr:colOff>0</xdr:colOff>
      <xdr:row>0</xdr:row>
      <xdr:rowOff>0</xdr:rowOff>
    </xdr:from>
    <xdr:ext cx="1048882" cy="19050"/>
    <xdr:sp macro="" textlink="">
      <xdr:nvSpPr>
        <xdr:cNvPr id="3481" name="Text Box 8">
          <a:extLst>
            <a:ext uri="{FF2B5EF4-FFF2-40B4-BE49-F238E27FC236}">
              <a16:creationId xmlns:a16="http://schemas.microsoft.com/office/drawing/2014/main" xmlns="" id="{00000000-0008-0000-1100-0000990D0000}"/>
            </a:ext>
          </a:extLst>
        </xdr:cNvPr>
        <xdr:cNvSpPr txBox="1">
          <a:spLocks noChangeArrowheads="1"/>
        </xdr:cNvSpPr>
      </xdr:nvSpPr>
      <xdr:spPr bwMode="auto">
        <a:xfrm>
          <a:off x="762000" y="4438650"/>
          <a:ext cx="10488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3482" name="Text Box 8">
          <a:extLst>
            <a:ext uri="{FF2B5EF4-FFF2-40B4-BE49-F238E27FC236}">
              <a16:creationId xmlns:a16="http://schemas.microsoft.com/office/drawing/2014/main" xmlns="" id="{00000000-0008-0000-1100-00009A0D0000}"/>
            </a:ext>
          </a:extLst>
        </xdr:cNvPr>
        <xdr:cNvSpPr txBox="1">
          <a:spLocks noChangeArrowheads="1"/>
        </xdr:cNvSpPr>
      </xdr:nvSpPr>
      <xdr:spPr bwMode="auto">
        <a:xfrm>
          <a:off x="762000" y="4438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944107" cy="238125"/>
    <xdr:sp macro="" textlink="">
      <xdr:nvSpPr>
        <xdr:cNvPr id="3483" name="Text Box 8">
          <a:extLst>
            <a:ext uri="{FF2B5EF4-FFF2-40B4-BE49-F238E27FC236}">
              <a16:creationId xmlns:a16="http://schemas.microsoft.com/office/drawing/2014/main" xmlns="" id="{00000000-0008-0000-1100-00009B0D0000}"/>
            </a:ext>
          </a:extLst>
        </xdr:cNvPr>
        <xdr:cNvSpPr txBox="1">
          <a:spLocks noChangeArrowheads="1"/>
        </xdr:cNvSpPr>
      </xdr:nvSpPr>
      <xdr:spPr bwMode="auto">
        <a:xfrm>
          <a:off x="762000" y="4438650"/>
          <a:ext cx="944107" cy="238125"/>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3484" name="Text Box 8">
          <a:extLst>
            <a:ext uri="{FF2B5EF4-FFF2-40B4-BE49-F238E27FC236}">
              <a16:creationId xmlns:a16="http://schemas.microsoft.com/office/drawing/2014/main" xmlns="" id="{00000000-0008-0000-1100-00009C0D0000}"/>
            </a:ext>
          </a:extLst>
        </xdr:cNvPr>
        <xdr:cNvSpPr txBox="1">
          <a:spLocks noChangeArrowheads="1"/>
        </xdr:cNvSpPr>
      </xdr:nvSpPr>
      <xdr:spPr bwMode="auto">
        <a:xfrm>
          <a:off x="762000" y="4438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485" name="Text Box 9">
          <a:extLst>
            <a:ext uri="{FF2B5EF4-FFF2-40B4-BE49-F238E27FC236}">
              <a16:creationId xmlns:a16="http://schemas.microsoft.com/office/drawing/2014/main" xmlns="" id="{00000000-0008-0000-1100-00009D0D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486" name="Text Box 9">
          <a:extLst>
            <a:ext uri="{FF2B5EF4-FFF2-40B4-BE49-F238E27FC236}">
              <a16:creationId xmlns:a16="http://schemas.microsoft.com/office/drawing/2014/main" xmlns="" id="{00000000-0008-0000-1100-00009E0D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077457" cy="104775"/>
    <xdr:sp macro="" textlink="">
      <xdr:nvSpPr>
        <xdr:cNvPr id="3487" name="Text Box 8">
          <a:extLst>
            <a:ext uri="{FF2B5EF4-FFF2-40B4-BE49-F238E27FC236}">
              <a16:creationId xmlns:a16="http://schemas.microsoft.com/office/drawing/2014/main" xmlns="" id="{00000000-0008-0000-1100-00009F0D0000}"/>
            </a:ext>
          </a:extLst>
        </xdr:cNvPr>
        <xdr:cNvSpPr txBox="1">
          <a:spLocks noChangeArrowheads="1"/>
        </xdr:cNvSpPr>
      </xdr:nvSpPr>
      <xdr:spPr bwMode="auto">
        <a:xfrm>
          <a:off x="762000" y="4438650"/>
          <a:ext cx="1077457" cy="104775"/>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3488" name="Text Box 8">
          <a:extLst>
            <a:ext uri="{FF2B5EF4-FFF2-40B4-BE49-F238E27FC236}">
              <a16:creationId xmlns:a16="http://schemas.microsoft.com/office/drawing/2014/main" xmlns="" id="{00000000-0008-0000-1100-0000A00D0000}"/>
            </a:ext>
          </a:extLst>
        </xdr:cNvPr>
        <xdr:cNvSpPr txBox="1">
          <a:spLocks noChangeArrowheads="1"/>
        </xdr:cNvSpPr>
      </xdr:nvSpPr>
      <xdr:spPr bwMode="auto">
        <a:xfrm>
          <a:off x="762000" y="4438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489" name="Text Box 9">
          <a:extLst>
            <a:ext uri="{FF2B5EF4-FFF2-40B4-BE49-F238E27FC236}">
              <a16:creationId xmlns:a16="http://schemas.microsoft.com/office/drawing/2014/main" xmlns="" id="{00000000-0008-0000-1100-0000A10D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490" name="Text Box 9">
          <a:extLst>
            <a:ext uri="{FF2B5EF4-FFF2-40B4-BE49-F238E27FC236}">
              <a16:creationId xmlns:a16="http://schemas.microsoft.com/office/drawing/2014/main" xmlns="" id="{00000000-0008-0000-1100-0000A20D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3491" name="Text Box 8">
          <a:extLst>
            <a:ext uri="{FF2B5EF4-FFF2-40B4-BE49-F238E27FC236}">
              <a16:creationId xmlns:a16="http://schemas.microsoft.com/office/drawing/2014/main" xmlns="" id="{00000000-0008-0000-1100-0000A30D0000}"/>
            </a:ext>
          </a:extLst>
        </xdr:cNvPr>
        <xdr:cNvSpPr txBox="1">
          <a:spLocks noChangeArrowheads="1"/>
        </xdr:cNvSpPr>
      </xdr:nvSpPr>
      <xdr:spPr bwMode="auto">
        <a:xfrm>
          <a:off x="762000" y="4438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492" name="Text Box 9">
          <a:extLst>
            <a:ext uri="{FF2B5EF4-FFF2-40B4-BE49-F238E27FC236}">
              <a16:creationId xmlns:a16="http://schemas.microsoft.com/office/drawing/2014/main" xmlns="" id="{00000000-0008-0000-1100-0000A40D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493" name="Text Box 9">
          <a:extLst>
            <a:ext uri="{FF2B5EF4-FFF2-40B4-BE49-F238E27FC236}">
              <a16:creationId xmlns:a16="http://schemas.microsoft.com/office/drawing/2014/main" xmlns="" id="{00000000-0008-0000-1100-0000A50D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3494" name="Text Box 8">
          <a:extLst>
            <a:ext uri="{FF2B5EF4-FFF2-40B4-BE49-F238E27FC236}">
              <a16:creationId xmlns:a16="http://schemas.microsoft.com/office/drawing/2014/main" xmlns="" id="{00000000-0008-0000-1100-0000A60D0000}"/>
            </a:ext>
          </a:extLst>
        </xdr:cNvPr>
        <xdr:cNvSpPr txBox="1">
          <a:spLocks noChangeArrowheads="1"/>
        </xdr:cNvSpPr>
      </xdr:nvSpPr>
      <xdr:spPr bwMode="auto">
        <a:xfrm>
          <a:off x="762000" y="4438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495" name="Text Box 9">
          <a:extLst>
            <a:ext uri="{FF2B5EF4-FFF2-40B4-BE49-F238E27FC236}">
              <a16:creationId xmlns:a16="http://schemas.microsoft.com/office/drawing/2014/main" xmlns="" id="{00000000-0008-0000-1100-0000A70D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496" name="Text Box 9">
          <a:extLst>
            <a:ext uri="{FF2B5EF4-FFF2-40B4-BE49-F238E27FC236}">
              <a16:creationId xmlns:a16="http://schemas.microsoft.com/office/drawing/2014/main" xmlns="" id="{00000000-0008-0000-1100-0000A80D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3497" name="Text Box 8">
          <a:extLst>
            <a:ext uri="{FF2B5EF4-FFF2-40B4-BE49-F238E27FC236}">
              <a16:creationId xmlns:a16="http://schemas.microsoft.com/office/drawing/2014/main" xmlns="" id="{00000000-0008-0000-1100-0000A90D0000}"/>
            </a:ext>
          </a:extLst>
        </xdr:cNvPr>
        <xdr:cNvSpPr txBox="1">
          <a:spLocks noChangeArrowheads="1"/>
        </xdr:cNvSpPr>
      </xdr:nvSpPr>
      <xdr:spPr bwMode="auto">
        <a:xfrm>
          <a:off x="762000" y="4438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498" name="Text Box 9">
          <a:extLst>
            <a:ext uri="{FF2B5EF4-FFF2-40B4-BE49-F238E27FC236}">
              <a16:creationId xmlns:a16="http://schemas.microsoft.com/office/drawing/2014/main" xmlns="" id="{00000000-0008-0000-1100-0000AA0D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499" name="Text Box 9">
          <a:extLst>
            <a:ext uri="{FF2B5EF4-FFF2-40B4-BE49-F238E27FC236}">
              <a16:creationId xmlns:a16="http://schemas.microsoft.com/office/drawing/2014/main" xmlns="" id="{00000000-0008-0000-1100-0000AB0D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3500" name="Text Box 8">
          <a:extLst>
            <a:ext uri="{FF2B5EF4-FFF2-40B4-BE49-F238E27FC236}">
              <a16:creationId xmlns:a16="http://schemas.microsoft.com/office/drawing/2014/main" xmlns="" id="{00000000-0008-0000-1100-0000AC0D0000}"/>
            </a:ext>
          </a:extLst>
        </xdr:cNvPr>
        <xdr:cNvSpPr txBox="1">
          <a:spLocks noChangeArrowheads="1"/>
        </xdr:cNvSpPr>
      </xdr:nvSpPr>
      <xdr:spPr bwMode="auto">
        <a:xfrm>
          <a:off x="762000" y="4438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501" name="Text Box 9">
          <a:extLst>
            <a:ext uri="{FF2B5EF4-FFF2-40B4-BE49-F238E27FC236}">
              <a16:creationId xmlns:a16="http://schemas.microsoft.com/office/drawing/2014/main" xmlns="" id="{00000000-0008-0000-1100-0000AD0D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3502" name="Text Box 8">
          <a:extLst>
            <a:ext uri="{FF2B5EF4-FFF2-40B4-BE49-F238E27FC236}">
              <a16:creationId xmlns:a16="http://schemas.microsoft.com/office/drawing/2014/main" xmlns="" id="{00000000-0008-0000-1100-0000AE0D0000}"/>
            </a:ext>
          </a:extLst>
        </xdr:cNvPr>
        <xdr:cNvSpPr txBox="1">
          <a:spLocks noChangeArrowheads="1"/>
        </xdr:cNvSpPr>
      </xdr:nvSpPr>
      <xdr:spPr bwMode="auto">
        <a:xfrm>
          <a:off x="762000" y="4438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503" name="Text Box 9">
          <a:extLst>
            <a:ext uri="{FF2B5EF4-FFF2-40B4-BE49-F238E27FC236}">
              <a16:creationId xmlns:a16="http://schemas.microsoft.com/office/drawing/2014/main" xmlns="" id="{00000000-0008-0000-1100-0000AF0D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504" name="Text Box 9">
          <a:extLst>
            <a:ext uri="{FF2B5EF4-FFF2-40B4-BE49-F238E27FC236}">
              <a16:creationId xmlns:a16="http://schemas.microsoft.com/office/drawing/2014/main" xmlns="" id="{00000000-0008-0000-1100-0000B00D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3505" name="Text Box 8">
          <a:extLst>
            <a:ext uri="{FF2B5EF4-FFF2-40B4-BE49-F238E27FC236}">
              <a16:creationId xmlns:a16="http://schemas.microsoft.com/office/drawing/2014/main" xmlns="" id="{00000000-0008-0000-1100-0000B10D0000}"/>
            </a:ext>
          </a:extLst>
        </xdr:cNvPr>
        <xdr:cNvSpPr txBox="1">
          <a:spLocks noChangeArrowheads="1"/>
        </xdr:cNvSpPr>
      </xdr:nvSpPr>
      <xdr:spPr bwMode="auto">
        <a:xfrm>
          <a:off x="762000" y="4438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506" name="Text Box 9">
          <a:extLst>
            <a:ext uri="{FF2B5EF4-FFF2-40B4-BE49-F238E27FC236}">
              <a16:creationId xmlns:a16="http://schemas.microsoft.com/office/drawing/2014/main" xmlns="" id="{00000000-0008-0000-1100-0000B20D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3507" name="Text Box 8">
          <a:extLst>
            <a:ext uri="{FF2B5EF4-FFF2-40B4-BE49-F238E27FC236}">
              <a16:creationId xmlns:a16="http://schemas.microsoft.com/office/drawing/2014/main" xmlns="" id="{00000000-0008-0000-1100-0000B30D0000}"/>
            </a:ext>
          </a:extLst>
        </xdr:cNvPr>
        <xdr:cNvSpPr txBox="1">
          <a:spLocks noChangeArrowheads="1"/>
        </xdr:cNvSpPr>
      </xdr:nvSpPr>
      <xdr:spPr bwMode="auto">
        <a:xfrm>
          <a:off x="762000" y="4438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508" name="Text Box 9">
          <a:extLst>
            <a:ext uri="{FF2B5EF4-FFF2-40B4-BE49-F238E27FC236}">
              <a16:creationId xmlns:a16="http://schemas.microsoft.com/office/drawing/2014/main" xmlns="" id="{00000000-0008-0000-1100-0000B40D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509" name="Text Box 9">
          <a:extLst>
            <a:ext uri="{FF2B5EF4-FFF2-40B4-BE49-F238E27FC236}">
              <a16:creationId xmlns:a16="http://schemas.microsoft.com/office/drawing/2014/main" xmlns="" id="{00000000-0008-0000-1100-0000B50D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3510" name="Text Box 8">
          <a:extLst>
            <a:ext uri="{FF2B5EF4-FFF2-40B4-BE49-F238E27FC236}">
              <a16:creationId xmlns:a16="http://schemas.microsoft.com/office/drawing/2014/main" xmlns="" id="{00000000-0008-0000-1100-0000B60D0000}"/>
            </a:ext>
          </a:extLst>
        </xdr:cNvPr>
        <xdr:cNvSpPr txBox="1">
          <a:spLocks noChangeArrowheads="1"/>
        </xdr:cNvSpPr>
      </xdr:nvSpPr>
      <xdr:spPr bwMode="auto">
        <a:xfrm>
          <a:off x="762000" y="4438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511" name="Text Box 9">
          <a:extLst>
            <a:ext uri="{FF2B5EF4-FFF2-40B4-BE49-F238E27FC236}">
              <a16:creationId xmlns:a16="http://schemas.microsoft.com/office/drawing/2014/main" xmlns="" id="{00000000-0008-0000-1100-0000B70D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512" name="Text Box 9">
          <a:extLst>
            <a:ext uri="{FF2B5EF4-FFF2-40B4-BE49-F238E27FC236}">
              <a16:creationId xmlns:a16="http://schemas.microsoft.com/office/drawing/2014/main" xmlns="" id="{00000000-0008-0000-1100-0000B80D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3513" name="Text Box 8">
          <a:extLst>
            <a:ext uri="{FF2B5EF4-FFF2-40B4-BE49-F238E27FC236}">
              <a16:creationId xmlns:a16="http://schemas.microsoft.com/office/drawing/2014/main" xmlns="" id="{00000000-0008-0000-1100-0000B90D0000}"/>
            </a:ext>
          </a:extLst>
        </xdr:cNvPr>
        <xdr:cNvSpPr txBox="1">
          <a:spLocks noChangeArrowheads="1"/>
        </xdr:cNvSpPr>
      </xdr:nvSpPr>
      <xdr:spPr bwMode="auto">
        <a:xfrm>
          <a:off x="762000" y="4438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514" name="Text Box 9">
          <a:extLst>
            <a:ext uri="{FF2B5EF4-FFF2-40B4-BE49-F238E27FC236}">
              <a16:creationId xmlns:a16="http://schemas.microsoft.com/office/drawing/2014/main" xmlns="" id="{00000000-0008-0000-1100-0000BA0D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515" name="Text Box 9">
          <a:extLst>
            <a:ext uri="{FF2B5EF4-FFF2-40B4-BE49-F238E27FC236}">
              <a16:creationId xmlns:a16="http://schemas.microsoft.com/office/drawing/2014/main" xmlns="" id="{00000000-0008-0000-1100-0000BB0D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3516" name="Text Box 8">
          <a:extLst>
            <a:ext uri="{FF2B5EF4-FFF2-40B4-BE49-F238E27FC236}">
              <a16:creationId xmlns:a16="http://schemas.microsoft.com/office/drawing/2014/main" xmlns="" id="{00000000-0008-0000-1100-0000BC0D0000}"/>
            </a:ext>
          </a:extLst>
        </xdr:cNvPr>
        <xdr:cNvSpPr txBox="1">
          <a:spLocks noChangeArrowheads="1"/>
        </xdr:cNvSpPr>
      </xdr:nvSpPr>
      <xdr:spPr bwMode="auto">
        <a:xfrm>
          <a:off x="762000" y="4438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517" name="Text Box 9">
          <a:extLst>
            <a:ext uri="{FF2B5EF4-FFF2-40B4-BE49-F238E27FC236}">
              <a16:creationId xmlns:a16="http://schemas.microsoft.com/office/drawing/2014/main" xmlns="" id="{00000000-0008-0000-1100-0000BD0D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518" name="Text Box 9">
          <a:extLst>
            <a:ext uri="{FF2B5EF4-FFF2-40B4-BE49-F238E27FC236}">
              <a16:creationId xmlns:a16="http://schemas.microsoft.com/office/drawing/2014/main" xmlns="" id="{00000000-0008-0000-1100-0000BE0D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3519" name="Text Box 8">
          <a:extLst>
            <a:ext uri="{FF2B5EF4-FFF2-40B4-BE49-F238E27FC236}">
              <a16:creationId xmlns:a16="http://schemas.microsoft.com/office/drawing/2014/main" xmlns="" id="{00000000-0008-0000-1100-0000BF0D0000}"/>
            </a:ext>
          </a:extLst>
        </xdr:cNvPr>
        <xdr:cNvSpPr txBox="1">
          <a:spLocks noChangeArrowheads="1"/>
        </xdr:cNvSpPr>
      </xdr:nvSpPr>
      <xdr:spPr bwMode="auto">
        <a:xfrm>
          <a:off x="762000" y="4438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520" name="Text Box 9">
          <a:extLst>
            <a:ext uri="{FF2B5EF4-FFF2-40B4-BE49-F238E27FC236}">
              <a16:creationId xmlns:a16="http://schemas.microsoft.com/office/drawing/2014/main" xmlns="" id="{00000000-0008-0000-1100-0000C00D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521" name="Text Box 9">
          <a:extLst>
            <a:ext uri="{FF2B5EF4-FFF2-40B4-BE49-F238E27FC236}">
              <a16:creationId xmlns:a16="http://schemas.microsoft.com/office/drawing/2014/main" xmlns="" id="{00000000-0008-0000-1100-0000C10D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3522" name="Text Box 8">
          <a:extLst>
            <a:ext uri="{FF2B5EF4-FFF2-40B4-BE49-F238E27FC236}">
              <a16:creationId xmlns:a16="http://schemas.microsoft.com/office/drawing/2014/main" xmlns="" id="{00000000-0008-0000-1100-0000C20D0000}"/>
            </a:ext>
          </a:extLst>
        </xdr:cNvPr>
        <xdr:cNvSpPr txBox="1">
          <a:spLocks noChangeArrowheads="1"/>
        </xdr:cNvSpPr>
      </xdr:nvSpPr>
      <xdr:spPr bwMode="auto">
        <a:xfrm>
          <a:off x="762000" y="4438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523" name="Text Box 9">
          <a:extLst>
            <a:ext uri="{FF2B5EF4-FFF2-40B4-BE49-F238E27FC236}">
              <a16:creationId xmlns:a16="http://schemas.microsoft.com/office/drawing/2014/main" xmlns="" id="{00000000-0008-0000-1100-0000C30D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524" name="Text Box 9">
          <a:extLst>
            <a:ext uri="{FF2B5EF4-FFF2-40B4-BE49-F238E27FC236}">
              <a16:creationId xmlns:a16="http://schemas.microsoft.com/office/drawing/2014/main" xmlns="" id="{00000000-0008-0000-1100-0000C40D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3525" name="Text Box 8">
          <a:extLst>
            <a:ext uri="{FF2B5EF4-FFF2-40B4-BE49-F238E27FC236}">
              <a16:creationId xmlns:a16="http://schemas.microsoft.com/office/drawing/2014/main" xmlns="" id="{00000000-0008-0000-1100-0000C50D0000}"/>
            </a:ext>
          </a:extLst>
        </xdr:cNvPr>
        <xdr:cNvSpPr txBox="1">
          <a:spLocks noChangeArrowheads="1"/>
        </xdr:cNvSpPr>
      </xdr:nvSpPr>
      <xdr:spPr bwMode="auto">
        <a:xfrm>
          <a:off x="762000" y="4438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526" name="Text Box 9">
          <a:extLst>
            <a:ext uri="{FF2B5EF4-FFF2-40B4-BE49-F238E27FC236}">
              <a16:creationId xmlns:a16="http://schemas.microsoft.com/office/drawing/2014/main" xmlns="" id="{00000000-0008-0000-1100-0000C60D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527" name="Text Box 9">
          <a:extLst>
            <a:ext uri="{FF2B5EF4-FFF2-40B4-BE49-F238E27FC236}">
              <a16:creationId xmlns:a16="http://schemas.microsoft.com/office/drawing/2014/main" xmlns="" id="{00000000-0008-0000-1100-0000C70D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3528" name="Text Box 8">
          <a:extLst>
            <a:ext uri="{FF2B5EF4-FFF2-40B4-BE49-F238E27FC236}">
              <a16:creationId xmlns:a16="http://schemas.microsoft.com/office/drawing/2014/main" xmlns="" id="{00000000-0008-0000-1100-0000C80D0000}"/>
            </a:ext>
          </a:extLst>
        </xdr:cNvPr>
        <xdr:cNvSpPr txBox="1">
          <a:spLocks noChangeArrowheads="1"/>
        </xdr:cNvSpPr>
      </xdr:nvSpPr>
      <xdr:spPr bwMode="auto">
        <a:xfrm>
          <a:off x="762000" y="4438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529" name="Text Box 9">
          <a:extLst>
            <a:ext uri="{FF2B5EF4-FFF2-40B4-BE49-F238E27FC236}">
              <a16:creationId xmlns:a16="http://schemas.microsoft.com/office/drawing/2014/main" xmlns="" id="{00000000-0008-0000-1100-0000C90D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530" name="Text Box 9">
          <a:extLst>
            <a:ext uri="{FF2B5EF4-FFF2-40B4-BE49-F238E27FC236}">
              <a16:creationId xmlns:a16="http://schemas.microsoft.com/office/drawing/2014/main" xmlns="" id="{00000000-0008-0000-1100-0000CA0D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3531" name="Text Box 8">
          <a:extLst>
            <a:ext uri="{FF2B5EF4-FFF2-40B4-BE49-F238E27FC236}">
              <a16:creationId xmlns:a16="http://schemas.microsoft.com/office/drawing/2014/main" xmlns="" id="{00000000-0008-0000-1100-0000CB0D0000}"/>
            </a:ext>
          </a:extLst>
        </xdr:cNvPr>
        <xdr:cNvSpPr txBox="1">
          <a:spLocks noChangeArrowheads="1"/>
        </xdr:cNvSpPr>
      </xdr:nvSpPr>
      <xdr:spPr bwMode="auto">
        <a:xfrm>
          <a:off x="762000" y="4438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532" name="Text Box 9">
          <a:extLst>
            <a:ext uri="{FF2B5EF4-FFF2-40B4-BE49-F238E27FC236}">
              <a16:creationId xmlns:a16="http://schemas.microsoft.com/office/drawing/2014/main" xmlns="" id="{00000000-0008-0000-1100-0000CC0D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533" name="Text Box 9">
          <a:extLst>
            <a:ext uri="{FF2B5EF4-FFF2-40B4-BE49-F238E27FC236}">
              <a16:creationId xmlns:a16="http://schemas.microsoft.com/office/drawing/2014/main" xmlns="" id="{00000000-0008-0000-1100-0000CD0D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3534" name="Text Box 8">
          <a:extLst>
            <a:ext uri="{FF2B5EF4-FFF2-40B4-BE49-F238E27FC236}">
              <a16:creationId xmlns:a16="http://schemas.microsoft.com/office/drawing/2014/main" xmlns="" id="{00000000-0008-0000-1100-0000CE0D0000}"/>
            </a:ext>
          </a:extLst>
        </xdr:cNvPr>
        <xdr:cNvSpPr txBox="1">
          <a:spLocks noChangeArrowheads="1"/>
        </xdr:cNvSpPr>
      </xdr:nvSpPr>
      <xdr:spPr bwMode="auto">
        <a:xfrm>
          <a:off x="762000" y="4438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535" name="Text Box 9">
          <a:extLst>
            <a:ext uri="{FF2B5EF4-FFF2-40B4-BE49-F238E27FC236}">
              <a16:creationId xmlns:a16="http://schemas.microsoft.com/office/drawing/2014/main" xmlns="" id="{00000000-0008-0000-1100-0000CF0D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536" name="Text Box 9">
          <a:extLst>
            <a:ext uri="{FF2B5EF4-FFF2-40B4-BE49-F238E27FC236}">
              <a16:creationId xmlns:a16="http://schemas.microsoft.com/office/drawing/2014/main" xmlns="" id="{00000000-0008-0000-1100-0000D00D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285750"/>
    <xdr:sp macro="" textlink="">
      <xdr:nvSpPr>
        <xdr:cNvPr id="3537" name="Text Box 9">
          <a:extLst>
            <a:ext uri="{FF2B5EF4-FFF2-40B4-BE49-F238E27FC236}">
              <a16:creationId xmlns:a16="http://schemas.microsoft.com/office/drawing/2014/main" xmlns="" id="{00000000-0008-0000-1100-0000D10D0000}"/>
            </a:ext>
          </a:extLst>
        </xdr:cNvPr>
        <xdr:cNvSpPr txBox="1">
          <a:spLocks noChangeArrowheads="1"/>
        </xdr:cNvSpPr>
      </xdr:nvSpPr>
      <xdr:spPr bwMode="auto">
        <a:xfrm>
          <a:off x="762000" y="4438650"/>
          <a:ext cx="1239382" cy="285750"/>
        </a:xfrm>
        <a:prstGeom prst="rect">
          <a:avLst/>
        </a:prstGeom>
        <a:noFill/>
        <a:ln w="9525">
          <a:noFill/>
          <a:miter lim="800000"/>
          <a:headEnd/>
          <a:tailEnd/>
        </a:ln>
      </xdr:spPr>
    </xdr:sp>
    <xdr:clientData/>
  </xdr:oneCellAnchor>
  <xdr:oneCellAnchor>
    <xdr:from>
      <xdr:col>1</xdr:col>
      <xdr:colOff>0</xdr:colOff>
      <xdr:row>0</xdr:row>
      <xdr:rowOff>0</xdr:rowOff>
    </xdr:from>
    <xdr:ext cx="1239382" cy="285750"/>
    <xdr:sp macro="" textlink="">
      <xdr:nvSpPr>
        <xdr:cNvPr id="3538" name="Text Box 9">
          <a:extLst>
            <a:ext uri="{FF2B5EF4-FFF2-40B4-BE49-F238E27FC236}">
              <a16:creationId xmlns:a16="http://schemas.microsoft.com/office/drawing/2014/main" xmlns="" id="{00000000-0008-0000-1100-0000D20D0000}"/>
            </a:ext>
          </a:extLst>
        </xdr:cNvPr>
        <xdr:cNvSpPr txBox="1">
          <a:spLocks noChangeArrowheads="1"/>
        </xdr:cNvSpPr>
      </xdr:nvSpPr>
      <xdr:spPr bwMode="auto">
        <a:xfrm>
          <a:off x="762000" y="4438650"/>
          <a:ext cx="1239382" cy="285750"/>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3539" name="Text Box 9">
          <a:extLst>
            <a:ext uri="{FF2B5EF4-FFF2-40B4-BE49-F238E27FC236}">
              <a16:creationId xmlns:a16="http://schemas.microsoft.com/office/drawing/2014/main" xmlns="" id="{00000000-0008-0000-1100-0000D30D0000}"/>
            </a:ext>
          </a:extLst>
        </xdr:cNvPr>
        <xdr:cNvSpPr txBox="1">
          <a:spLocks noChangeArrowheads="1"/>
        </xdr:cNvSpPr>
      </xdr:nvSpPr>
      <xdr:spPr bwMode="auto">
        <a:xfrm>
          <a:off x="762000" y="443865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3540" name="Text Box 9">
          <a:extLst>
            <a:ext uri="{FF2B5EF4-FFF2-40B4-BE49-F238E27FC236}">
              <a16:creationId xmlns:a16="http://schemas.microsoft.com/office/drawing/2014/main" xmlns="" id="{00000000-0008-0000-1100-0000D40D0000}"/>
            </a:ext>
          </a:extLst>
        </xdr:cNvPr>
        <xdr:cNvSpPr txBox="1">
          <a:spLocks noChangeArrowheads="1"/>
        </xdr:cNvSpPr>
      </xdr:nvSpPr>
      <xdr:spPr bwMode="auto">
        <a:xfrm>
          <a:off x="762000" y="443865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3541" name="Text Box 9">
          <a:extLst>
            <a:ext uri="{FF2B5EF4-FFF2-40B4-BE49-F238E27FC236}">
              <a16:creationId xmlns:a16="http://schemas.microsoft.com/office/drawing/2014/main" xmlns="" id="{00000000-0008-0000-1100-0000D50D0000}"/>
            </a:ext>
          </a:extLst>
        </xdr:cNvPr>
        <xdr:cNvSpPr txBox="1">
          <a:spLocks noChangeArrowheads="1"/>
        </xdr:cNvSpPr>
      </xdr:nvSpPr>
      <xdr:spPr bwMode="auto">
        <a:xfrm>
          <a:off x="762000" y="443865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3542" name="Text Box 9">
          <a:extLst>
            <a:ext uri="{FF2B5EF4-FFF2-40B4-BE49-F238E27FC236}">
              <a16:creationId xmlns:a16="http://schemas.microsoft.com/office/drawing/2014/main" xmlns="" id="{00000000-0008-0000-1100-0000D60D0000}"/>
            </a:ext>
          </a:extLst>
        </xdr:cNvPr>
        <xdr:cNvSpPr txBox="1">
          <a:spLocks noChangeArrowheads="1"/>
        </xdr:cNvSpPr>
      </xdr:nvSpPr>
      <xdr:spPr bwMode="auto">
        <a:xfrm>
          <a:off x="762000" y="443865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3543" name="Text Box 9">
          <a:extLst>
            <a:ext uri="{FF2B5EF4-FFF2-40B4-BE49-F238E27FC236}">
              <a16:creationId xmlns:a16="http://schemas.microsoft.com/office/drawing/2014/main" xmlns="" id="{00000000-0008-0000-1100-0000D70D0000}"/>
            </a:ext>
          </a:extLst>
        </xdr:cNvPr>
        <xdr:cNvSpPr txBox="1">
          <a:spLocks noChangeArrowheads="1"/>
        </xdr:cNvSpPr>
      </xdr:nvSpPr>
      <xdr:spPr bwMode="auto">
        <a:xfrm>
          <a:off x="762000" y="443865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3544" name="Text Box 9">
          <a:extLst>
            <a:ext uri="{FF2B5EF4-FFF2-40B4-BE49-F238E27FC236}">
              <a16:creationId xmlns:a16="http://schemas.microsoft.com/office/drawing/2014/main" xmlns="" id="{00000000-0008-0000-1100-0000D80D0000}"/>
            </a:ext>
          </a:extLst>
        </xdr:cNvPr>
        <xdr:cNvSpPr txBox="1">
          <a:spLocks noChangeArrowheads="1"/>
        </xdr:cNvSpPr>
      </xdr:nvSpPr>
      <xdr:spPr bwMode="auto">
        <a:xfrm>
          <a:off x="762000" y="443865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3545" name="Text Box 9">
          <a:extLst>
            <a:ext uri="{FF2B5EF4-FFF2-40B4-BE49-F238E27FC236}">
              <a16:creationId xmlns:a16="http://schemas.microsoft.com/office/drawing/2014/main" xmlns="" id="{00000000-0008-0000-1100-0000D90D0000}"/>
            </a:ext>
          </a:extLst>
        </xdr:cNvPr>
        <xdr:cNvSpPr txBox="1">
          <a:spLocks noChangeArrowheads="1"/>
        </xdr:cNvSpPr>
      </xdr:nvSpPr>
      <xdr:spPr bwMode="auto">
        <a:xfrm>
          <a:off x="762000" y="443865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3546" name="Text Box 9">
          <a:extLst>
            <a:ext uri="{FF2B5EF4-FFF2-40B4-BE49-F238E27FC236}">
              <a16:creationId xmlns:a16="http://schemas.microsoft.com/office/drawing/2014/main" xmlns="" id="{00000000-0008-0000-1100-0000DA0D0000}"/>
            </a:ext>
          </a:extLst>
        </xdr:cNvPr>
        <xdr:cNvSpPr txBox="1">
          <a:spLocks noChangeArrowheads="1"/>
        </xdr:cNvSpPr>
      </xdr:nvSpPr>
      <xdr:spPr bwMode="auto">
        <a:xfrm>
          <a:off x="762000" y="443865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3547" name="Text Box 9">
          <a:extLst>
            <a:ext uri="{FF2B5EF4-FFF2-40B4-BE49-F238E27FC236}">
              <a16:creationId xmlns:a16="http://schemas.microsoft.com/office/drawing/2014/main" xmlns="" id="{00000000-0008-0000-1100-0000DB0D0000}"/>
            </a:ext>
          </a:extLst>
        </xdr:cNvPr>
        <xdr:cNvSpPr txBox="1">
          <a:spLocks noChangeArrowheads="1"/>
        </xdr:cNvSpPr>
      </xdr:nvSpPr>
      <xdr:spPr bwMode="auto">
        <a:xfrm>
          <a:off x="762000" y="443865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3548" name="Text Box 9">
          <a:extLst>
            <a:ext uri="{FF2B5EF4-FFF2-40B4-BE49-F238E27FC236}">
              <a16:creationId xmlns:a16="http://schemas.microsoft.com/office/drawing/2014/main" xmlns="" id="{00000000-0008-0000-1100-0000DC0D0000}"/>
            </a:ext>
          </a:extLst>
        </xdr:cNvPr>
        <xdr:cNvSpPr txBox="1">
          <a:spLocks noChangeArrowheads="1"/>
        </xdr:cNvSpPr>
      </xdr:nvSpPr>
      <xdr:spPr bwMode="auto">
        <a:xfrm>
          <a:off x="762000" y="443865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3549" name="Text Box 9">
          <a:extLst>
            <a:ext uri="{FF2B5EF4-FFF2-40B4-BE49-F238E27FC236}">
              <a16:creationId xmlns:a16="http://schemas.microsoft.com/office/drawing/2014/main" xmlns="" id="{00000000-0008-0000-1100-0000DD0D0000}"/>
            </a:ext>
          </a:extLst>
        </xdr:cNvPr>
        <xdr:cNvSpPr txBox="1">
          <a:spLocks noChangeArrowheads="1"/>
        </xdr:cNvSpPr>
      </xdr:nvSpPr>
      <xdr:spPr bwMode="auto">
        <a:xfrm>
          <a:off x="762000" y="443865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3550" name="Text Box 9">
          <a:extLst>
            <a:ext uri="{FF2B5EF4-FFF2-40B4-BE49-F238E27FC236}">
              <a16:creationId xmlns:a16="http://schemas.microsoft.com/office/drawing/2014/main" xmlns="" id="{00000000-0008-0000-1100-0000DE0D0000}"/>
            </a:ext>
          </a:extLst>
        </xdr:cNvPr>
        <xdr:cNvSpPr txBox="1">
          <a:spLocks noChangeArrowheads="1"/>
        </xdr:cNvSpPr>
      </xdr:nvSpPr>
      <xdr:spPr bwMode="auto">
        <a:xfrm>
          <a:off x="762000" y="443865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3551" name="Text Box 9">
          <a:extLst>
            <a:ext uri="{FF2B5EF4-FFF2-40B4-BE49-F238E27FC236}">
              <a16:creationId xmlns:a16="http://schemas.microsoft.com/office/drawing/2014/main" xmlns="" id="{00000000-0008-0000-1100-0000DF0D0000}"/>
            </a:ext>
          </a:extLst>
        </xdr:cNvPr>
        <xdr:cNvSpPr txBox="1">
          <a:spLocks noChangeArrowheads="1"/>
        </xdr:cNvSpPr>
      </xdr:nvSpPr>
      <xdr:spPr bwMode="auto">
        <a:xfrm>
          <a:off x="762000" y="443865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3552" name="Text Box 9">
          <a:extLst>
            <a:ext uri="{FF2B5EF4-FFF2-40B4-BE49-F238E27FC236}">
              <a16:creationId xmlns:a16="http://schemas.microsoft.com/office/drawing/2014/main" xmlns="" id="{00000000-0008-0000-1100-0000E00D0000}"/>
            </a:ext>
          </a:extLst>
        </xdr:cNvPr>
        <xdr:cNvSpPr txBox="1">
          <a:spLocks noChangeArrowheads="1"/>
        </xdr:cNvSpPr>
      </xdr:nvSpPr>
      <xdr:spPr bwMode="auto">
        <a:xfrm>
          <a:off x="762000" y="443865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3553" name="Text Box 9">
          <a:extLst>
            <a:ext uri="{FF2B5EF4-FFF2-40B4-BE49-F238E27FC236}">
              <a16:creationId xmlns:a16="http://schemas.microsoft.com/office/drawing/2014/main" xmlns="" id="{00000000-0008-0000-1100-0000E10D0000}"/>
            </a:ext>
          </a:extLst>
        </xdr:cNvPr>
        <xdr:cNvSpPr txBox="1">
          <a:spLocks noChangeArrowheads="1"/>
        </xdr:cNvSpPr>
      </xdr:nvSpPr>
      <xdr:spPr bwMode="auto">
        <a:xfrm>
          <a:off x="762000" y="443865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3554" name="Text Box 9">
          <a:extLst>
            <a:ext uri="{FF2B5EF4-FFF2-40B4-BE49-F238E27FC236}">
              <a16:creationId xmlns:a16="http://schemas.microsoft.com/office/drawing/2014/main" xmlns="" id="{00000000-0008-0000-1100-0000E20D0000}"/>
            </a:ext>
          </a:extLst>
        </xdr:cNvPr>
        <xdr:cNvSpPr txBox="1">
          <a:spLocks noChangeArrowheads="1"/>
        </xdr:cNvSpPr>
      </xdr:nvSpPr>
      <xdr:spPr bwMode="auto">
        <a:xfrm>
          <a:off x="762000" y="443865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3555" name="Text Box 9">
          <a:extLst>
            <a:ext uri="{FF2B5EF4-FFF2-40B4-BE49-F238E27FC236}">
              <a16:creationId xmlns:a16="http://schemas.microsoft.com/office/drawing/2014/main" xmlns="" id="{00000000-0008-0000-1100-0000E30D0000}"/>
            </a:ext>
          </a:extLst>
        </xdr:cNvPr>
        <xdr:cNvSpPr txBox="1">
          <a:spLocks noChangeArrowheads="1"/>
        </xdr:cNvSpPr>
      </xdr:nvSpPr>
      <xdr:spPr bwMode="auto">
        <a:xfrm>
          <a:off x="762000" y="443865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3556" name="Text Box 9">
          <a:extLst>
            <a:ext uri="{FF2B5EF4-FFF2-40B4-BE49-F238E27FC236}">
              <a16:creationId xmlns:a16="http://schemas.microsoft.com/office/drawing/2014/main" xmlns="" id="{00000000-0008-0000-1100-0000E40D0000}"/>
            </a:ext>
          </a:extLst>
        </xdr:cNvPr>
        <xdr:cNvSpPr txBox="1">
          <a:spLocks noChangeArrowheads="1"/>
        </xdr:cNvSpPr>
      </xdr:nvSpPr>
      <xdr:spPr bwMode="auto">
        <a:xfrm>
          <a:off x="762000" y="443865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3557" name="Text Box 9">
          <a:extLst>
            <a:ext uri="{FF2B5EF4-FFF2-40B4-BE49-F238E27FC236}">
              <a16:creationId xmlns:a16="http://schemas.microsoft.com/office/drawing/2014/main" xmlns="" id="{00000000-0008-0000-1100-0000E50D0000}"/>
            </a:ext>
          </a:extLst>
        </xdr:cNvPr>
        <xdr:cNvSpPr txBox="1">
          <a:spLocks noChangeArrowheads="1"/>
        </xdr:cNvSpPr>
      </xdr:nvSpPr>
      <xdr:spPr bwMode="auto">
        <a:xfrm>
          <a:off x="762000" y="443865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3558" name="Text Box 9">
          <a:extLst>
            <a:ext uri="{FF2B5EF4-FFF2-40B4-BE49-F238E27FC236}">
              <a16:creationId xmlns:a16="http://schemas.microsoft.com/office/drawing/2014/main" xmlns="" id="{00000000-0008-0000-1100-0000E60D0000}"/>
            </a:ext>
          </a:extLst>
        </xdr:cNvPr>
        <xdr:cNvSpPr txBox="1">
          <a:spLocks noChangeArrowheads="1"/>
        </xdr:cNvSpPr>
      </xdr:nvSpPr>
      <xdr:spPr bwMode="auto">
        <a:xfrm>
          <a:off x="762000" y="443865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077457" cy="19050"/>
    <xdr:sp macro="" textlink="">
      <xdr:nvSpPr>
        <xdr:cNvPr id="3559" name="Text Box 8">
          <a:extLst>
            <a:ext uri="{FF2B5EF4-FFF2-40B4-BE49-F238E27FC236}">
              <a16:creationId xmlns:a16="http://schemas.microsoft.com/office/drawing/2014/main" xmlns="" id="{00000000-0008-0000-1100-0000E70D0000}"/>
            </a:ext>
          </a:extLst>
        </xdr:cNvPr>
        <xdr:cNvSpPr txBox="1">
          <a:spLocks noChangeArrowheads="1"/>
        </xdr:cNvSpPr>
      </xdr:nvSpPr>
      <xdr:spPr bwMode="auto">
        <a:xfrm>
          <a:off x="762000" y="4438650"/>
          <a:ext cx="1077457"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3560" name="Text Box 8">
          <a:extLst>
            <a:ext uri="{FF2B5EF4-FFF2-40B4-BE49-F238E27FC236}">
              <a16:creationId xmlns:a16="http://schemas.microsoft.com/office/drawing/2014/main" xmlns="" id="{00000000-0008-0000-1100-0000E80D0000}"/>
            </a:ext>
          </a:extLst>
        </xdr:cNvPr>
        <xdr:cNvSpPr txBox="1">
          <a:spLocks noChangeArrowheads="1"/>
        </xdr:cNvSpPr>
      </xdr:nvSpPr>
      <xdr:spPr bwMode="auto">
        <a:xfrm>
          <a:off x="762000" y="4438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561" name="Text Box 9">
          <a:extLst>
            <a:ext uri="{FF2B5EF4-FFF2-40B4-BE49-F238E27FC236}">
              <a16:creationId xmlns:a16="http://schemas.microsoft.com/office/drawing/2014/main" xmlns="" id="{00000000-0008-0000-1100-0000E90D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562" name="Text Box 9">
          <a:extLst>
            <a:ext uri="{FF2B5EF4-FFF2-40B4-BE49-F238E27FC236}">
              <a16:creationId xmlns:a16="http://schemas.microsoft.com/office/drawing/2014/main" xmlns="" id="{00000000-0008-0000-1100-0000EA0D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077457" cy="104775"/>
    <xdr:sp macro="" textlink="">
      <xdr:nvSpPr>
        <xdr:cNvPr id="3563" name="Text Box 8">
          <a:extLst>
            <a:ext uri="{FF2B5EF4-FFF2-40B4-BE49-F238E27FC236}">
              <a16:creationId xmlns:a16="http://schemas.microsoft.com/office/drawing/2014/main" xmlns="" id="{00000000-0008-0000-1100-0000EB0D0000}"/>
            </a:ext>
          </a:extLst>
        </xdr:cNvPr>
        <xdr:cNvSpPr txBox="1">
          <a:spLocks noChangeArrowheads="1"/>
        </xdr:cNvSpPr>
      </xdr:nvSpPr>
      <xdr:spPr bwMode="auto">
        <a:xfrm>
          <a:off x="762000" y="4438650"/>
          <a:ext cx="1077457" cy="104775"/>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3564" name="Text Box 8">
          <a:extLst>
            <a:ext uri="{FF2B5EF4-FFF2-40B4-BE49-F238E27FC236}">
              <a16:creationId xmlns:a16="http://schemas.microsoft.com/office/drawing/2014/main" xmlns="" id="{00000000-0008-0000-1100-0000EC0D0000}"/>
            </a:ext>
          </a:extLst>
        </xdr:cNvPr>
        <xdr:cNvSpPr txBox="1">
          <a:spLocks noChangeArrowheads="1"/>
        </xdr:cNvSpPr>
      </xdr:nvSpPr>
      <xdr:spPr bwMode="auto">
        <a:xfrm>
          <a:off x="762000" y="4438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565" name="Text Box 9">
          <a:extLst>
            <a:ext uri="{FF2B5EF4-FFF2-40B4-BE49-F238E27FC236}">
              <a16:creationId xmlns:a16="http://schemas.microsoft.com/office/drawing/2014/main" xmlns="" id="{00000000-0008-0000-1100-0000ED0D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566" name="Text Box 9">
          <a:extLst>
            <a:ext uri="{FF2B5EF4-FFF2-40B4-BE49-F238E27FC236}">
              <a16:creationId xmlns:a16="http://schemas.microsoft.com/office/drawing/2014/main" xmlns="" id="{00000000-0008-0000-1100-0000EE0D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3567" name="Text Box 8">
          <a:extLst>
            <a:ext uri="{FF2B5EF4-FFF2-40B4-BE49-F238E27FC236}">
              <a16:creationId xmlns:a16="http://schemas.microsoft.com/office/drawing/2014/main" xmlns="" id="{00000000-0008-0000-1100-0000EF0D0000}"/>
            </a:ext>
          </a:extLst>
        </xdr:cNvPr>
        <xdr:cNvSpPr txBox="1">
          <a:spLocks noChangeArrowheads="1"/>
        </xdr:cNvSpPr>
      </xdr:nvSpPr>
      <xdr:spPr bwMode="auto">
        <a:xfrm>
          <a:off x="762000" y="4438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568" name="Text Box 9">
          <a:extLst>
            <a:ext uri="{FF2B5EF4-FFF2-40B4-BE49-F238E27FC236}">
              <a16:creationId xmlns:a16="http://schemas.microsoft.com/office/drawing/2014/main" xmlns="" id="{00000000-0008-0000-1100-0000F00D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569" name="Text Box 9">
          <a:extLst>
            <a:ext uri="{FF2B5EF4-FFF2-40B4-BE49-F238E27FC236}">
              <a16:creationId xmlns:a16="http://schemas.microsoft.com/office/drawing/2014/main" xmlns="" id="{00000000-0008-0000-1100-0000F10D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3570" name="Text Box 8">
          <a:extLst>
            <a:ext uri="{FF2B5EF4-FFF2-40B4-BE49-F238E27FC236}">
              <a16:creationId xmlns:a16="http://schemas.microsoft.com/office/drawing/2014/main" xmlns="" id="{00000000-0008-0000-1100-0000F20D0000}"/>
            </a:ext>
          </a:extLst>
        </xdr:cNvPr>
        <xdr:cNvSpPr txBox="1">
          <a:spLocks noChangeArrowheads="1"/>
        </xdr:cNvSpPr>
      </xdr:nvSpPr>
      <xdr:spPr bwMode="auto">
        <a:xfrm>
          <a:off x="762000" y="4438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571" name="Text Box 9">
          <a:extLst>
            <a:ext uri="{FF2B5EF4-FFF2-40B4-BE49-F238E27FC236}">
              <a16:creationId xmlns:a16="http://schemas.microsoft.com/office/drawing/2014/main" xmlns="" id="{00000000-0008-0000-1100-0000F30D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572" name="Text Box 9">
          <a:extLst>
            <a:ext uri="{FF2B5EF4-FFF2-40B4-BE49-F238E27FC236}">
              <a16:creationId xmlns:a16="http://schemas.microsoft.com/office/drawing/2014/main" xmlns="" id="{00000000-0008-0000-1100-0000F40D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3573" name="Text Box 8">
          <a:extLst>
            <a:ext uri="{FF2B5EF4-FFF2-40B4-BE49-F238E27FC236}">
              <a16:creationId xmlns:a16="http://schemas.microsoft.com/office/drawing/2014/main" xmlns="" id="{00000000-0008-0000-1100-0000F50D0000}"/>
            </a:ext>
          </a:extLst>
        </xdr:cNvPr>
        <xdr:cNvSpPr txBox="1">
          <a:spLocks noChangeArrowheads="1"/>
        </xdr:cNvSpPr>
      </xdr:nvSpPr>
      <xdr:spPr bwMode="auto">
        <a:xfrm>
          <a:off x="762000" y="4438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574" name="Text Box 9">
          <a:extLst>
            <a:ext uri="{FF2B5EF4-FFF2-40B4-BE49-F238E27FC236}">
              <a16:creationId xmlns:a16="http://schemas.microsoft.com/office/drawing/2014/main" xmlns="" id="{00000000-0008-0000-1100-0000F60D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575" name="Text Box 9">
          <a:extLst>
            <a:ext uri="{FF2B5EF4-FFF2-40B4-BE49-F238E27FC236}">
              <a16:creationId xmlns:a16="http://schemas.microsoft.com/office/drawing/2014/main" xmlns="" id="{00000000-0008-0000-1100-0000F70D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3576" name="Text Box 8">
          <a:extLst>
            <a:ext uri="{FF2B5EF4-FFF2-40B4-BE49-F238E27FC236}">
              <a16:creationId xmlns:a16="http://schemas.microsoft.com/office/drawing/2014/main" xmlns="" id="{00000000-0008-0000-1100-0000F80D0000}"/>
            </a:ext>
          </a:extLst>
        </xdr:cNvPr>
        <xdr:cNvSpPr txBox="1">
          <a:spLocks noChangeArrowheads="1"/>
        </xdr:cNvSpPr>
      </xdr:nvSpPr>
      <xdr:spPr bwMode="auto">
        <a:xfrm>
          <a:off x="762000" y="4438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577" name="Text Box 9">
          <a:extLst>
            <a:ext uri="{FF2B5EF4-FFF2-40B4-BE49-F238E27FC236}">
              <a16:creationId xmlns:a16="http://schemas.microsoft.com/office/drawing/2014/main" xmlns="" id="{00000000-0008-0000-1100-0000F90D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3578" name="Text Box 8">
          <a:extLst>
            <a:ext uri="{FF2B5EF4-FFF2-40B4-BE49-F238E27FC236}">
              <a16:creationId xmlns:a16="http://schemas.microsoft.com/office/drawing/2014/main" xmlns="" id="{00000000-0008-0000-1100-0000FA0D0000}"/>
            </a:ext>
          </a:extLst>
        </xdr:cNvPr>
        <xdr:cNvSpPr txBox="1">
          <a:spLocks noChangeArrowheads="1"/>
        </xdr:cNvSpPr>
      </xdr:nvSpPr>
      <xdr:spPr bwMode="auto">
        <a:xfrm>
          <a:off x="762000" y="4438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579" name="Text Box 9">
          <a:extLst>
            <a:ext uri="{FF2B5EF4-FFF2-40B4-BE49-F238E27FC236}">
              <a16:creationId xmlns:a16="http://schemas.microsoft.com/office/drawing/2014/main" xmlns="" id="{00000000-0008-0000-1100-0000FB0D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580" name="Text Box 9">
          <a:extLst>
            <a:ext uri="{FF2B5EF4-FFF2-40B4-BE49-F238E27FC236}">
              <a16:creationId xmlns:a16="http://schemas.microsoft.com/office/drawing/2014/main" xmlns="" id="{00000000-0008-0000-1100-0000FC0D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3581" name="Text Box 8">
          <a:extLst>
            <a:ext uri="{FF2B5EF4-FFF2-40B4-BE49-F238E27FC236}">
              <a16:creationId xmlns:a16="http://schemas.microsoft.com/office/drawing/2014/main" xmlns="" id="{00000000-0008-0000-1100-0000FD0D0000}"/>
            </a:ext>
          </a:extLst>
        </xdr:cNvPr>
        <xdr:cNvSpPr txBox="1">
          <a:spLocks noChangeArrowheads="1"/>
        </xdr:cNvSpPr>
      </xdr:nvSpPr>
      <xdr:spPr bwMode="auto">
        <a:xfrm>
          <a:off x="762000" y="4438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582" name="Text Box 9">
          <a:extLst>
            <a:ext uri="{FF2B5EF4-FFF2-40B4-BE49-F238E27FC236}">
              <a16:creationId xmlns:a16="http://schemas.microsoft.com/office/drawing/2014/main" xmlns="" id="{00000000-0008-0000-1100-0000FE0D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3583" name="Text Box 8">
          <a:extLst>
            <a:ext uri="{FF2B5EF4-FFF2-40B4-BE49-F238E27FC236}">
              <a16:creationId xmlns:a16="http://schemas.microsoft.com/office/drawing/2014/main" xmlns="" id="{00000000-0008-0000-1100-0000FF0D0000}"/>
            </a:ext>
          </a:extLst>
        </xdr:cNvPr>
        <xdr:cNvSpPr txBox="1">
          <a:spLocks noChangeArrowheads="1"/>
        </xdr:cNvSpPr>
      </xdr:nvSpPr>
      <xdr:spPr bwMode="auto">
        <a:xfrm>
          <a:off x="762000" y="4438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584" name="Text Box 9">
          <a:extLst>
            <a:ext uri="{FF2B5EF4-FFF2-40B4-BE49-F238E27FC236}">
              <a16:creationId xmlns:a16="http://schemas.microsoft.com/office/drawing/2014/main" xmlns="" id="{00000000-0008-0000-1100-0000000E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585" name="Text Box 9">
          <a:extLst>
            <a:ext uri="{FF2B5EF4-FFF2-40B4-BE49-F238E27FC236}">
              <a16:creationId xmlns:a16="http://schemas.microsoft.com/office/drawing/2014/main" xmlns="" id="{00000000-0008-0000-1100-0000010E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3586" name="Text Box 8">
          <a:extLst>
            <a:ext uri="{FF2B5EF4-FFF2-40B4-BE49-F238E27FC236}">
              <a16:creationId xmlns:a16="http://schemas.microsoft.com/office/drawing/2014/main" xmlns="" id="{00000000-0008-0000-1100-0000020E0000}"/>
            </a:ext>
          </a:extLst>
        </xdr:cNvPr>
        <xdr:cNvSpPr txBox="1">
          <a:spLocks noChangeArrowheads="1"/>
        </xdr:cNvSpPr>
      </xdr:nvSpPr>
      <xdr:spPr bwMode="auto">
        <a:xfrm>
          <a:off x="762000" y="4438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587" name="Text Box 9">
          <a:extLst>
            <a:ext uri="{FF2B5EF4-FFF2-40B4-BE49-F238E27FC236}">
              <a16:creationId xmlns:a16="http://schemas.microsoft.com/office/drawing/2014/main" xmlns="" id="{00000000-0008-0000-1100-0000030E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588" name="Text Box 9">
          <a:extLst>
            <a:ext uri="{FF2B5EF4-FFF2-40B4-BE49-F238E27FC236}">
              <a16:creationId xmlns:a16="http://schemas.microsoft.com/office/drawing/2014/main" xmlns="" id="{00000000-0008-0000-1100-0000040E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3589" name="Text Box 8">
          <a:extLst>
            <a:ext uri="{FF2B5EF4-FFF2-40B4-BE49-F238E27FC236}">
              <a16:creationId xmlns:a16="http://schemas.microsoft.com/office/drawing/2014/main" xmlns="" id="{00000000-0008-0000-1100-0000050E0000}"/>
            </a:ext>
          </a:extLst>
        </xdr:cNvPr>
        <xdr:cNvSpPr txBox="1">
          <a:spLocks noChangeArrowheads="1"/>
        </xdr:cNvSpPr>
      </xdr:nvSpPr>
      <xdr:spPr bwMode="auto">
        <a:xfrm>
          <a:off x="762000" y="4438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590" name="Text Box 9">
          <a:extLst>
            <a:ext uri="{FF2B5EF4-FFF2-40B4-BE49-F238E27FC236}">
              <a16:creationId xmlns:a16="http://schemas.microsoft.com/office/drawing/2014/main" xmlns="" id="{00000000-0008-0000-1100-0000060E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591" name="Text Box 9">
          <a:extLst>
            <a:ext uri="{FF2B5EF4-FFF2-40B4-BE49-F238E27FC236}">
              <a16:creationId xmlns:a16="http://schemas.microsoft.com/office/drawing/2014/main" xmlns="" id="{00000000-0008-0000-1100-0000070E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3592" name="Text Box 8">
          <a:extLst>
            <a:ext uri="{FF2B5EF4-FFF2-40B4-BE49-F238E27FC236}">
              <a16:creationId xmlns:a16="http://schemas.microsoft.com/office/drawing/2014/main" xmlns="" id="{00000000-0008-0000-1100-0000080E0000}"/>
            </a:ext>
          </a:extLst>
        </xdr:cNvPr>
        <xdr:cNvSpPr txBox="1">
          <a:spLocks noChangeArrowheads="1"/>
        </xdr:cNvSpPr>
      </xdr:nvSpPr>
      <xdr:spPr bwMode="auto">
        <a:xfrm>
          <a:off x="762000" y="4438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593" name="Text Box 9">
          <a:extLst>
            <a:ext uri="{FF2B5EF4-FFF2-40B4-BE49-F238E27FC236}">
              <a16:creationId xmlns:a16="http://schemas.microsoft.com/office/drawing/2014/main" xmlns="" id="{00000000-0008-0000-1100-0000090E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594" name="Text Box 9">
          <a:extLst>
            <a:ext uri="{FF2B5EF4-FFF2-40B4-BE49-F238E27FC236}">
              <a16:creationId xmlns:a16="http://schemas.microsoft.com/office/drawing/2014/main" xmlns="" id="{00000000-0008-0000-1100-00000A0E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3595" name="Text Box 8">
          <a:extLst>
            <a:ext uri="{FF2B5EF4-FFF2-40B4-BE49-F238E27FC236}">
              <a16:creationId xmlns:a16="http://schemas.microsoft.com/office/drawing/2014/main" xmlns="" id="{00000000-0008-0000-1100-00000B0E0000}"/>
            </a:ext>
          </a:extLst>
        </xdr:cNvPr>
        <xdr:cNvSpPr txBox="1">
          <a:spLocks noChangeArrowheads="1"/>
        </xdr:cNvSpPr>
      </xdr:nvSpPr>
      <xdr:spPr bwMode="auto">
        <a:xfrm>
          <a:off x="762000" y="4438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596" name="Text Box 9">
          <a:extLst>
            <a:ext uri="{FF2B5EF4-FFF2-40B4-BE49-F238E27FC236}">
              <a16:creationId xmlns:a16="http://schemas.microsoft.com/office/drawing/2014/main" xmlns="" id="{00000000-0008-0000-1100-00000C0E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597" name="Text Box 9">
          <a:extLst>
            <a:ext uri="{FF2B5EF4-FFF2-40B4-BE49-F238E27FC236}">
              <a16:creationId xmlns:a16="http://schemas.microsoft.com/office/drawing/2014/main" xmlns="" id="{00000000-0008-0000-1100-00000D0E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3598" name="Text Box 8">
          <a:extLst>
            <a:ext uri="{FF2B5EF4-FFF2-40B4-BE49-F238E27FC236}">
              <a16:creationId xmlns:a16="http://schemas.microsoft.com/office/drawing/2014/main" xmlns="" id="{00000000-0008-0000-1100-00000E0E0000}"/>
            </a:ext>
          </a:extLst>
        </xdr:cNvPr>
        <xdr:cNvSpPr txBox="1">
          <a:spLocks noChangeArrowheads="1"/>
        </xdr:cNvSpPr>
      </xdr:nvSpPr>
      <xdr:spPr bwMode="auto">
        <a:xfrm>
          <a:off x="762000" y="4438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599" name="Text Box 9">
          <a:extLst>
            <a:ext uri="{FF2B5EF4-FFF2-40B4-BE49-F238E27FC236}">
              <a16:creationId xmlns:a16="http://schemas.microsoft.com/office/drawing/2014/main" xmlns="" id="{00000000-0008-0000-1100-00000F0E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600" name="Text Box 9">
          <a:extLst>
            <a:ext uri="{FF2B5EF4-FFF2-40B4-BE49-F238E27FC236}">
              <a16:creationId xmlns:a16="http://schemas.microsoft.com/office/drawing/2014/main" xmlns="" id="{00000000-0008-0000-1100-0000100E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3601" name="Text Box 8">
          <a:extLst>
            <a:ext uri="{FF2B5EF4-FFF2-40B4-BE49-F238E27FC236}">
              <a16:creationId xmlns:a16="http://schemas.microsoft.com/office/drawing/2014/main" xmlns="" id="{00000000-0008-0000-1100-0000110E0000}"/>
            </a:ext>
          </a:extLst>
        </xdr:cNvPr>
        <xdr:cNvSpPr txBox="1">
          <a:spLocks noChangeArrowheads="1"/>
        </xdr:cNvSpPr>
      </xdr:nvSpPr>
      <xdr:spPr bwMode="auto">
        <a:xfrm>
          <a:off x="762000" y="4438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602" name="Text Box 9">
          <a:extLst>
            <a:ext uri="{FF2B5EF4-FFF2-40B4-BE49-F238E27FC236}">
              <a16:creationId xmlns:a16="http://schemas.microsoft.com/office/drawing/2014/main" xmlns="" id="{00000000-0008-0000-1100-0000120E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603" name="Text Box 9">
          <a:extLst>
            <a:ext uri="{FF2B5EF4-FFF2-40B4-BE49-F238E27FC236}">
              <a16:creationId xmlns:a16="http://schemas.microsoft.com/office/drawing/2014/main" xmlns="" id="{00000000-0008-0000-1100-0000130E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3604" name="Text Box 8">
          <a:extLst>
            <a:ext uri="{FF2B5EF4-FFF2-40B4-BE49-F238E27FC236}">
              <a16:creationId xmlns:a16="http://schemas.microsoft.com/office/drawing/2014/main" xmlns="" id="{00000000-0008-0000-1100-0000140E0000}"/>
            </a:ext>
          </a:extLst>
        </xdr:cNvPr>
        <xdr:cNvSpPr txBox="1">
          <a:spLocks noChangeArrowheads="1"/>
        </xdr:cNvSpPr>
      </xdr:nvSpPr>
      <xdr:spPr bwMode="auto">
        <a:xfrm>
          <a:off x="762000" y="4438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605" name="Text Box 9">
          <a:extLst>
            <a:ext uri="{FF2B5EF4-FFF2-40B4-BE49-F238E27FC236}">
              <a16:creationId xmlns:a16="http://schemas.microsoft.com/office/drawing/2014/main" xmlns="" id="{00000000-0008-0000-1100-0000150E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606" name="Text Box 9">
          <a:extLst>
            <a:ext uri="{FF2B5EF4-FFF2-40B4-BE49-F238E27FC236}">
              <a16:creationId xmlns:a16="http://schemas.microsoft.com/office/drawing/2014/main" xmlns="" id="{00000000-0008-0000-1100-0000160E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3607" name="Text Box 8">
          <a:extLst>
            <a:ext uri="{FF2B5EF4-FFF2-40B4-BE49-F238E27FC236}">
              <a16:creationId xmlns:a16="http://schemas.microsoft.com/office/drawing/2014/main" xmlns="" id="{00000000-0008-0000-1100-0000170E0000}"/>
            </a:ext>
          </a:extLst>
        </xdr:cNvPr>
        <xdr:cNvSpPr txBox="1">
          <a:spLocks noChangeArrowheads="1"/>
        </xdr:cNvSpPr>
      </xdr:nvSpPr>
      <xdr:spPr bwMode="auto">
        <a:xfrm>
          <a:off x="762000" y="4438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608" name="Text Box 9">
          <a:extLst>
            <a:ext uri="{FF2B5EF4-FFF2-40B4-BE49-F238E27FC236}">
              <a16:creationId xmlns:a16="http://schemas.microsoft.com/office/drawing/2014/main" xmlns="" id="{00000000-0008-0000-1100-0000180E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609" name="Text Box 9">
          <a:extLst>
            <a:ext uri="{FF2B5EF4-FFF2-40B4-BE49-F238E27FC236}">
              <a16:creationId xmlns:a16="http://schemas.microsoft.com/office/drawing/2014/main" xmlns="" id="{00000000-0008-0000-1100-0000190E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3610" name="Text Box 8">
          <a:extLst>
            <a:ext uri="{FF2B5EF4-FFF2-40B4-BE49-F238E27FC236}">
              <a16:creationId xmlns:a16="http://schemas.microsoft.com/office/drawing/2014/main" xmlns="" id="{00000000-0008-0000-1100-00001A0E0000}"/>
            </a:ext>
          </a:extLst>
        </xdr:cNvPr>
        <xdr:cNvSpPr txBox="1">
          <a:spLocks noChangeArrowheads="1"/>
        </xdr:cNvSpPr>
      </xdr:nvSpPr>
      <xdr:spPr bwMode="auto">
        <a:xfrm>
          <a:off x="762000" y="4438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611" name="Text Box 9">
          <a:extLst>
            <a:ext uri="{FF2B5EF4-FFF2-40B4-BE49-F238E27FC236}">
              <a16:creationId xmlns:a16="http://schemas.microsoft.com/office/drawing/2014/main" xmlns="" id="{00000000-0008-0000-1100-00001B0E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612" name="Text Box 9">
          <a:extLst>
            <a:ext uri="{FF2B5EF4-FFF2-40B4-BE49-F238E27FC236}">
              <a16:creationId xmlns:a16="http://schemas.microsoft.com/office/drawing/2014/main" xmlns="" id="{00000000-0008-0000-1100-00001C0E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285750"/>
    <xdr:sp macro="" textlink="">
      <xdr:nvSpPr>
        <xdr:cNvPr id="3613" name="Text Box 9">
          <a:extLst>
            <a:ext uri="{FF2B5EF4-FFF2-40B4-BE49-F238E27FC236}">
              <a16:creationId xmlns:a16="http://schemas.microsoft.com/office/drawing/2014/main" xmlns="" id="{00000000-0008-0000-1100-00001D0E0000}"/>
            </a:ext>
          </a:extLst>
        </xdr:cNvPr>
        <xdr:cNvSpPr txBox="1">
          <a:spLocks noChangeArrowheads="1"/>
        </xdr:cNvSpPr>
      </xdr:nvSpPr>
      <xdr:spPr bwMode="auto">
        <a:xfrm>
          <a:off x="762000" y="4438650"/>
          <a:ext cx="1239382" cy="285750"/>
        </a:xfrm>
        <a:prstGeom prst="rect">
          <a:avLst/>
        </a:prstGeom>
        <a:noFill/>
        <a:ln w="9525">
          <a:noFill/>
          <a:miter lim="800000"/>
          <a:headEnd/>
          <a:tailEnd/>
        </a:ln>
      </xdr:spPr>
    </xdr:sp>
    <xdr:clientData/>
  </xdr:oneCellAnchor>
  <xdr:oneCellAnchor>
    <xdr:from>
      <xdr:col>1</xdr:col>
      <xdr:colOff>0</xdr:colOff>
      <xdr:row>0</xdr:row>
      <xdr:rowOff>0</xdr:rowOff>
    </xdr:from>
    <xdr:ext cx="1239382" cy="285750"/>
    <xdr:sp macro="" textlink="">
      <xdr:nvSpPr>
        <xdr:cNvPr id="3614" name="Text Box 9">
          <a:extLst>
            <a:ext uri="{FF2B5EF4-FFF2-40B4-BE49-F238E27FC236}">
              <a16:creationId xmlns:a16="http://schemas.microsoft.com/office/drawing/2014/main" xmlns="" id="{00000000-0008-0000-1100-00001E0E0000}"/>
            </a:ext>
          </a:extLst>
        </xdr:cNvPr>
        <xdr:cNvSpPr txBox="1">
          <a:spLocks noChangeArrowheads="1"/>
        </xdr:cNvSpPr>
      </xdr:nvSpPr>
      <xdr:spPr bwMode="auto">
        <a:xfrm>
          <a:off x="762000" y="4438650"/>
          <a:ext cx="1239382" cy="285750"/>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3615" name="Text Box 9">
          <a:extLst>
            <a:ext uri="{FF2B5EF4-FFF2-40B4-BE49-F238E27FC236}">
              <a16:creationId xmlns:a16="http://schemas.microsoft.com/office/drawing/2014/main" xmlns="" id="{00000000-0008-0000-1100-00001F0E0000}"/>
            </a:ext>
          </a:extLst>
        </xdr:cNvPr>
        <xdr:cNvSpPr txBox="1">
          <a:spLocks noChangeArrowheads="1"/>
        </xdr:cNvSpPr>
      </xdr:nvSpPr>
      <xdr:spPr bwMode="auto">
        <a:xfrm>
          <a:off x="762000" y="443865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3616" name="Text Box 9">
          <a:extLst>
            <a:ext uri="{FF2B5EF4-FFF2-40B4-BE49-F238E27FC236}">
              <a16:creationId xmlns:a16="http://schemas.microsoft.com/office/drawing/2014/main" xmlns="" id="{00000000-0008-0000-1100-0000200E0000}"/>
            </a:ext>
          </a:extLst>
        </xdr:cNvPr>
        <xdr:cNvSpPr txBox="1">
          <a:spLocks noChangeArrowheads="1"/>
        </xdr:cNvSpPr>
      </xdr:nvSpPr>
      <xdr:spPr bwMode="auto">
        <a:xfrm>
          <a:off x="762000" y="443865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3617" name="Text Box 9">
          <a:extLst>
            <a:ext uri="{FF2B5EF4-FFF2-40B4-BE49-F238E27FC236}">
              <a16:creationId xmlns:a16="http://schemas.microsoft.com/office/drawing/2014/main" xmlns="" id="{00000000-0008-0000-1100-0000210E0000}"/>
            </a:ext>
          </a:extLst>
        </xdr:cNvPr>
        <xdr:cNvSpPr txBox="1">
          <a:spLocks noChangeArrowheads="1"/>
        </xdr:cNvSpPr>
      </xdr:nvSpPr>
      <xdr:spPr bwMode="auto">
        <a:xfrm>
          <a:off x="762000" y="443865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3618" name="Text Box 9">
          <a:extLst>
            <a:ext uri="{FF2B5EF4-FFF2-40B4-BE49-F238E27FC236}">
              <a16:creationId xmlns:a16="http://schemas.microsoft.com/office/drawing/2014/main" xmlns="" id="{00000000-0008-0000-1100-0000220E0000}"/>
            </a:ext>
          </a:extLst>
        </xdr:cNvPr>
        <xdr:cNvSpPr txBox="1">
          <a:spLocks noChangeArrowheads="1"/>
        </xdr:cNvSpPr>
      </xdr:nvSpPr>
      <xdr:spPr bwMode="auto">
        <a:xfrm>
          <a:off x="762000" y="443865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3619" name="Text Box 9">
          <a:extLst>
            <a:ext uri="{FF2B5EF4-FFF2-40B4-BE49-F238E27FC236}">
              <a16:creationId xmlns:a16="http://schemas.microsoft.com/office/drawing/2014/main" xmlns="" id="{00000000-0008-0000-1100-0000230E0000}"/>
            </a:ext>
          </a:extLst>
        </xdr:cNvPr>
        <xdr:cNvSpPr txBox="1">
          <a:spLocks noChangeArrowheads="1"/>
        </xdr:cNvSpPr>
      </xdr:nvSpPr>
      <xdr:spPr bwMode="auto">
        <a:xfrm>
          <a:off x="762000" y="443865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3620" name="Text Box 9">
          <a:extLst>
            <a:ext uri="{FF2B5EF4-FFF2-40B4-BE49-F238E27FC236}">
              <a16:creationId xmlns:a16="http://schemas.microsoft.com/office/drawing/2014/main" xmlns="" id="{00000000-0008-0000-1100-0000240E0000}"/>
            </a:ext>
          </a:extLst>
        </xdr:cNvPr>
        <xdr:cNvSpPr txBox="1">
          <a:spLocks noChangeArrowheads="1"/>
        </xdr:cNvSpPr>
      </xdr:nvSpPr>
      <xdr:spPr bwMode="auto">
        <a:xfrm>
          <a:off x="762000" y="443865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3621" name="Text Box 9">
          <a:extLst>
            <a:ext uri="{FF2B5EF4-FFF2-40B4-BE49-F238E27FC236}">
              <a16:creationId xmlns:a16="http://schemas.microsoft.com/office/drawing/2014/main" xmlns="" id="{00000000-0008-0000-1100-0000250E0000}"/>
            </a:ext>
          </a:extLst>
        </xdr:cNvPr>
        <xdr:cNvSpPr txBox="1">
          <a:spLocks noChangeArrowheads="1"/>
        </xdr:cNvSpPr>
      </xdr:nvSpPr>
      <xdr:spPr bwMode="auto">
        <a:xfrm>
          <a:off x="762000" y="443865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3622" name="Text Box 9">
          <a:extLst>
            <a:ext uri="{FF2B5EF4-FFF2-40B4-BE49-F238E27FC236}">
              <a16:creationId xmlns:a16="http://schemas.microsoft.com/office/drawing/2014/main" xmlns="" id="{00000000-0008-0000-1100-0000260E0000}"/>
            </a:ext>
          </a:extLst>
        </xdr:cNvPr>
        <xdr:cNvSpPr txBox="1">
          <a:spLocks noChangeArrowheads="1"/>
        </xdr:cNvSpPr>
      </xdr:nvSpPr>
      <xdr:spPr bwMode="auto">
        <a:xfrm>
          <a:off x="762000" y="443865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3623" name="Text Box 9">
          <a:extLst>
            <a:ext uri="{FF2B5EF4-FFF2-40B4-BE49-F238E27FC236}">
              <a16:creationId xmlns:a16="http://schemas.microsoft.com/office/drawing/2014/main" xmlns="" id="{00000000-0008-0000-1100-0000270E0000}"/>
            </a:ext>
          </a:extLst>
        </xdr:cNvPr>
        <xdr:cNvSpPr txBox="1">
          <a:spLocks noChangeArrowheads="1"/>
        </xdr:cNvSpPr>
      </xdr:nvSpPr>
      <xdr:spPr bwMode="auto">
        <a:xfrm>
          <a:off x="762000" y="443865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3624" name="Text Box 9">
          <a:extLst>
            <a:ext uri="{FF2B5EF4-FFF2-40B4-BE49-F238E27FC236}">
              <a16:creationId xmlns:a16="http://schemas.microsoft.com/office/drawing/2014/main" xmlns="" id="{00000000-0008-0000-1100-0000280E0000}"/>
            </a:ext>
          </a:extLst>
        </xdr:cNvPr>
        <xdr:cNvSpPr txBox="1">
          <a:spLocks noChangeArrowheads="1"/>
        </xdr:cNvSpPr>
      </xdr:nvSpPr>
      <xdr:spPr bwMode="auto">
        <a:xfrm>
          <a:off x="762000" y="443865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3625" name="Text Box 9">
          <a:extLst>
            <a:ext uri="{FF2B5EF4-FFF2-40B4-BE49-F238E27FC236}">
              <a16:creationId xmlns:a16="http://schemas.microsoft.com/office/drawing/2014/main" xmlns="" id="{00000000-0008-0000-1100-0000290E0000}"/>
            </a:ext>
          </a:extLst>
        </xdr:cNvPr>
        <xdr:cNvSpPr txBox="1">
          <a:spLocks noChangeArrowheads="1"/>
        </xdr:cNvSpPr>
      </xdr:nvSpPr>
      <xdr:spPr bwMode="auto">
        <a:xfrm>
          <a:off x="762000" y="443865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3626" name="Text Box 9">
          <a:extLst>
            <a:ext uri="{FF2B5EF4-FFF2-40B4-BE49-F238E27FC236}">
              <a16:creationId xmlns:a16="http://schemas.microsoft.com/office/drawing/2014/main" xmlns="" id="{00000000-0008-0000-1100-00002A0E0000}"/>
            </a:ext>
          </a:extLst>
        </xdr:cNvPr>
        <xdr:cNvSpPr txBox="1">
          <a:spLocks noChangeArrowheads="1"/>
        </xdr:cNvSpPr>
      </xdr:nvSpPr>
      <xdr:spPr bwMode="auto">
        <a:xfrm>
          <a:off x="762000" y="443865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3627" name="Text Box 9">
          <a:extLst>
            <a:ext uri="{FF2B5EF4-FFF2-40B4-BE49-F238E27FC236}">
              <a16:creationId xmlns:a16="http://schemas.microsoft.com/office/drawing/2014/main" xmlns="" id="{00000000-0008-0000-1100-00002B0E0000}"/>
            </a:ext>
          </a:extLst>
        </xdr:cNvPr>
        <xdr:cNvSpPr txBox="1">
          <a:spLocks noChangeArrowheads="1"/>
        </xdr:cNvSpPr>
      </xdr:nvSpPr>
      <xdr:spPr bwMode="auto">
        <a:xfrm>
          <a:off x="762000" y="443865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3628" name="Text Box 9">
          <a:extLst>
            <a:ext uri="{FF2B5EF4-FFF2-40B4-BE49-F238E27FC236}">
              <a16:creationId xmlns:a16="http://schemas.microsoft.com/office/drawing/2014/main" xmlns="" id="{00000000-0008-0000-1100-00002C0E0000}"/>
            </a:ext>
          </a:extLst>
        </xdr:cNvPr>
        <xdr:cNvSpPr txBox="1">
          <a:spLocks noChangeArrowheads="1"/>
        </xdr:cNvSpPr>
      </xdr:nvSpPr>
      <xdr:spPr bwMode="auto">
        <a:xfrm>
          <a:off x="762000" y="443865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3629" name="Text Box 9">
          <a:extLst>
            <a:ext uri="{FF2B5EF4-FFF2-40B4-BE49-F238E27FC236}">
              <a16:creationId xmlns:a16="http://schemas.microsoft.com/office/drawing/2014/main" xmlns="" id="{00000000-0008-0000-1100-00002D0E0000}"/>
            </a:ext>
          </a:extLst>
        </xdr:cNvPr>
        <xdr:cNvSpPr txBox="1">
          <a:spLocks noChangeArrowheads="1"/>
        </xdr:cNvSpPr>
      </xdr:nvSpPr>
      <xdr:spPr bwMode="auto">
        <a:xfrm>
          <a:off x="762000" y="443865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3630" name="Text Box 9">
          <a:extLst>
            <a:ext uri="{FF2B5EF4-FFF2-40B4-BE49-F238E27FC236}">
              <a16:creationId xmlns:a16="http://schemas.microsoft.com/office/drawing/2014/main" xmlns="" id="{00000000-0008-0000-1100-00002E0E0000}"/>
            </a:ext>
          </a:extLst>
        </xdr:cNvPr>
        <xdr:cNvSpPr txBox="1">
          <a:spLocks noChangeArrowheads="1"/>
        </xdr:cNvSpPr>
      </xdr:nvSpPr>
      <xdr:spPr bwMode="auto">
        <a:xfrm>
          <a:off x="762000" y="443865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3631" name="Text Box 9">
          <a:extLst>
            <a:ext uri="{FF2B5EF4-FFF2-40B4-BE49-F238E27FC236}">
              <a16:creationId xmlns:a16="http://schemas.microsoft.com/office/drawing/2014/main" xmlns="" id="{00000000-0008-0000-1100-00002F0E0000}"/>
            </a:ext>
          </a:extLst>
        </xdr:cNvPr>
        <xdr:cNvSpPr txBox="1">
          <a:spLocks noChangeArrowheads="1"/>
        </xdr:cNvSpPr>
      </xdr:nvSpPr>
      <xdr:spPr bwMode="auto">
        <a:xfrm>
          <a:off x="762000" y="443865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3632" name="Text Box 9">
          <a:extLst>
            <a:ext uri="{FF2B5EF4-FFF2-40B4-BE49-F238E27FC236}">
              <a16:creationId xmlns:a16="http://schemas.microsoft.com/office/drawing/2014/main" xmlns="" id="{00000000-0008-0000-1100-0000300E0000}"/>
            </a:ext>
          </a:extLst>
        </xdr:cNvPr>
        <xdr:cNvSpPr txBox="1">
          <a:spLocks noChangeArrowheads="1"/>
        </xdr:cNvSpPr>
      </xdr:nvSpPr>
      <xdr:spPr bwMode="auto">
        <a:xfrm>
          <a:off x="762000" y="443865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3633" name="Text Box 9">
          <a:extLst>
            <a:ext uri="{FF2B5EF4-FFF2-40B4-BE49-F238E27FC236}">
              <a16:creationId xmlns:a16="http://schemas.microsoft.com/office/drawing/2014/main" xmlns="" id="{00000000-0008-0000-1100-0000310E0000}"/>
            </a:ext>
          </a:extLst>
        </xdr:cNvPr>
        <xdr:cNvSpPr txBox="1">
          <a:spLocks noChangeArrowheads="1"/>
        </xdr:cNvSpPr>
      </xdr:nvSpPr>
      <xdr:spPr bwMode="auto">
        <a:xfrm>
          <a:off x="762000" y="443865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3634" name="Text Box 9">
          <a:extLst>
            <a:ext uri="{FF2B5EF4-FFF2-40B4-BE49-F238E27FC236}">
              <a16:creationId xmlns:a16="http://schemas.microsoft.com/office/drawing/2014/main" xmlns="" id="{00000000-0008-0000-1100-0000320E0000}"/>
            </a:ext>
          </a:extLst>
        </xdr:cNvPr>
        <xdr:cNvSpPr txBox="1">
          <a:spLocks noChangeArrowheads="1"/>
        </xdr:cNvSpPr>
      </xdr:nvSpPr>
      <xdr:spPr bwMode="auto">
        <a:xfrm>
          <a:off x="762000" y="443865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077457" cy="19050"/>
    <xdr:sp macro="" textlink="">
      <xdr:nvSpPr>
        <xdr:cNvPr id="3635" name="Text Box 8">
          <a:extLst>
            <a:ext uri="{FF2B5EF4-FFF2-40B4-BE49-F238E27FC236}">
              <a16:creationId xmlns:a16="http://schemas.microsoft.com/office/drawing/2014/main" xmlns="" id="{00000000-0008-0000-1100-0000330E0000}"/>
            </a:ext>
          </a:extLst>
        </xdr:cNvPr>
        <xdr:cNvSpPr txBox="1">
          <a:spLocks noChangeArrowheads="1"/>
        </xdr:cNvSpPr>
      </xdr:nvSpPr>
      <xdr:spPr bwMode="auto">
        <a:xfrm>
          <a:off x="762000" y="4438650"/>
          <a:ext cx="107745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636" name="Text Box 9">
          <a:extLst>
            <a:ext uri="{FF2B5EF4-FFF2-40B4-BE49-F238E27FC236}">
              <a16:creationId xmlns:a16="http://schemas.microsoft.com/office/drawing/2014/main" xmlns="" id="{00000000-0008-0000-1100-0000340E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637" name="Text Box 9">
          <a:extLst>
            <a:ext uri="{FF2B5EF4-FFF2-40B4-BE49-F238E27FC236}">
              <a16:creationId xmlns:a16="http://schemas.microsoft.com/office/drawing/2014/main" xmlns="" id="{00000000-0008-0000-1100-0000350E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638" name="Text Box 9">
          <a:extLst>
            <a:ext uri="{FF2B5EF4-FFF2-40B4-BE49-F238E27FC236}">
              <a16:creationId xmlns:a16="http://schemas.microsoft.com/office/drawing/2014/main" xmlns="" id="{00000000-0008-0000-1100-0000360E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639" name="Text Box 9">
          <a:extLst>
            <a:ext uri="{FF2B5EF4-FFF2-40B4-BE49-F238E27FC236}">
              <a16:creationId xmlns:a16="http://schemas.microsoft.com/office/drawing/2014/main" xmlns="" id="{00000000-0008-0000-1100-0000370E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640" name="Text Box 9">
          <a:extLst>
            <a:ext uri="{FF2B5EF4-FFF2-40B4-BE49-F238E27FC236}">
              <a16:creationId xmlns:a16="http://schemas.microsoft.com/office/drawing/2014/main" xmlns="" id="{00000000-0008-0000-1100-0000380E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641" name="Text Box 9">
          <a:extLst>
            <a:ext uri="{FF2B5EF4-FFF2-40B4-BE49-F238E27FC236}">
              <a16:creationId xmlns:a16="http://schemas.microsoft.com/office/drawing/2014/main" xmlns="" id="{00000000-0008-0000-1100-0000390E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642" name="Text Box 9">
          <a:extLst>
            <a:ext uri="{FF2B5EF4-FFF2-40B4-BE49-F238E27FC236}">
              <a16:creationId xmlns:a16="http://schemas.microsoft.com/office/drawing/2014/main" xmlns="" id="{00000000-0008-0000-1100-00003A0E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643" name="Text Box 9">
          <a:extLst>
            <a:ext uri="{FF2B5EF4-FFF2-40B4-BE49-F238E27FC236}">
              <a16:creationId xmlns:a16="http://schemas.microsoft.com/office/drawing/2014/main" xmlns="" id="{00000000-0008-0000-1100-00003B0E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644" name="Text Box 9">
          <a:extLst>
            <a:ext uri="{FF2B5EF4-FFF2-40B4-BE49-F238E27FC236}">
              <a16:creationId xmlns:a16="http://schemas.microsoft.com/office/drawing/2014/main" xmlns="" id="{00000000-0008-0000-1100-00003C0E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645" name="Text Box 9">
          <a:extLst>
            <a:ext uri="{FF2B5EF4-FFF2-40B4-BE49-F238E27FC236}">
              <a16:creationId xmlns:a16="http://schemas.microsoft.com/office/drawing/2014/main" xmlns="" id="{00000000-0008-0000-1100-00003D0E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646" name="Text Box 9">
          <a:extLst>
            <a:ext uri="{FF2B5EF4-FFF2-40B4-BE49-F238E27FC236}">
              <a16:creationId xmlns:a16="http://schemas.microsoft.com/office/drawing/2014/main" xmlns="" id="{00000000-0008-0000-1100-00003E0E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647" name="Text Box 9">
          <a:extLst>
            <a:ext uri="{FF2B5EF4-FFF2-40B4-BE49-F238E27FC236}">
              <a16:creationId xmlns:a16="http://schemas.microsoft.com/office/drawing/2014/main" xmlns="" id="{00000000-0008-0000-1100-00003F0E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648" name="Text Box 9">
          <a:extLst>
            <a:ext uri="{FF2B5EF4-FFF2-40B4-BE49-F238E27FC236}">
              <a16:creationId xmlns:a16="http://schemas.microsoft.com/office/drawing/2014/main" xmlns="" id="{00000000-0008-0000-1100-0000400E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649" name="Text Box 9">
          <a:extLst>
            <a:ext uri="{FF2B5EF4-FFF2-40B4-BE49-F238E27FC236}">
              <a16:creationId xmlns:a16="http://schemas.microsoft.com/office/drawing/2014/main" xmlns="" id="{00000000-0008-0000-1100-0000410E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650" name="Text Box 9">
          <a:extLst>
            <a:ext uri="{FF2B5EF4-FFF2-40B4-BE49-F238E27FC236}">
              <a16:creationId xmlns:a16="http://schemas.microsoft.com/office/drawing/2014/main" xmlns="" id="{00000000-0008-0000-1100-0000420E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651" name="Text Box 9">
          <a:extLst>
            <a:ext uri="{FF2B5EF4-FFF2-40B4-BE49-F238E27FC236}">
              <a16:creationId xmlns:a16="http://schemas.microsoft.com/office/drawing/2014/main" xmlns="" id="{00000000-0008-0000-1100-0000430E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652" name="Text Box 9">
          <a:extLst>
            <a:ext uri="{FF2B5EF4-FFF2-40B4-BE49-F238E27FC236}">
              <a16:creationId xmlns:a16="http://schemas.microsoft.com/office/drawing/2014/main" xmlns="" id="{00000000-0008-0000-1100-0000440E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653" name="Text Box 9">
          <a:extLst>
            <a:ext uri="{FF2B5EF4-FFF2-40B4-BE49-F238E27FC236}">
              <a16:creationId xmlns:a16="http://schemas.microsoft.com/office/drawing/2014/main" xmlns="" id="{00000000-0008-0000-1100-0000450E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654" name="Text Box 9">
          <a:extLst>
            <a:ext uri="{FF2B5EF4-FFF2-40B4-BE49-F238E27FC236}">
              <a16:creationId xmlns:a16="http://schemas.microsoft.com/office/drawing/2014/main" xmlns="" id="{00000000-0008-0000-1100-0000460E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655" name="Text Box 9">
          <a:extLst>
            <a:ext uri="{FF2B5EF4-FFF2-40B4-BE49-F238E27FC236}">
              <a16:creationId xmlns:a16="http://schemas.microsoft.com/office/drawing/2014/main" xmlns="" id="{00000000-0008-0000-1100-0000470E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656" name="Text Box 9">
          <a:extLst>
            <a:ext uri="{FF2B5EF4-FFF2-40B4-BE49-F238E27FC236}">
              <a16:creationId xmlns:a16="http://schemas.microsoft.com/office/drawing/2014/main" xmlns="" id="{00000000-0008-0000-1100-0000480E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657" name="Text Box 9">
          <a:extLst>
            <a:ext uri="{FF2B5EF4-FFF2-40B4-BE49-F238E27FC236}">
              <a16:creationId xmlns:a16="http://schemas.microsoft.com/office/drawing/2014/main" xmlns="" id="{00000000-0008-0000-1100-0000490E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3658" name="Text Box 8">
          <a:extLst>
            <a:ext uri="{FF2B5EF4-FFF2-40B4-BE49-F238E27FC236}">
              <a16:creationId xmlns:a16="http://schemas.microsoft.com/office/drawing/2014/main" xmlns="" id="{00000000-0008-0000-1100-00004A0E0000}"/>
            </a:ext>
          </a:extLst>
        </xdr:cNvPr>
        <xdr:cNvSpPr txBox="1">
          <a:spLocks noChangeArrowheads="1"/>
        </xdr:cNvSpPr>
      </xdr:nvSpPr>
      <xdr:spPr bwMode="auto">
        <a:xfrm>
          <a:off x="762000" y="4438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659" name="Text Box 9">
          <a:extLst>
            <a:ext uri="{FF2B5EF4-FFF2-40B4-BE49-F238E27FC236}">
              <a16:creationId xmlns:a16="http://schemas.microsoft.com/office/drawing/2014/main" xmlns="" id="{00000000-0008-0000-1100-00004B0E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660" name="Text Box 9">
          <a:extLst>
            <a:ext uri="{FF2B5EF4-FFF2-40B4-BE49-F238E27FC236}">
              <a16:creationId xmlns:a16="http://schemas.microsoft.com/office/drawing/2014/main" xmlns="" id="{00000000-0008-0000-1100-00004C0E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04775"/>
    <xdr:sp macro="" textlink="">
      <xdr:nvSpPr>
        <xdr:cNvPr id="3661" name="Text Box 8">
          <a:extLst>
            <a:ext uri="{FF2B5EF4-FFF2-40B4-BE49-F238E27FC236}">
              <a16:creationId xmlns:a16="http://schemas.microsoft.com/office/drawing/2014/main" xmlns="" id="{00000000-0008-0000-1100-00004D0E0000}"/>
            </a:ext>
          </a:extLst>
        </xdr:cNvPr>
        <xdr:cNvSpPr txBox="1">
          <a:spLocks noChangeArrowheads="1"/>
        </xdr:cNvSpPr>
      </xdr:nvSpPr>
      <xdr:spPr bwMode="auto">
        <a:xfrm>
          <a:off x="762000" y="4438650"/>
          <a:ext cx="1134607" cy="104775"/>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3662" name="Text Box 8">
          <a:extLst>
            <a:ext uri="{FF2B5EF4-FFF2-40B4-BE49-F238E27FC236}">
              <a16:creationId xmlns:a16="http://schemas.microsoft.com/office/drawing/2014/main" xmlns="" id="{00000000-0008-0000-1100-00004E0E0000}"/>
            </a:ext>
          </a:extLst>
        </xdr:cNvPr>
        <xdr:cNvSpPr txBox="1">
          <a:spLocks noChangeArrowheads="1"/>
        </xdr:cNvSpPr>
      </xdr:nvSpPr>
      <xdr:spPr bwMode="auto">
        <a:xfrm>
          <a:off x="762000" y="4438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663" name="Text Box 9">
          <a:extLst>
            <a:ext uri="{FF2B5EF4-FFF2-40B4-BE49-F238E27FC236}">
              <a16:creationId xmlns:a16="http://schemas.microsoft.com/office/drawing/2014/main" xmlns="" id="{00000000-0008-0000-1100-00004F0E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664" name="Text Box 9">
          <a:extLst>
            <a:ext uri="{FF2B5EF4-FFF2-40B4-BE49-F238E27FC236}">
              <a16:creationId xmlns:a16="http://schemas.microsoft.com/office/drawing/2014/main" xmlns="" id="{00000000-0008-0000-1100-0000500E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3665" name="Text Box 8">
          <a:extLst>
            <a:ext uri="{FF2B5EF4-FFF2-40B4-BE49-F238E27FC236}">
              <a16:creationId xmlns:a16="http://schemas.microsoft.com/office/drawing/2014/main" xmlns="" id="{00000000-0008-0000-1100-0000510E0000}"/>
            </a:ext>
          </a:extLst>
        </xdr:cNvPr>
        <xdr:cNvSpPr txBox="1">
          <a:spLocks noChangeArrowheads="1"/>
        </xdr:cNvSpPr>
      </xdr:nvSpPr>
      <xdr:spPr bwMode="auto">
        <a:xfrm>
          <a:off x="762000" y="4438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666" name="Text Box 9">
          <a:extLst>
            <a:ext uri="{FF2B5EF4-FFF2-40B4-BE49-F238E27FC236}">
              <a16:creationId xmlns:a16="http://schemas.microsoft.com/office/drawing/2014/main" xmlns="" id="{00000000-0008-0000-1100-0000520E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667" name="Text Box 9">
          <a:extLst>
            <a:ext uri="{FF2B5EF4-FFF2-40B4-BE49-F238E27FC236}">
              <a16:creationId xmlns:a16="http://schemas.microsoft.com/office/drawing/2014/main" xmlns="" id="{00000000-0008-0000-1100-0000530E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3668" name="Text Box 8">
          <a:extLst>
            <a:ext uri="{FF2B5EF4-FFF2-40B4-BE49-F238E27FC236}">
              <a16:creationId xmlns:a16="http://schemas.microsoft.com/office/drawing/2014/main" xmlns="" id="{00000000-0008-0000-1100-0000540E0000}"/>
            </a:ext>
          </a:extLst>
        </xdr:cNvPr>
        <xdr:cNvSpPr txBox="1">
          <a:spLocks noChangeArrowheads="1"/>
        </xdr:cNvSpPr>
      </xdr:nvSpPr>
      <xdr:spPr bwMode="auto">
        <a:xfrm>
          <a:off x="762000" y="4438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669" name="Text Box 9">
          <a:extLst>
            <a:ext uri="{FF2B5EF4-FFF2-40B4-BE49-F238E27FC236}">
              <a16:creationId xmlns:a16="http://schemas.microsoft.com/office/drawing/2014/main" xmlns="" id="{00000000-0008-0000-1100-0000550E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670" name="Text Box 9">
          <a:extLst>
            <a:ext uri="{FF2B5EF4-FFF2-40B4-BE49-F238E27FC236}">
              <a16:creationId xmlns:a16="http://schemas.microsoft.com/office/drawing/2014/main" xmlns="" id="{00000000-0008-0000-1100-0000560E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3671" name="Text Box 8">
          <a:extLst>
            <a:ext uri="{FF2B5EF4-FFF2-40B4-BE49-F238E27FC236}">
              <a16:creationId xmlns:a16="http://schemas.microsoft.com/office/drawing/2014/main" xmlns="" id="{00000000-0008-0000-1100-0000570E0000}"/>
            </a:ext>
          </a:extLst>
        </xdr:cNvPr>
        <xdr:cNvSpPr txBox="1">
          <a:spLocks noChangeArrowheads="1"/>
        </xdr:cNvSpPr>
      </xdr:nvSpPr>
      <xdr:spPr bwMode="auto">
        <a:xfrm>
          <a:off x="762000" y="4438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672" name="Text Box 9">
          <a:extLst>
            <a:ext uri="{FF2B5EF4-FFF2-40B4-BE49-F238E27FC236}">
              <a16:creationId xmlns:a16="http://schemas.microsoft.com/office/drawing/2014/main" xmlns="" id="{00000000-0008-0000-1100-0000580E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673" name="Text Box 9">
          <a:extLst>
            <a:ext uri="{FF2B5EF4-FFF2-40B4-BE49-F238E27FC236}">
              <a16:creationId xmlns:a16="http://schemas.microsoft.com/office/drawing/2014/main" xmlns="" id="{00000000-0008-0000-1100-0000590E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3674" name="Text Box 8">
          <a:extLst>
            <a:ext uri="{FF2B5EF4-FFF2-40B4-BE49-F238E27FC236}">
              <a16:creationId xmlns:a16="http://schemas.microsoft.com/office/drawing/2014/main" xmlns="" id="{00000000-0008-0000-1100-00005A0E0000}"/>
            </a:ext>
          </a:extLst>
        </xdr:cNvPr>
        <xdr:cNvSpPr txBox="1">
          <a:spLocks noChangeArrowheads="1"/>
        </xdr:cNvSpPr>
      </xdr:nvSpPr>
      <xdr:spPr bwMode="auto">
        <a:xfrm>
          <a:off x="762000" y="4438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675" name="Text Box 9">
          <a:extLst>
            <a:ext uri="{FF2B5EF4-FFF2-40B4-BE49-F238E27FC236}">
              <a16:creationId xmlns:a16="http://schemas.microsoft.com/office/drawing/2014/main" xmlns="" id="{00000000-0008-0000-1100-00005B0E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3676" name="Text Box 8">
          <a:extLst>
            <a:ext uri="{FF2B5EF4-FFF2-40B4-BE49-F238E27FC236}">
              <a16:creationId xmlns:a16="http://schemas.microsoft.com/office/drawing/2014/main" xmlns="" id="{00000000-0008-0000-1100-00005C0E0000}"/>
            </a:ext>
          </a:extLst>
        </xdr:cNvPr>
        <xdr:cNvSpPr txBox="1">
          <a:spLocks noChangeArrowheads="1"/>
        </xdr:cNvSpPr>
      </xdr:nvSpPr>
      <xdr:spPr bwMode="auto">
        <a:xfrm>
          <a:off x="762000" y="4438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677" name="Text Box 9">
          <a:extLst>
            <a:ext uri="{FF2B5EF4-FFF2-40B4-BE49-F238E27FC236}">
              <a16:creationId xmlns:a16="http://schemas.microsoft.com/office/drawing/2014/main" xmlns="" id="{00000000-0008-0000-1100-00005D0E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678" name="Text Box 9">
          <a:extLst>
            <a:ext uri="{FF2B5EF4-FFF2-40B4-BE49-F238E27FC236}">
              <a16:creationId xmlns:a16="http://schemas.microsoft.com/office/drawing/2014/main" xmlns="" id="{00000000-0008-0000-1100-00005E0E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3679" name="Text Box 8">
          <a:extLst>
            <a:ext uri="{FF2B5EF4-FFF2-40B4-BE49-F238E27FC236}">
              <a16:creationId xmlns:a16="http://schemas.microsoft.com/office/drawing/2014/main" xmlns="" id="{00000000-0008-0000-1100-00005F0E0000}"/>
            </a:ext>
          </a:extLst>
        </xdr:cNvPr>
        <xdr:cNvSpPr txBox="1">
          <a:spLocks noChangeArrowheads="1"/>
        </xdr:cNvSpPr>
      </xdr:nvSpPr>
      <xdr:spPr bwMode="auto">
        <a:xfrm>
          <a:off x="762000" y="4438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680" name="Text Box 9">
          <a:extLst>
            <a:ext uri="{FF2B5EF4-FFF2-40B4-BE49-F238E27FC236}">
              <a16:creationId xmlns:a16="http://schemas.microsoft.com/office/drawing/2014/main" xmlns="" id="{00000000-0008-0000-1100-0000600E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3681" name="Text Box 8">
          <a:extLst>
            <a:ext uri="{FF2B5EF4-FFF2-40B4-BE49-F238E27FC236}">
              <a16:creationId xmlns:a16="http://schemas.microsoft.com/office/drawing/2014/main" xmlns="" id="{00000000-0008-0000-1100-0000610E0000}"/>
            </a:ext>
          </a:extLst>
        </xdr:cNvPr>
        <xdr:cNvSpPr txBox="1">
          <a:spLocks noChangeArrowheads="1"/>
        </xdr:cNvSpPr>
      </xdr:nvSpPr>
      <xdr:spPr bwMode="auto">
        <a:xfrm>
          <a:off x="762000" y="4438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682" name="Text Box 9">
          <a:extLst>
            <a:ext uri="{FF2B5EF4-FFF2-40B4-BE49-F238E27FC236}">
              <a16:creationId xmlns:a16="http://schemas.microsoft.com/office/drawing/2014/main" xmlns="" id="{00000000-0008-0000-1100-0000620E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683" name="Text Box 9">
          <a:extLst>
            <a:ext uri="{FF2B5EF4-FFF2-40B4-BE49-F238E27FC236}">
              <a16:creationId xmlns:a16="http://schemas.microsoft.com/office/drawing/2014/main" xmlns="" id="{00000000-0008-0000-1100-0000630E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3684" name="Text Box 8">
          <a:extLst>
            <a:ext uri="{FF2B5EF4-FFF2-40B4-BE49-F238E27FC236}">
              <a16:creationId xmlns:a16="http://schemas.microsoft.com/office/drawing/2014/main" xmlns="" id="{00000000-0008-0000-1100-0000640E0000}"/>
            </a:ext>
          </a:extLst>
        </xdr:cNvPr>
        <xdr:cNvSpPr txBox="1">
          <a:spLocks noChangeArrowheads="1"/>
        </xdr:cNvSpPr>
      </xdr:nvSpPr>
      <xdr:spPr bwMode="auto">
        <a:xfrm>
          <a:off x="762000" y="4438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685" name="Text Box 9">
          <a:extLst>
            <a:ext uri="{FF2B5EF4-FFF2-40B4-BE49-F238E27FC236}">
              <a16:creationId xmlns:a16="http://schemas.microsoft.com/office/drawing/2014/main" xmlns="" id="{00000000-0008-0000-1100-0000650E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686" name="Text Box 9">
          <a:extLst>
            <a:ext uri="{FF2B5EF4-FFF2-40B4-BE49-F238E27FC236}">
              <a16:creationId xmlns:a16="http://schemas.microsoft.com/office/drawing/2014/main" xmlns="" id="{00000000-0008-0000-1100-0000660E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3687" name="Text Box 8">
          <a:extLst>
            <a:ext uri="{FF2B5EF4-FFF2-40B4-BE49-F238E27FC236}">
              <a16:creationId xmlns:a16="http://schemas.microsoft.com/office/drawing/2014/main" xmlns="" id="{00000000-0008-0000-1100-0000670E0000}"/>
            </a:ext>
          </a:extLst>
        </xdr:cNvPr>
        <xdr:cNvSpPr txBox="1">
          <a:spLocks noChangeArrowheads="1"/>
        </xdr:cNvSpPr>
      </xdr:nvSpPr>
      <xdr:spPr bwMode="auto">
        <a:xfrm>
          <a:off x="762000" y="4438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688" name="Text Box 9">
          <a:extLst>
            <a:ext uri="{FF2B5EF4-FFF2-40B4-BE49-F238E27FC236}">
              <a16:creationId xmlns:a16="http://schemas.microsoft.com/office/drawing/2014/main" xmlns="" id="{00000000-0008-0000-1100-0000680E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689" name="Text Box 9">
          <a:extLst>
            <a:ext uri="{FF2B5EF4-FFF2-40B4-BE49-F238E27FC236}">
              <a16:creationId xmlns:a16="http://schemas.microsoft.com/office/drawing/2014/main" xmlns="" id="{00000000-0008-0000-1100-0000690E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3690" name="Text Box 8">
          <a:extLst>
            <a:ext uri="{FF2B5EF4-FFF2-40B4-BE49-F238E27FC236}">
              <a16:creationId xmlns:a16="http://schemas.microsoft.com/office/drawing/2014/main" xmlns="" id="{00000000-0008-0000-1100-00006A0E0000}"/>
            </a:ext>
          </a:extLst>
        </xdr:cNvPr>
        <xdr:cNvSpPr txBox="1">
          <a:spLocks noChangeArrowheads="1"/>
        </xdr:cNvSpPr>
      </xdr:nvSpPr>
      <xdr:spPr bwMode="auto">
        <a:xfrm>
          <a:off x="762000" y="4438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691" name="Text Box 9">
          <a:extLst>
            <a:ext uri="{FF2B5EF4-FFF2-40B4-BE49-F238E27FC236}">
              <a16:creationId xmlns:a16="http://schemas.microsoft.com/office/drawing/2014/main" xmlns="" id="{00000000-0008-0000-1100-00006B0E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692" name="Text Box 9">
          <a:extLst>
            <a:ext uri="{FF2B5EF4-FFF2-40B4-BE49-F238E27FC236}">
              <a16:creationId xmlns:a16="http://schemas.microsoft.com/office/drawing/2014/main" xmlns="" id="{00000000-0008-0000-1100-00006C0E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3693" name="Text Box 8">
          <a:extLst>
            <a:ext uri="{FF2B5EF4-FFF2-40B4-BE49-F238E27FC236}">
              <a16:creationId xmlns:a16="http://schemas.microsoft.com/office/drawing/2014/main" xmlns="" id="{00000000-0008-0000-1100-00006D0E0000}"/>
            </a:ext>
          </a:extLst>
        </xdr:cNvPr>
        <xdr:cNvSpPr txBox="1">
          <a:spLocks noChangeArrowheads="1"/>
        </xdr:cNvSpPr>
      </xdr:nvSpPr>
      <xdr:spPr bwMode="auto">
        <a:xfrm>
          <a:off x="762000" y="4438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694" name="Text Box 9">
          <a:extLst>
            <a:ext uri="{FF2B5EF4-FFF2-40B4-BE49-F238E27FC236}">
              <a16:creationId xmlns:a16="http://schemas.microsoft.com/office/drawing/2014/main" xmlns="" id="{00000000-0008-0000-1100-00006E0E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695" name="Text Box 9">
          <a:extLst>
            <a:ext uri="{FF2B5EF4-FFF2-40B4-BE49-F238E27FC236}">
              <a16:creationId xmlns:a16="http://schemas.microsoft.com/office/drawing/2014/main" xmlns="" id="{00000000-0008-0000-1100-00006F0E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3696" name="Text Box 8">
          <a:extLst>
            <a:ext uri="{FF2B5EF4-FFF2-40B4-BE49-F238E27FC236}">
              <a16:creationId xmlns:a16="http://schemas.microsoft.com/office/drawing/2014/main" xmlns="" id="{00000000-0008-0000-1100-0000700E0000}"/>
            </a:ext>
          </a:extLst>
        </xdr:cNvPr>
        <xdr:cNvSpPr txBox="1">
          <a:spLocks noChangeArrowheads="1"/>
        </xdr:cNvSpPr>
      </xdr:nvSpPr>
      <xdr:spPr bwMode="auto">
        <a:xfrm>
          <a:off x="762000" y="4438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697" name="Text Box 9">
          <a:extLst>
            <a:ext uri="{FF2B5EF4-FFF2-40B4-BE49-F238E27FC236}">
              <a16:creationId xmlns:a16="http://schemas.microsoft.com/office/drawing/2014/main" xmlns="" id="{00000000-0008-0000-1100-0000710E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698" name="Text Box 9">
          <a:extLst>
            <a:ext uri="{FF2B5EF4-FFF2-40B4-BE49-F238E27FC236}">
              <a16:creationId xmlns:a16="http://schemas.microsoft.com/office/drawing/2014/main" xmlns="" id="{00000000-0008-0000-1100-0000720E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3699" name="Text Box 8">
          <a:extLst>
            <a:ext uri="{FF2B5EF4-FFF2-40B4-BE49-F238E27FC236}">
              <a16:creationId xmlns:a16="http://schemas.microsoft.com/office/drawing/2014/main" xmlns="" id="{00000000-0008-0000-1100-0000730E0000}"/>
            </a:ext>
          </a:extLst>
        </xdr:cNvPr>
        <xdr:cNvSpPr txBox="1">
          <a:spLocks noChangeArrowheads="1"/>
        </xdr:cNvSpPr>
      </xdr:nvSpPr>
      <xdr:spPr bwMode="auto">
        <a:xfrm>
          <a:off x="762000" y="4438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700" name="Text Box 9">
          <a:extLst>
            <a:ext uri="{FF2B5EF4-FFF2-40B4-BE49-F238E27FC236}">
              <a16:creationId xmlns:a16="http://schemas.microsoft.com/office/drawing/2014/main" xmlns="" id="{00000000-0008-0000-1100-0000740E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701" name="Text Box 9">
          <a:extLst>
            <a:ext uri="{FF2B5EF4-FFF2-40B4-BE49-F238E27FC236}">
              <a16:creationId xmlns:a16="http://schemas.microsoft.com/office/drawing/2014/main" xmlns="" id="{00000000-0008-0000-1100-0000750E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3702" name="Text Box 8">
          <a:extLst>
            <a:ext uri="{FF2B5EF4-FFF2-40B4-BE49-F238E27FC236}">
              <a16:creationId xmlns:a16="http://schemas.microsoft.com/office/drawing/2014/main" xmlns="" id="{00000000-0008-0000-1100-0000760E0000}"/>
            </a:ext>
          </a:extLst>
        </xdr:cNvPr>
        <xdr:cNvSpPr txBox="1">
          <a:spLocks noChangeArrowheads="1"/>
        </xdr:cNvSpPr>
      </xdr:nvSpPr>
      <xdr:spPr bwMode="auto">
        <a:xfrm>
          <a:off x="762000" y="4438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703" name="Text Box 9">
          <a:extLst>
            <a:ext uri="{FF2B5EF4-FFF2-40B4-BE49-F238E27FC236}">
              <a16:creationId xmlns:a16="http://schemas.microsoft.com/office/drawing/2014/main" xmlns="" id="{00000000-0008-0000-1100-0000770E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704" name="Text Box 9">
          <a:extLst>
            <a:ext uri="{FF2B5EF4-FFF2-40B4-BE49-F238E27FC236}">
              <a16:creationId xmlns:a16="http://schemas.microsoft.com/office/drawing/2014/main" xmlns="" id="{00000000-0008-0000-1100-0000780E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3705" name="Text Box 8">
          <a:extLst>
            <a:ext uri="{FF2B5EF4-FFF2-40B4-BE49-F238E27FC236}">
              <a16:creationId xmlns:a16="http://schemas.microsoft.com/office/drawing/2014/main" xmlns="" id="{00000000-0008-0000-1100-0000790E0000}"/>
            </a:ext>
          </a:extLst>
        </xdr:cNvPr>
        <xdr:cNvSpPr txBox="1">
          <a:spLocks noChangeArrowheads="1"/>
        </xdr:cNvSpPr>
      </xdr:nvSpPr>
      <xdr:spPr bwMode="auto">
        <a:xfrm>
          <a:off x="762000" y="4438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706" name="Text Box 9">
          <a:extLst>
            <a:ext uri="{FF2B5EF4-FFF2-40B4-BE49-F238E27FC236}">
              <a16:creationId xmlns:a16="http://schemas.microsoft.com/office/drawing/2014/main" xmlns="" id="{00000000-0008-0000-1100-00007A0E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707" name="Text Box 9">
          <a:extLst>
            <a:ext uri="{FF2B5EF4-FFF2-40B4-BE49-F238E27FC236}">
              <a16:creationId xmlns:a16="http://schemas.microsoft.com/office/drawing/2014/main" xmlns="" id="{00000000-0008-0000-1100-00007B0E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3708" name="Text Box 8">
          <a:extLst>
            <a:ext uri="{FF2B5EF4-FFF2-40B4-BE49-F238E27FC236}">
              <a16:creationId xmlns:a16="http://schemas.microsoft.com/office/drawing/2014/main" xmlns="" id="{00000000-0008-0000-1100-00007C0E0000}"/>
            </a:ext>
          </a:extLst>
        </xdr:cNvPr>
        <xdr:cNvSpPr txBox="1">
          <a:spLocks noChangeArrowheads="1"/>
        </xdr:cNvSpPr>
      </xdr:nvSpPr>
      <xdr:spPr bwMode="auto">
        <a:xfrm>
          <a:off x="762000" y="4438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709" name="Text Box 9">
          <a:extLst>
            <a:ext uri="{FF2B5EF4-FFF2-40B4-BE49-F238E27FC236}">
              <a16:creationId xmlns:a16="http://schemas.microsoft.com/office/drawing/2014/main" xmlns="" id="{00000000-0008-0000-1100-00007D0E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710" name="Text Box 9">
          <a:extLst>
            <a:ext uri="{FF2B5EF4-FFF2-40B4-BE49-F238E27FC236}">
              <a16:creationId xmlns:a16="http://schemas.microsoft.com/office/drawing/2014/main" xmlns="" id="{00000000-0008-0000-1100-00007E0E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711" name="Text Box 9">
          <a:extLst>
            <a:ext uri="{FF2B5EF4-FFF2-40B4-BE49-F238E27FC236}">
              <a16:creationId xmlns:a16="http://schemas.microsoft.com/office/drawing/2014/main" xmlns="" id="{00000000-0008-0000-1100-00007F0E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712" name="Text Box 9">
          <a:extLst>
            <a:ext uri="{FF2B5EF4-FFF2-40B4-BE49-F238E27FC236}">
              <a16:creationId xmlns:a16="http://schemas.microsoft.com/office/drawing/2014/main" xmlns="" id="{00000000-0008-0000-1100-0000800E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713" name="Text Box 9">
          <a:extLst>
            <a:ext uri="{FF2B5EF4-FFF2-40B4-BE49-F238E27FC236}">
              <a16:creationId xmlns:a16="http://schemas.microsoft.com/office/drawing/2014/main" xmlns="" id="{00000000-0008-0000-1100-0000810E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714" name="Text Box 9">
          <a:extLst>
            <a:ext uri="{FF2B5EF4-FFF2-40B4-BE49-F238E27FC236}">
              <a16:creationId xmlns:a16="http://schemas.microsoft.com/office/drawing/2014/main" xmlns="" id="{00000000-0008-0000-1100-0000820E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715" name="Text Box 9">
          <a:extLst>
            <a:ext uri="{FF2B5EF4-FFF2-40B4-BE49-F238E27FC236}">
              <a16:creationId xmlns:a16="http://schemas.microsoft.com/office/drawing/2014/main" xmlns="" id="{00000000-0008-0000-1100-0000830E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716" name="Text Box 9">
          <a:extLst>
            <a:ext uri="{FF2B5EF4-FFF2-40B4-BE49-F238E27FC236}">
              <a16:creationId xmlns:a16="http://schemas.microsoft.com/office/drawing/2014/main" xmlns="" id="{00000000-0008-0000-1100-0000840E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717" name="Text Box 9">
          <a:extLst>
            <a:ext uri="{FF2B5EF4-FFF2-40B4-BE49-F238E27FC236}">
              <a16:creationId xmlns:a16="http://schemas.microsoft.com/office/drawing/2014/main" xmlns="" id="{00000000-0008-0000-1100-0000850E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718" name="Text Box 9">
          <a:extLst>
            <a:ext uri="{FF2B5EF4-FFF2-40B4-BE49-F238E27FC236}">
              <a16:creationId xmlns:a16="http://schemas.microsoft.com/office/drawing/2014/main" xmlns="" id="{00000000-0008-0000-1100-0000860E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719" name="Text Box 9">
          <a:extLst>
            <a:ext uri="{FF2B5EF4-FFF2-40B4-BE49-F238E27FC236}">
              <a16:creationId xmlns:a16="http://schemas.microsoft.com/office/drawing/2014/main" xmlns="" id="{00000000-0008-0000-1100-0000870E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720" name="Text Box 9">
          <a:extLst>
            <a:ext uri="{FF2B5EF4-FFF2-40B4-BE49-F238E27FC236}">
              <a16:creationId xmlns:a16="http://schemas.microsoft.com/office/drawing/2014/main" xmlns="" id="{00000000-0008-0000-1100-0000880E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721" name="Text Box 9">
          <a:extLst>
            <a:ext uri="{FF2B5EF4-FFF2-40B4-BE49-F238E27FC236}">
              <a16:creationId xmlns:a16="http://schemas.microsoft.com/office/drawing/2014/main" xmlns="" id="{00000000-0008-0000-1100-0000890E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722" name="Text Box 9">
          <a:extLst>
            <a:ext uri="{FF2B5EF4-FFF2-40B4-BE49-F238E27FC236}">
              <a16:creationId xmlns:a16="http://schemas.microsoft.com/office/drawing/2014/main" xmlns="" id="{00000000-0008-0000-1100-00008A0E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723" name="Text Box 9">
          <a:extLst>
            <a:ext uri="{FF2B5EF4-FFF2-40B4-BE49-F238E27FC236}">
              <a16:creationId xmlns:a16="http://schemas.microsoft.com/office/drawing/2014/main" xmlns="" id="{00000000-0008-0000-1100-00008B0E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724" name="Text Box 9">
          <a:extLst>
            <a:ext uri="{FF2B5EF4-FFF2-40B4-BE49-F238E27FC236}">
              <a16:creationId xmlns:a16="http://schemas.microsoft.com/office/drawing/2014/main" xmlns="" id="{00000000-0008-0000-1100-00008C0E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725" name="Text Box 9">
          <a:extLst>
            <a:ext uri="{FF2B5EF4-FFF2-40B4-BE49-F238E27FC236}">
              <a16:creationId xmlns:a16="http://schemas.microsoft.com/office/drawing/2014/main" xmlns="" id="{00000000-0008-0000-1100-00008D0E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726" name="Text Box 9">
          <a:extLst>
            <a:ext uri="{FF2B5EF4-FFF2-40B4-BE49-F238E27FC236}">
              <a16:creationId xmlns:a16="http://schemas.microsoft.com/office/drawing/2014/main" xmlns="" id="{00000000-0008-0000-1100-00008E0E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727" name="Text Box 9">
          <a:extLst>
            <a:ext uri="{FF2B5EF4-FFF2-40B4-BE49-F238E27FC236}">
              <a16:creationId xmlns:a16="http://schemas.microsoft.com/office/drawing/2014/main" xmlns="" id="{00000000-0008-0000-1100-00008F0E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728" name="Text Box 9">
          <a:extLst>
            <a:ext uri="{FF2B5EF4-FFF2-40B4-BE49-F238E27FC236}">
              <a16:creationId xmlns:a16="http://schemas.microsoft.com/office/drawing/2014/main" xmlns="" id="{00000000-0008-0000-1100-0000900E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729" name="Text Box 9">
          <a:extLst>
            <a:ext uri="{FF2B5EF4-FFF2-40B4-BE49-F238E27FC236}">
              <a16:creationId xmlns:a16="http://schemas.microsoft.com/office/drawing/2014/main" xmlns="" id="{00000000-0008-0000-1100-0000910E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730" name="Text Box 9">
          <a:extLst>
            <a:ext uri="{FF2B5EF4-FFF2-40B4-BE49-F238E27FC236}">
              <a16:creationId xmlns:a16="http://schemas.microsoft.com/office/drawing/2014/main" xmlns="" id="{00000000-0008-0000-1100-0000920E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731" name="Text Box 9">
          <a:extLst>
            <a:ext uri="{FF2B5EF4-FFF2-40B4-BE49-F238E27FC236}">
              <a16:creationId xmlns:a16="http://schemas.microsoft.com/office/drawing/2014/main" xmlns="" id="{00000000-0008-0000-1100-0000930E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732" name="Text Box 9">
          <a:extLst>
            <a:ext uri="{FF2B5EF4-FFF2-40B4-BE49-F238E27FC236}">
              <a16:creationId xmlns:a16="http://schemas.microsoft.com/office/drawing/2014/main" xmlns="" id="{00000000-0008-0000-1100-0000940E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3733" name="Text Box 8">
          <a:extLst>
            <a:ext uri="{FF2B5EF4-FFF2-40B4-BE49-F238E27FC236}">
              <a16:creationId xmlns:a16="http://schemas.microsoft.com/office/drawing/2014/main" xmlns="" id="{00000000-0008-0000-1100-0000950E0000}"/>
            </a:ext>
          </a:extLst>
        </xdr:cNvPr>
        <xdr:cNvSpPr txBox="1">
          <a:spLocks noChangeArrowheads="1"/>
        </xdr:cNvSpPr>
      </xdr:nvSpPr>
      <xdr:spPr bwMode="auto">
        <a:xfrm>
          <a:off x="762000" y="4438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3734" name="Text Box 8">
          <a:extLst>
            <a:ext uri="{FF2B5EF4-FFF2-40B4-BE49-F238E27FC236}">
              <a16:creationId xmlns:a16="http://schemas.microsoft.com/office/drawing/2014/main" xmlns="" id="{00000000-0008-0000-1100-0000960E0000}"/>
            </a:ext>
          </a:extLst>
        </xdr:cNvPr>
        <xdr:cNvSpPr txBox="1">
          <a:spLocks noChangeArrowheads="1"/>
        </xdr:cNvSpPr>
      </xdr:nvSpPr>
      <xdr:spPr bwMode="auto">
        <a:xfrm>
          <a:off x="762000" y="4438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735" name="Text Box 9">
          <a:extLst>
            <a:ext uri="{FF2B5EF4-FFF2-40B4-BE49-F238E27FC236}">
              <a16:creationId xmlns:a16="http://schemas.microsoft.com/office/drawing/2014/main" xmlns="" id="{00000000-0008-0000-1100-0000970E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736" name="Text Box 9">
          <a:extLst>
            <a:ext uri="{FF2B5EF4-FFF2-40B4-BE49-F238E27FC236}">
              <a16:creationId xmlns:a16="http://schemas.microsoft.com/office/drawing/2014/main" xmlns="" id="{00000000-0008-0000-1100-0000980E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077457" cy="104775"/>
    <xdr:sp macro="" textlink="">
      <xdr:nvSpPr>
        <xdr:cNvPr id="3737" name="Text Box 8">
          <a:extLst>
            <a:ext uri="{FF2B5EF4-FFF2-40B4-BE49-F238E27FC236}">
              <a16:creationId xmlns:a16="http://schemas.microsoft.com/office/drawing/2014/main" xmlns="" id="{00000000-0008-0000-1100-0000990E0000}"/>
            </a:ext>
          </a:extLst>
        </xdr:cNvPr>
        <xdr:cNvSpPr txBox="1">
          <a:spLocks noChangeArrowheads="1"/>
        </xdr:cNvSpPr>
      </xdr:nvSpPr>
      <xdr:spPr bwMode="auto">
        <a:xfrm>
          <a:off x="762000" y="4438650"/>
          <a:ext cx="1077457" cy="104775"/>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3738" name="Text Box 8">
          <a:extLst>
            <a:ext uri="{FF2B5EF4-FFF2-40B4-BE49-F238E27FC236}">
              <a16:creationId xmlns:a16="http://schemas.microsoft.com/office/drawing/2014/main" xmlns="" id="{00000000-0008-0000-1100-00009A0E0000}"/>
            </a:ext>
          </a:extLst>
        </xdr:cNvPr>
        <xdr:cNvSpPr txBox="1">
          <a:spLocks noChangeArrowheads="1"/>
        </xdr:cNvSpPr>
      </xdr:nvSpPr>
      <xdr:spPr bwMode="auto">
        <a:xfrm>
          <a:off x="762000" y="4438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739" name="Text Box 9">
          <a:extLst>
            <a:ext uri="{FF2B5EF4-FFF2-40B4-BE49-F238E27FC236}">
              <a16:creationId xmlns:a16="http://schemas.microsoft.com/office/drawing/2014/main" xmlns="" id="{00000000-0008-0000-1100-00009B0E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740" name="Text Box 9">
          <a:extLst>
            <a:ext uri="{FF2B5EF4-FFF2-40B4-BE49-F238E27FC236}">
              <a16:creationId xmlns:a16="http://schemas.microsoft.com/office/drawing/2014/main" xmlns="" id="{00000000-0008-0000-1100-00009C0E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3741" name="Text Box 8">
          <a:extLst>
            <a:ext uri="{FF2B5EF4-FFF2-40B4-BE49-F238E27FC236}">
              <a16:creationId xmlns:a16="http://schemas.microsoft.com/office/drawing/2014/main" xmlns="" id="{00000000-0008-0000-1100-00009D0E0000}"/>
            </a:ext>
          </a:extLst>
        </xdr:cNvPr>
        <xdr:cNvSpPr txBox="1">
          <a:spLocks noChangeArrowheads="1"/>
        </xdr:cNvSpPr>
      </xdr:nvSpPr>
      <xdr:spPr bwMode="auto">
        <a:xfrm>
          <a:off x="762000" y="4438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742" name="Text Box 9">
          <a:extLst>
            <a:ext uri="{FF2B5EF4-FFF2-40B4-BE49-F238E27FC236}">
              <a16:creationId xmlns:a16="http://schemas.microsoft.com/office/drawing/2014/main" xmlns="" id="{00000000-0008-0000-1100-00009E0E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743" name="Text Box 9">
          <a:extLst>
            <a:ext uri="{FF2B5EF4-FFF2-40B4-BE49-F238E27FC236}">
              <a16:creationId xmlns:a16="http://schemas.microsoft.com/office/drawing/2014/main" xmlns="" id="{00000000-0008-0000-1100-00009F0E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3744" name="Text Box 8">
          <a:extLst>
            <a:ext uri="{FF2B5EF4-FFF2-40B4-BE49-F238E27FC236}">
              <a16:creationId xmlns:a16="http://schemas.microsoft.com/office/drawing/2014/main" xmlns="" id="{00000000-0008-0000-1100-0000A00E0000}"/>
            </a:ext>
          </a:extLst>
        </xdr:cNvPr>
        <xdr:cNvSpPr txBox="1">
          <a:spLocks noChangeArrowheads="1"/>
        </xdr:cNvSpPr>
      </xdr:nvSpPr>
      <xdr:spPr bwMode="auto">
        <a:xfrm>
          <a:off x="762000" y="4438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745" name="Text Box 9">
          <a:extLst>
            <a:ext uri="{FF2B5EF4-FFF2-40B4-BE49-F238E27FC236}">
              <a16:creationId xmlns:a16="http://schemas.microsoft.com/office/drawing/2014/main" xmlns="" id="{00000000-0008-0000-1100-0000A10E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746" name="Text Box 9">
          <a:extLst>
            <a:ext uri="{FF2B5EF4-FFF2-40B4-BE49-F238E27FC236}">
              <a16:creationId xmlns:a16="http://schemas.microsoft.com/office/drawing/2014/main" xmlns="" id="{00000000-0008-0000-1100-0000A20E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3747" name="Text Box 8">
          <a:extLst>
            <a:ext uri="{FF2B5EF4-FFF2-40B4-BE49-F238E27FC236}">
              <a16:creationId xmlns:a16="http://schemas.microsoft.com/office/drawing/2014/main" xmlns="" id="{00000000-0008-0000-1100-0000A30E0000}"/>
            </a:ext>
          </a:extLst>
        </xdr:cNvPr>
        <xdr:cNvSpPr txBox="1">
          <a:spLocks noChangeArrowheads="1"/>
        </xdr:cNvSpPr>
      </xdr:nvSpPr>
      <xdr:spPr bwMode="auto">
        <a:xfrm>
          <a:off x="762000" y="4438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748" name="Text Box 9">
          <a:extLst>
            <a:ext uri="{FF2B5EF4-FFF2-40B4-BE49-F238E27FC236}">
              <a16:creationId xmlns:a16="http://schemas.microsoft.com/office/drawing/2014/main" xmlns="" id="{00000000-0008-0000-1100-0000A40E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749" name="Text Box 9">
          <a:extLst>
            <a:ext uri="{FF2B5EF4-FFF2-40B4-BE49-F238E27FC236}">
              <a16:creationId xmlns:a16="http://schemas.microsoft.com/office/drawing/2014/main" xmlns="" id="{00000000-0008-0000-1100-0000A50E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3750" name="Text Box 8">
          <a:extLst>
            <a:ext uri="{FF2B5EF4-FFF2-40B4-BE49-F238E27FC236}">
              <a16:creationId xmlns:a16="http://schemas.microsoft.com/office/drawing/2014/main" xmlns="" id="{00000000-0008-0000-1100-0000A60E0000}"/>
            </a:ext>
          </a:extLst>
        </xdr:cNvPr>
        <xdr:cNvSpPr txBox="1">
          <a:spLocks noChangeArrowheads="1"/>
        </xdr:cNvSpPr>
      </xdr:nvSpPr>
      <xdr:spPr bwMode="auto">
        <a:xfrm>
          <a:off x="762000" y="4438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751" name="Text Box 9">
          <a:extLst>
            <a:ext uri="{FF2B5EF4-FFF2-40B4-BE49-F238E27FC236}">
              <a16:creationId xmlns:a16="http://schemas.microsoft.com/office/drawing/2014/main" xmlns="" id="{00000000-0008-0000-1100-0000A70E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3752" name="Text Box 8">
          <a:extLst>
            <a:ext uri="{FF2B5EF4-FFF2-40B4-BE49-F238E27FC236}">
              <a16:creationId xmlns:a16="http://schemas.microsoft.com/office/drawing/2014/main" xmlns="" id="{00000000-0008-0000-1100-0000A80E0000}"/>
            </a:ext>
          </a:extLst>
        </xdr:cNvPr>
        <xdr:cNvSpPr txBox="1">
          <a:spLocks noChangeArrowheads="1"/>
        </xdr:cNvSpPr>
      </xdr:nvSpPr>
      <xdr:spPr bwMode="auto">
        <a:xfrm>
          <a:off x="762000" y="4438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753" name="Text Box 9">
          <a:extLst>
            <a:ext uri="{FF2B5EF4-FFF2-40B4-BE49-F238E27FC236}">
              <a16:creationId xmlns:a16="http://schemas.microsoft.com/office/drawing/2014/main" xmlns="" id="{00000000-0008-0000-1100-0000A90E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754" name="Text Box 9">
          <a:extLst>
            <a:ext uri="{FF2B5EF4-FFF2-40B4-BE49-F238E27FC236}">
              <a16:creationId xmlns:a16="http://schemas.microsoft.com/office/drawing/2014/main" xmlns="" id="{00000000-0008-0000-1100-0000AA0E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3755" name="Text Box 8">
          <a:extLst>
            <a:ext uri="{FF2B5EF4-FFF2-40B4-BE49-F238E27FC236}">
              <a16:creationId xmlns:a16="http://schemas.microsoft.com/office/drawing/2014/main" xmlns="" id="{00000000-0008-0000-1100-0000AB0E0000}"/>
            </a:ext>
          </a:extLst>
        </xdr:cNvPr>
        <xdr:cNvSpPr txBox="1">
          <a:spLocks noChangeArrowheads="1"/>
        </xdr:cNvSpPr>
      </xdr:nvSpPr>
      <xdr:spPr bwMode="auto">
        <a:xfrm>
          <a:off x="762000" y="4438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756" name="Text Box 9">
          <a:extLst>
            <a:ext uri="{FF2B5EF4-FFF2-40B4-BE49-F238E27FC236}">
              <a16:creationId xmlns:a16="http://schemas.microsoft.com/office/drawing/2014/main" xmlns="" id="{00000000-0008-0000-1100-0000AC0E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3757" name="Text Box 8">
          <a:extLst>
            <a:ext uri="{FF2B5EF4-FFF2-40B4-BE49-F238E27FC236}">
              <a16:creationId xmlns:a16="http://schemas.microsoft.com/office/drawing/2014/main" xmlns="" id="{00000000-0008-0000-1100-0000AD0E0000}"/>
            </a:ext>
          </a:extLst>
        </xdr:cNvPr>
        <xdr:cNvSpPr txBox="1">
          <a:spLocks noChangeArrowheads="1"/>
        </xdr:cNvSpPr>
      </xdr:nvSpPr>
      <xdr:spPr bwMode="auto">
        <a:xfrm>
          <a:off x="762000" y="4438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758" name="Text Box 9">
          <a:extLst>
            <a:ext uri="{FF2B5EF4-FFF2-40B4-BE49-F238E27FC236}">
              <a16:creationId xmlns:a16="http://schemas.microsoft.com/office/drawing/2014/main" xmlns="" id="{00000000-0008-0000-1100-0000AE0E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759" name="Text Box 9">
          <a:extLst>
            <a:ext uri="{FF2B5EF4-FFF2-40B4-BE49-F238E27FC236}">
              <a16:creationId xmlns:a16="http://schemas.microsoft.com/office/drawing/2014/main" xmlns="" id="{00000000-0008-0000-1100-0000AF0E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3760" name="Text Box 8">
          <a:extLst>
            <a:ext uri="{FF2B5EF4-FFF2-40B4-BE49-F238E27FC236}">
              <a16:creationId xmlns:a16="http://schemas.microsoft.com/office/drawing/2014/main" xmlns="" id="{00000000-0008-0000-1100-0000B00E0000}"/>
            </a:ext>
          </a:extLst>
        </xdr:cNvPr>
        <xdr:cNvSpPr txBox="1">
          <a:spLocks noChangeArrowheads="1"/>
        </xdr:cNvSpPr>
      </xdr:nvSpPr>
      <xdr:spPr bwMode="auto">
        <a:xfrm>
          <a:off x="762000" y="4438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761" name="Text Box 9">
          <a:extLst>
            <a:ext uri="{FF2B5EF4-FFF2-40B4-BE49-F238E27FC236}">
              <a16:creationId xmlns:a16="http://schemas.microsoft.com/office/drawing/2014/main" xmlns="" id="{00000000-0008-0000-1100-0000B10E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762" name="Text Box 9">
          <a:extLst>
            <a:ext uri="{FF2B5EF4-FFF2-40B4-BE49-F238E27FC236}">
              <a16:creationId xmlns:a16="http://schemas.microsoft.com/office/drawing/2014/main" xmlns="" id="{00000000-0008-0000-1100-0000B20E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3763" name="Text Box 8">
          <a:extLst>
            <a:ext uri="{FF2B5EF4-FFF2-40B4-BE49-F238E27FC236}">
              <a16:creationId xmlns:a16="http://schemas.microsoft.com/office/drawing/2014/main" xmlns="" id="{00000000-0008-0000-1100-0000B30E0000}"/>
            </a:ext>
          </a:extLst>
        </xdr:cNvPr>
        <xdr:cNvSpPr txBox="1">
          <a:spLocks noChangeArrowheads="1"/>
        </xdr:cNvSpPr>
      </xdr:nvSpPr>
      <xdr:spPr bwMode="auto">
        <a:xfrm>
          <a:off x="762000" y="4438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764" name="Text Box 9">
          <a:extLst>
            <a:ext uri="{FF2B5EF4-FFF2-40B4-BE49-F238E27FC236}">
              <a16:creationId xmlns:a16="http://schemas.microsoft.com/office/drawing/2014/main" xmlns="" id="{00000000-0008-0000-1100-0000B40E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765" name="Text Box 9">
          <a:extLst>
            <a:ext uri="{FF2B5EF4-FFF2-40B4-BE49-F238E27FC236}">
              <a16:creationId xmlns:a16="http://schemas.microsoft.com/office/drawing/2014/main" xmlns="" id="{00000000-0008-0000-1100-0000B50E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3766" name="Text Box 8">
          <a:extLst>
            <a:ext uri="{FF2B5EF4-FFF2-40B4-BE49-F238E27FC236}">
              <a16:creationId xmlns:a16="http://schemas.microsoft.com/office/drawing/2014/main" xmlns="" id="{00000000-0008-0000-1100-0000B60E0000}"/>
            </a:ext>
          </a:extLst>
        </xdr:cNvPr>
        <xdr:cNvSpPr txBox="1">
          <a:spLocks noChangeArrowheads="1"/>
        </xdr:cNvSpPr>
      </xdr:nvSpPr>
      <xdr:spPr bwMode="auto">
        <a:xfrm>
          <a:off x="762000" y="4438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767" name="Text Box 9">
          <a:extLst>
            <a:ext uri="{FF2B5EF4-FFF2-40B4-BE49-F238E27FC236}">
              <a16:creationId xmlns:a16="http://schemas.microsoft.com/office/drawing/2014/main" xmlns="" id="{00000000-0008-0000-1100-0000B70E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768" name="Text Box 9">
          <a:extLst>
            <a:ext uri="{FF2B5EF4-FFF2-40B4-BE49-F238E27FC236}">
              <a16:creationId xmlns:a16="http://schemas.microsoft.com/office/drawing/2014/main" xmlns="" id="{00000000-0008-0000-1100-0000B80E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3769" name="Text Box 8">
          <a:extLst>
            <a:ext uri="{FF2B5EF4-FFF2-40B4-BE49-F238E27FC236}">
              <a16:creationId xmlns:a16="http://schemas.microsoft.com/office/drawing/2014/main" xmlns="" id="{00000000-0008-0000-1100-0000B90E0000}"/>
            </a:ext>
          </a:extLst>
        </xdr:cNvPr>
        <xdr:cNvSpPr txBox="1">
          <a:spLocks noChangeArrowheads="1"/>
        </xdr:cNvSpPr>
      </xdr:nvSpPr>
      <xdr:spPr bwMode="auto">
        <a:xfrm>
          <a:off x="762000" y="4438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770" name="Text Box 9">
          <a:extLst>
            <a:ext uri="{FF2B5EF4-FFF2-40B4-BE49-F238E27FC236}">
              <a16:creationId xmlns:a16="http://schemas.microsoft.com/office/drawing/2014/main" xmlns="" id="{00000000-0008-0000-1100-0000BA0E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771" name="Text Box 9">
          <a:extLst>
            <a:ext uri="{FF2B5EF4-FFF2-40B4-BE49-F238E27FC236}">
              <a16:creationId xmlns:a16="http://schemas.microsoft.com/office/drawing/2014/main" xmlns="" id="{00000000-0008-0000-1100-0000BB0E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3772" name="Text Box 8">
          <a:extLst>
            <a:ext uri="{FF2B5EF4-FFF2-40B4-BE49-F238E27FC236}">
              <a16:creationId xmlns:a16="http://schemas.microsoft.com/office/drawing/2014/main" xmlns="" id="{00000000-0008-0000-1100-0000BC0E0000}"/>
            </a:ext>
          </a:extLst>
        </xdr:cNvPr>
        <xdr:cNvSpPr txBox="1">
          <a:spLocks noChangeArrowheads="1"/>
        </xdr:cNvSpPr>
      </xdr:nvSpPr>
      <xdr:spPr bwMode="auto">
        <a:xfrm>
          <a:off x="762000" y="4438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773" name="Text Box 9">
          <a:extLst>
            <a:ext uri="{FF2B5EF4-FFF2-40B4-BE49-F238E27FC236}">
              <a16:creationId xmlns:a16="http://schemas.microsoft.com/office/drawing/2014/main" xmlns="" id="{00000000-0008-0000-1100-0000BD0E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774" name="Text Box 9">
          <a:extLst>
            <a:ext uri="{FF2B5EF4-FFF2-40B4-BE49-F238E27FC236}">
              <a16:creationId xmlns:a16="http://schemas.microsoft.com/office/drawing/2014/main" xmlns="" id="{00000000-0008-0000-1100-0000BE0E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3775" name="Text Box 8">
          <a:extLst>
            <a:ext uri="{FF2B5EF4-FFF2-40B4-BE49-F238E27FC236}">
              <a16:creationId xmlns:a16="http://schemas.microsoft.com/office/drawing/2014/main" xmlns="" id="{00000000-0008-0000-1100-0000BF0E0000}"/>
            </a:ext>
          </a:extLst>
        </xdr:cNvPr>
        <xdr:cNvSpPr txBox="1">
          <a:spLocks noChangeArrowheads="1"/>
        </xdr:cNvSpPr>
      </xdr:nvSpPr>
      <xdr:spPr bwMode="auto">
        <a:xfrm>
          <a:off x="762000" y="4438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776" name="Text Box 9">
          <a:extLst>
            <a:ext uri="{FF2B5EF4-FFF2-40B4-BE49-F238E27FC236}">
              <a16:creationId xmlns:a16="http://schemas.microsoft.com/office/drawing/2014/main" xmlns="" id="{00000000-0008-0000-1100-0000C00E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777" name="Text Box 9">
          <a:extLst>
            <a:ext uri="{FF2B5EF4-FFF2-40B4-BE49-F238E27FC236}">
              <a16:creationId xmlns:a16="http://schemas.microsoft.com/office/drawing/2014/main" xmlns="" id="{00000000-0008-0000-1100-0000C10E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3778" name="Text Box 8">
          <a:extLst>
            <a:ext uri="{FF2B5EF4-FFF2-40B4-BE49-F238E27FC236}">
              <a16:creationId xmlns:a16="http://schemas.microsoft.com/office/drawing/2014/main" xmlns="" id="{00000000-0008-0000-1100-0000C20E0000}"/>
            </a:ext>
          </a:extLst>
        </xdr:cNvPr>
        <xdr:cNvSpPr txBox="1">
          <a:spLocks noChangeArrowheads="1"/>
        </xdr:cNvSpPr>
      </xdr:nvSpPr>
      <xdr:spPr bwMode="auto">
        <a:xfrm>
          <a:off x="762000" y="4438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779" name="Text Box 9">
          <a:extLst>
            <a:ext uri="{FF2B5EF4-FFF2-40B4-BE49-F238E27FC236}">
              <a16:creationId xmlns:a16="http://schemas.microsoft.com/office/drawing/2014/main" xmlns="" id="{00000000-0008-0000-1100-0000C30E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780" name="Text Box 9">
          <a:extLst>
            <a:ext uri="{FF2B5EF4-FFF2-40B4-BE49-F238E27FC236}">
              <a16:creationId xmlns:a16="http://schemas.microsoft.com/office/drawing/2014/main" xmlns="" id="{00000000-0008-0000-1100-0000C40E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3781" name="Text Box 8">
          <a:extLst>
            <a:ext uri="{FF2B5EF4-FFF2-40B4-BE49-F238E27FC236}">
              <a16:creationId xmlns:a16="http://schemas.microsoft.com/office/drawing/2014/main" xmlns="" id="{00000000-0008-0000-1100-0000C50E0000}"/>
            </a:ext>
          </a:extLst>
        </xdr:cNvPr>
        <xdr:cNvSpPr txBox="1">
          <a:spLocks noChangeArrowheads="1"/>
        </xdr:cNvSpPr>
      </xdr:nvSpPr>
      <xdr:spPr bwMode="auto">
        <a:xfrm>
          <a:off x="762000" y="4438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782" name="Text Box 9">
          <a:extLst>
            <a:ext uri="{FF2B5EF4-FFF2-40B4-BE49-F238E27FC236}">
              <a16:creationId xmlns:a16="http://schemas.microsoft.com/office/drawing/2014/main" xmlns="" id="{00000000-0008-0000-1100-0000C60E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783" name="Text Box 9">
          <a:extLst>
            <a:ext uri="{FF2B5EF4-FFF2-40B4-BE49-F238E27FC236}">
              <a16:creationId xmlns:a16="http://schemas.microsoft.com/office/drawing/2014/main" xmlns="" id="{00000000-0008-0000-1100-0000C70E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3784" name="Text Box 8">
          <a:extLst>
            <a:ext uri="{FF2B5EF4-FFF2-40B4-BE49-F238E27FC236}">
              <a16:creationId xmlns:a16="http://schemas.microsoft.com/office/drawing/2014/main" xmlns="" id="{00000000-0008-0000-1100-0000C80E0000}"/>
            </a:ext>
          </a:extLst>
        </xdr:cNvPr>
        <xdr:cNvSpPr txBox="1">
          <a:spLocks noChangeArrowheads="1"/>
        </xdr:cNvSpPr>
      </xdr:nvSpPr>
      <xdr:spPr bwMode="auto">
        <a:xfrm>
          <a:off x="762000" y="4438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785" name="Text Box 9">
          <a:extLst>
            <a:ext uri="{FF2B5EF4-FFF2-40B4-BE49-F238E27FC236}">
              <a16:creationId xmlns:a16="http://schemas.microsoft.com/office/drawing/2014/main" xmlns="" id="{00000000-0008-0000-1100-0000C90E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786" name="Text Box 9">
          <a:extLst>
            <a:ext uri="{FF2B5EF4-FFF2-40B4-BE49-F238E27FC236}">
              <a16:creationId xmlns:a16="http://schemas.microsoft.com/office/drawing/2014/main" xmlns="" id="{00000000-0008-0000-1100-0000CA0E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285750"/>
    <xdr:sp macro="" textlink="">
      <xdr:nvSpPr>
        <xdr:cNvPr id="3787" name="Text Box 9">
          <a:extLst>
            <a:ext uri="{FF2B5EF4-FFF2-40B4-BE49-F238E27FC236}">
              <a16:creationId xmlns:a16="http://schemas.microsoft.com/office/drawing/2014/main" xmlns="" id="{00000000-0008-0000-1100-0000CB0E0000}"/>
            </a:ext>
          </a:extLst>
        </xdr:cNvPr>
        <xdr:cNvSpPr txBox="1">
          <a:spLocks noChangeArrowheads="1"/>
        </xdr:cNvSpPr>
      </xdr:nvSpPr>
      <xdr:spPr bwMode="auto">
        <a:xfrm>
          <a:off x="762000" y="4438650"/>
          <a:ext cx="1239382" cy="285750"/>
        </a:xfrm>
        <a:prstGeom prst="rect">
          <a:avLst/>
        </a:prstGeom>
        <a:noFill/>
        <a:ln w="9525">
          <a:noFill/>
          <a:miter lim="800000"/>
          <a:headEnd/>
          <a:tailEnd/>
        </a:ln>
      </xdr:spPr>
    </xdr:sp>
    <xdr:clientData/>
  </xdr:oneCellAnchor>
  <xdr:oneCellAnchor>
    <xdr:from>
      <xdr:col>1</xdr:col>
      <xdr:colOff>0</xdr:colOff>
      <xdr:row>0</xdr:row>
      <xdr:rowOff>0</xdr:rowOff>
    </xdr:from>
    <xdr:ext cx="1239382" cy="285750"/>
    <xdr:sp macro="" textlink="">
      <xdr:nvSpPr>
        <xdr:cNvPr id="3788" name="Text Box 9">
          <a:extLst>
            <a:ext uri="{FF2B5EF4-FFF2-40B4-BE49-F238E27FC236}">
              <a16:creationId xmlns:a16="http://schemas.microsoft.com/office/drawing/2014/main" xmlns="" id="{00000000-0008-0000-1100-0000CC0E0000}"/>
            </a:ext>
          </a:extLst>
        </xdr:cNvPr>
        <xdr:cNvSpPr txBox="1">
          <a:spLocks noChangeArrowheads="1"/>
        </xdr:cNvSpPr>
      </xdr:nvSpPr>
      <xdr:spPr bwMode="auto">
        <a:xfrm>
          <a:off x="762000" y="4438650"/>
          <a:ext cx="1239382" cy="285750"/>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3789" name="Text Box 9">
          <a:extLst>
            <a:ext uri="{FF2B5EF4-FFF2-40B4-BE49-F238E27FC236}">
              <a16:creationId xmlns:a16="http://schemas.microsoft.com/office/drawing/2014/main" xmlns="" id="{00000000-0008-0000-1100-0000CD0E0000}"/>
            </a:ext>
          </a:extLst>
        </xdr:cNvPr>
        <xdr:cNvSpPr txBox="1">
          <a:spLocks noChangeArrowheads="1"/>
        </xdr:cNvSpPr>
      </xdr:nvSpPr>
      <xdr:spPr bwMode="auto">
        <a:xfrm>
          <a:off x="762000" y="443865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3790" name="Text Box 9">
          <a:extLst>
            <a:ext uri="{FF2B5EF4-FFF2-40B4-BE49-F238E27FC236}">
              <a16:creationId xmlns:a16="http://schemas.microsoft.com/office/drawing/2014/main" xmlns="" id="{00000000-0008-0000-1100-0000CE0E0000}"/>
            </a:ext>
          </a:extLst>
        </xdr:cNvPr>
        <xdr:cNvSpPr txBox="1">
          <a:spLocks noChangeArrowheads="1"/>
        </xdr:cNvSpPr>
      </xdr:nvSpPr>
      <xdr:spPr bwMode="auto">
        <a:xfrm>
          <a:off x="762000" y="443865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3791" name="Text Box 9">
          <a:extLst>
            <a:ext uri="{FF2B5EF4-FFF2-40B4-BE49-F238E27FC236}">
              <a16:creationId xmlns:a16="http://schemas.microsoft.com/office/drawing/2014/main" xmlns="" id="{00000000-0008-0000-1100-0000CF0E0000}"/>
            </a:ext>
          </a:extLst>
        </xdr:cNvPr>
        <xdr:cNvSpPr txBox="1">
          <a:spLocks noChangeArrowheads="1"/>
        </xdr:cNvSpPr>
      </xdr:nvSpPr>
      <xdr:spPr bwMode="auto">
        <a:xfrm>
          <a:off x="762000" y="443865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3792" name="Text Box 9">
          <a:extLst>
            <a:ext uri="{FF2B5EF4-FFF2-40B4-BE49-F238E27FC236}">
              <a16:creationId xmlns:a16="http://schemas.microsoft.com/office/drawing/2014/main" xmlns="" id="{00000000-0008-0000-1100-0000D00E0000}"/>
            </a:ext>
          </a:extLst>
        </xdr:cNvPr>
        <xdr:cNvSpPr txBox="1">
          <a:spLocks noChangeArrowheads="1"/>
        </xdr:cNvSpPr>
      </xdr:nvSpPr>
      <xdr:spPr bwMode="auto">
        <a:xfrm>
          <a:off x="762000" y="443865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3793" name="Text Box 9">
          <a:extLst>
            <a:ext uri="{FF2B5EF4-FFF2-40B4-BE49-F238E27FC236}">
              <a16:creationId xmlns:a16="http://schemas.microsoft.com/office/drawing/2014/main" xmlns="" id="{00000000-0008-0000-1100-0000D10E0000}"/>
            </a:ext>
          </a:extLst>
        </xdr:cNvPr>
        <xdr:cNvSpPr txBox="1">
          <a:spLocks noChangeArrowheads="1"/>
        </xdr:cNvSpPr>
      </xdr:nvSpPr>
      <xdr:spPr bwMode="auto">
        <a:xfrm>
          <a:off x="762000" y="443865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3794" name="Text Box 9">
          <a:extLst>
            <a:ext uri="{FF2B5EF4-FFF2-40B4-BE49-F238E27FC236}">
              <a16:creationId xmlns:a16="http://schemas.microsoft.com/office/drawing/2014/main" xmlns="" id="{00000000-0008-0000-1100-0000D20E0000}"/>
            </a:ext>
          </a:extLst>
        </xdr:cNvPr>
        <xdr:cNvSpPr txBox="1">
          <a:spLocks noChangeArrowheads="1"/>
        </xdr:cNvSpPr>
      </xdr:nvSpPr>
      <xdr:spPr bwMode="auto">
        <a:xfrm>
          <a:off x="762000" y="443865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3795" name="Text Box 9">
          <a:extLst>
            <a:ext uri="{FF2B5EF4-FFF2-40B4-BE49-F238E27FC236}">
              <a16:creationId xmlns:a16="http://schemas.microsoft.com/office/drawing/2014/main" xmlns="" id="{00000000-0008-0000-1100-0000D30E0000}"/>
            </a:ext>
          </a:extLst>
        </xdr:cNvPr>
        <xdr:cNvSpPr txBox="1">
          <a:spLocks noChangeArrowheads="1"/>
        </xdr:cNvSpPr>
      </xdr:nvSpPr>
      <xdr:spPr bwMode="auto">
        <a:xfrm>
          <a:off x="762000" y="443865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3796" name="Text Box 9">
          <a:extLst>
            <a:ext uri="{FF2B5EF4-FFF2-40B4-BE49-F238E27FC236}">
              <a16:creationId xmlns:a16="http://schemas.microsoft.com/office/drawing/2014/main" xmlns="" id="{00000000-0008-0000-1100-0000D40E0000}"/>
            </a:ext>
          </a:extLst>
        </xdr:cNvPr>
        <xdr:cNvSpPr txBox="1">
          <a:spLocks noChangeArrowheads="1"/>
        </xdr:cNvSpPr>
      </xdr:nvSpPr>
      <xdr:spPr bwMode="auto">
        <a:xfrm>
          <a:off x="762000" y="443865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3797" name="Text Box 9">
          <a:extLst>
            <a:ext uri="{FF2B5EF4-FFF2-40B4-BE49-F238E27FC236}">
              <a16:creationId xmlns:a16="http://schemas.microsoft.com/office/drawing/2014/main" xmlns="" id="{00000000-0008-0000-1100-0000D50E0000}"/>
            </a:ext>
          </a:extLst>
        </xdr:cNvPr>
        <xdr:cNvSpPr txBox="1">
          <a:spLocks noChangeArrowheads="1"/>
        </xdr:cNvSpPr>
      </xdr:nvSpPr>
      <xdr:spPr bwMode="auto">
        <a:xfrm>
          <a:off x="762000" y="443865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3798" name="Text Box 9">
          <a:extLst>
            <a:ext uri="{FF2B5EF4-FFF2-40B4-BE49-F238E27FC236}">
              <a16:creationId xmlns:a16="http://schemas.microsoft.com/office/drawing/2014/main" xmlns="" id="{00000000-0008-0000-1100-0000D60E0000}"/>
            </a:ext>
          </a:extLst>
        </xdr:cNvPr>
        <xdr:cNvSpPr txBox="1">
          <a:spLocks noChangeArrowheads="1"/>
        </xdr:cNvSpPr>
      </xdr:nvSpPr>
      <xdr:spPr bwMode="auto">
        <a:xfrm>
          <a:off x="762000" y="443865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3799" name="Text Box 9">
          <a:extLst>
            <a:ext uri="{FF2B5EF4-FFF2-40B4-BE49-F238E27FC236}">
              <a16:creationId xmlns:a16="http://schemas.microsoft.com/office/drawing/2014/main" xmlns="" id="{00000000-0008-0000-1100-0000D70E0000}"/>
            </a:ext>
          </a:extLst>
        </xdr:cNvPr>
        <xdr:cNvSpPr txBox="1">
          <a:spLocks noChangeArrowheads="1"/>
        </xdr:cNvSpPr>
      </xdr:nvSpPr>
      <xdr:spPr bwMode="auto">
        <a:xfrm>
          <a:off x="762000" y="443865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3800" name="Text Box 9">
          <a:extLst>
            <a:ext uri="{FF2B5EF4-FFF2-40B4-BE49-F238E27FC236}">
              <a16:creationId xmlns:a16="http://schemas.microsoft.com/office/drawing/2014/main" xmlns="" id="{00000000-0008-0000-1100-0000D80E0000}"/>
            </a:ext>
          </a:extLst>
        </xdr:cNvPr>
        <xdr:cNvSpPr txBox="1">
          <a:spLocks noChangeArrowheads="1"/>
        </xdr:cNvSpPr>
      </xdr:nvSpPr>
      <xdr:spPr bwMode="auto">
        <a:xfrm>
          <a:off x="762000" y="443865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3801" name="Text Box 9">
          <a:extLst>
            <a:ext uri="{FF2B5EF4-FFF2-40B4-BE49-F238E27FC236}">
              <a16:creationId xmlns:a16="http://schemas.microsoft.com/office/drawing/2014/main" xmlns="" id="{00000000-0008-0000-1100-0000D90E0000}"/>
            </a:ext>
          </a:extLst>
        </xdr:cNvPr>
        <xdr:cNvSpPr txBox="1">
          <a:spLocks noChangeArrowheads="1"/>
        </xdr:cNvSpPr>
      </xdr:nvSpPr>
      <xdr:spPr bwMode="auto">
        <a:xfrm>
          <a:off x="762000" y="443865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3802" name="Text Box 9">
          <a:extLst>
            <a:ext uri="{FF2B5EF4-FFF2-40B4-BE49-F238E27FC236}">
              <a16:creationId xmlns:a16="http://schemas.microsoft.com/office/drawing/2014/main" xmlns="" id="{00000000-0008-0000-1100-0000DA0E0000}"/>
            </a:ext>
          </a:extLst>
        </xdr:cNvPr>
        <xdr:cNvSpPr txBox="1">
          <a:spLocks noChangeArrowheads="1"/>
        </xdr:cNvSpPr>
      </xdr:nvSpPr>
      <xdr:spPr bwMode="auto">
        <a:xfrm>
          <a:off x="762000" y="443865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3803" name="Text Box 9">
          <a:extLst>
            <a:ext uri="{FF2B5EF4-FFF2-40B4-BE49-F238E27FC236}">
              <a16:creationId xmlns:a16="http://schemas.microsoft.com/office/drawing/2014/main" xmlns="" id="{00000000-0008-0000-1100-0000DB0E0000}"/>
            </a:ext>
          </a:extLst>
        </xdr:cNvPr>
        <xdr:cNvSpPr txBox="1">
          <a:spLocks noChangeArrowheads="1"/>
        </xdr:cNvSpPr>
      </xdr:nvSpPr>
      <xdr:spPr bwMode="auto">
        <a:xfrm>
          <a:off x="762000" y="443865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3804" name="Text Box 9">
          <a:extLst>
            <a:ext uri="{FF2B5EF4-FFF2-40B4-BE49-F238E27FC236}">
              <a16:creationId xmlns:a16="http://schemas.microsoft.com/office/drawing/2014/main" xmlns="" id="{00000000-0008-0000-1100-0000DC0E0000}"/>
            </a:ext>
          </a:extLst>
        </xdr:cNvPr>
        <xdr:cNvSpPr txBox="1">
          <a:spLocks noChangeArrowheads="1"/>
        </xdr:cNvSpPr>
      </xdr:nvSpPr>
      <xdr:spPr bwMode="auto">
        <a:xfrm>
          <a:off x="762000" y="443865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3805" name="Text Box 9">
          <a:extLst>
            <a:ext uri="{FF2B5EF4-FFF2-40B4-BE49-F238E27FC236}">
              <a16:creationId xmlns:a16="http://schemas.microsoft.com/office/drawing/2014/main" xmlns="" id="{00000000-0008-0000-1100-0000DD0E0000}"/>
            </a:ext>
          </a:extLst>
        </xdr:cNvPr>
        <xdr:cNvSpPr txBox="1">
          <a:spLocks noChangeArrowheads="1"/>
        </xdr:cNvSpPr>
      </xdr:nvSpPr>
      <xdr:spPr bwMode="auto">
        <a:xfrm>
          <a:off x="762000" y="443865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3806" name="Text Box 9">
          <a:extLst>
            <a:ext uri="{FF2B5EF4-FFF2-40B4-BE49-F238E27FC236}">
              <a16:creationId xmlns:a16="http://schemas.microsoft.com/office/drawing/2014/main" xmlns="" id="{00000000-0008-0000-1100-0000DE0E0000}"/>
            </a:ext>
          </a:extLst>
        </xdr:cNvPr>
        <xdr:cNvSpPr txBox="1">
          <a:spLocks noChangeArrowheads="1"/>
        </xdr:cNvSpPr>
      </xdr:nvSpPr>
      <xdr:spPr bwMode="auto">
        <a:xfrm>
          <a:off x="762000" y="443865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3807" name="Text Box 9">
          <a:extLst>
            <a:ext uri="{FF2B5EF4-FFF2-40B4-BE49-F238E27FC236}">
              <a16:creationId xmlns:a16="http://schemas.microsoft.com/office/drawing/2014/main" xmlns="" id="{00000000-0008-0000-1100-0000DF0E0000}"/>
            </a:ext>
          </a:extLst>
        </xdr:cNvPr>
        <xdr:cNvSpPr txBox="1">
          <a:spLocks noChangeArrowheads="1"/>
        </xdr:cNvSpPr>
      </xdr:nvSpPr>
      <xdr:spPr bwMode="auto">
        <a:xfrm>
          <a:off x="762000" y="443865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3808" name="Text Box 9">
          <a:extLst>
            <a:ext uri="{FF2B5EF4-FFF2-40B4-BE49-F238E27FC236}">
              <a16:creationId xmlns:a16="http://schemas.microsoft.com/office/drawing/2014/main" xmlns="" id="{00000000-0008-0000-1100-0000E00E0000}"/>
            </a:ext>
          </a:extLst>
        </xdr:cNvPr>
        <xdr:cNvSpPr txBox="1">
          <a:spLocks noChangeArrowheads="1"/>
        </xdr:cNvSpPr>
      </xdr:nvSpPr>
      <xdr:spPr bwMode="auto">
        <a:xfrm>
          <a:off x="762000" y="443865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077457" cy="19050"/>
    <xdr:sp macro="" textlink="">
      <xdr:nvSpPr>
        <xdr:cNvPr id="3809" name="Text Box 8">
          <a:extLst>
            <a:ext uri="{FF2B5EF4-FFF2-40B4-BE49-F238E27FC236}">
              <a16:creationId xmlns:a16="http://schemas.microsoft.com/office/drawing/2014/main" xmlns="" id="{00000000-0008-0000-1100-0000E10E0000}"/>
            </a:ext>
          </a:extLst>
        </xdr:cNvPr>
        <xdr:cNvSpPr txBox="1">
          <a:spLocks noChangeArrowheads="1"/>
        </xdr:cNvSpPr>
      </xdr:nvSpPr>
      <xdr:spPr bwMode="auto">
        <a:xfrm>
          <a:off x="762000" y="4438650"/>
          <a:ext cx="1077457"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3810" name="Text Box 8">
          <a:extLst>
            <a:ext uri="{FF2B5EF4-FFF2-40B4-BE49-F238E27FC236}">
              <a16:creationId xmlns:a16="http://schemas.microsoft.com/office/drawing/2014/main" xmlns="" id="{00000000-0008-0000-1100-0000E20E0000}"/>
            </a:ext>
          </a:extLst>
        </xdr:cNvPr>
        <xdr:cNvSpPr txBox="1">
          <a:spLocks noChangeArrowheads="1"/>
        </xdr:cNvSpPr>
      </xdr:nvSpPr>
      <xdr:spPr bwMode="auto">
        <a:xfrm>
          <a:off x="762000" y="4438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811" name="Text Box 9">
          <a:extLst>
            <a:ext uri="{FF2B5EF4-FFF2-40B4-BE49-F238E27FC236}">
              <a16:creationId xmlns:a16="http://schemas.microsoft.com/office/drawing/2014/main" xmlns="" id="{00000000-0008-0000-1100-0000E30E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812" name="Text Box 9">
          <a:extLst>
            <a:ext uri="{FF2B5EF4-FFF2-40B4-BE49-F238E27FC236}">
              <a16:creationId xmlns:a16="http://schemas.microsoft.com/office/drawing/2014/main" xmlns="" id="{00000000-0008-0000-1100-0000E40E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077457" cy="104775"/>
    <xdr:sp macro="" textlink="">
      <xdr:nvSpPr>
        <xdr:cNvPr id="3813" name="Text Box 8">
          <a:extLst>
            <a:ext uri="{FF2B5EF4-FFF2-40B4-BE49-F238E27FC236}">
              <a16:creationId xmlns:a16="http://schemas.microsoft.com/office/drawing/2014/main" xmlns="" id="{00000000-0008-0000-1100-0000E50E0000}"/>
            </a:ext>
          </a:extLst>
        </xdr:cNvPr>
        <xdr:cNvSpPr txBox="1">
          <a:spLocks noChangeArrowheads="1"/>
        </xdr:cNvSpPr>
      </xdr:nvSpPr>
      <xdr:spPr bwMode="auto">
        <a:xfrm>
          <a:off x="762000" y="4438650"/>
          <a:ext cx="1077457" cy="104775"/>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3814" name="Text Box 8">
          <a:extLst>
            <a:ext uri="{FF2B5EF4-FFF2-40B4-BE49-F238E27FC236}">
              <a16:creationId xmlns:a16="http://schemas.microsoft.com/office/drawing/2014/main" xmlns="" id="{00000000-0008-0000-1100-0000E60E0000}"/>
            </a:ext>
          </a:extLst>
        </xdr:cNvPr>
        <xdr:cNvSpPr txBox="1">
          <a:spLocks noChangeArrowheads="1"/>
        </xdr:cNvSpPr>
      </xdr:nvSpPr>
      <xdr:spPr bwMode="auto">
        <a:xfrm>
          <a:off x="762000" y="4438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815" name="Text Box 9">
          <a:extLst>
            <a:ext uri="{FF2B5EF4-FFF2-40B4-BE49-F238E27FC236}">
              <a16:creationId xmlns:a16="http://schemas.microsoft.com/office/drawing/2014/main" xmlns="" id="{00000000-0008-0000-1100-0000E70E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816" name="Text Box 9">
          <a:extLst>
            <a:ext uri="{FF2B5EF4-FFF2-40B4-BE49-F238E27FC236}">
              <a16:creationId xmlns:a16="http://schemas.microsoft.com/office/drawing/2014/main" xmlns="" id="{00000000-0008-0000-1100-0000E80E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3817" name="Text Box 8">
          <a:extLst>
            <a:ext uri="{FF2B5EF4-FFF2-40B4-BE49-F238E27FC236}">
              <a16:creationId xmlns:a16="http://schemas.microsoft.com/office/drawing/2014/main" xmlns="" id="{00000000-0008-0000-1100-0000E90E0000}"/>
            </a:ext>
          </a:extLst>
        </xdr:cNvPr>
        <xdr:cNvSpPr txBox="1">
          <a:spLocks noChangeArrowheads="1"/>
        </xdr:cNvSpPr>
      </xdr:nvSpPr>
      <xdr:spPr bwMode="auto">
        <a:xfrm>
          <a:off x="762000" y="4438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818" name="Text Box 9">
          <a:extLst>
            <a:ext uri="{FF2B5EF4-FFF2-40B4-BE49-F238E27FC236}">
              <a16:creationId xmlns:a16="http://schemas.microsoft.com/office/drawing/2014/main" xmlns="" id="{00000000-0008-0000-1100-0000EA0E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819" name="Text Box 9">
          <a:extLst>
            <a:ext uri="{FF2B5EF4-FFF2-40B4-BE49-F238E27FC236}">
              <a16:creationId xmlns:a16="http://schemas.microsoft.com/office/drawing/2014/main" xmlns="" id="{00000000-0008-0000-1100-0000EB0E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3820" name="Text Box 8">
          <a:extLst>
            <a:ext uri="{FF2B5EF4-FFF2-40B4-BE49-F238E27FC236}">
              <a16:creationId xmlns:a16="http://schemas.microsoft.com/office/drawing/2014/main" xmlns="" id="{00000000-0008-0000-1100-0000EC0E0000}"/>
            </a:ext>
          </a:extLst>
        </xdr:cNvPr>
        <xdr:cNvSpPr txBox="1">
          <a:spLocks noChangeArrowheads="1"/>
        </xdr:cNvSpPr>
      </xdr:nvSpPr>
      <xdr:spPr bwMode="auto">
        <a:xfrm>
          <a:off x="762000" y="4438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821" name="Text Box 9">
          <a:extLst>
            <a:ext uri="{FF2B5EF4-FFF2-40B4-BE49-F238E27FC236}">
              <a16:creationId xmlns:a16="http://schemas.microsoft.com/office/drawing/2014/main" xmlns="" id="{00000000-0008-0000-1100-0000ED0E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822" name="Text Box 9">
          <a:extLst>
            <a:ext uri="{FF2B5EF4-FFF2-40B4-BE49-F238E27FC236}">
              <a16:creationId xmlns:a16="http://schemas.microsoft.com/office/drawing/2014/main" xmlns="" id="{00000000-0008-0000-1100-0000EE0E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3823" name="Text Box 8">
          <a:extLst>
            <a:ext uri="{FF2B5EF4-FFF2-40B4-BE49-F238E27FC236}">
              <a16:creationId xmlns:a16="http://schemas.microsoft.com/office/drawing/2014/main" xmlns="" id="{00000000-0008-0000-1100-0000EF0E0000}"/>
            </a:ext>
          </a:extLst>
        </xdr:cNvPr>
        <xdr:cNvSpPr txBox="1">
          <a:spLocks noChangeArrowheads="1"/>
        </xdr:cNvSpPr>
      </xdr:nvSpPr>
      <xdr:spPr bwMode="auto">
        <a:xfrm>
          <a:off x="762000" y="4438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824" name="Text Box 9">
          <a:extLst>
            <a:ext uri="{FF2B5EF4-FFF2-40B4-BE49-F238E27FC236}">
              <a16:creationId xmlns:a16="http://schemas.microsoft.com/office/drawing/2014/main" xmlns="" id="{00000000-0008-0000-1100-0000F00E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825" name="Text Box 9">
          <a:extLst>
            <a:ext uri="{FF2B5EF4-FFF2-40B4-BE49-F238E27FC236}">
              <a16:creationId xmlns:a16="http://schemas.microsoft.com/office/drawing/2014/main" xmlns="" id="{00000000-0008-0000-1100-0000F10E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3826" name="Text Box 8">
          <a:extLst>
            <a:ext uri="{FF2B5EF4-FFF2-40B4-BE49-F238E27FC236}">
              <a16:creationId xmlns:a16="http://schemas.microsoft.com/office/drawing/2014/main" xmlns="" id="{00000000-0008-0000-1100-0000F20E0000}"/>
            </a:ext>
          </a:extLst>
        </xdr:cNvPr>
        <xdr:cNvSpPr txBox="1">
          <a:spLocks noChangeArrowheads="1"/>
        </xdr:cNvSpPr>
      </xdr:nvSpPr>
      <xdr:spPr bwMode="auto">
        <a:xfrm>
          <a:off x="762000" y="4438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827" name="Text Box 9">
          <a:extLst>
            <a:ext uri="{FF2B5EF4-FFF2-40B4-BE49-F238E27FC236}">
              <a16:creationId xmlns:a16="http://schemas.microsoft.com/office/drawing/2014/main" xmlns="" id="{00000000-0008-0000-1100-0000F30E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3828" name="Text Box 8">
          <a:extLst>
            <a:ext uri="{FF2B5EF4-FFF2-40B4-BE49-F238E27FC236}">
              <a16:creationId xmlns:a16="http://schemas.microsoft.com/office/drawing/2014/main" xmlns="" id="{00000000-0008-0000-1100-0000F40E0000}"/>
            </a:ext>
          </a:extLst>
        </xdr:cNvPr>
        <xdr:cNvSpPr txBox="1">
          <a:spLocks noChangeArrowheads="1"/>
        </xdr:cNvSpPr>
      </xdr:nvSpPr>
      <xdr:spPr bwMode="auto">
        <a:xfrm>
          <a:off x="762000" y="4438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829" name="Text Box 9">
          <a:extLst>
            <a:ext uri="{FF2B5EF4-FFF2-40B4-BE49-F238E27FC236}">
              <a16:creationId xmlns:a16="http://schemas.microsoft.com/office/drawing/2014/main" xmlns="" id="{00000000-0008-0000-1100-0000F50E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830" name="Text Box 9">
          <a:extLst>
            <a:ext uri="{FF2B5EF4-FFF2-40B4-BE49-F238E27FC236}">
              <a16:creationId xmlns:a16="http://schemas.microsoft.com/office/drawing/2014/main" xmlns="" id="{00000000-0008-0000-1100-0000F60E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3831" name="Text Box 8">
          <a:extLst>
            <a:ext uri="{FF2B5EF4-FFF2-40B4-BE49-F238E27FC236}">
              <a16:creationId xmlns:a16="http://schemas.microsoft.com/office/drawing/2014/main" xmlns="" id="{00000000-0008-0000-1100-0000F70E0000}"/>
            </a:ext>
          </a:extLst>
        </xdr:cNvPr>
        <xdr:cNvSpPr txBox="1">
          <a:spLocks noChangeArrowheads="1"/>
        </xdr:cNvSpPr>
      </xdr:nvSpPr>
      <xdr:spPr bwMode="auto">
        <a:xfrm>
          <a:off x="762000" y="4438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832" name="Text Box 9">
          <a:extLst>
            <a:ext uri="{FF2B5EF4-FFF2-40B4-BE49-F238E27FC236}">
              <a16:creationId xmlns:a16="http://schemas.microsoft.com/office/drawing/2014/main" xmlns="" id="{00000000-0008-0000-1100-0000F80E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3833" name="Text Box 8">
          <a:extLst>
            <a:ext uri="{FF2B5EF4-FFF2-40B4-BE49-F238E27FC236}">
              <a16:creationId xmlns:a16="http://schemas.microsoft.com/office/drawing/2014/main" xmlns="" id="{00000000-0008-0000-1100-0000F90E0000}"/>
            </a:ext>
          </a:extLst>
        </xdr:cNvPr>
        <xdr:cNvSpPr txBox="1">
          <a:spLocks noChangeArrowheads="1"/>
        </xdr:cNvSpPr>
      </xdr:nvSpPr>
      <xdr:spPr bwMode="auto">
        <a:xfrm>
          <a:off x="762000" y="4438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834" name="Text Box 9">
          <a:extLst>
            <a:ext uri="{FF2B5EF4-FFF2-40B4-BE49-F238E27FC236}">
              <a16:creationId xmlns:a16="http://schemas.microsoft.com/office/drawing/2014/main" xmlns="" id="{00000000-0008-0000-1100-0000FA0E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835" name="Text Box 9">
          <a:extLst>
            <a:ext uri="{FF2B5EF4-FFF2-40B4-BE49-F238E27FC236}">
              <a16:creationId xmlns:a16="http://schemas.microsoft.com/office/drawing/2014/main" xmlns="" id="{00000000-0008-0000-1100-0000FB0E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3836" name="Text Box 8">
          <a:extLst>
            <a:ext uri="{FF2B5EF4-FFF2-40B4-BE49-F238E27FC236}">
              <a16:creationId xmlns:a16="http://schemas.microsoft.com/office/drawing/2014/main" xmlns="" id="{00000000-0008-0000-1100-0000FC0E0000}"/>
            </a:ext>
          </a:extLst>
        </xdr:cNvPr>
        <xdr:cNvSpPr txBox="1">
          <a:spLocks noChangeArrowheads="1"/>
        </xdr:cNvSpPr>
      </xdr:nvSpPr>
      <xdr:spPr bwMode="auto">
        <a:xfrm>
          <a:off x="762000" y="4438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837" name="Text Box 9">
          <a:extLst>
            <a:ext uri="{FF2B5EF4-FFF2-40B4-BE49-F238E27FC236}">
              <a16:creationId xmlns:a16="http://schemas.microsoft.com/office/drawing/2014/main" xmlns="" id="{00000000-0008-0000-1100-0000FD0E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838" name="Text Box 9">
          <a:extLst>
            <a:ext uri="{FF2B5EF4-FFF2-40B4-BE49-F238E27FC236}">
              <a16:creationId xmlns:a16="http://schemas.microsoft.com/office/drawing/2014/main" xmlns="" id="{00000000-0008-0000-1100-0000FE0E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3839" name="Text Box 8">
          <a:extLst>
            <a:ext uri="{FF2B5EF4-FFF2-40B4-BE49-F238E27FC236}">
              <a16:creationId xmlns:a16="http://schemas.microsoft.com/office/drawing/2014/main" xmlns="" id="{00000000-0008-0000-1100-0000FF0E0000}"/>
            </a:ext>
          </a:extLst>
        </xdr:cNvPr>
        <xdr:cNvSpPr txBox="1">
          <a:spLocks noChangeArrowheads="1"/>
        </xdr:cNvSpPr>
      </xdr:nvSpPr>
      <xdr:spPr bwMode="auto">
        <a:xfrm>
          <a:off x="762000" y="4438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840" name="Text Box 9">
          <a:extLst>
            <a:ext uri="{FF2B5EF4-FFF2-40B4-BE49-F238E27FC236}">
              <a16:creationId xmlns:a16="http://schemas.microsoft.com/office/drawing/2014/main" xmlns="" id="{00000000-0008-0000-1100-0000000F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841" name="Text Box 9">
          <a:extLst>
            <a:ext uri="{FF2B5EF4-FFF2-40B4-BE49-F238E27FC236}">
              <a16:creationId xmlns:a16="http://schemas.microsoft.com/office/drawing/2014/main" xmlns="" id="{00000000-0008-0000-1100-0000010F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3842" name="Text Box 8">
          <a:extLst>
            <a:ext uri="{FF2B5EF4-FFF2-40B4-BE49-F238E27FC236}">
              <a16:creationId xmlns:a16="http://schemas.microsoft.com/office/drawing/2014/main" xmlns="" id="{00000000-0008-0000-1100-0000020F0000}"/>
            </a:ext>
          </a:extLst>
        </xdr:cNvPr>
        <xdr:cNvSpPr txBox="1">
          <a:spLocks noChangeArrowheads="1"/>
        </xdr:cNvSpPr>
      </xdr:nvSpPr>
      <xdr:spPr bwMode="auto">
        <a:xfrm>
          <a:off x="762000" y="4438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843" name="Text Box 9">
          <a:extLst>
            <a:ext uri="{FF2B5EF4-FFF2-40B4-BE49-F238E27FC236}">
              <a16:creationId xmlns:a16="http://schemas.microsoft.com/office/drawing/2014/main" xmlns="" id="{00000000-0008-0000-1100-0000030F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844" name="Text Box 9">
          <a:extLst>
            <a:ext uri="{FF2B5EF4-FFF2-40B4-BE49-F238E27FC236}">
              <a16:creationId xmlns:a16="http://schemas.microsoft.com/office/drawing/2014/main" xmlns="" id="{00000000-0008-0000-1100-0000040F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3845" name="Text Box 8">
          <a:extLst>
            <a:ext uri="{FF2B5EF4-FFF2-40B4-BE49-F238E27FC236}">
              <a16:creationId xmlns:a16="http://schemas.microsoft.com/office/drawing/2014/main" xmlns="" id="{00000000-0008-0000-1100-0000050F0000}"/>
            </a:ext>
          </a:extLst>
        </xdr:cNvPr>
        <xdr:cNvSpPr txBox="1">
          <a:spLocks noChangeArrowheads="1"/>
        </xdr:cNvSpPr>
      </xdr:nvSpPr>
      <xdr:spPr bwMode="auto">
        <a:xfrm>
          <a:off x="762000" y="4438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846" name="Text Box 9">
          <a:extLst>
            <a:ext uri="{FF2B5EF4-FFF2-40B4-BE49-F238E27FC236}">
              <a16:creationId xmlns:a16="http://schemas.microsoft.com/office/drawing/2014/main" xmlns="" id="{00000000-0008-0000-1100-0000060F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847" name="Text Box 9">
          <a:extLst>
            <a:ext uri="{FF2B5EF4-FFF2-40B4-BE49-F238E27FC236}">
              <a16:creationId xmlns:a16="http://schemas.microsoft.com/office/drawing/2014/main" xmlns="" id="{00000000-0008-0000-1100-0000070F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3848" name="Text Box 8">
          <a:extLst>
            <a:ext uri="{FF2B5EF4-FFF2-40B4-BE49-F238E27FC236}">
              <a16:creationId xmlns:a16="http://schemas.microsoft.com/office/drawing/2014/main" xmlns="" id="{00000000-0008-0000-1100-0000080F0000}"/>
            </a:ext>
          </a:extLst>
        </xdr:cNvPr>
        <xdr:cNvSpPr txBox="1">
          <a:spLocks noChangeArrowheads="1"/>
        </xdr:cNvSpPr>
      </xdr:nvSpPr>
      <xdr:spPr bwMode="auto">
        <a:xfrm>
          <a:off x="762000" y="4438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849" name="Text Box 9">
          <a:extLst>
            <a:ext uri="{FF2B5EF4-FFF2-40B4-BE49-F238E27FC236}">
              <a16:creationId xmlns:a16="http://schemas.microsoft.com/office/drawing/2014/main" xmlns="" id="{00000000-0008-0000-1100-0000090F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850" name="Text Box 9">
          <a:extLst>
            <a:ext uri="{FF2B5EF4-FFF2-40B4-BE49-F238E27FC236}">
              <a16:creationId xmlns:a16="http://schemas.microsoft.com/office/drawing/2014/main" xmlns="" id="{00000000-0008-0000-1100-00000A0F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3851" name="Text Box 8">
          <a:extLst>
            <a:ext uri="{FF2B5EF4-FFF2-40B4-BE49-F238E27FC236}">
              <a16:creationId xmlns:a16="http://schemas.microsoft.com/office/drawing/2014/main" xmlns="" id="{00000000-0008-0000-1100-00000B0F0000}"/>
            </a:ext>
          </a:extLst>
        </xdr:cNvPr>
        <xdr:cNvSpPr txBox="1">
          <a:spLocks noChangeArrowheads="1"/>
        </xdr:cNvSpPr>
      </xdr:nvSpPr>
      <xdr:spPr bwMode="auto">
        <a:xfrm>
          <a:off x="762000" y="4438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852" name="Text Box 9">
          <a:extLst>
            <a:ext uri="{FF2B5EF4-FFF2-40B4-BE49-F238E27FC236}">
              <a16:creationId xmlns:a16="http://schemas.microsoft.com/office/drawing/2014/main" xmlns="" id="{00000000-0008-0000-1100-00000C0F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853" name="Text Box 9">
          <a:extLst>
            <a:ext uri="{FF2B5EF4-FFF2-40B4-BE49-F238E27FC236}">
              <a16:creationId xmlns:a16="http://schemas.microsoft.com/office/drawing/2014/main" xmlns="" id="{00000000-0008-0000-1100-00000D0F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3854" name="Text Box 8">
          <a:extLst>
            <a:ext uri="{FF2B5EF4-FFF2-40B4-BE49-F238E27FC236}">
              <a16:creationId xmlns:a16="http://schemas.microsoft.com/office/drawing/2014/main" xmlns="" id="{00000000-0008-0000-1100-00000E0F0000}"/>
            </a:ext>
          </a:extLst>
        </xdr:cNvPr>
        <xdr:cNvSpPr txBox="1">
          <a:spLocks noChangeArrowheads="1"/>
        </xdr:cNvSpPr>
      </xdr:nvSpPr>
      <xdr:spPr bwMode="auto">
        <a:xfrm>
          <a:off x="762000" y="4438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855" name="Text Box 9">
          <a:extLst>
            <a:ext uri="{FF2B5EF4-FFF2-40B4-BE49-F238E27FC236}">
              <a16:creationId xmlns:a16="http://schemas.microsoft.com/office/drawing/2014/main" xmlns="" id="{00000000-0008-0000-1100-00000F0F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856" name="Text Box 9">
          <a:extLst>
            <a:ext uri="{FF2B5EF4-FFF2-40B4-BE49-F238E27FC236}">
              <a16:creationId xmlns:a16="http://schemas.microsoft.com/office/drawing/2014/main" xmlns="" id="{00000000-0008-0000-1100-0000100F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3857" name="Text Box 8">
          <a:extLst>
            <a:ext uri="{FF2B5EF4-FFF2-40B4-BE49-F238E27FC236}">
              <a16:creationId xmlns:a16="http://schemas.microsoft.com/office/drawing/2014/main" xmlns="" id="{00000000-0008-0000-1100-0000110F0000}"/>
            </a:ext>
          </a:extLst>
        </xdr:cNvPr>
        <xdr:cNvSpPr txBox="1">
          <a:spLocks noChangeArrowheads="1"/>
        </xdr:cNvSpPr>
      </xdr:nvSpPr>
      <xdr:spPr bwMode="auto">
        <a:xfrm>
          <a:off x="762000" y="4438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858" name="Text Box 9">
          <a:extLst>
            <a:ext uri="{FF2B5EF4-FFF2-40B4-BE49-F238E27FC236}">
              <a16:creationId xmlns:a16="http://schemas.microsoft.com/office/drawing/2014/main" xmlns="" id="{00000000-0008-0000-1100-0000120F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859" name="Text Box 9">
          <a:extLst>
            <a:ext uri="{FF2B5EF4-FFF2-40B4-BE49-F238E27FC236}">
              <a16:creationId xmlns:a16="http://schemas.microsoft.com/office/drawing/2014/main" xmlns="" id="{00000000-0008-0000-1100-0000130F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3860" name="Text Box 8">
          <a:extLst>
            <a:ext uri="{FF2B5EF4-FFF2-40B4-BE49-F238E27FC236}">
              <a16:creationId xmlns:a16="http://schemas.microsoft.com/office/drawing/2014/main" xmlns="" id="{00000000-0008-0000-1100-0000140F0000}"/>
            </a:ext>
          </a:extLst>
        </xdr:cNvPr>
        <xdr:cNvSpPr txBox="1">
          <a:spLocks noChangeArrowheads="1"/>
        </xdr:cNvSpPr>
      </xdr:nvSpPr>
      <xdr:spPr bwMode="auto">
        <a:xfrm>
          <a:off x="762000" y="44386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861" name="Text Box 9">
          <a:extLst>
            <a:ext uri="{FF2B5EF4-FFF2-40B4-BE49-F238E27FC236}">
              <a16:creationId xmlns:a16="http://schemas.microsoft.com/office/drawing/2014/main" xmlns="" id="{00000000-0008-0000-1100-0000150F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3862" name="Text Box 9">
          <a:extLst>
            <a:ext uri="{FF2B5EF4-FFF2-40B4-BE49-F238E27FC236}">
              <a16:creationId xmlns:a16="http://schemas.microsoft.com/office/drawing/2014/main" xmlns="" id="{00000000-0008-0000-1100-0000160F0000}"/>
            </a:ext>
          </a:extLst>
        </xdr:cNvPr>
        <xdr:cNvSpPr txBox="1">
          <a:spLocks noChangeArrowheads="1"/>
        </xdr:cNvSpPr>
      </xdr:nvSpPr>
      <xdr:spPr bwMode="auto">
        <a:xfrm>
          <a:off x="762000" y="44386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285750"/>
    <xdr:sp macro="" textlink="">
      <xdr:nvSpPr>
        <xdr:cNvPr id="3863" name="Text Box 9">
          <a:extLst>
            <a:ext uri="{FF2B5EF4-FFF2-40B4-BE49-F238E27FC236}">
              <a16:creationId xmlns:a16="http://schemas.microsoft.com/office/drawing/2014/main" xmlns="" id="{00000000-0008-0000-1100-0000170F0000}"/>
            </a:ext>
          </a:extLst>
        </xdr:cNvPr>
        <xdr:cNvSpPr txBox="1">
          <a:spLocks noChangeArrowheads="1"/>
        </xdr:cNvSpPr>
      </xdr:nvSpPr>
      <xdr:spPr bwMode="auto">
        <a:xfrm>
          <a:off x="762000" y="4438650"/>
          <a:ext cx="1239382" cy="285750"/>
        </a:xfrm>
        <a:prstGeom prst="rect">
          <a:avLst/>
        </a:prstGeom>
        <a:noFill/>
        <a:ln w="9525">
          <a:noFill/>
          <a:miter lim="800000"/>
          <a:headEnd/>
          <a:tailEnd/>
        </a:ln>
      </xdr:spPr>
    </xdr:sp>
    <xdr:clientData/>
  </xdr:oneCellAnchor>
  <xdr:oneCellAnchor>
    <xdr:from>
      <xdr:col>1</xdr:col>
      <xdr:colOff>0</xdr:colOff>
      <xdr:row>0</xdr:row>
      <xdr:rowOff>0</xdr:rowOff>
    </xdr:from>
    <xdr:ext cx="1239382" cy="285750"/>
    <xdr:sp macro="" textlink="">
      <xdr:nvSpPr>
        <xdr:cNvPr id="3864" name="Text Box 9">
          <a:extLst>
            <a:ext uri="{FF2B5EF4-FFF2-40B4-BE49-F238E27FC236}">
              <a16:creationId xmlns:a16="http://schemas.microsoft.com/office/drawing/2014/main" xmlns="" id="{00000000-0008-0000-1100-0000180F0000}"/>
            </a:ext>
          </a:extLst>
        </xdr:cNvPr>
        <xdr:cNvSpPr txBox="1">
          <a:spLocks noChangeArrowheads="1"/>
        </xdr:cNvSpPr>
      </xdr:nvSpPr>
      <xdr:spPr bwMode="auto">
        <a:xfrm>
          <a:off x="762000" y="4438650"/>
          <a:ext cx="1239382" cy="285750"/>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3865" name="Text Box 9">
          <a:extLst>
            <a:ext uri="{FF2B5EF4-FFF2-40B4-BE49-F238E27FC236}">
              <a16:creationId xmlns:a16="http://schemas.microsoft.com/office/drawing/2014/main" xmlns="" id="{00000000-0008-0000-1100-0000190F0000}"/>
            </a:ext>
          </a:extLst>
        </xdr:cNvPr>
        <xdr:cNvSpPr txBox="1">
          <a:spLocks noChangeArrowheads="1"/>
        </xdr:cNvSpPr>
      </xdr:nvSpPr>
      <xdr:spPr bwMode="auto">
        <a:xfrm>
          <a:off x="762000" y="443865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3866" name="Text Box 9">
          <a:extLst>
            <a:ext uri="{FF2B5EF4-FFF2-40B4-BE49-F238E27FC236}">
              <a16:creationId xmlns:a16="http://schemas.microsoft.com/office/drawing/2014/main" xmlns="" id="{00000000-0008-0000-1100-00001A0F0000}"/>
            </a:ext>
          </a:extLst>
        </xdr:cNvPr>
        <xdr:cNvSpPr txBox="1">
          <a:spLocks noChangeArrowheads="1"/>
        </xdr:cNvSpPr>
      </xdr:nvSpPr>
      <xdr:spPr bwMode="auto">
        <a:xfrm>
          <a:off x="762000" y="443865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3867" name="Text Box 9">
          <a:extLst>
            <a:ext uri="{FF2B5EF4-FFF2-40B4-BE49-F238E27FC236}">
              <a16:creationId xmlns:a16="http://schemas.microsoft.com/office/drawing/2014/main" xmlns="" id="{00000000-0008-0000-1100-00001B0F0000}"/>
            </a:ext>
          </a:extLst>
        </xdr:cNvPr>
        <xdr:cNvSpPr txBox="1">
          <a:spLocks noChangeArrowheads="1"/>
        </xdr:cNvSpPr>
      </xdr:nvSpPr>
      <xdr:spPr bwMode="auto">
        <a:xfrm>
          <a:off x="762000" y="443865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3868" name="Text Box 9">
          <a:extLst>
            <a:ext uri="{FF2B5EF4-FFF2-40B4-BE49-F238E27FC236}">
              <a16:creationId xmlns:a16="http://schemas.microsoft.com/office/drawing/2014/main" xmlns="" id="{00000000-0008-0000-1100-00001C0F0000}"/>
            </a:ext>
          </a:extLst>
        </xdr:cNvPr>
        <xdr:cNvSpPr txBox="1">
          <a:spLocks noChangeArrowheads="1"/>
        </xdr:cNvSpPr>
      </xdr:nvSpPr>
      <xdr:spPr bwMode="auto">
        <a:xfrm>
          <a:off x="762000" y="443865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3869" name="Text Box 9">
          <a:extLst>
            <a:ext uri="{FF2B5EF4-FFF2-40B4-BE49-F238E27FC236}">
              <a16:creationId xmlns:a16="http://schemas.microsoft.com/office/drawing/2014/main" xmlns="" id="{00000000-0008-0000-1100-00001D0F0000}"/>
            </a:ext>
          </a:extLst>
        </xdr:cNvPr>
        <xdr:cNvSpPr txBox="1">
          <a:spLocks noChangeArrowheads="1"/>
        </xdr:cNvSpPr>
      </xdr:nvSpPr>
      <xdr:spPr bwMode="auto">
        <a:xfrm>
          <a:off x="762000" y="443865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3870" name="Text Box 9">
          <a:extLst>
            <a:ext uri="{FF2B5EF4-FFF2-40B4-BE49-F238E27FC236}">
              <a16:creationId xmlns:a16="http://schemas.microsoft.com/office/drawing/2014/main" xmlns="" id="{00000000-0008-0000-1100-00001E0F0000}"/>
            </a:ext>
          </a:extLst>
        </xdr:cNvPr>
        <xdr:cNvSpPr txBox="1">
          <a:spLocks noChangeArrowheads="1"/>
        </xdr:cNvSpPr>
      </xdr:nvSpPr>
      <xdr:spPr bwMode="auto">
        <a:xfrm>
          <a:off x="762000" y="443865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3871" name="Text Box 9">
          <a:extLst>
            <a:ext uri="{FF2B5EF4-FFF2-40B4-BE49-F238E27FC236}">
              <a16:creationId xmlns:a16="http://schemas.microsoft.com/office/drawing/2014/main" xmlns="" id="{00000000-0008-0000-1100-00001F0F0000}"/>
            </a:ext>
          </a:extLst>
        </xdr:cNvPr>
        <xdr:cNvSpPr txBox="1">
          <a:spLocks noChangeArrowheads="1"/>
        </xdr:cNvSpPr>
      </xdr:nvSpPr>
      <xdr:spPr bwMode="auto">
        <a:xfrm>
          <a:off x="762000" y="443865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3872" name="Text Box 9">
          <a:extLst>
            <a:ext uri="{FF2B5EF4-FFF2-40B4-BE49-F238E27FC236}">
              <a16:creationId xmlns:a16="http://schemas.microsoft.com/office/drawing/2014/main" xmlns="" id="{00000000-0008-0000-1100-0000200F0000}"/>
            </a:ext>
          </a:extLst>
        </xdr:cNvPr>
        <xdr:cNvSpPr txBox="1">
          <a:spLocks noChangeArrowheads="1"/>
        </xdr:cNvSpPr>
      </xdr:nvSpPr>
      <xdr:spPr bwMode="auto">
        <a:xfrm>
          <a:off x="762000" y="443865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3873" name="Text Box 9">
          <a:extLst>
            <a:ext uri="{FF2B5EF4-FFF2-40B4-BE49-F238E27FC236}">
              <a16:creationId xmlns:a16="http://schemas.microsoft.com/office/drawing/2014/main" xmlns="" id="{00000000-0008-0000-1100-0000210F0000}"/>
            </a:ext>
          </a:extLst>
        </xdr:cNvPr>
        <xdr:cNvSpPr txBox="1">
          <a:spLocks noChangeArrowheads="1"/>
        </xdr:cNvSpPr>
      </xdr:nvSpPr>
      <xdr:spPr bwMode="auto">
        <a:xfrm>
          <a:off x="762000" y="443865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3874" name="Text Box 9">
          <a:extLst>
            <a:ext uri="{FF2B5EF4-FFF2-40B4-BE49-F238E27FC236}">
              <a16:creationId xmlns:a16="http://schemas.microsoft.com/office/drawing/2014/main" xmlns="" id="{00000000-0008-0000-1100-0000220F0000}"/>
            </a:ext>
          </a:extLst>
        </xdr:cNvPr>
        <xdr:cNvSpPr txBox="1">
          <a:spLocks noChangeArrowheads="1"/>
        </xdr:cNvSpPr>
      </xdr:nvSpPr>
      <xdr:spPr bwMode="auto">
        <a:xfrm>
          <a:off x="762000" y="443865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3875" name="Text Box 9">
          <a:extLst>
            <a:ext uri="{FF2B5EF4-FFF2-40B4-BE49-F238E27FC236}">
              <a16:creationId xmlns:a16="http://schemas.microsoft.com/office/drawing/2014/main" xmlns="" id="{00000000-0008-0000-1100-0000230F0000}"/>
            </a:ext>
          </a:extLst>
        </xdr:cNvPr>
        <xdr:cNvSpPr txBox="1">
          <a:spLocks noChangeArrowheads="1"/>
        </xdr:cNvSpPr>
      </xdr:nvSpPr>
      <xdr:spPr bwMode="auto">
        <a:xfrm>
          <a:off x="762000" y="443865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3876" name="Text Box 9">
          <a:extLst>
            <a:ext uri="{FF2B5EF4-FFF2-40B4-BE49-F238E27FC236}">
              <a16:creationId xmlns:a16="http://schemas.microsoft.com/office/drawing/2014/main" xmlns="" id="{00000000-0008-0000-1100-0000240F0000}"/>
            </a:ext>
          </a:extLst>
        </xdr:cNvPr>
        <xdr:cNvSpPr txBox="1">
          <a:spLocks noChangeArrowheads="1"/>
        </xdr:cNvSpPr>
      </xdr:nvSpPr>
      <xdr:spPr bwMode="auto">
        <a:xfrm>
          <a:off x="762000" y="443865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3877" name="Text Box 9">
          <a:extLst>
            <a:ext uri="{FF2B5EF4-FFF2-40B4-BE49-F238E27FC236}">
              <a16:creationId xmlns:a16="http://schemas.microsoft.com/office/drawing/2014/main" xmlns="" id="{00000000-0008-0000-1100-0000250F0000}"/>
            </a:ext>
          </a:extLst>
        </xdr:cNvPr>
        <xdr:cNvSpPr txBox="1">
          <a:spLocks noChangeArrowheads="1"/>
        </xdr:cNvSpPr>
      </xdr:nvSpPr>
      <xdr:spPr bwMode="auto">
        <a:xfrm>
          <a:off x="762000" y="443865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3878" name="Text Box 9">
          <a:extLst>
            <a:ext uri="{FF2B5EF4-FFF2-40B4-BE49-F238E27FC236}">
              <a16:creationId xmlns:a16="http://schemas.microsoft.com/office/drawing/2014/main" xmlns="" id="{00000000-0008-0000-1100-0000260F0000}"/>
            </a:ext>
          </a:extLst>
        </xdr:cNvPr>
        <xdr:cNvSpPr txBox="1">
          <a:spLocks noChangeArrowheads="1"/>
        </xdr:cNvSpPr>
      </xdr:nvSpPr>
      <xdr:spPr bwMode="auto">
        <a:xfrm>
          <a:off x="762000" y="443865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3879" name="Text Box 9">
          <a:extLst>
            <a:ext uri="{FF2B5EF4-FFF2-40B4-BE49-F238E27FC236}">
              <a16:creationId xmlns:a16="http://schemas.microsoft.com/office/drawing/2014/main" xmlns="" id="{00000000-0008-0000-1100-0000270F0000}"/>
            </a:ext>
          </a:extLst>
        </xdr:cNvPr>
        <xdr:cNvSpPr txBox="1">
          <a:spLocks noChangeArrowheads="1"/>
        </xdr:cNvSpPr>
      </xdr:nvSpPr>
      <xdr:spPr bwMode="auto">
        <a:xfrm>
          <a:off x="762000" y="443865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3880" name="Text Box 9">
          <a:extLst>
            <a:ext uri="{FF2B5EF4-FFF2-40B4-BE49-F238E27FC236}">
              <a16:creationId xmlns:a16="http://schemas.microsoft.com/office/drawing/2014/main" xmlns="" id="{00000000-0008-0000-1100-0000280F0000}"/>
            </a:ext>
          </a:extLst>
        </xdr:cNvPr>
        <xdr:cNvSpPr txBox="1">
          <a:spLocks noChangeArrowheads="1"/>
        </xdr:cNvSpPr>
      </xdr:nvSpPr>
      <xdr:spPr bwMode="auto">
        <a:xfrm>
          <a:off x="762000" y="443865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3881" name="Text Box 9">
          <a:extLst>
            <a:ext uri="{FF2B5EF4-FFF2-40B4-BE49-F238E27FC236}">
              <a16:creationId xmlns:a16="http://schemas.microsoft.com/office/drawing/2014/main" xmlns="" id="{00000000-0008-0000-1100-0000290F0000}"/>
            </a:ext>
          </a:extLst>
        </xdr:cNvPr>
        <xdr:cNvSpPr txBox="1">
          <a:spLocks noChangeArrowheads="1"/>
        </xdr:cNvSpPr>
      </xdr:nvSpPr>
      <xdr:spPr bwMode="auto">
        <a:xfrm>
          <a:off x="762000" y="443865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3882" name="Text Box 9">
          <a:extLst>
            <a:ext uri="{FF2B5EF4-FFF2-40B4-BE49-F238E27FC236}">
              <a16:creationId xmlns:a16="http://schemas.microsoft.com/office/drawing/2014/main" xmlns="" id="{00000000-0008-0000-1100-00002A0F0000}"/>
            </a:ext>
          </a:extLst>
        </xdr:cNvPr>
        <xdr:cNvSpPr txBox="1">
          <a:spLocks noChangeArrowheads="1"/>
        </xdr:cNvSpPr>
      </xdr:nvSpPr>
      <xdr:spPr bwMode="auto">
        <a:xfrm>
          <a:off x="762000" y="443865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3883" name="Text Box 9">
          <a:extLst>
            <a:ext uri="{FF2B5EF4-FFF2-40B4-BE49-F238E27FC236}">
              <a16:creationId xmlns:a16="http://schemas.microsoft.com/office/drawing/2014/main" xmlns="" id="{00000000-0008-0000-1100-00002B0F0000}"/>
            </a:ext>
          </a:extLst>
        </xdr:cNvPr>
        <xdr:cNvSpPr txBox="1">
          <a:spLocks noChangeArrowheads="1"/>
        </xdr:cNvSpPr>
      </xdr:nvSpPr>
      <xdr:spPr bwMode="auto">
        <a:xfrm>
          <a:off x="762000" y="443865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3884" name="Text Box 9">
          <a:extLst>
            <a:ext uri="{FF2B5EF4-FFF2-40B4-BE49-F238E27FC236}">
              <a16:creationId xmlns:a16="http://schemas.microsoft.com/office/drawing/2014/main" xmlns="" id="{00000000-0008-0000-1100-00002C0F0000}"/>
            </a:ext>
          </a:extLst>
        </xdr:cNvPr>
        <xdr:cNvSpPr txBox="1">
          <a:spLocks noChangeArrowheads="1"/>
        </xdr:cNvSpPr>
      </xdr:nvSpPr>
      <xdr:spPr bwMode="auto">
        <a:xfrm>
          <a:off x="762000" y="443865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077457" cy="19050"/>
    <xdr:sp macro="" textlink="">
      <xdr:nvSpPr>
        <xdr:cNvPr id="3885" name="Text Box 8">
          <a:extLst>
            <a:ext uri="{FF2B5EF4-FFF2-40B4-BE49-F238E27FC236}">
              <a16:creationId xmlns:a16="http://schemas.microsoft.com/office/drawing/2014/main" xmlns="" id="{00000000-0008-0000-1100-00002D0F0000}"/>
            </a:ext>
          </a:extLst>
        </xdr:cNvPr>
        <xdr:cNvSpPr txBox="1">
          <a:spLocks noChangeArrowheads="1"/>
        </xdr:cNvSpPr>
      </xdr:nvSpPr>
      <xdr:spPr bwMode="auto">
        <a:xfrm>
          <a:off x="762000" y="4438650"/>
          <a:ext cx="107745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886" name="Text Box 9">
          <a:extLst>
            <a:ext uri="{FF2B5EF4-FFF2-40B4-BE49-F238E27FC236}">
              <a16:creationId xmlns:a16="http://schemas.microsoft.com/office/drawing/2014/main" xmlns="" id="{00000000-0008-0000-1100-00002E0F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887" name="Text Box 9">
          <a:extLst>
            <a:ext uri="{FF2B5EF4-FFF2-40B4-BE49-F238E27FC236}">
              <a16:creationId xmlns:a16="http://schemas.microsoft.com/office/drawing/2014/main" xmlns="" id="{00000000-0008-0000-1100-00002F0F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888" name="Text Box 9">
          <a:extLst>
            <a:ext uri="{FF2B5EF4-FFF2-40B4-BE49-F238E27FC236}">
              <a16:creationId xmlns:a16="http://schemas.microsoft.com/office/drawing/2014/main" xmlns="" id="{00000000-0008-0000-1100-0000300F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889" name="Text Box 9">
          <a:extLst>
            <a:ext uri="{FF2B5EF4-FFF2-40B4-BE49-F238E27FC236}">
              <a16:creationId xmlns:a16="http://schemas.microsoft.com/office/drawing/2014/main" xmlns="" id="{00000000-0008-0000-1100-0000310F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890" name="Text Box 9">
          <a:extLst>
            <a:ext uri="{FF2B5EF4-FFF2-40B4-BE49-F238E27FC236}">
              <a16:creationId xmlns:a16="http://schemas.microsoft.com/office/drawing/2014/main" xmlns="" id="{00000000-0008-0000-1100-0000320F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891" name="Text Box 9">
          <a:extLst>
            <a:ext uri="{FF2B5EF4-FFF2-40B4-BE49-F238E27FC236}">
              <a16:creationId xmlns:a16="http://schemas.microsoft.com/office/drawing/2014/main" xmlns="" id="{00000000-0008-0000-1100-0000330F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892" name="Text Box 9">
          <a:extLst>
            <a:ext uri="{FF2B5EF4-FFF2-40B4-BE49-F238E27FC236}">
              <a16:creationId xmlns:a16="http://schemas.microsoft.com/office/drawing/2014/main" xmlns="" id="{00000000-0008-0000-1100-0000340F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893" name="Text Box 9">
          <a:extLst>
            <a:ext uri="{FF2B5EF4-FFF2-40B4-BE49-F238E27FC236}">
              <a16:creationId xmlns:a16="http://schemas.microsoft.com/office/drawing/2014/main" xmlns="" id="{00000000-0008-0000-1100-0000350F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894" name="Text Box 9">
          <a:extLst>
            <a:ext uri="{FF2B5EF4-FFF2-40B4-BE49-F238E27FC236}">
              <a16:creationId xmlns:a16="http://schemas.microsoft.com/office/drawing/2014/main" xmlns="" id="{00000000-0008-0000-1100-0000360F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895" name="Text Box 9">
          <a:extLst>
            <a:ext uri="{FF2B5EF4-FFF2-40B4-BE49-F238E27FC236}">
              <a16:creationId xmlns:a16="http://schemas.microsoft.com/office/drawing/2014/main" xmlns="" id="{00000000-0008-0000-1100-0000370F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896" name="Text Box 9">
          <a:extLst>
            <a:ext uri="{FF2B5EF4-FFF2-40B4-BE49-F238E27FC236}">
              <a16:creationId xmlns:a16="http://schemas.microsoft.com/office/drawing/2014/main" xmlns="" id="{00000000-0008-0000-1100-0000380F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897" name="Text Box 9">
          <a:extLst>
            <a:ext uri="{FF2B5EF4-FFF2-40B4-BE49-F238E27FC236}">
              <a16:creationId xmlns:a16="http://schemas.microsoft.com/office/drawing/2014/main" xmlns="" id="{00000000-0008-0000-1100-0000390F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898" name="Text Box 9">
          <a:extLst>
            <a:ext uri="{FF2B5EF4-FFF2-40B4-BE49-F238E27FC236}">
              <a16:creationId xmlns:a16="http://schemas.microsoft.com/office/drawing/2014/main" xmlns="" id="{00000000-0008-0000-1100-00003A0F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899" name="Text Box 9">
          <a:extLst>
            <a:ext uri="{FF2B5EF4-FFF2-40B4-BE49-F238E27FC236}">
              <a16:creationId xmlns:a16="http://schemas.microsoft.com/office/drawing/2014/main" xmlns="" id="{00000000-0008-0000-1100-00003B0F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900" name="Text Box 9">
          <a:extLst>
            <a:ext uri="{FF2B5EF4-FFF2-40B4-BE49-F238E27FC236}">
              <a16:creationId xmlns:a16="http://schemas.microsoft.com/office/drawing/2014/main" xmlns="" id="{00000000-0008-0000-1100-00003C0F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901" name="Text Box 9">
          <a:extLst>
            <a:ext uri="{FF2B5EF4-FFF2-40B4-BE49-F238E27FC236}">
              <a16:creationId xmlns:a16="http://schemas.microsoft.com/office/drawing/2014/main" xmlns="" id="{00000000-0008-0000-1100-00003D0F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902" name="Text Box 9">
          <a:extLst>
            <a:ext uri="{FF2B5EF4-FFF2-40B4-BE49-F238E27FC236}">
              <a16:creationId xmlns:a16="http://schemas.microsoft.com/office/drawing/2014/main" xmlns="" id="{00000000-0008-0000-1100-00003E0F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903" name="Text Box 9">
          <a:extLst>
            <a:ext uri="{FF2B5EF4-FFF2-40B4-BE49-F238E27FC236}">
              <a16:creationId xmlns:a16="http://schemas.microsoft.com/office/drawing/2014/main" xmlns="" id="{00000000-0008-0000-1100-00003F0F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904" name="Text Box 9">
          <a:extLst>
            <a:ext uri="{FF2B5EF4-FFF2-40B4-BE49-F238E27FC236}">
              <a16:creationId xmlns:a16="http://schemas.microsoft.com/office/drawing/2014/main" xmlns="" id="{00000000-0008-0000-1100-0000400F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905" name="Text Box 9">
          <a:extLst>
            <a:ext uri="{FF2B5EF4-FFF2-40B4-BE49-F238E27FC236}">
              <a16:creationId xmlns:a16="http://schemas.microsoft.com/office/drawing/2014/main" xmlns="" id="{00000000-0008-0000-1100-0000410F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906" name="Text Box 9">
          <a:extLst>
            <a:ext uri="{FF2B5EF4-FFF2-40B4-BE49-F238E27FC236}">
              <a16:creationId xmlns:a16="http://schemas.microsoft.com/office/drawing/2014/main" xmlns="" id="{00000000-0008-0000-1100-0000420F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907" name="Text Box 9">
          <a:extLst>
            <a:ext uri="{FF2B5EF4-FFF2-40B4-BE49-F238E27FC236}">
              <a16:creationId xmlns:a16="http://schemas.microsoft.com/office/drawing/2014/main" xmlns="" id="{00000000-0008-0000-1100-0000430F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908" name="Text Box 9">
          <a:extLst>
            <a:ext uri="{FF2B5EF4-FFF2-40B4-BE49-F238E27FC236}">
              <a16:creationId xmlns:a16="http://schemas.microsoft.com/office/drawing/2014/main" xmlns="" id="{00000000-0008-0000-1100-0000440F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909" name="Text Box 9">
          <a:extLst>
            <a:ext uri="{FF2B5EF4-FFF2-40B4-BE49-F238E27FC236}">
              <a16:creationId xmlns:a16="http://schemas.microsoft.com/office/drawing/2014/main" xmlns="" id="{00000000-0008-0000-1100-0000450F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910" name="Text Box 9">
          <a:extLst>
            <a:ext uri="{FF2B5EF4-FFF2-40B4-BE49-F238E27FC236}">
              <a16:creationId xmlns:a16="http://schemas.microsoft.com/office/drawing/2014/main" xmlns="" id="{00000000-0008-0000-1100-0000460F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911" name="Text Box 9">
          <a:extLst>
            <a:ext uri="{FF2B5EF4-FFF2-40B4-BE49-F238E27FC236}">
              <a16:creationId xmlns:a16="http://schemas.microsoft.com/office/drawing/2014/main" xmlns="" id="{00000000-0008-0000-1100-0000470F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912" name="Text Box 9">
          <a:extLst>
            <a:ext uri="{FF2B5EF4-FFF2-40B4-BE49-F238E27FC236}">
              <a16:creationId xmlns:a16="http://schemas.microsoft.com/office/drawing/2014/main" xmlns="" id="{00000000-0008-0000-1100-0000480F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913" name="Text Box 9">
          <a:extLst>
            <a:ext uri="{FF2B5EF4-FFF2-40B4-BE49-F238E27FC236}">
              <a16:creationId xmlns:a16="http://schemas.microsoft.com/office/drawing/2014/main" xmlns="" id="{00000000-0008-0000-1100-0000490F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914" name="Text Box 9">
          <a:extLst>
            <a:ext uri="{FF2B5EF4-FFF2-40B4-BE49-F238E27FC236}">
              <a16:creationId xmlns:a16="http://schemas.microsoft.com/office/drawing/2014/main" xmlns="" id="{00000000-0008-0000-1100-00004A0F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915" name="Text Box 9">
          <a:extLst>
            <a:ext uri="{FF2B5EF4-FFF2-40B4-BE49-F238E27FC236}">
              <a16:creationId xmlns:a16="http://schemas.microsoft.com/office/drawing/2014/main" xmlns="" id="{00000000-0008-0000-1100-00004B0F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916" name="Text Box 9">
          <a:extLst>
            <a:ext uri="{FF2B5EF4-FFF2-40B4-BE49-F238E27FC236}">
              <a16:creationId xmlns:a16="http://schemas.microsoft.com/office/drawing/2014/main" xmlns="" id="{00000000-0008-0000-1100-00004C0F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917" name="Text Box 9">
          <a:extLst>
            <a:ext uri="{FF2B5EF4-FFF2-40B4-BE49-F238E27FC236}">
              <a16:creationId xmlns:a16="http://schemas.microsoft.com/office/drawing/2014/main" xmlns="" id="{00000000-0008-0000-1100-00004D0F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918" name="Text Box 9">
          <a:extLst>
            <a:ext uri="{FF2B5EF4-FFF2-40B4-BE49-F238E27FC236}">
              <a16:creationId xmlns:a16="http://schemas.microsoft.com/office/drawing/2014/main" xmlns="" id="{00000000-0008-0000-1100-00004E0F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919" name="Text Box 9">
          <a:extLst>
            <a:ext uri="{FF2B5EF4-FFF2-40B4-BE49-F238E27FC236}">
              <a16:creationId xmlns:a16="http://schemas.microsoft.com/office/drawing/2014/main" xmlns="" id="{00000000-0008-0000-1100-00004F0F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920" name="Text Box 9">
          <a:extLst>
            <a:ext uri="{FF2B5EF4-FFF2-40B4-BE49-F238E27FC236}">
              <a16:creationId xmlns:a16="http://schemas.microsoft.com/office/drawing/2014/main" xmlns="" id="{00000000-0008-0000-1100-0000500F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921" name="Text Box 9">
          <a:extLst>
            <a:ext uri="{FF2B5EF4-FFF2-40B4-BE49-F238E27FC236}">
              <a16:creationId xmlns:a16="http://schemas.microsoft.com/office/drawing/2014/main" xmlns="" id="{00000000-0008-0000-1100-0000510F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922" name="Text Box 9">
          <a:extLst>
            <a:ext uri="{FF2B5EF4-FFF2-40B4-BE49-F238E27FC236}">
              <a16:creationId xmlns:a16="http://schemas.microsoft.com/office/drawing/2014/main" xmlns="" id="{00000000-0008-0000-1100-0000520F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923" name="Text Box 9">
          <a:extLst>
            <a:ext uri="{FF2B5EF4-FFF2-40B4-BE49-F238E27FC236}">
              <a16:creationId xmlns:a16="http://schemas.microsoft.com/office/drawing/2014/main" xmlns="" id="{00000000-0008-0000-1100-0000530F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924" name="Text Box 9">
          <a:extLst>
            <a:ext uri="{FF2B5EF4-FFF2-40B4-BE49-F238E27FC236}">
              <a16:creationId xmlns:a16="http://schemas.microsoft.com/office/drawing/2014/main" xmlns="" id="{00000000-0008-0000-1100-0000540F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925" name="Text Box 9">
          <a:extLst>
            <a:ext uri="{FF2B5EF4-FFF2-40B4-BE49-F238E27FC236}">
              <a16:creationId xmlns:a16="http://schemas.microsoft.com/office/drawing/2014/main" xmlns="" id="{00000000-0008-0000-1100-0000550F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926" name="Text Box 9">
          <a:extLst>
            <a:ext uri="{FF2B5EF4-FFF2-40B4-BE49-F238E27FC236}">
              <a16:creationId xmlns:a16="http://schemas.microsoft.com/office/drawing/2014/main" xmlns="" id="{00000000-0008-0000-1100-0000560F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927" name="Text Box 9">
          <a:extLst>
            <a:ext uri="{FF2B5EF4-FFF2-40B4-BE49-F238E27FC236}">
              <a16:creationId xmlns:a16="http://schemas.microsoft.com/office/drawing/2014/main" xmlns="" id="{00000000-0008-0000-1100-0000570F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928" name="Text Box 9">
          <a:extLst>
            <a:ext uri="{FF2B5EF4-FFF2-40B4-BE49-F238E27FC236}">
              <a16:creationId xmlns:a16="http://schemas.microsoft.com/office/drawing/2014/main" xmlns="" id="{00000000-0008-0000-1100-0000580F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929" name="Text Box 9">
          <a:extLst>
            <a:ext uri="{FF2B5EF4-FFF2-40B4-BE49-F238E27FC236}">
              <a16:creationId xmlns:a16="http://schemas.microsoft.com/office/drawing/2014/main" xmlns="" id="{00000000-0008-0000-1100-0000590F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930" name="Text Box 9">
          <a:extLst>
            <a:ext uri="{FF2B5EF4-FFF2-40B4-BE49-F238E27FC236}">
              <a16:creationId xmlns:a16="http://schemas.microsoft.com/office/drawing/2014/main" xmlns="" id="{00000000-0008-0000-1100-00005A0F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931" name="Text Box 9">
          <a:extLst>
            <a:ext uri="{FF2B5EF4-FFF2-40B4-BE49-F238E27FC236}">
              <a16:creationId xmlns:a16="http://schemas.microsoft.com/office/drawing/2014/main" xmlns="" id="{00000000-0008-0000-1100-00005B0F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932" name="Text Box 9">
          <a:extLst>
            <a:ext uri="{FF2B5EF4-FFF2-40B4-BE49-F238E27FC236}">
              <a16:creationId xmlns:a16="http://schemas.microsoft.com/office/drawing/2014/main" xmlns="" id="{00000000-0008-0000-1100-00005C0F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933" name="Text Box 9">
          <a:extLst>
            <a:ext uri="{FF2B5EF4-FFF2-40B4-BE49-F238E27FC236}">
              <a16:creationId xmlns:a16="http://schemas.microsoft.com/office/drawing/2014/main" xmlns="" id="{00000000-0008-0000-1100-00005D0F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934" name="Text Box 9">
          <a:extLst>
            <a:ext uri="{FF2B5EF4-FFF2-40B4-BE49-F238E27FC236}">
              <a16:creationId xmlns:a16="http://schemas.microsoft.com/office/drawing/2014/main" xmlns="" id="{00000000-0008-0000-1100-00005E0F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935" name="Text Box 9">
          <a:extLst>
            <a:ext uri="{FF2B5EF4-FFF2-40B4-BE49-F238E27FC236}">
              <a16:creationId xmlns:a16="http://schemas.microsoft.com/office/drawing/2014/main" xmlns="" id="{00000000-0008-0000-1100-00005F0F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936" name="Text Box 9">
          <a:extLst>
            <a:ext uri="{FF2B5EF4-FFF2-40B4-BE49-F238E27FC236}">
              <a16:creationId xmlns:a16="http://schemas.microsoft.com/office/drawing/2014/main" xmlns="" id="{00000000-0008-0000-1100-0000600F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937" name="Text Box 9">
          <a:extLst>
            <a:ext uri="{FF2B5EF4-FFF2-40B4-BE49-F238E27FC236}">
              <a16:creationId xmlns:a16="http://schemas.microsoft.com/office/drawing/2014/main" xmlns="" id="{00000000-0008-0000-1100-0000610F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938" name="Text Box 9">
          <a:extLst>
            <a:ext uri="{FF2B5EF4-FFF2-40B4-BE49-F238E27FC236}">
              <a16:creationId xmlns:a16="http://schemas.microsoft.com/office/drawing/2014/main" xmlns="" id="{00000000-0008-0000-1100-0000620F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939" name="Text Box 9">
          <a:extLst>
            <a:ext uri="{FF2B5EF4-FFF2-40B4-BE49-F238E27FC236}">
              <a16:creationId xmlns:a16="http://schemas.microsoft.com/office/drawing/2014/main" xmlns="" id="{00000000-0008-0000-1100-0000630F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940" name="Text Box 9">
          <a:extLst>
            <a:ext uri="{FF2B5EF4-FFF2-40B4-BE49-F238E27FC236}">
              <a16:creationId xmlns:a16="http://schemas.microsoft.com/office/drawing/2014/main" xmlns="" id="{00000000-0008-0000-1100-0000640F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941" name="Text Box 9">
          <a:extLst>
            <a:ext uri="{FF2B5EF4-FFF2-40B4-BE49-F238E27FC236}">
              <a16:creationId xmlns:a16="http://schemas.microsoft.com/office/drawing/2014/main" xmlns="" id="{00000000-0008-0000-1100-0000650F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942" name="Text Box 9">
          <a:extLst>
            <a:ext uri="{FF2B5EF4-FFF2-40B4-BE49-F238E27FC236}">
              <a16:creationId xmlns:a16="http://schemas.microsoft.com/office/drawing/2014/main" xmlns="" id="{00000000-0008-0000-1100-0000660F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943" name="Text Box 9">
          <a:extLst>
            <a:ext uri="{FF2B5EF4-FFF2-40B4-BE49-F238E27FC236}">
              <a16:creationId xmlns:a16="http://schemas.microsoft.com/office/drawing/2014/main" xmlns="" id="{00000000-0008-0000-1100-0000670F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944" name="Text Box 9">
          <a:extLst>
            <a:ext uri="{FF2B5EF4-FFF2-40B4-BE49-F238E27FC236}">
              <a16:creationId xmlns:a16="http://schemas.microsoft.com/office/drawing/2014/main" xmlns="" id="{00000000-0008-0000-1100-0000680F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945" name="Text Box 9">
          <a:extLst>
            <a:ext uri="{FF2B5EF4-FFF2-40B4-BE49-F238E27FC236}">
              <a16:creationId xmlns:a16="http://schemas.microsoft.com/office/drawing/2014/main" xmlns="" id="{00000000-0008-0000-1100-0000690F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946" name="Text Box 9">
          <a:extLst>
            <a:ext uri="{FF2B5EF4-FFF2-40B4-BE49-F238E27FC236}">
              <a16:creationId xmlns:a16="http://schemas.microsoft.com/office/drawing/2014/main" xmlns="" id="{00000000-0008-0000-1100-00006A0F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947" name="Text Box 9">
          <a:extLst>
            <a:ext uri="{FF2B5EF4-FFF2-40B4-BE49-F238E27FC236}">
              <a16:creationId xmlns:a16="http://schemas.microsoft.com/office/drawing/2014/main" xmlns="" id="{00000000-0008-0000-1100-00006B0F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948" name="Text Box 9">
          <a:extLst>
            <a:ext uri="{FF2B5EF4-FFF2-40B4-BE49-F238E27FC236}">
              <a16:creationId xmlns:a16="http://schemas.microsoft.com/office/drawing/2014/main" xmlns="" id="{00000000-0008-0000-1100-00006C0F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949" name="Text Box 9">
          <a:extLst>
            <a:ext uri="{FF2B5EF4-FFF2-40B4-BE49-F238E27FC236}">
              <a16:creationId xmlns:a16="http://schemas.microsoft.com/office/drawing/2014/main" xmlns="" id="{00000000-0008-0000-1100-00006D0F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950" name="Text Box 9">
          <a:extLst>
            <a:ext uri="{FF2B5EF4-FFF2-40B4-BE49-F238E27FC236}">
              <a16:creationId xmlns:a16="http://schemas.microsoft.com/office/drawing/2014/main" xmlns="" id="{00000000-0008-0000-1100-00006E0F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951" name="Text Box 9">
          <a:extLst>
            <a:ext uri="{FF2B5EF4-FFF2-40B4-BE49-F238E27FC236}">
              <a16:creationId xmlns:a16="http://schemas.microsoft.com/office/drawing/2014/main" xmlns="" id="{00000000-0008-0000-1100-00006F0F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952" name="Text Box 9">
          <a:extLst>
            <a:ext uri="{FF2B5EF4-FFF2-40B4-BE49-F238E27FC236}">
              <a16:creationId xmlns:a16="http://schemas.microsoft.com/office/drawing/2014/main" xmlns="" id="{00000000-0008-0000-1100-0000700F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953" name="Text Box 9">
          <a:extLst>
            <a:ext uri="{FF2B5EF4-FFF2-40B4-BE49-F238E27FC236}">
              <a16:creationId xmlns:a16="http://schemas.microsoft.com/office/drawing/2014/main" xmlns="" id="{00000000-0008-0000-1100-0000710F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954" name="Text Box 9">
          <a:extLst>
            <a:ext uri="{FF2B5EF4-FFF2-40B4-BE49-F238E27FC236}">
              <a16:creationId xmlns:a16="http://schemas.microsoft.com/office/drawing/2014/main" xmlns="" id="{00000000-0008-0000-1100-0000720F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955" name="Text Box 9">
          <a:extLst>
            <a:ext uri="{FF2B5EF4-FFF2-40B4-BE49-F238E27FC236}">
              <a16:creationId xmlns:a16="http://schemas.microsoft.com/office/drawing/2014/main" xmlns="" id="{00000000-0008-0000-1100-0000730F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956" name="Text Box 9">
          <a:extLst>
            <a:ext uri="{FF2B5EF4-FFF2-40B4-BE49-F238E27FC236}">
              <a16:creationId xmlns:a16="http://schemas.microsoft.com/office/drawing/2014/main" xmlns="" id="{00000000-0008-0000-1100-0000740F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957" name="Text Box 9">
          <a:extLst>
            <a:ext uri="{FF2B5EF4-FFF2-40B4-BE49-F238E27FC236}">
              <a16:creationId xmlns:a16="http://schemas.microsoft.com/office/drawing/2014/main" xmlns="" id="{00000000-0008-0000-1100-0000750F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958" name="Text Box 9">
          <a:extLst>
            <a:ext uri="{FF2B5EF4-FFF2-40B4-BE49-F238E27FC236}">
              <a16:creationId xmlns:a16="http://schemas.microsoft.com/office/drawing/2014/main" xmlns="" id="{00000000-0008-0000-1100-0000760F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959" name="Text Box 9">
          <a:extLst>
            <a:ext uri="{FF2B5EF4-FFF2-40B4-BE49-F238E27FC236}">
              <a16:creationId xmlns:a16="http://schemas.microsoft.com/office/drawing/2014/main" xmlns="" id="{00000000-0008-0000-1100-0000770F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960" name="Text Box 9">
          <a:extLst>
            <a:ext uri="{FF2B5EF4-FFF2-40B4-BE49-F238E27FC236}">
              <a16:creationId xmlns:a16="http://schemas.microsoft.com/office/drawing/2014/main" xmlns="" id="{00000000-0008-0000-1100-0000780F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961" name="Text Box 9">
          <a:extLst>
            <a:ext uri="{FF2B5EF4-FFF2-40B4-BE49-F238E27FC236}">
              <a16:creationId xmlns:a16="http://schemas.microsoft.com/office/drawing/2014/main" xmlns="" id="{00000000-0008-0000-1100-0000790F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962" name="Text Box 9">
          <a:extLst>
            <a:ext uri="{FF2B5EF4-FFF2-40B4-BE49-F238E27FC236}">
              <a16:creationId xmlns:a16="http://schemas.microsoft.com/office/drawing/2014/main" xmlns="" id="{00000000-0008-0000-1100-00007A0F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963" name="Text Box 9">
          <a:extLst>
            <a:ext uri="{FF2B5EF4-FFF2-40B4-BE49-F238E27FC236}">
              <a16:creationId xmlns:a16="http://schemas.microsoft.com/office/drawing/2014/main" xmlns="" id="{00000000-0008-0000-1100-00007B0F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964" name="Text Box 9">
          <a:extLst>
            <a:ext uri="{FF2B5EF4-FFF2-40B4-BE49-F238E27FC236}">
              <a16:creationId xmlns:a16="http://schemas.microsoft.com/office/drawing/2014/main" xmlns="" id="{00000000-0008-0000-1100-00007C0F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965" name="Text Box 9">
          <a:extLst>
            <a:ext uri="{FF2B5EF4-FFF2-40B4-BE49-F238E27FC236}">
              <a16:creationId xmlns:a16="http://schemas.microsoft.com/office/drawing/2014/main" xmlns="" id="{00000000-0008-0000-1100-00007D0F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966" name="Text Box 9">
          <a:extLst>
            <a:ext uri="{FF2B5EF4-FFF2-40B4-BE49-F238E27FC236}">
              <a16:creationId xmlns:a16="http://schemas.microsoft.com/office/drawing/2014/main" xmlns="" id="{00000000-0008-0000-1100-00007E0F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967" name="Text Box 9">
          <a:extLst>
            <a:ext uri="{FF2B5EF4-FFF2-40B4-BE49-F238E27FC236}">
              <a16:creationId xmlns:a16="http://schemas.microsoft.com/office/drawing/2014/main" xmlns="" id="{00000000-0008-0000-1100-00007F0F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968" name="Text Box 9">
          <a:extLst>
            <a:ext uri="{FF2B5EF4-FFF2-40B4-BE49-F238E27FC236}">
              <a16:creationId xmlns:a16="http://schemas.microsoft.com/office/drawing/2014/main" xmlns="" id="{00000000-0008-0000-1100-0000800F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969" name="Text Box 9">
          <a:extLst>
            <a:ext uri="{FF2B5EF4-FFF2-40B4-BE49-F238E27FC236}">
              <a16:creationId xmlns:a16="http://schemas.microsoft.com/office/drawing/2014/main" xmlns="" id="{00000000-0008-0000-1100-0000810F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970" name="Text Box 9">
          <a:extLst>
            <a:ext uri="{FF2B5EF4-FFF2-40B4-BE49-F238E27FC236}">
              <a16:creationId xmlns:a16="http://schemas.microsoft.com/office/drawing/2014/main" xmlns="" id="{00000000-0008-0000-1100-0000820F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971" name="Text Box 9">
          <a:extLst>
            <a:ext uri="{FF2B5EF4-FFF2-40B4-BE49-F238E27FC236}">
              <a16:creationId xmlns:a16="http://schemas.microsoft.com/office/drawing/2014/main" xmlns="" id="{00000000-0008-0000-1100-0000830F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972" name="Text Box 9">
          <a:extLst>
            <a:ext uri="{FF2B5EF4-FFF2-40B4-BE49-F238E27FC236}">
              <a16:creationId xmlns:a16="http://schemas.microsoft.com/office/drawing/2014/main" xmlns="" id="{00000000-0008-0000-1100-0000840F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973" name="Text Box 9">
          <a:extLst>
            <a:ext uri="{FF2B5EF4-FFF2-40B4-BE49-F238E27FC236}">
              <a16:creationId xmlns:a16="http://schemas.microsoft.com/office/drawing/2014/main" xmlns="" id="{00000000-0008-0000-1100-0000850F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974" name="Text Box 9">
          <a:extLst>
            <a:ext uri="{FF2B5EF4-FFF2-40B4-BE49-F238E27FC236}">
              <a16:creationId xmlns:a16="http://schemas.microsoft.com/office/drawing/2014/main" xmlns="" id="{00000000-0008-0000-1100-0000860F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975" name="Text Box 9">
          <a:extLst>
            <a:ext uri="{FF2B5EF4-FFF2-40B4-BE49-F238E27FC236}">
              <a16:creationId xmlns:a16="http://schemas.microsoft.com/office/drawing/2014/main" xmlns="" id="{00000000-0008-0000-1100-0000870F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976" name="Text Box 9">
          <a:extLst>
            <a:ext uri="{FF2B5EF4-FFF2-40B4-BE49-F238E27FC236}">
              <a16:creationId xmlns:a16="http://schemas.microsoft.com/office/drawing/2014/main" xmlns="" id="{00000000-0008-0000-1100-0000880F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977" name="Text Box 9">
          <a:extLst>
            <a:ext uri="{FF2B5EF4-FFF2-40B4-BE49-F238E27FC236}">
              <a16:creationId xmlns:a16="http://schemas.microsoft.com/office/drawing/2014/main" xmlns="" id="{00000000-0008-0000-1100-0000890F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978" name="Text Box 9">
          <a:extLst>
            <a:ext uri="{FF2B5EF4-FFF2-40B4-BE49-F238E27FC236}">
              <a16:creationId xmlns:a16="http://schemas.microsoft.com/office/drawing/2014/main" xmlns="" id="{00000000-0008-0000-1100-00008A0F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979" name="Text Box 9">
          <a:extLst>
            <a:ext uri="{FF2B5EF4-FFF2-40B4-BE49-F238E27FC236}">
              <a16:creationId xmlns:a16="http://schemas.microsoft.com/office/drawing/2014/main" xmlns="" id="{00000000-0008-0000-1100-00008B0F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980" name="Text Box 9">
          <a:extLst>
            <a:ext uri="{FF2B5EF4-FFF2-40B4-BE49-F238E27FC236}">
              <a16:creationId xmlns:a16="http://schemas.microsoft.com/office/drawing/2014/main" xmlns="" id="{00000000-0008-0000-1100-00008C0F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981" name="Text Box 9">
          <a:extLst>
            <a:ext uri="{FF2B5EF4-FFF2-40B4-BE49-F238E27FC236}">
              <a16:creationId xmlns:a16="http://schemas.microsoft.com/office/drawing/2014/main" xmlns="" id="{00000000-0008-0000-1100-00008D0F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982" name="Text Box 9">
          <a:extLst>
            <a:ext uri="{FF2B5EF4-FFF2-40B4-BE49-F238E27FC236}">
              <a16:creationId xmlns:a16="http://schemas.microsoft.com/office/drawing/2014/main" xmlns="" id="{00000000-0008-0000-1100-00008E0F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983" name="Text Box 9">
          <a:extLst>
            <a:ext uri="{FF2B5EF4-FFF2-40B4-BE49-F238E27FC236}">
              <a16:creationId xmlns:a16="http://schemas.microsoft.com/office/drawing/2014/main" xmlns="" id="{00000000-0008-0000-1100-00008F0F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984" name="Text Box 9">
          <a:extLst>
            <a:ext uri="{FF2B5EF4-FFF2-40B4-BE49-F238E27FC236}">
              <a16:creationId xmlns:a16="http://schemas.microsoft.com/office/drawing/2014/main" xmlns="" id="{00000000-0008-0000-1100-0000900F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985" name="Text Box 9">
          <a:extLst>
            <a:ext uri="{FF2B5EF4-FFF2-40B4-BE49-F238E27FC236}">
              <a16:creationId xmlns:a16="http://schemas.microsoft.com/office/drawing/2014/main" xmlns="" id="{00000000-0008-0000-1100-0000910F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986" name="Text Box 9">
          <a:extLst>
            <a:ext uri="{FF2B5EF4-FFF2-40B4-BE49-F238E27FC236}">
              <a16:creationId xmlns:a16="http://schemas.microsoft.com/office/drawing/2014/main" xmlns="" id="{00000000-0008-0000-1100-0000920F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987" name="Text Box 9">
          <a:extLst>
            <a:ext uri="{FF2B5EF4-FFF2-40B4-BE49-F238E27FC236}">
              <a16:creationId xmlns:a16="http://schemas.microsoft.com/office/drawing/2014/main" xmlns="" id="{00000000-0008-0000-1100-0000930F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988" name="Text Box 9">
          <a:extLst>
            <a:ext uri="{FF2B5EF4-FFF2-40B4-BE49-F238E27FC236}">
              <a16:creationId xmlns:a16="http://schemas.microsoft.com/office/drawing/2014/main" xmlns="" id="{00000000-0008-0000-1100-0000940F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989" name="Text Box 9">
          <a:extLst>
            <a:ext uri="{FF2B5EF4-FFF2-40B4-BE49-F238E27FC236}">
              <a16:creationId xmlns:a16="http://schemas.microsoft.com/office/drawing/2014/main" xmlns="" id="{00000000-0008-0000-1100-0000950F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990" name="Text Box 9">
          <a:extLst>
            <a:ext uri="{FF2B5EF4-FFF2-40B4-BE49-F238E27FC236}">
              <a16:creationId xmlns:a16="http://schemas.microsoft.com/office/drawing/2014/main" xmlns="" id="{00000000-0008-0000-1100-0000960F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991" name="Text Box 9">
          <a:extLst>
            <a:ext uri="{FF2B5EF4-FFF2-40B4-BE49-F238E27FC236}">
              <a16:creationId xmlns:a16="http://schemas.microsoft.com/office/drawing/2014/main" xmlns="" id="{00000000-0008-0000-1100-0000970F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992" name="Text Box 9">
          <a:extLst>
            <a:ext uri="{FF2B5EF4-FFF2-40B4-BE49-F238E27FC236}">
              <a16:creationId xmlns:a16="http://schemas.microsoft.com/office/drawing/2014/main" xmlns="" id="{00000000-0008-0000-1100-0000980F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993" name="Text Box 9">
          <a:extLst>
            <a:ext uri="{FF2B5EF4-FFF2-40B4-BE49-F238E27FC236}">
              <a16:creationId xmlns:a16="http://schemas.microsoft.com/office/drawing/2014/main" xmlns="" id="{00000000-0008-0000-1100-0000990F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994" name="Text Box 9">
          <a:extLst>
            <a:ext uri="{FF2B5EF4-FFF2-40B4-BE49-F238E27FC236}">
              <a16:creationId xmlns:a16="http://schemas.microsoft.com/office/drawing/2014/main" xmlns="" id="{00000000-0008-0000-1100-00009A0F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995" name="Text Box 9">
          <a:extLst>
            <a:ext uri="{FF2B5EF4-FFF2-40B4-BE49-F238E27FC236}">
              <a16:creationId xmlns:a16="http://schemas.microsoft.com/office/drawing/2014/main" xmlns="" id="{00000000-0008-0000-1100-00009B0F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996" name="Text Box 9">
          <a:extLst>
            <a:ext uri="{FF2B5EF4-FFF2-40B4-BE49-F238E27FC236}">
              <a16:creationId xmlns:a16="http://schemas.microsoft.com/office/drawing/2014/main" xmlns="" id="{00000000-0008-0000-1100-00009C0F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997" name="Text Box 9">
          <a:extLst>
            <a:ext uri="{FF2B5EF4-FFF2-40B4-BE49-F238E27FC236}">
              <a16:creationId xmlns:a16="http://schemas.microsoft.com/office/drawing/2014/main" xmlns="" id="{00000000-0008-0000-1100-00009D0F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998" name="Text Box 9">
          <a:extLst>
            <a:ext uri="{FF2B5EF4-FFF2-40B4-BE49-F238E27FC236}">
              <a16:creationId xmlns:a16="http://schemas.microsoft.com/office/drawing/2014/main" xmlns="" id="{00000000-0008-0000-1100-00009E0F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3999" name="Text Box 9">
          <a:extLst>
            <a:ext uri="{FF2B5EF4-FFF2-40B4-BE49-F238E27FC236}">
              <a16:creationId xmlns:a16="http://schemas.microsoft.com/office/drawing/2014/main" xmlns="" id="{00000000-0008-0000-1100-00009F0F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000" name="Text Box 9">
          <a:extLst>
            <a:ext uri="{FF2B5EF4-FFF2-40B4-BE49-F238E27FC236}">
              <a16:creationId xmlns:a16="http://schemas.microsoft.com/office/drawing/2014/main" xmlns="" id="{00000000-0008-0000-1100-0000A00F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001" name="Text Box 9">
          <a:extLst>
            <a:ext uri="{FF2B5EF4-FFF2-40B4-BE49-F238E27FC236}">
              <a16:creationId xmlns:a16="http://schemas.microsoft.com/office/drawing/2014/main" xmlns="" id="{00000000-0008-0000-1100-0000A10F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002" name="Text Box 9">
          <a:extLst>
            <a:ext uri="{FF2B5EF4-FFF2-40B4-BE49-F238E27FC236}">
              <a16:creationId xmlns:a16="http://schemas.microsoft.com/office/drawing/2014/main" xmlns="" id="{00000000-0008-0000-1100-0000A20F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003" name="Text Box 9">
          <a:extLst>
            <a:ext uri="{FF2B5EF4-FFF2-40B4-BE49-F238E27FC236}">
              <a16:creationId xmlns:a16="http://schemas.microsoft.com/office/drawing/2014/main" xmlns="" id="{00000000-0008-0000-1100-0000A30F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004" name="Text Box 9">
          <a:extLst>
            <a:ext uri="{FF2B5EF4-FFF2-40B4-BE49-F238E27FC236}">
              <a16:creationId xmlns:a16="http://schemas.microsoft.com/office/drawing/2014/main" xmlns="" id="{00000000-0008-0000-1100-0000A40F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005" name="Text Box 9">
          <a:extLst>
            <a:ext uri="{FF2B5EF4-FFF2-40B4-BE49-F238E27FC236}">
              <a16:creationId xmlns:a16="http://schemas.microsoft.com/office/drawing/2014/main" xmlns="" id="{00000000-0008-0000-1100-0000A50F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006" name="Text Box 9">
          <a:extLst>
            <a:ext uri="{FF2B5EF4-FFF2-40B4-BE49-F238E27FC236}">
              <a16:creationId xmlns:a16="http://schemas.microsoft.com/office/drawing/2014/main" xmlns="" id="{00000000-0008-0000-1100-0000A60F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007" name="Text Box 9">
          <a:extLst>
            <a:ext uri="{FF2B5EF4-FFF2-40B4-BE49-F238E27FC236}">
              <a16:creationId xmlns:a16="http://schemas.microsoft.com/office/drawing/2014/main" xmlns="" id="{00000000-0008-0000-1100-0000A70F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008" name="Text Box 9">
          <a:extLst>
            <a:ext uri="{FF2B5EF4-FFF2-40B4-BE49-F238E27FC236}">
              <a16:creationId xmlns:a16="http://schemas.microsoft.com/office/drawing/2014/main" xmlns="" id="{00000000-0008-0000-1100-0000A80F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009" name="Text Box 9">
          <a:extLst>
            <a:ext uri="{FF2B5EF4-FFF2-40B4-BE49-F238E27FC236}">
              <a16:creationId xmlns:a16="http://schemas.microsoft.com/office/drawing/2014/main" xmlns="" id="{00000000-0008-0000-1100-0000A90F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010" name="Text Box 9">
          <a:extLst>
            <a:ext uri="{FF2B5EF4-FFF2-40B4-BE49-F238E27FC236}">
              <a16:creationId xmlns:a16="http://schemas.microsoft.com/office/drawing/2014/main" xmlns="" id="{00000000-0008-0000-1100-0000AA0F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011" name="Text Box 9">
          <a:extLst>
            <a:ext uri="{FF2B5EF4-FFF2-40B4-BE49-F238E27FC236}">
              <a16:creationId xmlns:a16="http://schemas.microsoft.com/office/drawing/2014/main" xmlns="" id="{00000000-0008-0000-1100-0000AB0F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012" name="Text Box 9">
          <a:extLst>
            <a:ext uri="{FF2B5EF4-FFF2-40B4-BE49-F238E27FC236}">
              <a16:creationId xmlns:a16="http://schemas.microsoft.com/office/drawing/2014/main" xmlns="" id="{00000000-0008-0000-1100-0000AC0F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013" name="Text Box 9">
          <a:extLst>
            <a:ext uri="{FF2B5EF4-FFF2-40B4-BE49-F238E27FC236}">
              <a16:creationId xmlns:a16="http://schemas.microsoft.com/office/drawing/2014/main" xmlns="" id="{00000000-0008-0000-1100-0000AD0F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014" name="Text Box 9">
          <a:extLst>
            <a:ext uri="{FF2B5EF4-FFF2-40B4-BE49-F238E27FC236}">
              <a16:creationId xmlns:a16="http://schemas.microsoft.com/office/drawing/2014/main" xmlns="" id="{00000000-0008-0000-1100-0000AE0F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015" name="Text Box 9">
          <a:extLst>
            <a:ext uri="{FF2B5EF4-FFF2-40B4-BE49-F238E27FC236}">
              <a16:creationId xmlns:a16="http://schemas.microsoft.com/office/drawing/2014/main" xmlns="" id="{00000000-0008-0000-1100-0000AF0F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016" name="Text Box 9">
          <a:extLst>
            <a:ext uri="{FF2B5EF4-FFF2-40B4-BE49-F238E27FC236}">
              <a16:creationId xmlns:a16="http://schemas.microsoft.com/office/drawing/2014/main" xmlns="" id="{00000000-0008-0000-1100-0000B00F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017" name="Text Box 9">
          <a:extLst>
            <a:ext uri="{FF2B5EF4-FFF2-40B4-BE49-F238E27FC236}">
              <a16:creationId xmlns:a16="http://schemas.microsoft.com/office/drawing/2014/main" xmlns="" id="{00000000-0008-0000-1100-0000B10F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018" name="Text Box 9">
          <a:extLst>
            <a:ext uri="{FF2B5EF4-FFF2-40B4-BE49-F238E27FC236}">
              <a16:creationId xmlns:a16="http://schemas.microsoft.com/office/drawing/2014/main" xmlns="" id="{00000000-0008-0000-1100-0000B20F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019" name="Text Box 9">
          <a:extLst>
            <a:ext uri="{FF2B5EF4-FFF2-40B4-BE49-F238E27FC236}">
              <a16:creationId xmlns:a16="http://schemas.microsoft.com/office/drawing/2014/main" xmlns="" id="{00000000-0008-0000-1100-0000B30F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020" name="Text Box 9">
          <a:extLst>
            <a:ext uri="{FF2B5EF4-FFF2-40B4-BE49-F238E27FC236}">
              <a16:creationId xmlns:a16="http://schemas.microsoft.com/office/drawing/2014/main" xmlns="" id="{00000000-0008-0000-1100-0000B40F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021" name="Text Box 9">
          <a:extLst>
            <a:ext uri="{FF2B5EF4-FFF2-40B4-BE49-F238E27FC236}">
              <a16:creationId xmlns:a16="http://schemas.microsoft.com/office/drawing/2014/main" xmlns="" id="{00000000-0008-0000-1100-0000B50F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022" name="Text Box 9">
          <a:extLst>
            <a:ext uri="{FF2B5EF4-FFF2-40B4-BE49-F238E27FC236}">
              <a16:creationId xmlns:a16="http://schemas.microsoft.com/office/drawing/2014/main" xmlns="" id="{00000000-0008-0000-1100-0000B60F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023" name="Text Box 9">
          <a:extLst>
            <a:ext uri="{FF2B5EF4-FFF2-40B4-BE49-F238E27FC236}">
              <a16:creationId xmlns:a16="http://schemas.microsoft.com/office/drawing/2014/main" xmlns="" id="{00000000-0008-0000-1100-0000B70F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024" name="Text Box 9">
          <a:extLst>
            <a:ext uri="{FF2B5EF4-FFF2-40B4-BE49-F238E27FC236}">
              <a16:creationId xmlns:a16="http://schemas.microsoft.com/office/drawing/2014/main" xmlns="" id="{00000000-0008-0000-1100-0000B80F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025" name="Text Box 9">
          <a:extLst>
            <a:ext uri="{FF2B5EF4-FFF2-40B4-BE49-F238E27FC236}">
              <a16:creationId xmlns:a16="http://schemas.microsoft.com/office/drawing/2014/main" xmlns="" id="{00000000-0008-0000-1100-0000B90F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026" name="Text Box 9">
          <a:extLst>
            <a:ext uri="{FF2B5EF4-FFF2-40B4-BE49-F238E27FC236}">
              <a16:creationId xmlns:a16="http://schemas.microsoft.com/office/drawing/2014/main" xmlns="" id="{00000000-0008-0000-1100-0000BA0F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027" name="Text Box 9">
          <a:extLst>
            <a:ext uri="{FF2B5EF4-FFF2-40B4-BE49-F238E27FC236}">
              <a16:creationId xmlns:a16="http://schemas.microsoft.com/office/drawing/2014/main" xmlns="" id="{00000000-0008-0000-1100-0000BB0F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028" name="Text Box 9">
          <a:extLst>
            <a:ext uri="{FF2B5EF4-FFF2-40B4-BE49-F238E27FC236}">
              <a16:creationId xmlns:a16="http://schemas.microsoft.com/office/drawing/2014/main" xmlns="" id="{00000000-0008-0000-1100-0000BC0F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029" name="Text Box 9">
          <a:extLst>
            <a:ext uri="{FF2B5EF4-FFF2-40B4-BE49-F238E27FC236}">
              <a16:creationId xmlns:a16="http://schemas.microsoft.com/office/drawing/2014/main" xmlns="" id="{00000000-0008-0000-1100-0000BD0F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030" name="Text Box 9">
          <a:extLst>
            <a:ext uri="{FF2B5EF4-FFF2-40B4-BE49-F238E27FC236}">
              <a16:creationId xmlns:a16="http://schemas.microsoft.com/office/drawing/2014/main" xmlns="" id="{00000000-0008-0000-1100-0000BE0F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031" name="Text Box 9">
          <a:extLst>
            <a:ext uri="{FF2B5EF4-FFF2-40B4-BE49-F238E27FC236}">
              <a16:creationId xmlns:a16="http://schemas.microsoft.com/office/drawing/2014/main" xmlns="" id="{00000000-0008-0000-1100-0000BF0F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032" name="Text Box 9">
          <a:extLst>
            <a:ext uri="{FF2B5EF4-FFF2-40B4-BE49-F238E27FC236}">
              <a16:creationId xmlns:a16="http://schemas.microsoft.com/office/drawing/2014/main" xmlns="" id="{00000000-0008-0000-1100-0000C00F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033" name="Text Box 9">
          <a:extLst>
            <a:ext uri="{FF2B5EF4-FFF2-40B4-BE49-F238E27FC236}">
              <a16:creationId xmlns:a16="http://schemas.microsoft.com/office/drawing/2014/main" xmlns="" id="{00000000-0008-0000-1100-0000C10F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034" name="Text Box 9">
          <a:extLst>
            <a:ext uri="{FF2B5EF4-FFF2-40B4-BE49-F238E27FC236}">
              <a16:creationId xmlns:a16="http://schemas.microsoft.com/office/drawing/2014/main" xmlns="" id="{00000000-0008-0000-1100-0000C20F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035" name="Text Box 9">
          <a:extLst>
            <a:ext uri="{FF2B5EF4-FFF2-40B4-BE49-F238E27FC236}">
              <a16:creationId xmlns:a16="http://schemas.microsoft.com/office/drawing/2014/main" xmlns="" id="{00000000-0008-0000-1100-0000C30F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036" name="Text Box 9">
          <a:extLst>
            <a:ext uri="{FF2B5EF4-FFF2-40B4-BE49-F238E27FC236}">
              <a16:creationId xmlns:a16="http://schemas.microsoft.com/office/drawing/2014/main" xmlns="" id="{00000000-0008-0000-1100-0000C40F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037" name="Text Box 9">
          <a:extLst>
            <a:ext uri="{FF2B5EF4-FFF2-40B4-BE49-F238E27FC236}">
              <a16:creationId xmlns:a16="http://schemas.microsoft.com/office/drawing/2014/main" xmlns="" id="{00000000-0008-0000-1100-0000C50F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038" name="Text Box 9">
          <a:extLst>
            <a:ext uri="{FF2B5EF4-FFF2-40B4-BE49-F238E27FC236}">
              <a16:creationId xmlns:a16="http://schemas.microsoft.com/office/drawing/2014/main" xmlns="" id="{00000000-0008-0000-1100-0000C60F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039" name="Text Box 9">
          <a:extLst>
            <a:ext uri="{FF2B5EF4-FFF2-40B4-BE49-F238E27FC236}">
              <a16:creationId xmlns:a16="http://schemas.microsoft.com/office/drawing/2014/main" xmlns="" id="{00000000-0008-0000-1100-0000C70F0000}"/>
            </a:ext>
          </a:extLst>
        </xdr:cNvPr>
        <xdr:cNvSpPr txBox="1">
          <a:spLocks noChangeArrowheads="1"/>
        </xdr:cNvSpPr>
      </xdr:nvSpPr>
      <xdr:spPr bwMode="auto">
        <a:xfrm>
          <a:off x="762000" y="44386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048882" cy="38100"/>
    <xdr:sp macro="" textlink="">
      <xdr:nvSpPr>
        <xdr:cNvPr id="4040" name="Text Box 8">
          <a:extLst>
            <a:ext uri="{FF2B5EF4-FFF2-40B4-BE49-F238E27FC236}">
              <a16:creationId xmlns:a16="http://schemas.microsoft.com/office/drawing/2014/main" xmlns="" id="{00000000-0008-0000-1100-0000C80F0000}"/>
            </a:ext>
          </a:extLst>
        </xdr:cNvPr>
        <xdr:cNvSpPr txBox="1">
          <a:spLocks noChangeArrowheads="1"/>
        </xdr:cNvSpPr>
      </xdr:nvSpPr>
      <xdr:spPr bwMode="auto">
        <a:xfrm>
          <a:off x="762000" y="4838700"/>
          <a:ext cx="1048882" cy="3810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4041" name="Text Box 8">
          <a:extLst>
            <a:ext uri="{FF2B5EF4-FFF2-40B4-BE49-F238E27FC236}">
              <a16:creationId xmlns:a16="http://schemas.microsoft.com/office/drawing/2014/main" xmlns="" id="{00000000-0008-0000-1100-0000C90F0000}"/>
            </a:ext>
          </a:extLst>
        </xdr:cNvPr>
        <xdr:cNvSpPr txBox="1">
          <a:spLocks noChangeArrowheads="1"/>
        </xdr:cNvSpPr>
      </xdr:nvSpPr>
      <xdr:spPr bwMode="auto">
        <a:xfrm>
          <a:off x="762000" y="48387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042" name="Text Box 9">
          <a:extLst>
            <a:ext uri="{FF2B5EF4-FFF2-40B4-BE49-F238E27FC236}">
              <a16:creationId xmlns:a16="http://schemas.microsoft.com/office/drawing/2014/main" xmlns="" id="{00000000-0008-0000-1100-0000CA0F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043" name="Text Box 9">
          <a:extLst>
            <a:ext uri="{FF2B5EF4-FFF2-40B4-BE49-F238E27FC236}">
              <a16:creationId xmlns:a16="http://schemas.microsoft.com/office/drawing/2014/main" xmlns="" id="{00000000-0008-0000-1100-0000CB0F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048882" cy="114300"/>
    <xdr:sp macro="" textlink="">
      <xdr:nvSpPr>
        <xdr:cNvPr id="4044" name="Text Box 8">
          <a:extLst>
            <a:ext uri="{FF2B5EF4-FFF2-40B4-BE49-F238E27FC236}">
              <a16:creationId xmlns:a16="http://schemas.microsoft.com/office/drawing/2014/main" xmlns="" id="{00000000-0008-0000-1100-0000CC0F0000}"/>
            </a:ext>
          </a:extLst>
        </xdr:cNvPr>
        <xdr:cNvSpPr txBox="1">
          <a:spLocks noChangeArrowheads="1"/>
        </xdr:cNvSpPr>
      </xdr:nvSpPr>
      <xdr:spPr bwMode="auto">
        <a:xfrm>
          <a:off x="762000" y="4838700"/>
          <a:ext cx="1048882" cy="114300"/>
        </a:xfrm>
        <a:prstGeom prst="rect">
          <a:avLst/>
        </a:prstGeom>
        <a:noFill/>
        <a:ln w="9525">
          <a:noFill/>
          <a:miter lim="800000"/>
          <a:headEnd/>
          <a:tailEnd/>
        </a:ln>
      </xdr:spPr>
    </xdr:sp>
    <xdr:clientData/>
  </xdr:oneCellAnchor>
  <xdr:oneCellAnchor>
    <xdr:from>
      <xdr:col>1</xdr:col>
      <xdr:colOff>0</xdr:colOff>
      <xdr:row>0</xdr:row>
      <xdr:rowOff>0</xdr:rowOff>
    </xdr:from>
    <xdr:ext cx="1134607" cy="104775"/>
    <xdr:sp macro="" textlink="">
      <xdr:nvSpPr>
        <xdr:cNvPr id="4045" name="Text Box 8">
          <a:extLst>
            <a:ext uri="{FF2B5EF4-FFF2-40B4-BE49-F238E27FC236}">
              <a16:creationId xmlns:a16="http://schemas.microsoft.com/office/drawing/2014/main" xmlns="" id="{00000000-0008-0000-1100-0000CD0F0000}"/>
            </a:ext>
          </a:extLst>
        </xdr:cNvPr>
        <xdr:cNvSpPr txBox="1">
          <a:spLocks noChangeArrowheads="1"/>
        </xdr:cNvSpPr>
      </xdr:nvSpPr>
      <xdr:spPr bwMode="auto">
        <a:xfrm>
          <a:off x="762000" y="4838700"/>
          <a:ext cx="1134607" cy="104775"/>
        </a:xfrm>
        <a:prstGeom prst="rect">
          <a:avLst/>
        </a:prstGeom>
        <a:noFill/>
        <a:ln w="9525">
          <a:noFill/>
          <a:miter lim="800000"/>
          <a:headEnd/>
          <a:tailEnd/>
        </a:ln>
      </xdr:spPr>
    </xdr:sp>
    <xdr:clientData/>
  </xdr:oneCellAnchor>
  <xdr:oneCellAnchor>
    <xdr:from>
      <xdr:col>1</xdr:col>
      <xdr:colOff>0</xdr:colOff>
      <xdr:row>0</xdr:row>
      <xdr:rowOff>0</xdr:rowOff>
    </xdr:from>
    <xdr:ext cx="1048882" cy="38100"/>
    <xdr:sp macro="" textlink="">
      <xdr:nvSpPr>
        <xdr:cNvPr id="4046" name="Text Box 8">
          <a:extLst>
            <a:ext uri="{FF2B5EF4-FFF2-40B4-BE49-F238E27FC236}">
              <a16:creationId xmlns:a16="http://schemas.microsoft.com/office/drawing/2014/main" xmlns="" id="{00000000-0008-0000-1100-0000CE0F0000}"/>
            </a:ext>
          </a:extLst>
        </xdr:cNvPr>
        <xdr:cNvSpPr txBox="1">
          <a:spLocks noChangeArrowheads="1"/>
        </xdr:cNvSpPr>
      </xdr:nvSpPr>
      <xdr:spPr bwMode="auto">
        <a:xfrm>
          <a:off x="762000" y="4838700"/>
          <a:ext cx="1048882" cy="3810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4047" name="Text Box 8">
          <a:extLst>
            <a:ext uri="{FF2B5EF4-FFF2-40B4-BE49-F238E27FC236}">
              <a16:creationId xmlns:a16="http://schemas.microsoft.com/office/drawing/2014/main" xmlns="" id="{00000000-0008-0000-1100-0000CF0F0000}"/>
            </a:ext>
          </a:extLst>
        </xdr:cNvPr>
        <xdr:cNvSpPr txBox="1">
          <a:spLocks noChangeArrowheads="1"/>
        </xdr:cNvSpPr>
      </xdr:nvSpPr>
      <xdr:spPr bwMode="auto">
        <a:xfrm>
          <a:off x="762000" y="48387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048" name="Text Box 9">
          <a:extLst>
            <a:ext uri="{FF2B5EF4-FFF2-40B4-BE49-F238E27FC236}">
              <a16:creationId xmlns:a16="http://schemas.microsoft.com/office/drawing/2014/main" xmlns="" id="{00000000-0008-0000-1100-0000D00F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049" name="Text Box 9">
          <a:extLst>
            <a:ext uri="{FF2B5EF4-FFF2-40B4-BE49-F238E27FC236}">
              <a16:creationId xmlns:a16="http://schemas.microsoft.com/office/drawing/2014/main" xmlns="" id="{00000000-0008-0000-1100-0000D10F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048882" cy="38100"/>
    <xdr:sp macro="" textlink="">
      <xdr:nvSpPr>
        <xdr:cNvPr id="4050" name="Text Box 8">
          <a:extLst>
            <a:ext uri="{FF2B5EF4-FFF2-40B4-BE49-F238E27FC236}">
              <a16:creationId xmlns:a16="http://schemas.microsoft.com/office/drawing/2014/main" xmlns="" id="{00000000-0008-0000-1100-0000D20F0000}"/>
            </a:ext>
          </a:extLst>
        </xdr:cNvPr>
        <xdr:cNvSpPr txBox="1">
          <a:spLocks noChangeArrowheads="1"/>
        </xdr:cNvSpPr>
      </xdr:nvSpPr>
      <xdr:spPr bwMode="auto">
        <a:xfrm>
          <a:off x="762000" y="4838700"/>
          <a:ext cx="1048882" cy="3810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4051" name="Text Box 8">
          <a:extLst>
            <a:ext uri="{FF2B5EF4-FFF2-40B4-BE49-F238E27FC236}">
              <a16:creationId xmlns:a16="http://schemas.microsoft.com/office/drawing/2014/main" xmlns="" id="{00000000-0008-0000-1100-0000D30F0000}"/>
            </a:ext>
          </a:extLst>
        </xdr:cNvPr>
        <xdr:cNvSpPr txBox="1">
          <a:spLocks noChangeArrowheads="1"/>
        </xdr:cNvSpPr>
      </xdr:nvSpPr>
      <xdr:spPr bwMode="auto">
        <a:xfrm>
          <a:off x="762000" y="48387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052" name="Text Box 9">
          <a:extLst>
            <a:ext uri="{FF2B5EF4-FFF2-40B4-BE49-F238E27FC236}">
              <a16:creationId xmlns:a16="http://schemas.microsoft.com/office/drawing/2014/main" xmlns="" id="{00000000-0008-0000-1100-0000D40F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053" name="Text Box 9">
          <a:extLst>
            <a:ext uri="{FF2B5EF4-FFF2-40B4-BE49-F238E27FC236}">
              <a16:creationId xmlns:a16="http://schemas.microsoft.com/office/drawing/2014/main" xmlns="" id="{00000000-0008-0000-1100-0000D50F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048882" cy="38100"/>
    <xdr:sp macro="" textlink="">
      <xdr:nvSpPr>
        <xdr:cNvPr id="4054" name="Text Box 8">
          <a:extLst>
            <a:ext uri="{FF2B5EF4-FFF2-40B4-BE49-F238E27FC236}">
              <a16:creationId xmlns:a16="http://schemas.microsoft.com/office/drawing/2014/main" xmlns="" id="{00000000-0008-0000-1100-0000D60F0000}"/>
            </a:ext>
          </a:extLst>
        </xdr:cNvPr>
        <xdr:cNvSpPr txBox="1">
          <a:spLocks noChangeArrowheads="1"/>
        </xdr:cNvSpPr>
      </xdr:nvSpPr>
      <xdr:spPr bwMode="auto">
        <a:xfrm>
          <a:off x="762000" y="4838700"/>
          <a:ext cx="1048882" cy="3810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4055" name="Text Box 8">
          <a:extLst>
            <a:ext uri="{FF2B5EF4-FFF2-40B4-BE49-F238E27FC236}">
              <a16:creationId xmlns:a16="http://schemas.microsoft.com/office/drawing/2014/main" xmlns="" id="{00000000-0008-0000-1100-0000D70F0000}"/>
            </a:ext>
          </a:extLst>
        </xdr:cNvPr>
        <xdr:cNvSpPr txBox="1">
          <a:spLocks noChangeArrowheads="1"/>
        </xdr:cNvSpPr>
      </xdr:nvSpPr>
      <xdr:spPr bwMode="auto">
        <a:xfrm>
          <a:off x="762000" y="48387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056" name="Text Box 9">
          <a:extLst>
            <a:ext uri="{FF2B5EF4-FFF2-40B4-BE49-F238E27FC236}">
              <a16:creationId xmlns:a16="http://schemas.microsoft.com/office/drawing/2014/main" xmlns="" id="{00000000-0008-0000-1100-0000D80F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057" name="Text Box 9">
          <a:extLst>
            <a:ext uri="{FF2B5EF4-FFF2-40B4-BE49-F238E27FC236}">
              <a16:creationId xmlns:a16="http://schemas.microsoft.com/office/drawing/2014/main" xmlns="" id="{00000000-0008-0000-1100-0000D90F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048882" cy="38100"/>
    <xdr:sp macro="" textlink="">
      <xdr:nvSpPr>
        <xdr:cNvPr id="4058" name="Text Box 8">
          <a:extLst>
            <a:ext uri="{FF2B5EF4-FFF2-40B4-BE49-F238E27FC236}">
              <a16:creationId xmlns:a16="http://schemas.microsoft.com/office/drawing/2014/main" xmlns="" id="{00000000-0008-0000-1100-0000DA0F0000}"/>
            </a:ext>
          </a:extLst>
        </xdr:cNvPr>
        <xdr:cNvSpPr txBox="1">
          <a:spLocks noChangeArrowheads="1"/>
        </xdr:cNvSpPr>
      </xdr:nvSpPr>
      <xdr:spPr bwMode="auto">
        <a:xfrm>
          <a:off x="762000" y="4838700"/>
          <a:ext cx="1048882" cy="3810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4059" name="Text Box 8">
          <a:extLst>
            <a:ext uri="{FF2B5EF4-FFF2-40B4-BE49-F238E27FC236}">
              <a16:creationId xmlns:a16="http://schemas.microsoft.com/office/drawing/2014/main" xmlns="" id="{00000000-0008-0000-1100-0000DB0F0000}"/>
            </a:ext>
          </a:extLst>
        </xdr:cNvPr>
        <xdr:cNvSpPr txBox="1">
          <a:spLocks noChangeArrowheads="1"/>
        </xdr:cNvSpPr>
      </xdr:nvSpPr>
      <xdr:spPr bwMode="auto">
        <a:xfrm>
          <a:off x="762000" y="48387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060" name="Text Box 9">
          <a:extLst>
            <a:ext uri="{FF2B5EF4-FFF2-40B4-BE49-F238E27FC236}">
              <a16:creationId xmlns:a16="http://schemas.microsoft.com/office/drawing/2014/main" xmlns="" id="{00000000-0008-0000-1100-0000DC0F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061" name="Text Box 9">
          <a:extLst>
            <a:ext uri="{FF2B5EF4-FFF2-40B4-BE49-F238E27FC236}">
              <a16:creationId xmlns:a16="http://schemas.microsoft.com/office/drawing/2014/main" xmlns="" id="{00000000-0008-0000-1100-0000DD0F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048882" cy="38100"/>
    <xdr:sp macro="" textlink="">
      <xdr:nvSpPr>
        <xdr:cNvPr id="4062" name="Text Box 8">
          <a:extLst>
            <a:ext uri="{FF2B5EF4-FFF2-40B4-BE49-F238E27FC236}">
              <a16:creationId xmlns:a16="http://schemas.microsoft.com/office/drawing/2014/main" xmlns="" id="{00000000-0008-0000-1100-0000DE0F0000}"/>
            </a:ext>
          </a:extLst>
        </xdr:cNvPr>
        <xdr:cNvSpPr txBox="1">
          <a:spLocks noChangeArrowheads="1"/>
        </xdr:cNvSpPr>
      </xdr:nvSpPr>
      <xdr:spPr bwMode="auto">
        <a:xfrm>
          <a:off x="762000" y="4838700"/>
          <a:ext cx="1048882" cy="3810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4063" name="Text Box 8">
          <a:extLst>
            <a:ext uri="{FF2B5EF4-FFF2-40B4-BE49-F238E27FC236}">
              <a16:creationId xmlns:a16="http://schemas.microsoft.com/office/drawing/2014/main" xmlns="" id="{00000000-0008-0000-1100-0000DF0F0000}"/>
            </a:ext>
          </a:extLst>
        </xdr:cNvPr>
        <xdr:cNvSpPr txBox="1">
          <a:spLocks noChangeArrowheads="1"/>
        </xdr:cNvSpPr>
      </xdr:nvSpPr>
      <xdr:spPr bwMode="auto">
        <a:xfrm>
          <a:off x="762000" y="48387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064" name="Text Box 9">
          <a:extLst>
            <a:ext uri="{FF2B5EF4-FFF2-40B4-BE49-F238E27FC236}">
              <a16:creationId xmlns:a16="http://schemas.microsoft.com/office/drawing/2014/main" xmlns="" id="{00000000-0008-0000-1100-0000E00F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048882" cy="38100"/>
    <xdr:sp macro="" textlink="">
      <xdr:nvSpPr>
        <xdr:cNvPr id="4065" name="Text Box 8">
          <a:extLst>
            <a:ext uri="{FF2B5EF4-FFF2-40B4-BE49-F238E27FC236}">
              <a16:creationId xmlns:a16="http://schemas.microsoft.com/office/drawing/2014/main" xmlns="" id="{00000000-0008-0000-1100-0000E10F0000}"/>
            </a:ext>
          </a:extLst>
        </xdr:cNvPr>
        <xdr:cNvSpPr txBox="1">
          <a:spLocks noChangeArrowheads="1"/>
        </xdr:cNvSpPr>
      </xdr:nvSpPr>
      <xdr:spPr bwMode="auto">
        <a:xfrm>
          <a:off x="762000" y="4838700"/>
          <a:ext cx="1048882" cy="3810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4066" name="Text Box 8">
          <a:extLst>
            <a:ext uri="{FF2B5EF4-FFF2-40B4-BE49-F238E27FC236}">
              <a16:creationId xmlns:a16="http://schemas.microsoft.com/office/drawing/2014/main" xmlns="" id="{00000000-0008-0000-1100-0000E20F0000}"/>
            </a:ext>
          </a:extLst>
        </xdr:cNvPr>
        <xdr:cNvSpPr txBox="1">
          <a:spLocks noChangeArrowheads="1"/>
        </xdr:cNvSpPr>
      </xdr:nvSpPr>
      <xdr:spPr bwMode="auto">
        <a:xfrm>
          <a:off x="762000" y="48387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067" name="Text Box 9">
          <a:extLst>
            <a:ext uri="{FF2B5EF4-FFF2-40B4-BE49-F238E27FC236}">
              <a16:creationId xmlns:a16="http://schemas.microsoft.com/office/drawing/2014/main" xmlns="" id="{00000000-0008-0000-1100-0000E30F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068" name="Text Box 9">
          <a:extLst>
            <a:ext uri="{FF2B5EF4-FFF2-40B4-BE49-F238E27FC236}">
              <a16:creationId xmlns:a16="http://schemas.microsoft.com/office/drawing/2014/main" xmlns="" id="{00000000-0008-0000-1100-0000E40F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048882" cy="38100"/>
    <xdr:sp macro="" textlink="">
      <xdr:nvSpPr>
        <xdr:cNvPr id="4069" name="Text Box 8">
          <a:extLst>
            <a:ext uri="{FF2B5EF4-FFF2-40B4-BE49-F238E27FC236}">
              <a16:creationId xmlns:a16="http://schemas.microsoft.com/office/drawing/2014/main" xmlns="" id="{00000000-0008-0000-1100-0000E50F0000}"/>
            </a:ext>
          </a:extLst>
        </xdr:cNvPr>
        <xdr:cNvSpPr txBox="1">
          <a:spLocks noChangeArrowheads="1"/>
        </xdr:cNvSpPr>
      </xdr:nvSpPr>
      <xdr:spPr bwMode="auto">
        <a:xfrm>
          <a:off x="762000" y="4838700"/>
          <a:ext cx="1048882" cy="3810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4070" name="Text Box 8">
          <a:extLst>
            <a:ext uri="{FF2B5EF4-FFF2-40B4-BE49-F238E27FC236}">
              <a16:creationId xmlns:a16="http://schemas.microsoft.com/office/drawing/2014/main" xmlns="" id="{00000000-0008-0000-1100-0000E60F0000}"/>
            </a:ext>
          </a:extLst>
        </xdr:cNvPr>
        <xdr:cNvSpPr txBox="1">
          <a:spLocks noChangeArrowheads="1"/>
        </xdr:cNvSpPr>
      </xdr:nvSpPr>
      <xdr:spPr bwMode="auto">
        <a:xfrm>
          <a:off x="762000" y="48387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071" name="Text Box 9">
          <a:extLst>
            <a:ext uri="{FF2B5EF4-FFF2-40B4-BE49-F238E27FC236}">
              <a16:creationId xmlns:a16="http://schemas.microsoft.com/office/drawing/2014/main" xmlns="" id="{00000000-0008-0000-1100-0000E70F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048882" cy="38100"/>
    <xdr:sp macro="" textlink="">
      <xdr:nvSpPr>
        <xdr:cNvPr id="4072" name="Text Box 8">
          <a:extLst>
            <a:ext uri="{FF2B5EF4-FFF2-40B4-BE49-F238E27FC236}">
              <a16:creationId xmlns:a16="http://schemas.microsoft.com/office/drawing/2014/main" xmlns="" id="{00000000-0008-0000-1100-0000E80F0000}"/>
            </a:ext>
          </a:extLst>
        </xdr:cNvPr>
        <xdr:cNvSpPr txBox="1">
          <a:spLocks noChangeArrowheads="1"/>
        </xdr:cNvSpPr>
      </xdr:nvSpPr>
      <xdr:spPr bwMode="auto">
        <a:xfrm>
          <a:off x="762000" y="4838700"/>
          <a:ext cx="1048882" cy="3810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4073" name="Text Box 8">
          <a:extLst>
            <a:ext uri="{FF2B5EF4-FFF2-40B4-BE49-F238E27FC236}">
              <a16:creationId xmlns:a16="http://schemas.microsoft.com/office/drawing/2014/main" xmlns="" id="{00000000-0008-0000-1100-0000E90F0000}"/>
            </a:ext>
          </a:extLst>
        </xdr:cNvPr>
        <xdr:cNvSpPr txBox="1">
          <a:spLocks noChangeArrowheads="1"/>
        </xdr:cNvSpPr>
      </xdr:nvSpPr>
      <xdr:spPr bwMode="auto">
        <a:xfrm>
          <a:off x="762000" y="48387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074" name="Text Box 9">
          <a:extLst>
            <a:ext uri="{FF2B5EF4-FFF2-40B4-BE49-F238E27FC236}">
              <a16:creationId xmlns:a16="http://schemas.microsoft.com/office/drawing/2014/main" xmlns="" id="{00000000-0008-0000-1100-0000EA0F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075" name="Text Box 9">
          <a:extLst>
            <a:ext uri="{FF2B5EF4-FFF2-40B4-BE49-F238E27FC236}">
              <a16:creationId xmlns:a16="http://schemas.microsoft.com/office/drawing/2014/main" xmlns="" id="{00000000-0008-0000-1100-0000EB0F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048882" cy="38100"/>
    <xdr:sp macro="" textlink="">
      <xdr:nvSpPr>
        <xdr:cNvPr id="4076" name="Text Box 8">
          <a:extLst>
            <a:ext uri="{FF2B5EF4-FFF2-40B4-BE49-F238E27FC236}">
              <a16:creationId xmlns:a16="http://schemas.microsoft.com/office/drawing/2014/main" xmlns="" id="{00000000-0008-0000-1100-0000EC0F0000}"/>
            </a:ext>
          </a:extLst>
        </xdr:cNvPr>
        <xdr:cNvSpPr txBox="1">
          <a:spLocks noChangeArrowheads="1"/>
        </xdr:cNvSpPr>
      </xdr:nvSpPr>
      <xdr:spPr bwMode="auto">
        <a:xfrm>
          <a:off x="762000" y="4838700"/>
          <a:ext cx="1048882" cy="3810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4077" name="Text Box 8">
          <a:extLst>
            <a:ext uri="{FF2B5EF4-FFF2-40B4-BE49-F238E27FC236}">
              <a16:creationId xmlns:a16="http://schemas.microsoft.com/office/drawing/2014/main" xmlns="" id="{00000000-0008-0000-1100-0000ED0F0000}"/>
            </a:ext>
          </a:extLst>
        </xdr:cNvPr>
        <xdr:cNvSpPr txBox="1">
          <a:spLocks noChangeArrowheads="1"/>
        </xdr:cNvSpPr>
      </xdr:nvSpPr>
      <xdr:spPr bwMode="auto">
        <a:xfrm>
          <a:off x="762000" y="48387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078" name="Text Box 9">
          <a:extLst>
            <a:ext uri="{FF2B5EF4-FFF2-40B4-BE49-F238E27FC236}">
              <a16:creationId xmlns:a16="http://schemas.microsoft.com/office/drawing/2014/main" xmlns="" id="{00000000-0008-0000-1100-0000EE0F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079" name="Text Box 9">
          <a:extLst>
            <a:ext uri="{FF2B5EF4-FFF2-40B4-BE49-F238E27FC236}">
              <a16:creationId xmlns:a16="http://schemas.microsoft.com/office/drawing/2014/main" xmlns="" id="{00000000-0008-0000-1100-0000EF0F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048882" cy="38100"/>
    <xdr:sp macro="" textlink="">
      <xdr:nvSpPr>
        <xdr:cNvPr id="4080" name="Text Box 8">
          <a:extLst>
            <a:ext uri="{FF2B5EF4-FFF2-40B4-BE49-F238E27FC236}">
              <a16:creationId xmlns:a16="http://schemas.microsoft.com/office/drawing/2014/main" xmlns="" id="{00000000-0008-0000-1100-0000F00F0000}"/>
            </a:ext>
          </a:extLst>
        </xdr:cNvPr>
        <xdr:cNvSpPr txBox="1">
          <a:spLocks noChangeArrowheads="1"/>
        </xdr:cNvSpPr>
      </xdr:nvSpPr>
      <xdr:spPr bwMode="auto">
        <a:xfrm>
          <a:off x="762000" y="4838700"/>
          <a:ext cx="1048882" cy="3810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4081" name="Text Box 8">
          <a:extLst>
            <a:ext uri="{FF2B5EF4-FFF2-40B4-BE49-F238E27FC236}">
              <a16:creationId xmlns:a16="http://schemas.microsoft.com/office/drawing/2014/main" xmlns="" id="{00000000-0008-0000-1100-0000F10F0000}"/>
            </a:ext>
          </a:extLst>
        </xdr:cNvPr>
        <xdr:cNvSpPr txBox="1">
          <a:spLocks noChangeArrowheads="1"/>
        </xdr:cNvSpPr>
      </xdr:nvSpPr>
      <xdr:spPr bwMode="auto">
        <a:xfrm>
          <a:off x="762000" y="48387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082" name="Text Box 9">
          <a:extLst>
            <a:ext uri="{FF2B5EF4-FFF2-40B4-BE49-F238E27FC236}">
              <a16:creationId xmlns:a16="http://schemas.microsoft.com/office/drawing/2014/main" xmlns="" id="{00000000-0008-0000-1100-0000F20F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083" name="Text Box 9">
          <a:extLst>
            <a:ext uri="{FF2B5EF4-FFF2-40B4-BE49-F238E27FC236}">
              <a16:creationId xmlns:a16="http://schemas.microsoft.com/office/drawing/2014/main" xmlns="" id="{00000000-0008-0000-1100-0000F30F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048882" cy="38100"/>
    <xdr:sp macro="" textlink="">
      <xdr:nvSpPr>
        <xdr:cNvPr id="4084" name="Text Box 8">
          <a:extLst>
            <a:ext uri="{FF2B5EF4-FFF2-40B4-BE49-F238E27FC236}">
              <a16:creationId xmlns:a16="http://schemas.microsoft.com/office/drawing/2014/main" xmlns="" id="{00000000-0008-0000-1100-0000F40F0000}"/>
            </a:ext>
          </a:extLst>
        </xdr:cNvPr>
        <xdr:cNvSpPr txBox="1">
          <a:spLocks noChangeArrowheads="1"/>
        </xdr:cNvSpPr>
      </xdr:nvSpPr>
      <xdr:spPr bwMode="auto">
        <a:xfrm>
          <a:off x="762000" y="4838700"/>
          <a:ext cx="1048882" cy="3810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4085" name="Text Box 8">
          <a:extLst>
            <a:ext uri="{FF2B5EF4-FFF2-40B4-BE49-F238E27FC236}">
              <a16:creationId xmlns:a16="http://schemas.microsoft.com/office/drawing/2014/main" xmlns="" id="{00000000-0008-0000-1100-0000F50F0000}"/>
            </a:ext>
          </a:extLst>
        </xdr:cNvPr>
        <xdr:cNvSpPr txBox="1">
          <a:spLocks noChangeArrowheads="1"/>
        </xdr:cNvSpPr>
      </xdr:nvSpPr>
      <xdr:spPr bwMode="auto">
        <a:xfrm>
          <a:off x="762000" y="48387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086" name="Text Box 9">
          <a:extLst>
            <a:ext uri="{FF2B5EF4-FFF2-40B4-BE49-F238E27FC236}">
              <a16:creationId xmlns:a16="http://schemas.microsoft.com/office/drawing/2014/main" xmlns="" id="{00000000-0008-0000-1100-0000F60F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087" name="Text Box 9">
          <a:extLst>
            <a:ext uri="{FF2B5EF4-FFF2-40B4-BE49-F238E27FC236}">
              <a16:creationId xmlns:a16="http://schemas.microsoft.com/office/drawing/2014/main" xmlns="" id="{00000000-0008-0000-1100-0000F70F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048882" cy="38100"/>
    <xdr:sp macro="" textlink="">
      <xdr:nvSpPr>
        <xdr:cNvPr id="4088" name="Text Box 8">
          <a:extLst>
            <a:ext uri="{FF2B5EF4-FFF2-40B4-BE49-F238E27FC236}">
              <a16:creationId xmlns:a16="http://schemas.microsoft.com/office/drawing/2014/main" xmlns="" id="{00000000-0008-0000-1100-0000F80F0000}"/>
            </a:ext>
          </a:extLst>
        </xdr:cNvPr>
        <xdr:cNvSpPr txBox="1">
          <a:spLocks noChangeArrowheads="1"/>
        </xdr:cNvSpPr>
      </xdr:nvSpPr>
      <xdr:spPr bwMode="auto">
        <a:xfrm>
          <a:off x="762000" y="4838700"/>
          <a:ext cx="1048882" cy="3810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4089" name="Text Box 8">
          <a:extLst>
            <a:ext uri="{FF2B5EF4-FFF2-40B4-BE49-F238E27FC236}">
              <a16:creationId xmlns:a16="http://schemas.microsoft.com/office/drawing/2014/main" xmlns="" id="{00000000-0008-0000-1100-0000F90F0000}"/>
            </a:ext>
          </a:extLst>
        </xdr:cNvPr>
        <xdr:cNvSpPr txBox="1">
          <a:spLocks noChangeArrowheads="1"/>
        </xdr:cNvSpPr>
      </xdr:nvSpPr>
      <xdr:spPr bwMode="auto">
        <a:xfrm>
          <a:off x="762000" y="48387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090" name="Text Box 9">
          <a:extLst>
            <a:ext uri="{FF2B5EF4-FFF2-40B4-BE49-F238E27FC236}">
              <a16:creationId xmlns:a16="http://schemas.microsoft.com/office/drawing/2014/main" xmlns="" id="{00000000-0008-0000-1100-0000FA0F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091" name="Text Box 9">
          <a:extLst>
            <a:ext uri="{FF2B5EF4-FFF2-40B4-BE49-F238E27FC236}">
              <a16:creationId xmlns:a16="http://schemas.microsoft.com/office/drawing/2014/main" xmlns="" id="{00000000-0008-0000-1100-0000FB0F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048882" cy="38100"/>
    <xdr:sp macro="" textlink="">
      <xdr:nvSpPr>
        <xdr:cNvPr id="4092" name="Text Box 8">
          <a:extLst>
            <a:ext uri="{FF2B5EF4-FFF2-40B4-BE49-F238E27FC236}">
              <a16:creationId xmlns:a16="http://schemas.microsoft.com/office/drawing/2014/main" xmlns="" id="{00000000-0008-0000-1100-0000FC0F0000}"/>
            </a:ext>
          </a:extLst>
        </xdr:cNvPr>
        <xdr:cNvSpPr txBox="1">
          <a:spLocks noChangeArrowheads="1"/>
        </xdr:cNvSpPr>
      </xdr:nvSpPr>
      <xdr:spPr bwMode="auto">
        <a:xfrm>
          <a:off x="762000" y="4838700"/>
          <a:ext cx="1048882" cy="3810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4093" name="Text Box 8">
          <a:extLst>
            <a:ext uri="{FF2B5EF4-FFF2-40B4-BE49-F238E27FC236}">
              <a16:creationId xmlns:a16="http://schemas.microsoft.com/office/drawing/2014/main" xmlns="" id="{00000000-0008-0000-1100-0000FD0F0000}"/>
            </a:ext>
          </a:extLst>
        </xdr:cNvPr>
        <xdr:cNvSpPr txBox="1">
          <a:spLocks noChangeArrowheads="1"/>
        </xdr:cNvSpPr>
      </xdr:nvSpPr>
      <xdr:spPr bwMode="auto">
        <a:xfrm>
          <a:off x="762000" y="48387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094" name="Text Box 9">
          <a:extLst>
            <a:ext uri="{FF2B5EF4-FFF2-40B4-BE49-F238E27FC236}">
              <a16:creationId xmlns:a16="http://schemas.microsoft.com/office/drawing/2014/main" xmlns="" id="{00000000-0008-0000-1100-0000FE0F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095" name="Text Box 9">
          <a:extLst>
            <a:ext uri="{FF2B5EF4-FFF2-40B4-BE49-F238E27FC236}">
              <a16:creationId xmlns:a16="http://schemas.microsoft.com/office/drawing/2014/main" xmlns="" id="{00000000-0008-0000-1100-0000FF0F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048882" cy="38100"/>
    <xdr:sp macro="" textlink="">
      <xdr:nvSpPr>
        <xdr:cNvPr id="4096" name="Text Box 8">
          <a:extLst>
            <a:ext uri="{FF2B5EF4-FFF2-40B4-BE49-F238E27FC236}">
              <a16:creationId xmlns:a16="http://schemas.microsoft.com/office/drawing/2014/main" xmlns="" id="{00000000-0008-0000-1100-000000100000}"/>
            </a:ext>
          </a:extLst>
        </xdr:cNvPr>
        <xdr:cNvSpPr txBox="1">
          <a:spLocks noChangeArrowheads="1"/>
        </xdr:cNvSpPr>
      </xdr:nvSpPr>
      <xdr:spPr bwMode="auto">
        <a:xfrm>
          <a:off x="762000" y="4838700"/>
          <a:ext cx="1048882" cy="3810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4097" name="Text Box 8">
          <a:extLst>
            <a:ext uri="{FF2B5EF4-FFF2-40B4-BE49-F238E27FC236}">
              <a16:creationId xmlns:a16="http://schemas.microsoft.com/office/drawing/2014/main" xmlns="" id="{00000000-0008-0000-1100-000001100000}"/>
            </a:ext>
          </a:extLst>
        </xdr:cNvPr>
        <xdr:cNvSpPr txBox="1">
          <a:spLocks noChangeArrowheads="1"/>
        </xdr:cNvSpPr>
      </xdr:nvSpPr>
      <xdr:spPr bwMode="auto">
        <a:xfrm>
          <a:off x="762000" y="48387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098" name="Text Box 9">
          <a:extLst>
            <a:ext uri="{FF2B5EF4-FFF2-40B4-BE49-F238E27FC236}">
              <a16:creationId xmlns:a16="http://schemas.microsoft.com/office/drawing/2014/main" xmlns="" id="{00000000-0008-0000-1100-00000210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099" name="Text Box 9">
          <a:extLst>
            <a:ext uri="{FF2B5EF4-FFF2-40B4-BE49-F238E27FC236}">
              <a16:creationId xmlns:a16="http://schemas.microsoft.com/office/drawing/2014/main" xmlns="" id="{00000000-0008-0000-1100-00000310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048882" cy="38100"/>
    <xdr:sp macro="" textlink="">
      <xdr:nvSpPr>
        <xdr:cNvPr id="4100" name="Text Box 8">
          <a:extLst>
            <a:ext uri="{FF2B5EF4-FFF2-40B4-BE49-F238E27FC236}">
              <a16:creationId xmlns:a16="http://schemas.microsoft.com/office/drawing/2014/main" xmlns="" id="{00000000-0008-0000-1100-000004100000}"/>
            </a:ext>
          </a:extLst>
        </xdr:cNvPr>
        <xdr:cNvSpPr txBox="1">
          <a:spLocks noChangeArrowheads="1"/>
        </xdr:cNvSpPr>
      </xdr:nvSpPr>
      <xdr:spPr bwMode="auto">
        <a:xfrm>
          <a:off x="762000" y="4838700"/>
          <a:ext cx="1048882" cy="3810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4101" name="Text Box 8">
          <a:extLst>
            <a:ext uri="{FF2B5EF4-FFF2-40B4-BE49-F238E27FC236}">
              <a16:creationId xmlns:a16="http://schemas.microsoft.com/office/drawing/2014/main" xmlns="" id="{00000000-0008-0000-1100-000005100000}"/>
            </a:ext>
          </a:extLst>
        </xdr:cNvPr>
        <xdr:cNvSpPr txBox="1">
          <a:spLocks noChangeArrowheads="1"/>
        </xdr:cNvSpPr>
      </xdr:nvSpPr>
      <xdr:spPr bwMode="auto">
        <a:xfrm>
          <a:off x="762000" y="48387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102" name="Text Box 9">
          <a:extLst>
            <a:ext uri="{FF2B5EF4-FFF2-40B4-BE49-F238E27FC236}">
              <a16:creationId xmlns:a16="http://schemas.microsoft.com/office/drawing/2014/main" xmlns="" id="{00000000-0008-0000-1100-00000610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103" name="Text Box 9">
          <a:extLst>
            <a:ext uri="{FF2B5EF4-FFF2-40B4-BE49-F238E27FC236}">
              <a16:creationId xmlns:a16="http://schemas.microsoft.com/office/drawing/2014/main" xmlns="" id="{00000000-0008-0000-1100-00000710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048882" cy="38100"/>
    <xdr:sp macro="" textlink="">
      <xdr:nvSpPr>
        <xdr:cNvPr id="4104" name="Text Box 8">
          <a:extLst>
            <a:ext uri="{FF2B5EF4-FFF2-40B4-BE49-F238E27FC236}">
              <a16:creationId xmlns:a16="http://schemas.microsoft.com/office/drawing/2014/main" xmlns="" id="{00000000-0008-0000-1100-000008100000}"/>
            </a:ext>
          </a:extLst>
        </xdr:cNvPr>
        <xdr:cNvSpPr txBox="1">
          <a:spLocks noChangeArrowheads="1"/>
        </xdr:cNvSpPr>
      </xdr:nvSpPr>
      <xdr:spPr bwMode="auto">
        <a:xfrm>
          <a:off x="762000" y="4838700"/>
          <a:ext cx="1048882" cy="3810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4105" name="Text Box 8">
          <a:extLst>
            <a:ext uri="{FF2B5EF4-FFF2-40B4-BE49-F238E27FC236}">
              <a16:creationId xmlns:a16="http://schemas.microsoft.com/office/drawing/2014/main" xmlns="" id="{00000000-0008-0000-1100-000009100000}"/>
            </a:ext>
          </a:extLst>
        </xdr:cNvPr>
        <xdr:cNvSpPr txBox="1">
          <a:spLocks noChangeArrowheads="1"/>
        </xdr:cNvSpPr>
      </xdr:nvSpPr>
      <xdr:spPr bwMode="auto">
        <a:xfrm>
          <a:off x="762000" y="48387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106" name="Text Box 9">
          <a:extLst>
            <a:ext uri="{FF2B5EF4-FFF2-40B4-BE49-F238E27FC236}">
              <a16:creationId xmlns:a16="http://schemas.microsoft.com/office/drawing/2014/main" xmlns="" id="{00000000-0008-0000-1100-00000A10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107" name="Text Box 9">
          <a:extLst>
            <a:ext uri="{FF2B5EF4-FFF2-40B4-BE49-F238E27FC236}">
              <a16:creationId xmlns:a16="http://schemas.microsoft.com/office/drawing/2014/main" xmlns="" id="{00000000-0008-0000-1100-00000B10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048882" cy="38100"/>
    <xdr:sp macro="" textlink="">
      <xdr:nvSpPr>
        <xdr:cNvPr id="4108" name="Text Box 8">
          <a:extLst>
            <a:ext uri="{FF2B5EF4-FFF2-40B4-BE49-F238E27FC236}">
              <a16:creationId xmlns:a16="http://schemas.microsoft.com/office/drawing/2014/main" xmlns="" id="{00000000-0008-0000-1100-00000C100000}"/>
            </a:ext>
          </a:extLst>
        </xdr:cNvPr>
        <xdr:cNvSpPr txBox="1">
          <a:spLocks noChangeArrowheads="1"/>
        </xdr:cNvSpPr>
      </xdr:nvSpPr>
      <xdr:spPr bwMode="auto">
        <a:xfrm>
          <a:off x="762000" y="4838700"/>
          <a:ext cx="1048882" cy="3810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4109" name="Text Box 8">
          <a:extLst>
            <a:ext uri="{FF2B5EF4-FFF2-40B4-BE49-F238E27FC236}">
              <a16:creationId xmlns:a16="http://schemas.microsoft.com/office/drawing/2014/main" xmlns="" id="{00000000-0008-0000-1100-00000D100000}"/>
            </a:ext>
          </a:extLst>
        </xdr:cNvPr>
        <xdr:cNvSpPr txBox="1">
          <a:spLocks noChangeArrowheads="1"/>
        </xdr:cNvSpPr>
      </xdr:nvSpPr>
      <xdr:spPr bwMode="auto">
        <a:xfrm>
          <a:off x="762000" y="48387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110" name="Text Box 9">
          <a:extLst>
            <a:ext uri="{FF2B5EF4-FFF2-40B4-BE49-F238E27FC236}">
              <a16:creationId xmlns:a16="http://schemas.microsoft.com/office/drawing/2014/main" xmlns="" id="{00000000-0008-0000-1100-00000E10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111" name="Text Box 9">
          <a:extLst>
            <a:ext uri="{FF2B5EF4-FFF2-40B4-BE49-F238E27FC236}">
              <a16:creationId xmlns:a16="http://schemas.microsoft.com/office/drawing/2014/main" xmlns="" id="{00000000-0008-0000-1100-00000F10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112" name="Text Box 9">
          <a:extLst>
            <a:ext uri="{FF2B5EF4-FFF2-40B4-BE49-F238E27FC236}">
              <a16:creationId xmlns:a16="http://schemas.microsoft.com/office/drawing/2014/main" xmlns="" id="{00000000-0008-0000-1100-00001010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029832" cy="238125"/>
    <xdr:sp macro="" textlink="">
      <xdr:nvSpPr>
        <xdr:cNvPr id="4113" name="Text Box 8">
          <a:extLst>
            <a:ext uri="{FF2B5EF4-FFF2-40B4-BE49-F238E27FC236}">
              <a16:creationId xmlns:a16="http://schemas.microsoft.com/office/drawing/2014/main" xmlns="" id="{00000000-0008-0000-1100-000011100000}"/>
            </a:ext>
          </a:extLst>
        </xdr:cNvPr>
        <xdr:cNvSpPr txBox="1">
          <a:spLocks noChangeArrowheads="1"/>
        </xdr:cNvSpPr>
      </xdr:nvSpPr>
      <xdr:spPr bwMode="auto">
        <a:xfrm>
          <a:off x="762000" y="4838700"/>
          <a:ext cx="102983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114" name="Text Box 9">
          <a:extLst>
            <a:ext uri="{FF2B5EF4-FFF2-40B4-BE49-F238E27FC236}">
              <a16:creationId xmlns:a16="http://schemas.microsoft.com/office/drawing/2014/main" xmlns="" id="{00000000-0008-0000-1100-00001210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029832" cy="238125"/>
    <xdr:sp macro="" textlink="">
      <xdr:nvSpPr>
        <xdr:cNvPr id="4115" name="Text Box 8">
          <a:extLst>
            <a:ext uri="{FF2B5EF4-FFF2-40B4-BE49-F238E27FC236}">
              <a16:creationId xmlns:a16="http://schemas.microsoft.com/office/drawing/2014/main" xmlns="" id="{00000000-0008-0000-1100-000013100000}"/>
            </a:ext>
          </a:extLst>
        </xdr:cNvPr>
        <xdr:cNvSpPr txBox="1">
          <a:spLocks noChangeArrowheads="1"/>
        </xdr:cNvSpPr>
      </xdr:nvSpPr>
      <xdr:spPr bwMode="auto">
        <a:xfrm>
          <a:off x="762000" y="4838700"/>
          <a:ext cx="102983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116" name="Text Box 9">
          <a:extLst>
            <a:ext uri="{FF2B5EF4-FFF2-40B4-BE49-F238E27FC236}">
              <a16:creationId xmlns:a16="http://schemas.microsoft.com/office/drawing/2014/main" xmlns="" id="{00000000-0008-0000-1100-00001410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029832" cy="238125"/>
    <xdr:sp macro="" textlink="">
      <xdr:nvSpPr>
        <xdr:cNvPr id="4117" name="Text Box 8">
          <a:extLst>
            <a:ext uri="{FF2B5EF4-FFF2-40B4-BE49-F238E27FC236}">
              <a16:creationId xmlns:a16="http://schemas.microsoft.com/office/drawing/2014/main" xmlns="" id="{00000000-0008-0000-1100-000015100000}"/>
            </a:ext>
          </a:extLst>
        </xdr:cNvPr>
        <xdr:cNvSpPr txBox="1">
          <a:spLocks noChangeArrowheads="1"/>
        </xdr:cNvSpPr>
      </xdr:nvSpPr>
      <xdr:spPr bwMode="auto">
        <a:xfrm>
          <a:off x="762000" y="4838700"/>
          <a:ext cx="102983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118" name="Text Box 9">
          <a:extLst>
            <a:ext uri="{FF2B5EF4-FFF2-40B4-BE49-F238E27FC236}">
              <a16:creationId xmlns:a16="http://schemas.microsoft.com/office/drawing/2014/main" xmlns="" id="{00000000-0008-0000-1100-00001610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029832" cy="238125"/>
    <xdr:sp macro="" textlink="">
      <xdr:nvSpPr>
        <xdr:cNvPr id="4119" name="Text Box 8">
          <a:extLst>
            <a:ext uri="{FF2B5EF4-FFF2-40B4-BE49-F238E27FC236}">
              <a16:creationId xmlns:a16="http://schemas.microsoft.com/office/drawing/2014/main" xmlns="" id="{00000000-0008-0000-1100-000017100000}"/>
            </a:ext>
          </a:extLst>
        </xdr:cNvPr>
        <xdr:cNvSpPr txBox="1">
          <a:spLocks noChangeArrowheads="1"/>
        </xdr:cNvSpPr>
      </xdr:nvSpPr>
      <xdr:spPr bwMode="auto">
        <a:xfrm>
          <a:off x="762000" y="4838700"/>
          <a:ext cx="102983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120" name="Text Box 9">
          <a:extLst>
            <a:ext uri="{FF2B5EF4-FFF2-40B4-BE49-F238E27FC236}">
              <a16:creationId xmlns:a16="http://schemas.microsoft.com/office/drawing/2014/main" xmlns="" id="{00000000-0008-0000-1100-00001810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029832" cy="238125"/>
    <xdr:sp macro="" textlink="">
      <xdr:nvSpPr>
        <xdr:cNvPr id="4121" name="Text Box 8">
          <a:extLst>
            <a:ext uri="{FF2B5EF4-FFF2-40B4-BE49-F238E27FC236}">
              <a16:creationId xmlns:a16="http://schemas.microsoft.com/office/drawing/2014/main" xmlns="" id="{00000000-0008-0000-1100-000019100000}"/>
            </a:ext>
          </a:extLst>
        </xdr:cNvPr>
        <xdr:cNvSpPr txBox="1">
          <a:spLocks noChangeArrowheads="1"/>
        </xdr:cNvSpPr>
      </xdr:nvSpPr>
      <xdr:spPr bwMode="auto">
        <a:xfrm>
          <a:off x="762000" y="4838700"/>
          <a:ext cx="102983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122" name="Text Box 9">
          <a:extLst>
            <a:ext uri="{FF2B5EF4-FFF2-40B4-BE49-F238E27FC236}">
              <a16:creationId xmlns:a16="http://schemas.microsoft.com/office/drawing/2014/main" xmlns="" id="{00000000-0008-0000-1100-00001A10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029832" cy="238125"/>
    <xdr:sp macro="" textlink="">
      <xdr:nvSpPr>
        <xdr:cNvPr id="4123" name="Text Box 8">
          <a:extLst>
            <a:ext uri="{FF2B5EF4-FFF2-40B4-BE49-F238E27FC236}">
              <a16:creationId xmlns:a16="http://schemas.microsoft.com/office/drawing/2014/main" xmlns="" id="{00000000-0008-0000-1100-00001B100000}"/>
            </a:ext>
          </a:extLst>
        </xdr:cNvPr>
        <xdr:cNvSpPr txBox="1">
          <a:spLocks noChangeArrowheads="1"/>
        </xdr:cNvSpPr>
      </xdr:nvSpPr>
      <xdr:spPr bwMode="auto">
        <a:xfrm>
          <a:off x="762000" y="4838700"/>
          <a:ext cx="102983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124" name="Text Box 9">
          <a:extLst>
            <a:ext uri="{FF2B5EF4-FFF2-40B4-BE49-F238E27FC236}">
              <a16:creationId xmlns:a16="http://schemas.microsoft.com/office/drawing/2014/main" xmlns="" id="{00000000-0008-0000-1100-00001C10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029832" cy="238125"/>
    <xdr:sp macro="" textlink="">
      <xdr:nvSpPr>
        <xdr:cNvPr id="4125" name="Text Box 8">
          <a:extLst>
            <a:ext uri="{FF2B5EF4-FFF2-40B4-BE49-F238E27FC236}">
              <a16:creationId xmlns:a16="http://schemas.microsoft.com/office/drawing/2014/main" xmlns="" id="{00000000-0008-0000-1100-00001D100000}"/>
            </a:ext>
          </a:extLst>
        </xdr:cNvPr>
        <xdr:cNvSpPr txBox="1">
          <a:spLocks noChangeArrowheads="1"/>
        </xdr:cNvSpPr>
      </xdr:nvSpPr>
      <xdr:spPr bwMode="auto">
        <a:xfrm>
          <a:off x="762000" y="4838700"/>
          <a:ext cx="102983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126" name="Text Box 9">
          <a:extLst>
            <a:ext uri="{FF2B5EF4-FFF2-40B4-BE49-F238E27FC236}">
              <a16:creationId xmlns:a16="http://schemas.microsoft.com/office/drawing/2014/main" xmlns="" id="{00000000-0008-0000-1100-00001E10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029832" cy="238125"/>
    <xdr:sp macro="" textlink="">
      <xdr:nvSpPr>
        <xdr:cNvPr id="4127" name="Text Box 8">
          <a:extLst>
            <a:ext uri="{FF2B5EF4-FFF2-40B4-BE49-F238E27FC236}">
              <a16:creationId xmlns:a16="http://schemas.microsoft.com/office/drawing/2014/main" xmlns="" id="{00000000-0008-0000-1100-00001F100000}"/>
            </a:ext>
          </a:extLst>
        </xdr:cNvPr>
        <xdr:cNvSpPr txBox="1">
          <a:spLocks noChangeArrowheads="1"/>
        </xdr:cNvSpPr>
      </xdr:nvSpPr>
      <xdr:spPr bwMode="auto">
        <a:xfrm>
          <a:off x="762000" y="4838700"/>
          <a:ext cx="102983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128" name="Text Box 9">
          <a:extLst>
            <a:ext uri="{FF2B5EF4-FFF2-40B4-BE49-F238E27FC236}">
              <a16:creationId xmlns:a16="http://schemas.microsoft.com/office/drawing/2014/main" xmlns="" id="{00000000-0008-0000-1100-00002010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029832" cy="238125"/>
    <xdr:sp macro="" textlink="">
      <xdr:nvSpPr>
        <xdr:cNvPr id="4129" name="Text Box 8">
          <a:extLst>
            <a:ext uri="{FF2B5EF4-FFF2-40B4-BE49-F238E27FC236}">
              <a16:creationId xmlns:a16="http://schemas.microsoft.com/office/drawing/2014/main" xmlns="" id="{00000000-0008-0000-1100-000021100000}"/>
            </a:ext>
          </a:extLst>
        </xdr:cNvPr>
        <xdr:cNvSpPr txBox="1">
          <a:spLocks noChangeArrowheads="1"/>
        </xdr:cNvSpPr>
      </xdr:nvSpPr>
      <xdr:spPr bwMode="auto">
        <a:xfrm>
          <a:off x="762000" y="4838700"/>
          <a:ext cx="102983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130" name="Text Box 9">
          <a:extLst>
            <a:ext uri="{FF2B5EF4-FFF2-40B4-BE49-F238E27FC236}">
              <a16:creationId xmlns:a16="http://schemas.microsoft.com/office/drawing/2014/main" xmlns="" id="{00000000-0008-0000-1100-00002210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029832" cy="238125"/>
    <xdr:sp macro="" textlink="">
      <xdr:nvSpPr>
        <xdr:cNvPr id="4131" name="Text Box 8">
          <a:extLst>
            <a:ext uri="{FF2B5EF4-FFF2-40B4-BE49-F238E27FC236}">
              <a16:creationId xmlns:a16="http://schemas.microsoft.com/office/drawing/2014/main" xmlns="" id="{00000000-0008-0000-1100-000023100000}"/>
            </a:ext>
          </a:extLst>
        </xdr:cNvPr>
        <xdr:cNvSpPr txBox="1">
          <a:spLocks noChangeArrowheads="1"/>
        </xdr:cNvSpPr>
      </xdr:nvSpPr>
      <xdr:spPr bwMode="auto">
        <a:xfrm>
          <a:off x="762000" y="4838700"/>
          <a:ext cx="102983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132" name="Text Box 9">
          <a:extLst>
            <a:ext uri="{FF2B5EF4-FFF2-40B4-BE49-F238E27FC236}">
              <a16:creationId xmlns:a16="http://schemas.microsoft.com/office/drawing/2014/main" xmlns="" id="{00000000-0008-0000-1100-00002410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029832" cy="238125"/>
    <xdr:sp macro="" textlink="">
      <xdr:nvSpPr>
        <xdr:cNvPr id="4133" name="Text Box 8">
          <a:extLst>
            <a:ext uri="{FF2B5EF4-FFF2-40B4-BE49-F238E27FC236}">
              <a16:creationId xmlns:a16="http://schemas.microsoft.com/office/drawing/2014/main" xmlns="" id="{00000000-0008-0000-1100-000025100000}"/>
            </a:ext>
          </a:extLst>
        </xdr:cNvPr>
        <xdr:cNvSpPr txBox="1">
          <a:spLocks noChangeArrowheads="1"/>
        </xdr:cNvSpPr>
      </xdr:nvSpPr>
      <xdr:spPr bwMode="auto">
        <a:xfrm>
          <a:off x="762000" y="4838700"/>
          <a:ext cx="102983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134" name="Text Box 9">
          <a:extLst>
            <a:ext uri="{FF2B5EF4-FFF2-40B4-BE49-F238E27FC236}">
              <a16:creationId xmlns:a16="http://schemas.microsoft.com/office/drawing/2014/main" xmlns="" id="{00000000-0008-0000-1100-00002610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029832" cy="238125"/>
    <xdr:sp macro="" textlink="">
      <xdr:nvSpPr>
        <xdr:cNvPr id="4135" name="Text Box 8">
          <a:extLst>
            <a:ext uri="{FF2B5EF4-FFF2-40B4-BE49-F238E27FC236}">
              <a16:creationId xmlns:a16="http://schemas.microsoft.com/office/drawing/2014/main" xmlns="" id="{00000000-0008-0000-1100-000027100000}"/>
            </a:ext>
          </a:extLst>
        </xdr:cNvPr>
        <xdr:cNvSpPr txBox="1">
          <a:spLocks noChangeArrowheads="1"/>
        </xdr:cNvSpPr>
      </xdr:nvSpPr>
      <xdr:spPr bwMode="auto">
        <a:xfrm>
          <a:off x="762000" y="4838700"/>
          <a:ext cx="102983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136" name="Text Box 9">
          <a:extLst>
            <a:ext uri="{FF2B5EF4-FFF2-40B4-BE49-F238E27FC236}">
              <a16:creationId xmlns:a16="http://schemas.microsoft.com/office/drawing/2014/main" xmlns="" id="{00000000-0008-0000-1100-00002810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029832" cy="238125"/>
    <xdr:sp macro="" textlink="">
      <xdr:nvSpPr>
        <xdr:cNvPr id="4137" name="Text Box 8">
          <a:extLst>
            <a:ext uri="{FF2B5EF4-FFF2-40B4-BE49-F238E27FC236}">
              <a16:creationId xmlns:a16="http://schemas.microsoft.com/office/drawing/2014/main" xmlns="" id="{00000000-0008-0000-1100-000029100000}"/>
            </a:ext>
          </a:extLst>
        </xdr:cNvPr>
        <xdr:cNvSpPr txBox="1">
          <a:spLocks noChangeArrowheads="1"/>
        </xdr:cNvSpPr>
      </xdr:nvSpPr>
      <xdr:spPr bwMode="auto">
        <a:xfrm>
          <a:off x="762000" y="4838700"/>
          <a:ext cx="102983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138" name="Text Box 9">
          <a:extLst>
            <a:ext uri="{FF2B5EF4-FFF2-40B4-BE49-F238E27FC236}">
              <a16:creationId xmlns:a16="http://schemas.microsoft.com/office/drawing/2014/main" xmlns="" id="{00000000-0008-0000-1100-00002A10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029832" cy="238125"/>
    <xdr:sp macro="" textlink="">
      <xdr:nvSpPr>
        <xdr:cNvPr id="4139" name="Text Box 8">
          <a:extLst>
            <a:ext uri="{FF2B5EF4-FFF2-40B4-BE49-F238E27FC236}">
              <a16:creationId xmlns:a16="http://schemas.microsoft.com/office/drawing/2014/main" xmlns="" id="{00000000-0008-0000-1100-00002B100000}"/>
            </a:ext>
          </a:extLst>
        </xdr:cNvPr>
        <xdr:cNvSpPr txBox="1">
          <a:spLocks noChangeArrowheads="1"/>
        </xdr:cNvSpPr>
      </xdr:nvSpPr>
      <xdr:spPr bwMode="auto">
        <a:xfrm>
          <a:off x="762000" y="4838700"/>
          <a:ext cx="102983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140" name="Text Box 9">
          <a:extLst>
            <a:ext uri="{FF2B5EF4-FFF2-40B4-BE49-F238E27FC236}">
              <a16:creationId xmlns:a16="http://schemas.microsoft.com/office/drawing/2014/main" xmlns="" id="{00000000-0008-0000-1100-00002C10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029832" cy="238125"/>
    <xdr:sp macro="" textlink="">
      <xdr:nvSpPr>
        <xdr:cNvPr id="4141" name="Text Box 8">
          <a:extLst>
            <a:ext uri="{FF2B5EF4-FFF2-40B4-BE49-F238E27FC236}">
              <a16:creationId xmlns:a16="http://schemas.microsoft.com/office/drawing/2014/main" xmlns="" id="{00000000-0008-0000-1100-00002D100000}"/>
            </a:ext>
          </a:extLst>
        </xdr:cNvPr>
        <xdr:cNvSpPr txBox="1">
          <a:spLocks noChangeArrowheads="1"/>
        </xdr:cNvSpPr>
      </xdr:nvSpPr>
      <xdr:spPr bwMode="auto">
        <a:xfrm>
          <a:off x="762000" y="4838700"/>
          <a:ext cx="102983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142" name="Text Box 9">
          <a:extLst>
            <a:ext uri="{FF2B5EF4-FFF2-40B4-BE49-F238E27FC236}">
              <a16:creationId xmlns:a16="http://schemas.microsoft.com/office/drawing/2014/main" xmlns="" id="{00000000-0008-0000-1100-00002E10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029832" cy="238125"/>
    <xdr:sp macro="" textlink="">
      <xdr:nvSpPr>
        <xdr:cNvPr id="4143" name="Text Box 8">
          <a:extLst>
            <a:ext uri="{FF2B5EF4-FFF2-40B4-BE49-F238E27FC236}">
              <a16:creationId xmlns:a16="http://schemas.microsoft.com/office/drawing/2014/main" xmlns="" id="{00000000-0008-0000-1100-00002F100000}"/>
            </a:ext>
          </a:extLst>
        </xdr:cNvPr>
        <xdr:cNvSpPr txBox="1">
          <a:spLocks noChangeArrowheads="1"/>
        </xdr:cNvSpPr>
      </xdr:nvSpPr>
      <xdr:spPr bwMode="auto">
        <a:xfrm>
          <a:off x="762000" y="4838700"/>
          <a:ext cx="102983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144" name="Text Box 9">
          <a:extLst>
            <a:ext uri="{FF2B5EF4-FFF2-40B4-BE49-F238E27FC236}">
              <a16:creationId xmlns:a16="http://schemas.microsoft.com/office/drawing/2014/main" xmlns="" id="{00000000-0008-0000-1100-00003010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029832" cy="238125"/>
    <xdr:sp macro="" textlink="">
      <xdr:nvSpPr>
        <xdr:cNvPr id="4145" name="Text Box 8">
          <a:extLst>
            <a:ext uri="{FF2B5EF4-FFF2-40B4-BE49-F238E27FC236}">
              <a16:creationId xmlns:a16="http://schemas.microsoft.com/office/drawing/2014/main" xmlns="" id="{00000000-0008-0000-1100-000031100000}"/>
            </a:ext>
          </a:extLst>
        </xdr:cNvPr>
        <xdr:cNvSpPr txBox="1">
          <a:spLocks noChangeArrowheads="1"/>
        </xdr:cNvSpPr>
      </xdr:nvSpPr>
      <xdr:spPr bwMode="auto">
        <a:xfrm>
          <a:off x="762000" y="4838700"/>
          <a:ext cx="102983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146" name="Text Box 9">
          <a:extLst>
            <a:ext uri="{FF2B5EF4-FFF2-40B4-BE49-F238E27FC236}">
              <a16:creationId xmlns:a16="http://schemas.microsoft.com/office/drawing/2014/main" xmlns="" id="{00000000-0008-0000-1100-00003210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029832" cy="238125"/>
    <xdr:sp macro="" textlink="">
      <xdr:nvSpPr>
        <xdr:cNvPr id="4147" name="Text Box 8">
          <a:extLst>
            <a:ext uri="{FF2B5EF4-FFF2-40B4-BE49-F238E27FC236}">
              <a16:creationId xmlns:a16="http://schemas.microsoft.com/office/drawing/2014/main" xmlns="" id="{00000000-0008-0000-1100-000033100000}"/>
            </a:ext>
          </a:extLst>
        </xdr:cNvPr>
        <xdr:cNvSpPr txBox="1">
          <a:spLocks noChangeArrowheads="1"/>
        </xdr:cNvSpPr>
      </xdr:nvSpPr>
      <xdr:spPr bwMode="auto">
        <a:xfrm>
          <a:off x="762000" y="4838700"/>
          <a:ext cx="102983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148" name="Text Box 9">
          <a:extLst>
            <a:ext uri="{FF2B5EF4-FFF2-40B4-BE49-F238E27FC236}">
              <a16:creationId xmlns:a16="http://schemas.microsoft.com/office/drawing/2014/main" xmlns="" id="{00000000-0008-0000-1100-00003410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149" name="Text Box 9">
          <a:extLst>
            <a:ext uri="{FF2B5EF4-FFF2-40B4-BE49-F238E27FC236}">
              <a16:creationId xmlns:a16="http://schemas.microsoft.com/office/drawing/2014/main" xmlns="" id="{00000000-0008-0000-1100-00003510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029832" cy="238125"/>
    <xdr:sp macro="" textlink="">
      <xdr:nvSpPr>
        <xdr:cNvPr id="4150" name="Text Box 8">
          <a:extLst>
            <a:ext uri="{FF2B5EF4-FFF2-40B4-BE49-F238E27FC236}">
              <a16:creationId xmlns:a16="http://schemas.microsoft.com/office/drawing/2014/main" xmlns="" id="{00000000-0008-0000-1100-000036100000}"/>
            </a:ext>
          </a:extLst>
        </xdr:cNvPr>
        <xdr:cNvSpPr txBox="1">
          <a:spLocks noChangeArrowheads="1"/>
        </xdr:cNvSpPr>
      </xdr:nvSpPr>
      <xdr:spPr bwMode="auto">
        <a:xfrm>
          <a:off x="762000" y="4838700"/>
          <a:ext cx="102983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151" name="Text Box 9">
          <a:extLst>
            <a:ext uri="{FF2B5EF4-FFF2-40B4-BE49-F238E27FC236}">
              <a16:creationId xmlns:a16="http://schemas.microsoft.com/office/drawing/2014/main" xmlns="" id="{00000000-0008-0000-1100-00003710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152" name="Text Box 9">
          <a:extLst>
            <a:ext uri="{FF2B5EF4-FFF2-40B4-BE49-F238E27FC236}">
              <a16:creationId xmlns:a16="http://schemas.microsoft.com/office/drawing/2014/main" xmlns="" id="{00000000-0008-0000-1100-00003810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029832" cy="238125"/>
    <xdr:sp macro="" textlink="">
      <xdr:nvSpPr>
        <xdr:cNvPr id="4153" name="Text Box 8">
          <a:extLst>
            <a:ext uri="{FF2B5EF4-FFF2-40B4-BE49-F238E27FC236}">
              <a16:creationId xmlns:a16="http://schemas.microsoft.com/office/drawing/2014/main" xmlns="" id="{00000000-0008-0000-1100-000039100000}"/>
            </a:ext>
          </a:extLst>
        </xdr:cNvPr>
        <xdr:cNvSpPr txBox="1">
          <a:spLocks noChangeArrowheads="1"/>
        </xdr:cNvSpPr>
      </xdr:nvSpPr>
      <xdr:spPr bwMode="auto">
        <a:xfrm>
          <a:off x="762000" y="4838700"/>
          <a:ext cx="1029832" cy="238125"/>
        </a:xfrm>
        <a:prstGeom prst="rect">
          <a:avLst/>
        </a:prstGeom>
        <a:noFill/>
        <a:ln w="9525">
          <a:noFill/>
          <a:miter lim="800000"/>
          <a:headEnd/>
          <a:tailEnd/>
        </a:ln>
      </xdr:spPr>
    </xdr:sp>
    <xdr:clientData/>
  </xdr:oneCellAnchor>
  <xdr:oneCellAnchor>
    <xdr:from>
      <xdr:col>1</xdr:col>
      <xdr:colOff>0</xdr:colOff>
      <xdr:row>0</xdr:row>
      <xdr:rowOff>0</xdr:rowOff>
    </xdr:from>
    <xdr:ext cx="1048882" cy="19050"/>
    <xdr:sp macro="" textlink="">
      <xdr:nvSpPr>
        <xdr:cNvPr id="4154" name="Text Box 8">
          <a:extLst>
            <a:ext uri="{FF2B5EF4-FFF2-40B4-BE49-F238E27FC236}">
              <a16:creationId xmlns:a16="http://schemas.microsoft.com/office/drawing/2014/main" xmlns="" id="{00000000-0008-0000-1100-00003A100000}"/>
            </a:ext>
          </a:extLst>
        </xdr:cNvPr>
        <xdr:cNvSpPr txBox="1">
          <a:spLocks noChangeArrowheads="1"/>
        </xdr:cNvSpPr>
      </xdr:nvSpPr>
      <xdr:spPr bwMode="auto">
        <a:xfrm>
          <a:off x="762000" y="4838700"/>
          <a:ext cx="10488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4155" name="Text Box 8">
          <a:extLst>
            <a:ext uri="{FF2B5EF4-FFF2-40B4-BE49-F238E27FC236}">
              <a16:creationId xmlns:a16="http://schemas.microsoft.com/office/drawing/2014/main" xmlns="" id="{00000000-0008-0000-1100-00003B100000}"/>
            </a:ext>
          </a:extLst>
        </xdr:cNvPr>
        <xdr:cNvSpPr txBox="1">
          <a:spLocks noChangeArrowheads="1"/>
        </xdr:cNvSpPr>
      </xdr:nvSpPr>
      <xdr:spPr bwMode="auto">
        <a:xfrm>
          <a:off x="762000" y="48387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944107" cy="238125"/>
    <xdr:sp macro="" textlink="">
      <xdr:nvSpPr>
        <xdr:cNvPr id="4156" name="Text Box 8">
          <a:extLst>
            <a:ext uri="{FF2B5EF4-FFF2-40B4-BE49-F238E27FC236}">
              <a16:creationId xmlns:a16="http://schemas.microsoft.com/office/drawing/2014/main" xmlns="" id="{00000000-0008-0000-1100-00003C100000}"/>
            </a:ext>
          </a:extLst>
        </xdr:cNvPr>
        <xdr:cNvSpPr txBox="1">
          <a:spLocks noChangeArrowheads="1"/>
        </xdr:cNvSpPr>
      </xdr:nvSpPr>
      <xdr:spPr bwMode="auto">
        <a:xfrm>
          <a:off x="762000" y="4838700"/>
          <a:ext cx="944107" cy="238125"/>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4157" name="Text Box 8">
          <a:extLst>
            <a:ext uri="{FF2B5EF4-FFF2-40B4-BE49-F238E27FC236}">
              <a16:creationId xmlns:a16="http://schemas.microsoft.com/office/drawing/2014/main" xmlns="" id="{00000000-0008-0000-1100-00003D100000}"/>
            </a:ext>
          </a:extLst>
        </xdr:cNvPr>
        <xdr:cNvSpPr txBox="1">
          <a:spLocks noChangeArrowheads="1"/>
        </xdr:cNvSpPr>
      </xdr:nvSpPr>
      <xdr:spPr bwMode="auto">
        <a:xfrm>
          <a:off x="762000" y="48387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158" name="Text Box 9">
          <a:extLst>
            <a:ext uri="{FF2B5EF4-FFF2-40B4-BE49-F238E27FC236}">
              <a16:creationId xmlns:a16="http://schemas.microsoft.com/office/drawing/2014/main" xmlns="" id="{00000000-0008-0000-1100-00003E10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159" name="Text Box 9">
          <a:extLst>
            <a:ext uri="{FF2B5EF4-FFF2-40B4-BE49-F238E27FC236}">
              <a16:creationId xmlns:a16="http://schemas.microsoft.com/office/drawing/2014/main" xmlns="" id="{00000000-0008-0000-1100-00003F10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077457" cy="104775"/>
    <xdr:sp macro="" textlink="">
      <xdr:nvSpPr>
        <xdr:cNvPr id="4160" name="Text Box 8">
          <a:extLst>
            <a:ext uri="{FF2B5EF4-FFF2-40B4-BE49-F238E27FC236}">
              <a16:creationId xmlns:a16="http://schemas.microsoft.com/office/drawing/2014/main" xmlns="" id="{00000000-0008-0000-1100-000040100000}"/>
            </a:ext>
          </a:extLst>
        </xdr:cNvPr>
        <xdr:cNvSpPr txBox="1">
          <a:spLocks noChangeArrowheads="1"/>
        </xdr:cNvSpPr>
      </xdr:nvSpPr>
      <xdr:spPr bwMode="auto">
        <a:xfrm>
          <a:off x="762000" y="4838700"/>
          <a:ext cx="1077457" cy="104775"/>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4161" name="Text Box 8">
          <a:extLst>
            <a:ext uri="{FF2B5EF4-FFF2-40B4-BE49-F238E27FC236}">
              <a16:creationId xmlns:a16="http://schemas.microsoft.com/office/drawing/2014/main" xmlns="" id="{00000000-0008-0000-1100-000041100000}"/>
            </a:ext>
          </a:extLst>
        </xdr:cNvPr>
        <xdr:cNvSpPr txBox="1">
          <a:spLocks noChangeArrowheads="1"/>
        </xdr:cNvSpPr>
      </xdr:nvSpPr>
      <xdr:spPr bwMode="auto">
        <a:xfrm>
          <a:off x="762000" y="48387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162" name="Text Box 9">
          <a:extLst>
            <a:ext uri="{FF2B5EF4-FFF2-40B4-BE49-F238E27FC236}">
              <a16:creationId xmlns:a16="http://schemas.microsoft.com/office/drawing/2014/main" xmlns="" id="{00000000-0008-0000-1100-00004210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163" name="Text Box 9">
          <a:extLst>
            <a:ext uri="{FF2B5EF4-FFF2-40B4-BE49-F238E27FC236}">
              <a16:creationId xmlns:a16="http://schemas.microsoft.com/office/drawing/2014/main" xmlns="" id="{00000000-0008-0000-1100-00004310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4164" name="Text Box 8">
          <a:extLst>
            <a:ext uri="{FF2B5EF4-FFF2-40B4-BE49-F238E27FC236}">
              <a16:creationId xmlns:a16="http://schemas.microsoft.com/office/drawing/2014/main" xmlns="" id="{00000000-0008-0000-1100-000044100000}"/>
            </a:ext>
          </a:extLst>
        </xdr:cNvPr>
        <xdr:cNvSpPr txBox="1">
          <a:spLocks noChangeArrowheads="1"/>
        </xdr:cNvSpPr>
      </xdr:nvSpPr>
      <xdr:spPr bwMode="auto">
        <a:xfrm>
          <a:off x="762000" y="48387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165" name="Text Box 9">
          <a:extLst>
            <a:ext uri="{FF2B5EF4-FFF2-40B4-BE49-F238E27FC236}">
              <a16:creationId xmlns:a16="http://schemas.microsoft.com/office/drawing/2014/main" xmlns="" id="{00000000-0008-0000-1100-00004510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166" name="Text Box 9">
          <a:extLst>
            <a:ext uri="{FF2B5EF4-FFF2-40B4-BE49-F238E27FC236}">
              <a16:creationId xmlns:a16="http://schemas.microsoft.com/office/drawing/2014/main" xmlns="" id="{00000000-0008-0000-1100-00004610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4167" name="Text Box 8">
          <a:extLst>
            <a:ext uri="{FF2B5EF4-FFF2-40B4-BE49-F238E27FC236}">
              <a16:creationId xmlns:a16="http://schemas.microsoft.com/office/drawing/2014/main" xmlns="" id="{00000000-0008-0000-1100-000047100000}"/>
            </a:ext>
          </a:extLst>
        </xdr:cNvPr>
        <xdr:cNvSpPr txBox="1">
          <a:spLocks noChangeArrowheads="1"/>
        </xdr:cNvSpPr>
      </xdr:nvSpPr>
      <xdr:spPr bwMode="auto">
        <a:xfrm>
          <a:off x="762000" y="48387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168" name="Text Box 9">
          <a:extLst>
            <a:ext uri="{FF2B5EF4-FFF2-40B4-BE49-F238E27FC236}">
              <a16:creationId xmlns:a16="http://schemas.microsoft.com/office/drawing/2014/main" xmlns="" id="{00000000-0008-0000-1100-00004810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169" name="Text Box 9">
          <a:extLst>
            <a:ext uri="{FF2B5EF4-FFF2-40B4-BE49-F238E27FC236}">
              <a16:creationId xmlns:a16="http://schemas.microsoft.com/office/drawing/2014/main" xmlns="" id="{00000000-0008-0000-1100-00004910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4170" name="Text Box 8">
          <a:extLst>
            <a:ext uri="{FF2B5EF4-FFF2-40B4-BE49-F238E27FC236}">
              <a16:creationId xmlns:a16="http://schemas.microsoft.com/office/drawing/2014/main" xmlns="" id="{00000000-0008-0000-1100-00004A100000}"/>
            </a:ext>
          </a:extLst>
        </xdr:cNvPr>
        <xdr:cNvSpPr txBox="1">
          <a:spLocks noChangeArrowheads="1"/>
        </xdr:cNvSpPr>
      </xdr:nvSpPr>
      <xdr:spPr bwMode="auto">
        <a:xfrm>
          <a:off x="762000" y="48387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171" name="Text Box 9">
          <a:extLst>
            <a:ext uri="{FF2B5EF4-FFF2-40B4-BE49-F238E27FC236}">
              <a16:creationId xmlns:a16="http://schemas.microsoft.com/office/drawing/2014/main" xmlns="" id="{00000000-0008-0000-1100-00004B10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172" name="Text Box 9">
          <a:extLst>
            <a:ext uri="{FF2B5EF4-FFF2-40B4-BE49-F238E27FC236}">
              <a16:creationId xmlns:a16="http://schemas.microsoft.com/office/drawing/2014/main" xmlns="" id="{00000000-0008-0000-1100-00004C10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4173" name="Text Box 8">
          <a:extLst>
            <a:ext uri="{FF2B5EF4-FFF2-40B4-BE49-F238E27FC236}">
              <a16:creationId xmlns:a16="http://schemas.microsoft.com/office/drawing/2014/main" xmlns="" id="{00000000-0008-0000-1100-00004D100000}"/>
            </a:ext>
          </a:extLst>
        </xdr:cNvPr>
        <xdr:cNvSpPr txBox="1">
          <a:spLocks noChangeArrowheads="1"/>
        </xdr:cNvSpPr>
      </xdr:nvSpPr>
      <xdr:spPr bwMode="auto">
        <a:xfrm>
          <a:off x="762000" y="48387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174" name="Text Box 9">
          <a:extLst>
            <a:ext uri="{FF2B5EF4-FFF2-40B4-BE49-F238E27FC236}">
              <a16:creationId xmlns:a16="http://schemas.microsoft.com/office/drawing/2014/main" xmlns="" id="{00000000-0008-0000-1100-00004E10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4175" name="Text Box 8">
          <a:extLst>
            <a:ext uri="{FF2B5EF4-FFF2-40B4-BE49-F238E27FC236}">
              <a16:creationId xmlns:a16="http://schemas.microsoft.com/office/drawing/2014/main" xmlns="" id="{00000000-0008-0000-1100-00004F100000}"/>
            </a:ext>
          </a:extLst>
        </xdr:cNvPr>
        <xdr:cNvSpPr txBox="1">
          <a:spLocks noChangeArrowheads="1"/>
        </xdr:cNvSpPr>
      </xdr:nvSpPr>
      <xdr:spPr bwMode="auto">
        <a:xfrm>
          <a:off x="762000" y="48387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176" name="Text Box 9">
          <a:extLst>
            <a:ext uri="{FF2B5EF4-FFF2-40B4-BE49-F238E27FC236}">
              <a16:creationId xmlns:a16="http://schemas.microsoft.com/office/drawing/2014/main" xmlns="" id="{00000000-0008-0000-1100-00005010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177" name="Text Box 9">
          <a:extLst>
            <a:ext uri="{FF2B5EF4-FFF2-40B4-BE49-F238E27FC236}">
              <a16:creationId xmlns:a16="http://schemas.microsoft.com/office/drawing/2014/main" xmlns="" id="{00000000-0008-0000-1100-00005110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4178" name="Text Box 8">
          <a:extLst>
            <a:ext uri="{FF2B5EF4-FFF2-40B4-BE49-F238E27FC236}">
              <a16:creationId xmlns:a16="http://schemas.microsoft.com/office/drawing/2014/main" xmlns="" id="{00000000-0008-0000-1100-000052100000}"/>
            </a:ext>
          </a:extLst>
        </xdr:cNvPr>
        <xdr:cNvSpPr txBox="1">
          <a:spLocks noChangeArrowheads="1"/>
        </xdr:cNvSpPr>
      </xdr:nvSpPr>
      <xdr:spPr bwMode="auto">
        <a:xfrm>
          <a:off x="762000" y="48387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179" name="Text Box 9">
          <a:extLst>
            <a:ext uri="{FF2B5EF4-FFF2-40B4-BE49-F238E27FC236}">
              <a16:creationId xmlns:a16="http://schemas.microsoft.com/office/drawing/2014/main" xmlns="" id="{00000000-0008-0000-1100-00005310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4180" name="Text Box 8">
          <a:extLst>
            <a:ext uri="{FF2B5EF4-FFF2-40B4-BE49-F238E27FC236}">
              <a16:creationId xmlns:a16="http://schemas.microsoft.com/office/drawing/2014/main" xmlns="" id="{00000000-0008-0000-1100-000054100000}"/>
            </a:ext>
          </a:extLst>
        </xdr:cNvPr>
        <xdr:cNvSpPr txBox="1">
          <a:spLocks noChangeArrowheads="1"/>
        </xdr:cNvSpPr>
      </xdr:nvSpPr>
      <xdr:spPr bwMode="auto">
        <a:xfrm>
          <a:off x="762000" y="48387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181" name="Text Box 9">
          <a:extLst>
            <a:ext uri="{FF2B5EF4-FFF2-40B4-BE49-F238E27FC236}">
              <a16:creationId xmlns:a16="http://schemas.microsoft.com/office/drawing/2014/main" xmlns="" id="{00000000-0008-0000-1100-00005510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182" name="Text Box 9">
          <a:extLst>
            <a:ext uri="{FF2B5EF4-FFF2-40B4-BE49-F238E27FC236}">
              <a16:creationId xmlns:a16="http://schemas.microsoft.com/office/drawing/2014/main" xmlns="" id="{00000000-0008-0000-1100-00005610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4183" name="Text Box 8">
          <a:extLst>
            <a:ext uri="{FF2B5EF4-FFF2-40B4-BE49-F238E27FC236}">
              <a16:creationId xmlns:a16="http://schemas.microsoft.com/office/drawing/2014/main" xmlns="" id="{00000000-0008-0000-1100-000057100000}"/>
            </a:ext>
          </a:extLst>
        </xdr:cNvPr>
        <xdr:cNvSpPr txBox="1">
          <a:spLocks noChangeArrowheads="1"/>
        </xdr:cNvSpPr>
      </xdr:nvSpPr>
      <xdr:spPr bwMode="auto">
        <a:xfrm>
          <a:off x="762000" y="48387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184" name="Text Box 9">
          <a:extLst>
            <a:ext uri="{FF2B5EF4-FFF2-40B4-BE49-F238E27FC236}">
              <a16:creationId xmlns:a16="http://schemas.microsoft.com/office/drawing/2014/main" xmlns="" id="{00000000-0008-0000-1100-00005810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185" name="Text Box 9">
          <a:extLst>
            <a:ext uri="{FF2B5EF4-FFF2-40B4-BE49-F238E27FC236}">
              <a16:creationId xmlns:a16="http://schemas.microsoft.com/office/drawing/2014/main" xmlns="" id="{00000000-0008-0000-1100-00005910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4186" name="Text Box 8">
          <a:extLst>
            <a:ext uri="{FF2B5EF4-FFF2-40B4-BE49-F238E27FC236}">
              <a16:creationId xmlns:a16="http://schemas.microsoft.com/office/drawing/2014/main" xmlns="" id="{00000000-0008-0000-1100-00005A100000}"/>
            </a:ext>
          </a:extLst>
        </xdr:cNvPr>
        <xdr:cNvSpPr txBox="1">
          <a:spLocks noChangeArrowheads="1"/>
        </xdr:cNvSpPr>
      </xdr:nvSpPr>
      <xdr:spPr bwMode="auto">
        <a:xfrm>
          <a:off x="762000" y="48387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187" name="Text Box 9">
          <a:extLst>
            <a:ext uri="{FF2B5EF4-FFF2-40B4-BE49-F238E27FC236}">
              <a16:creationId xmlns:a16="http://schemas.microsoft.com/office/drawing/2014/main" xmlns="" id="{00000000-0008-0000-1100-00005B10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188" name="Text Box 9">
          <a:extLst>
            <a:ext uri="{FF2B5EF4-FFF2-40B4-BE49-F238E27FC236}">
              <a16:creationId xmlns:a16="http://schemas.microsoft.com/office/drawing/2014/main" xmlns="" id="{00000000-0008-0000-1100-00005C10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4189" name="Text Box 8">
          <a:extLst>
            <a:ext uri="{FF2B5EF4-FFF2-40B4-BE49-F238E27FC236}">
              <a16:creationId xmlns:a16="http://schemas.microsoft.com/office/drawing/2014/main" xmlns="" id="{00000000-0008-0000-1100-00005D100000}"/>
            </a:ext>
          </a:extLst>
        </xdr:cNvPr>
        <xdr:cNvSpPr txBox="1">
          <a:spLocks noChangeArrowheads="1"/>
        </xdr:cNvSpPr>
      </xdr:nvSpPr>
      <xdr:spPr bwMode="auto">
        <a:xfrm>
          <a:off x="762000" y="48387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190" name="Text Box 9">
          <a:extLst>
            <a:ext uri="{FF2B5EF4-FFF2-40B4-BE49-F238E27FC236}">
              <a16:creationId xmlns:a16="http://schemas.microsoft.com/office/drawing/2014/main" xmlns="" id="{00000000-0008-0000-1100-00005E10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191" name="Text Box 9">
          <a:extLst>
            <a:ext uri="{FF2B5EF4-FFF2-40B4-BE49-F238E27FC236}">
              <a16:creationId xmlns:a16="http://schemas.microsoft.com/office/drawing/2014/main" xmlns="" id="{00000000-0008-0000-1100-00005F10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4192" name="Text Box 8">
          <a:extLst>
            <a:ext uri="{FF2B5EF4-FFF2-40B4-BE49-F238E27FC236}">
              <a16:creationId xmlns:a16="http://schemas.microsoft.com/office/drawing/2014/main" xmlns="" id="{00000000-0008-0000-1100-000060100000}"/>
            </a:ext>
          </a:extLst>
        </xdr:cNvPr>
        <xdr:cNvSpPr txBox="1">
          <a:spLocks noChangeArrowheads="1"/>
        </xdr:cNvSpPr>
      </xdr:nvSpPr>
      <xdr:spPr bwMode="auto">
        <a:xfrm>
          <a:off x="762000" y="48387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193" name="Text Box 9">
          <a:extLst>
            <a:ext uri="{FF2B5EF4-FFF2-40B4-BE49-F238E27FC236}">
              <a16:creationId xmlns:a16="http://schemas.microsoft.com/office/drawing/2014/main" xmlns="" id="{00000000-0008-0000-1100-00006110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194" name="Text Box 9">
          <a:extLst>
            <a:ext uri="{FF2B5EF4-FFF2-40B4-BE49-F238E27FC236}">
              <a16:creationId xmlns:a16="http://schemas.microsoft.com/office/drawing/2014/main" xmlns="" id="{00000000-0008-0000-1100-00006210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4195" name="Text Box 8">
          <a:extLst>
            <a:ext uri="{FF2B5EF4-FFF2-40B4-BE49-F238E27FC236}">
              <a16:creationId xmlns:a16="http://schemas.microsoft.com/office/drawing/2014/main" xmlns="" id="{00000000-0008-0000-1100-000063100000}"/>
            </a:ext>
          </a:extLst>
        </xdr:cNvPr>
        <xdr:cNvSpPr txBox="1">
          <a:spLocks noChangeArrowheads="1"/>
        </xdr:cNvSpPr>
      </xdr:nvSpPr>
      <xdr:spPr bwMode="auto">
        <a:xfrm>
          <a:off x="762000" y="48387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196" name="Text Box 9">
          <a:extLst>
            <a:ext uri="{FF2B5EF4-FFF2-40B4-BE49-F238E27FC236}">
              <a16:creationId xmlns:a16="http://schemas.microsoft.com/office/drawing/2014/main" xmlns="" id="{00000000-0008-0000-1100-00006410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197" name="Text Box 9">
          <a:extLst>
            <a:ext uri="{FF2B5EF4-FFF2-40B4-BE49-F238E27FC236}">
              <a16:creationId xmlns:a16="http://schemas.microsoft.com/office/drawing/2014/main" xmlns="" id="{00000000-0008-0000-1100-00006510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4198" name="Text Box 8">
          <a:extLst>
            <a:ext uri="{FF2B5EF4-FFF2-40B4-BE49-F238E27FC236}">
              <a16:creationId xmlns:a16="http://schemas.microsoft.com/office/drawing/2014/main" xmlns="" id="{00000000-0008-0000-1100-000066100000}"/>
            </a:ext>
          </a:extLst>
        </xdr:cNvPr>
        <xdr:cNvSpPr txBox="1">
          <a:spLocks noChangeArrowheads="1"/>
        </xdr:cNvSpPr>
      </xdr:nvSpPr>
      <xdr:spPr bwMode="auto">
        <a:xfrm>
          <a:off x="762000" y="48387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199" name="Text Box 9">
          <a:extLst>
            <a:ext uri="{FF2B5EF4-FFF2-40B4-BE49-F238E27FC236}">
              <a16:creationId xmlns:a16="http://schemas.microsoft.com/office/drawing/2014/main" xmlns="" id="{00000000-0008-0000-1100-00006710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200" name="Text Box 9">
          <a:extLst>
            <a:ext uri="{FF2B5EF4-FFF2-40B4-BE49-F238E27FC236}">
              <a16:creationId xmlns:a16="http://schemas.microsoft.com/office/drawing/2014/main" xmlns="" id="{00000000-0008-0000-1100-00006810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4201" name="Text Box 8">
          <a:extLst>
            <a:ext uri="{FF2B5EF4-FFF2-40B4-BE49-F238E27FC236}">
              <a16:creationId xmlns:a16="http://schemas.microsoft.com/office/drawing/2014/main" xmlns="" id="{00000000-0008-0000-1100-000069100000}"/>
            </a:ext>
          </a:extLst>
        </xdr:cNvPr>
        <xdr:cNvSpPr txBox="1">
          <a:spLocks noChangeArrowheads="1"/>
        </xdr:cNvSpPr>
      </xdr:nvSpPr>
      <xdr:spPr bwMode="auto">
        <a:xfrm>
          <a:off x="762000" y="48387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202" name="Text Box 9">
          <a:extLst>
            <a:ext uri="{FF2B5EF4-FFF2-40B4-BE49-F238E27FC236}">
              <a16:creationId xmlns:a16="http://schemas.microsoft.com/office/drawing/2014/main" xmlns="" id="{00000000-0008-0000-1100-00006A10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203" name="Text Box 9">
          <a:extLst>
            <a:ext uri="{FF2B5EF4-FFF2-40B4-BE49-F238E27FC236}">
              <a16:creationId xmlns:a16="http://schemas.microsoft.com/office/drawing/2014/main" xmlns="" id="{00000000-0008-0000-1100-00006B10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4204" name="Text Box 8">
          <a:extLst>
            <a:ext uri="{FF2B5EF4-FFF2-40B4-BE49-F238E27FC236}">
              <a16:creationId xmlns:a16="http://schemas.microsoft.com/office/drawing/2014/main" xmlns="" id="{00000000-0008-0000-1100-00006C100000}"/>
            </a:ext>
          </a:extLst>
        </xdr:cNvPr>
        <xdr:cNvSpPr txBox="1">
          <a:spLocks noChangeArrowheads="1"/>
        </xdr:cNvSpPr>
      </xdr:nvSpPr>
      <xdr:spPr bwMode="auto">
        <a:xfrm>
          <a:off x="762000" y="48387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205" name="Text Box 9">
          <a:extLst>
            <a:ext uri="{FF2B5EF4-FFF2-40B4-BE49-F238E27FC236}">
              <a16:creationId xmlns:a16="http://schemas.microsoft.com/office/drawing/2014/main" xmlns="" id="{00000000-0008-0000-1100-00006D10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206" name="Text Box 9">
          <a:extLst>
            <a:ext uri="{FF2B5EF4-FFF2-40B4-BE49-F238E27FC236}">
              <a16:creationId xmlns:a16="http://schemas.microsoft.com/office/drawing/2014/main" xmlns="" id="{00000000-0008-0000-1100-00006E10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4207" name="Text Box 8">
          <a:extLst>
            <a:ext uri="{FF2B5EF4-FFF2-40B4-BE49-F238E27FC236}">
              <a16:creationId xmlns:a16="http://schemas.microsoft.com/office/drawing/2014/main" xmlns="" id="{00000000-0008-0000-1100-00006F100000}"/>
            </a:ext>
          </a:extLst>
        </xdr:cNvPr>
        <xdr:cNvSpPr txBox="1">
          <a:spLocks noChangeArrowheads="1"/>
        </xdr:cNvSpPr>
      </xdr:nvSpPr>
      <xdr:spPr bwMode="auto">
        <a:xfrm>
          <a:off x="762000" y="48387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208" name="Text Box 9">
          <a:extLst>
            <a:ext uri="{FF2B5EF4-FFF2-40B4-BE49-F238E27FC236}">
              <a16:creationId xmlns:a16="http://schemas.microsoft.com/office/drawing/2014/main" xmlns="" id="{00000000-0008-0000-1100-00007010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209" name="Text Box 9">
          <a:extLst>
            <a:ext uri="{FF2B5EF4-FFF2-40B4-BE49-F238E27FC236}">
              <a16:creationId xmlns:a16="http://schemas.microsoft.com/office/drawing/2014/main" xmlns="" id="{00000000-0008-0000-1100-00007110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285750"/>
    <xdr:sp macro="" textlink="">
      <xdr:nvSpPr>
        <xdr:cNvPr id="4210" name="Text Box 9">
          <a:extLst>
            <a:ext uri="{FF2B5EF4-FFF2-40B4-BE49-F238E27FC236}">
              <a16:creationId xmlns:a16="http://schemas.microsoft.com/office/drawing/2014/main" xmlns="" id="{00000000-0008-0000-1100-000072100000}"/>
            </a:ext>
          </a:extLst>
        </xdr:cNvPr>
        <xdr:cNvSpPr txBox="1">
          <a:spLocks noChangeArrowheads="1"/>
        </xdr:cNvSpPr>
      </xdr:nvSpPr>
      <xdr:spPr bwMode="auto">
        <a:xfrm>
          <a:off x="762000" y="4838700"/>
          <a:ext cx="1239382" cy="285750"/>
        </a:xfrm>
        <a:prstGeom prst="rect">
          <a:avLst/>
        </a:prstGeom>
        <a:noFill/>
        <a:ln w="9525">
          <a:noFill/>
          <a:miter lim="800000"/>
          <a:headEnd/>
          <a:tailEnd/>
        </a:ln>
      </xdr:spPr>
    </xdr:sp>
    <xdr:clientData/>
  </xdr:oneCellAnchor>
  <xdr:oneCellAnchor>
    <xdr:from>
      <xdr:col>1</xdr:col>
      <xdr:colOff>0</xdr:colOff>
      <xdr:row>0</xdr:row>
      <xdr:rowOff>0</xdr:rowOff>
    </xdr:from>
    <xdr:ext cx="1239382" cy="285750"/>
    <xdr:sp macro="" textlink="">
      <xdr:nvSpPr>
        <xdr:cNvPr id="4211" name="Text Box 9">
          <a:extLst>
            <a:ext uri="{FF2B5EF4-FFF2-40B4-BE49-F238E27FC236}">
              <a16:creationId xmlns:a16="http://schemas.microsoft.com/office/drawing/2014/main" xmlns="" id="{00000000-0008-0000-1100-000073100000}"/>
            </a:ext>
          </a:extLst>
        </xdr:cNvPr>
        <xdr:cNvSpPr txBox="1">
          <a:spLocks noChangeArrowheads="1"/>
        </xdr:cNvSpPr>
      </xdr:nvSpPr>
      <xdr:spPr bwMode="auto">
        <a:xfrm>
          <a:off x="762000" y="4838700"/>
          <a:ext cx="1239382" cy="285750"/>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4212" name="Text Box 9">
          <a:extLst>
            <a:ext uri="{FF2B5EF4-FFF2-40B4-BE49-F238E27FC236}">
              <a16:creationId xmlns:a16="http://schemas.microsoft.com/office/drawing/2014/main" xmlns="" id="{00000000-0008-0000-1100-000074100000}"/>
            </a:ext>
          </a:extLst>
        </xdr:cNvPr>
        <xdr:cNvSpPr txBox="1">
          <a:spLocks noChangeArrowheads="1"/>
        </xdr:cNvSpPr>
      </xdr:nvSpPr>
      <xdr:spPr bwMode="auto">
        <a:xfrm>
          <a:off x="762000" y="483870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4213" name="Text Box 9">
          <a:extLst>
            <a:ext uri="{FF2B5EF4-FFF2-40B4-BE49-F238E27FC236}">
              <a16:creationId xmlns:a16="http://schemas.microsoft.com/office/drawing/2014/main" xmlns="" id="{00000000-0008-0000-1100-000075100000}"/>
            </a:ext>
          </a:extLst>
        </xdr:cNvPr>
        <xdr:cNvSpPr txBox="1">
          <a:spLocks noChangeArrowheads="1"/>
        </xdr:cNvSpPr>
      </xdr:nvSpPr>
      <xdr:spPr bwMode="auto">
        <a:xfrm>
          <a:off x="762000" y="483870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4214" name="Text Box 9">
          <a:extLst>
            <a:ext uri="{FF2B5EF4-FFF2-40B4-BE49-F238E27FC236}">
              <a16:creationId xmlns:a16="http://schemas.microsoft.com/office/drawing/2014/main" xmlns="" id="{00000000-0008-0000-1100-000076100000}"/>
            </a:ext>
          </a:extLst>
        </xdr:cNvPr>
        <xdr:cNvSpPr txBox="1">
          <a:spLocks noChangeArrowheads="1"/>
        </xdr:cNvSpPr>
      </xdr:nvSpPr>
      <xdr:spPr bwMode="auto">
        <a:xfrm>
          <a:off x="762000" y="483870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4215" name="Text Box 9">
          <a:extLst>
            <a:ext uri="{FF2B5EF4-FFF2-40B4-BE49-F238E27FC236}">
              <a16:creationId xmlns:a16="http://schemas.microsoft.com/office/drawing/2014/main" xmlns="" id="{00000000-0008-0000-1100-000077100000}"/>
            </a:ext>
          </a:extLst>
        </xdr:cNvPr>
        <xdr:cNvSpPr txBox="1">
          <a:spLocks noChangeArrowheads="1"/>
        </xdr:cNvSpPr>
      </xdr:nvSpPr>
      <xdr:spPr bwMode="auto">
        <a:xfrm>
          <a:off x="762000" y="483870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4216" name="Text Box 9">
          <a:extLst>
            <a:ext uri="{FF2B5EF4-FFF2-40B4-BE49-F238E27FC236}">
              <a16:creationId xmlns:a16="http://schemas.microsoft.com/office/drawing/2014/main" xmlns="" id="{00000000-0008-0000-1100-000078100000}"/>
            </a:ext>
          </a:extLst>
        </xdr:cNvPr>
        <xdr:cNvSpPr txBox="1">
          <a:spLocks noChangeArrowheads="1"/>
        </xdr:cNvSpPr>
      </xdr:nvSpPr>
      <xdr:spPr bwMode="auto">
        <a:xfrm>
          <a:off x="762000" y="483870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4217" name="Text Box 9">
          <a:extLst>
            <a:ext uri="{FF2B5EF4-FFF2-40B4-BE49-F238E27FC236}">
              <a16:creationId xmlns:a16="http://schemas.microsoft.com/office/drawing/2014/main" xmlns="" id="{00000000-0008-0000-1100-000079100000}"/>
            </a:ext>
          </a:extLst>
        </xdr:cNvPr>
        <xdr:cNvSpPr txBox="1">
          <a:spLocks noChangeArrowheads="1"/>
        </xdr:cNvSpPr>
      </xdr:nvSpPr>
      <xdr:spPr bwMode="auto">
        <a:xfrm>
          <a:off x="762000" y="483870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4218" name="Text Box 9">
          <a:extLst>
            <a:ext uri="{FF2B5EF4-FFF2-40B4-BE49-F238E27FC236}">
              <a16:creationId xmlns:a16="http://schemas.microsoft.com/office/drawing/2014/main" xmlns="" id="{00000000-0008-0000-1100-00007A100000}"/>
            </a:ext>
          </a:extLst>
        </xdr:cNvPr>
        <xdr:cNvSpPr txBox="1">
          <a:spLocks noChangeArrowheads="1"/>
        </xdr:cNvSpPr>
      </xdr:nvSpPr>
      <xdr:spPr bwMode="auto">
        <a:xfrm>
          <a:off x="762000" y="483870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4219" name="Text Box 9">
          <a:extLst>
            <a:ext uri="{FF2B5EF4-FFF2-40B4-BE49-F238E27FC236}">
              <a16:creationId xmlns:a16="http://schemas.microsoft.com/office/drawing/2014/main" xmlns="" id="{00000000-0008-0000-1100-00007B100000}"/>
            </a:ext>
          </a:extLst>
        </xdr:cNvPr>
        <xdr:cNvSpPr txBox="1">
          <a:spLocks noChangeArrowheads="1"/>
        </xdr:cNvSpPr>
      </xdr:nvSpPr>
      <xdr:spPr bwMode="auto">
        <a:xfrm>
          <a:off x="762000" y="483870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4220" name="Text Box 9">
          <a:extLst>
            <a:ext uri="{FF2B5EF4-FFF2-40B4-BE49-F238E27FC236}">
              <a16:creationId xmlns:a16="http://schemas.microsoft.com/office/drawing/2014/main" xmlns="" id="{00000000-0008-0000-1100-00007C100000}"/>
            </a:ext>
          </a:extLst>
        </xdr:cNvPr>
        <xdr:cNvSpPr txBox="1">
          <a:spLocks noChangeArrowheads="1"/>
        </xdr:cNvSpPr>
      </xdr:nvSpPr>
      <xdr:spPr bwMode="auto">
        <a:xfrm>
          <a:off x="762000" y="483870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4221" name="Text Box 9">
          <a:extLst>
            <a:ext uri="{FF2B5EF4-FFF2-40B4-BE49-F238E27FC236}">
              <a16:creationId xmlns:a16="http://schemas.microsoft.com/office/drawing/2014/main" xmlns="" id="{00000000-0008-0000-1100-00007D100000}"/>
            </a:ext>
          </a:extLst>
        </xdr:cNvPr>
        <xdr:cNvSpPr txBox="1">
          <a:spLocks noChangeArrowheads="1"/>
        </xdr:cNvSpPr>
      </xdr:nvSpPr>
      <xdr:spPr bwMode="auto">
        <a:xfrm>
          <a:off x="762000" y="483870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4222" name="Text Box 9">
          <a:extLst>
            <a:ext uri="{FF2B5EF4-FFF2-40B4-BE49-F238E27FC236}">
              <a16:creationId xmlns:a16="http://schemas.microsoft.com/office/drawing/2014/main" xmlns="" id="{00000000-0008-0000-1100-00007E100000}"/>
            </a:ext>
          </a:extLst>
        </xdr:cNvPr>
        <xdr:cNvSpPr txBox="1">
          <a:spLocks noChangeArrowheads="1"/>
        </xdr:cNvSpPr>
      </xdr:nvSpPr>
      <xdr:spPr bwMode="auto">
        <a:xfrm>
          <a:off x="762000" y="483870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4223" name="Text Box 9">
          <a:extLst>
            <a:ext uri="{FF2B5EF4-FFF2-40B4-BE49-F238E27FC236}">
              <a16:creationId xmlns:a16="http://schemas.microsoft.com/office/drawing/2014/main" xmlns="" id="{00000000-0008-0000-1100-00007F100000}"/>
            </a:ext>
          </a:extLst>
        </xdr:cNvPr>
        <xdr:cNvSpPr txBox="1">
          <a:spLocks noChangeArrowheads="1"/>
        </xdr:cNvSpPr>
      </xdr:nvSpPr>
      <xdr:spPr bwMode="auto">
        <a:xfrm>
          <a:off x="762000" y="483870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4224" name="Text Box 9">
          <a:extLst>
            <a:ext uri="{FF2B5EF4-FFF2-40B4-BE49-F238E27FC236}">
              <a16:creationId xmlns:a16="http://schemas.microsoft.com/office/drawing/2014/main" xmlns="" id="{00000000-0008-0000-1100-000080100000}"/>
            </a:ext>
          </a:extLst>
        </xdr:cNvPr>
        <xdr:cNvSpPr txBox="1">
          <a:spLocks noChangeArrowheads="1"/>
        </xdr:cNvSpPr>
      </xdr:nvSpPr>
      <xdr:spPr bwMode="auto">
        <a:xfrm>
          <a:off x="762000" y="483870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4225" name="Text Box 9">
          <a:extLst>
            <a:ext uri="{FF2B5EF4-FFF2-40B4-BE49-F238E27FC236}">
              <a16:creationId xmlns:a16="http://schemas.microsoft.com/office/drawing/2014/main" xmlns="" id="{00000000-0008-0000-1100-000081100000}"/>
            </a:ext>
          </a:extLst>
        </xdr:cNvPr>
        <xdr:cNvSpPr txBox="1">
          <a:spLocks noChangeArrowheads="1"/>
        </xdr:cNvSpPr>
      </xdr:nvSpPr>
      <xdr:spPr bwMode="auto">
        <a:xfrm>
          <a:off x="762000" y="483870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4226" name="Text Box 9">
          <a:extLst>
            <a:ext uri="{FF2B5EF4-FFF2-40B4-BE49-F238E27FC236}">
              <a16:creationId xmlns:a16="http://schemas.microsoft.com/office/drawing/2014/main" xmlns="" id="{00000000-0008-0000-1100-000082100000}"/>
            </a:ext>
          </a:extLst>
        </xdr:cNvPr>
        <xdr:cNvSpPr txBox="1">
          <a:spLocks noChangeArrowheads="1"/>
        </xdr:cNvSpPr>
      </xdr:nvSpPr>
      <xdr:spPr bwMode="auto">
        <a:xfrm>
          <a:off x="762000" y="483870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4227" name="Text Box 9">
          <a:extLst>
            <a:ext uri="{FF2B5EF4-FFF2-40B4-BE49-F238E27FC236}">
              <a16:creationId xmlns:a16="http://schemas.microsoft.com/office/drawing/2014/main" xmlns="" id="{00000000-0008-0000-1100-000083100000}"/>
            </a:ext>
          </a:extLst>
        </xdr:cNvPr>
        <xdr:cNvSpPr txBox="1">
          <a:spLocks noChangeArrowheads="1"/>
        </xdr:cNvSpPr>
      </xdr:nvSpPr>
      <xdr:spPr bwMode="auto">
        <a:xfrm>
          <a:off x="762000" y="483870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4228" name="Text Box 9">
          <a:extLst>
            <a:ext uri="{FF2B5EF4-FFF2-40B4-BE49-F238E27FC236}">
              <a16:creationId xmlns:a16="http://schemas.microsoft.com/office/drawing/2014/main" xmlns="" id="{00000000-0008-0000-1100-000084100000}"/>
            </a:ext>
          </a:extLst>
        </xdr:cNvPr>
        <xdr:cNvSpPr txBox="1">
          <a:spLocks noChangeArrowheads="1"/>
        </xdr:cNvSpPr>
      </xdr:nvSpPr>
      <xdr:spPr bwMode="auto">
        <a:xfrm>
          <a:off x="762000" y="483870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4229" name="Text Box 9">
          <a:extLst>
            <a:ext uri="{FF2B5EF4-FFF2-40B4-BE49-F238E27FC236}">
              <a16:creationId xmlns:a16="http://schemas.microsoft.com/office/drawing/2014/main" xmlns="" id="{00000000-0008-0000-1100-000085100000}"/>
            </a:ext>
          </a:extLst>
        </xdr:cNvPr>
        <xdr:cNvSpPr txBox="1">
          <a:spLocks noChangeArrowheads="1"/>
        </xdr:cNvSpPr>
      </xdr:nvSpPr>
      <xdr:spPr bwMode="auto">
        <a:xfrm>
          <a:off x="762000" y="483870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4230" name="Text Box 9">
          <a:extLst>
            <a:ext uri="{FF2B5EF4-FFF2-40B4-BE49-F238E27FC236}">
              <a16:creationId xmlns:a16="http://schemas.microsoft.com/office/drawing/2014/main" xmlns="" id="{00000000-0008-0000-1100-000086100000}"/>
            </a:ext>
          </a:extLst>
        </xdr:cNvPr>
        <xdr:cNvSpPr txBox="1">
          <a:spLocks noChangeArrowheads="1"/>
        </xdr:cNvSpPr>
      </xdr:nvSpPr>
      <xdr:spPr bwMode="auto">
        <a:xfrm>
          <a:off x="762000" y="483870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4231" name="Text Box 9">
          <a:extLst>
            <a:ext uri="{FF2B5EF4-FFF2-40B4-BE49-F238E27FC236}">
              <a16:creationId xmlns:a16="http://schemas.microsoft.com/office/drawing/2014/main" xmlns="" id="{00000000-0008-0000-1100-000087100000}"/>
            </a:ext>
          </a:extLst>
        </xdr:cNvPr>
        <xdr:cNvSpPr txBox="1">
          <a:spLocks noChangeArrowheads="1"/>
        </xdr:cNvSpPr>
      </xdr:nvSpPr>
      <xdr:spPr bwMode="auto">
        <a:xfrm>
          <a:off x="762000" y="483870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077457" cy="19050"/>
    <xdr:sp macro="" textlink="">
      <xdr:nvSpPr>
        <xdr:cNvPr id="4232" name="Text Box 8">
          <a:extLst>
            <a:ext uri="{FF2B5EF4-FFF2-40B4-BE49-F238E27FC236}">
              <a16:creationId xmlns:a16="http://schemas.microsoft.com/office/drawing/2014/main" xmlns="" id="{00000000-0008-0000-1100-000088100000}"/>
            </a:ext>
          </a:extLst>
        </xdr:cNvPr>
        <xdr:cNvSpPr txBox="1">
          <a:spLocks noChangeArrowheads="1"/>
        </xdr:cNvSpPr>
      </xdr:nvSpPr>
      <xdr:spPr bwMode="auto">
        <a:xfrm>
          <a:off x="762000" y="4838700"/>
          <a:ext cx="1077457"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4233" name="Text Box 8">
          <a:extLst>
            <a:ext uri="{FF2B5EF4-FFF2-40B4-BE49-F238E27FC236}">
              <a16:creationId xmlns:a16="http://schemas.microsoft.com/office/drawing/2014/main" xmlns="" id="{00000000-0008-0000-1100-000089100000}"/>
            </a:ext>
          </a:extLst>
        </xdr:cNvPr>
        <xdr:cNvSpPr txBox="1">
          <a:spLocks noChangeArrowheads="1"/>
        </xdr:cNvSpPr>
      </xdr:nvSpPr>
      <xdr:spPr bwMode="auto">
        <a:xfrm>
          <a:off x="762000" y="48387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234" name="Text Box 9">
          <a:extLst>
            <a:ext uri="{FF2B5EF4-FFF2-40B4-BE49-F238E27FC236}">
              <a16:creationId xmlns:a16="http://schemas.microsoft.com/office/drawing/2014/main" xmlns="" id="{00000000-0008-0000-1100-00008A10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235" name="Text Box 9">
          <a:extLst>
            <a:ext uri="{FF2B5EF4-FFF2-40B4-BE49-F238E27FC236}">
              <a16:creationId xmlns:a16="http://schemas.microsoft.com/office/drawing/2014/main" xmlns="" id="{00000000-0008-0000-1100-00008B10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077457" cy="104775"/>
    <xdr:sp macro="" textlink="">
      <xdr:nvSpPr>
        <xdr:cNvPr id="4236" name="Text Box 8">
          <a:extLst>
            <a:ext uri="{FF2B5EF4-FFF2-40B4-BE49-F238E27FC236}">
              <a16:creationId xmlns:a16="http://schemas.microsoft.com/office/drawing/2014/main" xmlns="" id="{00000000-0008-0000-1100-00008C100000}"/>
            </a:ext>
          </a:extLst>
        </xdr:cNvPr>
        <xdr:cNvSpPr txBox="1">
          <a:spLocks noChangeArrowheads="1"/>
        </xdr:cNvSpPr>
      </xdr:nvSpPr>
      <xdr:spPr bwMode="auto">
        <a:xfrm>
          <a:off x="762000" y="4838700"/>
          <a:ext cx="1077457" cy="104775"/>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4237" name="Text Box 8">
          <a:extLst>
            <a:ext uri="{FF2B5EF4-FFF2-40B4-BE49-F238E27FC236}">
              <a16:creationId xmlns:a16="http://schemas.microsoft.com/office/drawing/2014/main" xmlns="" id="{00000000-0008-0000-1100-00008D100000}"/>
            </a:ext>
          </a:extLst>
        </xdr:cNvPr>
        <xdr:cNvSpPr txBox="1">
          <a:spLocks noChangeArrowheads="1"/>
        </xdr:cNvSpPr>
      </xdr:nvSpPr>
      <xdr:spPr bwMode="auto">
        <a:xfrm>
          <a:off x="762000" y="48387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238" name="Text Box 9">
          <a:extLst>
            <a:ext uri="{FF2B5EF4-FFF2-40B4-BE49-F238E27FC236}">
              <a16:creationId xmlns:a16="http://schemas.microsoft.com/office/drawing/2014/main" xmlns="" id="{00000000-0008-0000-1100-00008E10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239" name="Text Box 9">
          <a:extLst>
            <a:ext uri="{FF2B5EF4-FFF2-40B4-BE49-F238E27FC236}">
              <a16:creationId xmlns:a16="http://schemas.microsoft.com/office/drawing/2014/main" xmlns="" id="{00000000-0008-0000-1100-00008F10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4240" name="Text Box 8">
          <a:extLst>
            <a:ext uri="{FF2B5EF4-FFF2-40B4-BE49-F238E27FC236}">
              <a16:creationId xmlns:a16="http://schemas.microsoft.com/office/drawing/2014/main" xmlns="" id="{00000000-0008-0000-1100-000090100000}"/>
            </a:ext>
          </a:extLst>
        </xdr:cNvPr>
        <xdr:cNvSpPr txBox="1">
          <a:spLocks noChangeArrowheads="1"/>
        </xdr:cNvSpPr>
      </xdr:nvSpPr>
      <xdr:spPr bwMode="auto">
        <a:xfrm>
          <a:off x="762000" y="48387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241" name="Text Box 9">
          <a:extLst>
            <a:ext uri="{FF2B5EF4-FFF2-40B4-BE49-F238E27FC236}">
              <a16:creationId xmlns:a16="http://schemas.microsoft.com/office/drawing/2014/main" xmlns="" id="{00000000-0008-0000-1100-00009110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242" name="Text Box 9">
          <a:extLst>
            <a:ext uri="{FF2B5EF4-FFF2-40B4-BE49-F238E27FC236}">
              <a16:creationId xmlns:a16="http://schemas.microsoft.com/office/drawing/2014/main" xmlns="" id="{00000000-0008-0000-1100-00009210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4243" name="Text Box 8">
          <a:extLst>
            <a:ext uri="{FF2B5EF4-FFF2-40B4-BE49-F238E27FC236}">
              <a16:creationId xmlns:a16="http://schemas.microsoft.com/office/drawing/2014/main" xmlns="" id="{00000000-0008-0000-1100-000093100000}"/>
            </a:ext>
          </a:extLst>
        </xdr:cNvPr>
        <xdr:cNvSpPr txBox="1">
          <a:spLocks noChangeArrowheads="1"/>
        </xdr:cNvSpPr>
      </xdr:nvSpPr>
      <xdr:spPr bwMode="auto">
        <a:xfrm>
          <a:off x="762000" y="48387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244" name="Text Box 9">
          <a:extLst>
            <a:ext uri="{FF2B5EF4-FFF2-40B4-BE49-F238E27FC236}">
              <a16:creationId xmlns:a16="http://schemas.microsoft.com/office/drawing/2014/main" xmlns="" id="{00000000-0008-0000-1100-00009410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245" name="Text Box 9">
          <a:extLst>
            <a:ext uri="{FF2B5EF4-FFF2-40B4-BE49-F238E27FC236}">
              <a16:creationId xmlns:a16="http://schemas.microsoft.com/office/drawing/2014/main" xmlns="" id="{00000000-0008-0000-1100-00009510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4246" name="Text Box 8">
          <a:extLst>
            <a:ext uri="{FF2B5EF4-FFF2-40B4-BE49-F238E27FC236}">
              <a16:creationId xmlns:a16="http://schemas.microsoft.com/office/drawing/2014/main" xmlns="" id="{00000000-0008-0000-1100-000096100000}"/>
            </a:ext>
          </a:extLst>
        </xdr:cNvPr>
        <xdr:cNvSpPr txBox="1">
          <a:spLocks noChangeArrowheads="1"/>
        </xdr:cNvSpPr>
      </xdr:nvSpPr>
      <xdr:spPr bwMode="auto">
        <a:xfrm>
          <a:off x="762000" y="48387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247" name="Text Box 9">
          <a:extLst>
            <a:ext uri="{FF2B5EF4-FFF2-40B4-BE49-F238E27FC236}">
              <a16:creationId xmlns:a16="http://schemas.microsoft.com/office/drawing/2014/main" xmlns="" id="{00000000-0008-0000-1100-00009710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248" name="Text Box 9">
          <a:extLst>
            <a:ext uri="{FF2B5EF4-FFF2-40B4-BE49-F238E27FC236}">
              <a16:creationId xmlns:a16="http://schemas.microsoft.com/office/drawing/2014/main" xmlns="" id="{00000000-0008-0000-1100-00009810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4249" name="Text Box 8">
          <a:extLst>
            <a:ext uri="{FF2B5EF4-FFF2-40B4-BE49-F238E27FC236}">
              <a16:creationId xmlns:a16="http://schemas.microsoft.com/office/drawing/2014/main" xmlns="" id="{00000000-0008-0000-1100-000099100000}"/>
            </a:ext>
          </a:extLst>
        </xdr:cNvPr>
        <xdr:cNvSpPr txBox="1">
          <a:spLocks noChangeArrowheads="1"/>
        </xdr:cNvSpPr>
      </xdr:nvSpPr>
      <xdr:spPr bwMode="auto">
        <a:xfrm>
          <a:off x="762000" y="48387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250" name="Text Box 9">
          <a:extLst>
            <a:ext uri="{FF2B5EF4-FFF2-40B4-BE49-F238E27FC236}">
              <a16:creationId xmlns:a16="http://schemas.microsoft.com/office/drawing/2014/main" xmlns="" id="{00000000-0008-0000-1100-00009A10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4251" name="Text Box 8">
          <a:extLst>
            <a:ext uri="{FF2B5EF4-FFF2-40B4-BE49-F238E27FC236}">
              <a16:creationId xmlns:a16="http://schemas.microsoft.com/office/drawing/2014/main" xmlns="" id="{00000000-0008-0000-1100-00009B100000}"/>
            </a:ext>
          </a:extLst>
        </xdr:cNvPr>
        <xdr:cNvSpPr txBox="1">
          <a:spLocks noChangeArrowheads="1"/>
        </xdr:cNvSpPr>
      </xdr:nvSpPr>
      <xdr:spPr bwMode="auto">
        <a:xfrm>
          <a:off x="762000" y="48387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252" name="Text Box 9">
          <a:extLst>
            <a:ext uri="{FF2B5EF4-FFF2-40B4-BE49-F238E27FC236}">
              <a16:creationId xmlns:a16="http://schemas.microsoft.com/office/drawing/2014/main" xmlns="" id="{00000000-0008-0000-1100-00009C10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253" name="Text Box 9">
          <a:extLst>
            <a:ext uri="{FF2B5EF4-FFF2-40B4-BE49-F238E27FC236}">
              <a16:creationId xmlns:a16="http://schemas.microsoft.com/office/drawing/2014/main" xmlns="" id="{00000000-0008-0000-1100-00009D10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4254" name="Text Box 8">
          <a:extLst>
            <a:ext uri="{FF2B5EF4-FFF2-40B4-BE49-F238E27FC236}">
              <a16:creationId xmlns:a16="http://schemas.microsoft.com/office/drawing/2014/main" xmlns="" id="{00000000-0008-0000-1100-00009E100000}"/>
            </a:ext>
          </a:extLst>
        </xdr:cNvPr>
        <xdr:cNvSpPr txBox="1">
          <a:spLocks noChangeArrowheads="1"/>
        </xdr:cNvSpPr>
      </xdr:nvSpPr>
      <xdr:spPr bwMode="auto">
        <a:xfrm>
          <a:off x="762000" y="48387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255" name="Text Box 9">
          <a:extLst>
            <a:ext uri="{FF2B5EF4-FFF2-40B4-BE49-F238E27FC236}">
              <a16:creationId xmlns:a16="http://schemas.microsoft.com/office/drawing/2014/main" xmlns="" id="{00000000-0008-0000-1100-00009F10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4256" name="Text Box 8">
          <a:extLst>
            <a:ext uri="{FF2B5EF4-FFF2-40B4-BE49-F238E27FC236}">
              <a16:creationId xmlns:a16="http://schemas.microsoft.com/office/drawing/2014/main" xmlns="" id="{00000000-0008-0000-1100-0000A0100000}"/>
            </a:ext>
          </a:extLst>
        </xdr:cNvPr>
        <xdr:cNvSpPr txBox="1">
          <a:spLocks noChangeArrowheads="1"/>
        </xdr:cNvSpPr>
      </xdr:nvSpPr>
      <xdr:spPr bwMode="auto">
        <a:xfrm>
          <a:off x="762000" y="48387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257" name="Text Box 9">
          <a:extLst>
            <a:ext uri="{FF2B5EF4-FFF2-40B4-BE49-F238E27FC236}">
              <a16:creationId xmlns:a16="http://schemas.microsoft.com/office/drawing/2014/main" xmlns="" id="{00000000-0008-0000-1100-0000A110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258" name="Text Box 9">
          <a:extLst>
            <a:ext uri="{FF2B5EF4-FFF2-40B4-BE49-F238E27FC236}">
              <a16:creationId xmlns:a16="http://schemas.microsoft.com/office/drawing/2014/main" xmlns="" id="{00000000-0008-0000-1100-0000A210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4259" name="Text Box 8">
          <a:extLst>
            <a:ext uri="{FF2B5EF4-FFF2-40B4-BE49-F238E27FC236}">
              <a16:creationId xmlns:a16="http://schemas.microsoft.com/office/drawing/2014/main" xmlns="" id="{00000000-0008-0000-1100-0000A3100000}"/>
            </a:ext>
          </a:extLst>
        </xdr:cNvPr>
        <xdr:cNvSpPr txBox="1">
          <a:spLocks noChangeArrowheads="1"/>
        </xdr:cNvSpPr>
      </xdr:nvSpPr>
      <xdr:spPr bwMode="auto">
        <a:xfrm>
          <a:off x="762000" y="48387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260" name="Text Box 9">
          <a:extLst>
            <a:ext uri="{FF2B5EF4-FFF2-40B4-BE49-F238E27FC236}">
              <a16:creationId xmlns:a16="http://schemas.microsoft.com/office/drawing/2014/main" xmlns="" id="{00000000-0008-0000-1100-0000A410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261" name="Text Box 9">
          <a:extLst>
            <a:ext uri="{FF2B5EF4-FFF2-40B4-BE49-F238E27FC236}">
              <a16:creationId xmlns:a16="http://schemas.microsoft.com/office/drawing/2014/main" xmlns="" id="{00000000-0008-0000-1100-0000A510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4262" name="Text Box 8">
          <a:extLst>
            <a:ext uri="{FF2B5EF4-FFF2-40B4-BE49-F238E27FC236}">
              <a16:creationId xmlns:a16="http://schemas.microsoft.com/office/drawing/2014/main" xmlns="" id="{00000000-0008-0000-1100-0000A6100000}"/>
            </a:ext>
          </a:extLst>
        </xdr:cNvPr>
        <xdr:cNvSpPr txBox="1">
          <a:spLocks noChangeArrowheads="1"/>
        </xdr:cNvSpPr>
      </xdr:nvSpPr>
      <xdr:spPr bwMode="auto">
        <a:xfrm>
          <a:off x="762000" y="48387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263" name="Text Box 9">
          <a:extLst>
            <a:ext uri="{FF2B5EF4-FFF2-40B4-BE49-F238E27FC236}">
              <a16:creationId xmlns:a16="http://schemas.microsoft.com/office/drawing/2014/main" xmlns="" id="{00000000-0008-0000-1100-0000A710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264" name="Text Box 9">
          <a:extLst>
            <a:ext uri="{FF2B5EF4-FFF2-40B4-BE49-F238E27FC236}">
              <a16:creationId xmlns:a16="http://schemas.microsoft.com/office/drawing/2014/main" xmlns="" id="{00000000-0008-0000-1100-0000A810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4265" name="Text Box 8">
          <a:extLst>
            <a:ext uri="{FF2B5EF4-FFF2-40B4-BE49-F238E27FC236}">
              <a16:creationId xmlns:a16="http://schemas.microsoft.com/office/drawing/2014/main" xmlns="" id="{00000000-0008-0000-1100-0000A9100000}"/>
            </a:ext>
          </a:extLst>
        </xdr:cNvPr>
        <xdr:cNvSpPr txBox="1">
          <a:spLocks noChangeArrowheads="1"/>
        </xdr:cNvSpPr>
      </xdr:nvSpPr>
      <xdr:spPr bwMode="auto">
        <a:xfrm>
          <a:off x="762000" y="48387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266" name="Text Box 9">
          <a:extLst>
            <a:ext uri="{FF2B5EF4-FFF2-40B4-BE49-F238E27FC236}">
              <a16:creationId xmlns:a16="http://schemas.microsoft.com/office/drawing/2014/main" xmlns="" id="{00000000-0008-0000-1100-0000AA10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267" name="Text Box 9">
          <a:extLst>
            <a:ext uri="{FF2B5EF4-FFF2-40B4-BE49-F238E27FC236}">
              <a16:creationId xmlns:a16="http://schemas.microsoft.com/office/drawing/2014/main" xmlns="" id="{00000000-0008-0000-1100-0000AB10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4268" name="Text Box 8">
          <a:extLst>
            <a:ext uri="{FF2B5EF4-FFF2-40B4-BE49-F238E27FC236}">
              <a16:creationId xmlns:a16="http://schemas.microsoft.com/office/drawing/2014/main" xmlns="" id="{00000000-0008-0000-1100-0000AC100000}"/>
            </a:ext>
          </a:extLst>
        </xdr:cNvPr>
        <xdr:cNvSpPr txBox="1">
          <a:spLocks noChangeArrowheads="1"/>
        </xdr:cNvSpPr>
      </xdr:nvSpPr>
      <xdr:spPr bwMode="auto">
        <a:xfrm>
          <a:off x="762000" y="48387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269" name="Text Box 9">
          <a:extLst>
            <a:ext uri="{FF2B5EF4-FFF2-40B4-BE49-F238E27FC236}">
              <a16:creationId xmlns:a16="http://schemas.microsoft.com/office/drawing/2014/main" xmlns="" id="{00000000-0008-0000-1100-0000AD10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270" name="Text Box 9">
          <a:extLst>
            <a:ext uri="{FF2B5EF4-FFF2-40B4-BE49-F238E27FC236}">
              <a16:creationId xmlns:a16="http://schemas.microsoft.com/office/drawing/2014/main" xmlns="" id="{00000000-0008-0000-1100-0000AE10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4271" name="Text Box 8">
          <a:extLst>
            <a:ext uri="{FF2B5EF4-FFF2-40B4-BE49-F238E27FC236}">
              <a16:creationId xmlns:a16="http://schemas.microsoft.com/office/drawing/2014/main" xmlns="" id="{00000000-0008-0000-1100-0000AF100000}"/>
            </a:ext>
          </a:extLst>
        </xdr:cNvPr>
        <xdr:cNvSpPr txBox="1">
          <a:spLocks noChangeArrowheads="1"/>
        </xdr:cNvSpPr>
      </xdr:nvSpPr>
      <xdr:spPr bwMode="auto">
        <a:xfrm>
          <a:off x="762000" y="48387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272" name="Text Box 9">
          <a:extLst>
            <a:ext uri="{FF2B5EF4-FFF2-40B4-BE49-F238E27FC236}">
              <a16:creationId xmlns:a16="http://schemas.microsoft.com/office/drawing/2014/main" xmlns="" id="{00000000-0008-0000-1100-0000B010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273" name="Text Box 9">
          <a:extLst>
            <a:ext uri="{FF2B5EF4-FFF2-40B4-BE49-F238E27FC236}">
              <a16:creationId xmlns:a16="http://schemas.microsoft.com/office/drawing/2014/main" xmlns="" id="{00000000-0008-0000-1100-0000B110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4274" name="Text Box 8">
          <a:extLst>
            <a:ext uri="{FF2B5EF4-FFF2-40B4-BE49-F238E27FC236}">
              <a16:creationId xmlns:a16="http://schemas.microsoft.com/office/drawing/2014/main" xmlns="" id="{00000000-0008-0000-1100-0000B2100000}"/>
            </a:ext>
          </a:extLst>
        </xdr:cNvPr>
        <xdr:cNvSpPr txBox="1">
          <a:spLocks noChangeArrowheads="1"/>
        </xdr:cNvSpPr>
      </xdr:nvSpPr>
      <xdr:spPr bwMode="auto">
        <a:xfrm>
          <a:off x="762000" y="48387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275" name="Text Box 9">
          <a:extLst>
            <a:ext uri="{FF2B5EF4-FFF2-40B4-BE49-F238E27FC236}">
              <a16:creationId xmlns:a16="http://schemas.microsoft.com/office/drawing/2014/main" xmlns="" id="{00000000-0008-0000-1100-0000B310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276" name="Text Box 9">
          <a:extLst>
            <a:ext uri="{FF2B5EF4-FFF2-40B4-BE49-F238E27FC236}">
              <a16:creationId xmlns:a16="http://schemas.microsoft.com/office/drawing/2014/main" xmlns="" id="{00000000-0008-0000-1100-0000B410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4277" name="Text Box 8">
          <a:extLst>
            <a:ext uri="{FF2B5EF4-FFF2-40B4-BE49-F238E27FC236}">
              <a16:creationId xmlns:a16="http://schemas.microsoft.com/office/drawing/2014/main" xmlns="" id="{00000000-0008-0000-1100-0000B5100000}"/>
            </a:ext>
          </a:extLst>
        </xdr:cNvPr>
        <xdr:cNvSpPr txBox="1">
          <a:spLocks noChangeArrowheads="1"/>
        </xdr:cNvSpPr>
      </xdr:nvSpPr>
      <xdr:spPr bwMode="auto">
        <a:xfrm>
          <a:off x="762000" y="48387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278" name="Text Box 9">
          <a:extLst>
            <a:ext uri="{FF2B5EF4-FFF2-40B4-BE49-F238E27FC236}">
              <a16:creationId xmlns:a16="http://schemas.microsoft.com/office/drawing/2014/main" xmlns="" id="{00000000-0008-0000-1100-0000B610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279" name="Text Box 9">
          <a:extLst>
            <a:ext uri="{FF2B5EF4-FFF2-40B4-BE49-F238E27FC236}">
              <a16:creationId xmlns:a16="http://schemas.microsoft.com/office/drawing/2014/main" xmlns="" id="{00000000-0008-0000-1100-0000B710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4280" name="Text Box 8">
          <a:extLst>
            <a:ext uri="{FF2B5EF4-FFF2-40B4-BE49-F238E27FC236}">
              <a16:creationId xmlns:a16="http://schemas.microsoft.com/office/drawing/2014/main" xmlns="" id="{00000000-0008-0000-1100-0000B8100000}"/>
            </a:ext>
          </a:extLst>
        </xdr:cNvPr>
        <xdr:cNvSpPr txBox="1">
          <a:spLocks noChangeArrowheads="1"/>
        </xdr:cNvSpPr>
      </xdr:nvSpPr>
      <xdr:spPr bwMode="auto">
        <a:xfrm>
          <a:off x="762000" y="48387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281" name="Text Box 9">
          <a:extLst>
            <a:ext uri="{FF2B5EF4-FFF2-40B4-BE49-F238E27FC236}">
              <a16:creationId xmlns:a16="http://schemas.microsoft.com/office/drawing/2014/main" xmlns="" id="{00000000-0008-0000-1100-0000B910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282" name="Text Box 9">
          <a:extLst>
            <a:ext uri="{FF2B5EF4-FFF2-40B4-BE49-F238E27FC236}">
              <a16:creationId xmlns:a16="http://schemas.microsoft.com/office/drawing/2014/main" xmlns="" id="{00000000-0008-0000-1100-0000BA10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4283" name="Text Box 8">
          <a:extLst>
            <a:ext uri="{FF2B5EF4-FFF2-40B4-BE49-F238E27FC236}">
              <a16:creationId xmlns:a16="http://schemas.microsoft.com/office/drawing/2014/main" xmlns="" id="{00000000-0008-0000-1100-0000BB100000}"/>
            </a:ext>
          </a:extLst>
        </xdr:cNvPr>
        <xdr:cNvSpPr txBox="1">
          <a:spLocks noChangeArrowheads="1"/>
        </xdr:cNvSpPr>
      </xdr:nvSpPr>
      <xdr:spPr bwMode="auto">
        <a:xfrm>
          <a:off x="762000" y="48387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284" name="Text Box 9">
          <a:extLst>
            <a:ext uri="{FF2B5EF4-FFF2-40B4-BE49-F238E27FC236}">
              <a16:creationId xmlns:a16="http://schemas.microsoft.com/office/drawing/2014/main" xmlns="" id="{00000000-0008-0000-1100-0000BC10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285" name="Text Box 9">
          <a:extLst>
            <a:ext uri="{FF2B5EF4-FFF2-40B4-BE49-F238E27FC236}">
              <a16:creationId xmlns:a16="http://schemas.microsoft.com/office/drawing/2014/main" xmlns="" id="{00000000-0008-0000-1100-0000BD10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285750"/>
    <xdr:sp macro="" textlink="">
      <xdr:nvSpPr>
        <xdr:cNvPr id="4286" name="Text Box 9">
          <a:extLst>
            <a:ext uri="{FF2B5EF4-FFF2-40B4-BE49-F238E27FC236}">
              <a16:creationId xmlns:a16="http://schemas.microsoft.com/office/drawing/2014/main" xmlns="" id="{00000000-0008-0000-1100-0000BE100000}"/>
            </a:ext>
          </a:extLst>
        </xdr:cNvPr>
        <xdr:cNvSpPr txBox="1">
          <a:spLocks noChangeArrowheads="1"/>
        </xdr:cNvSpPr>
      </xdr:nvSpPr>
      <xdr:spPr bwMode="auto">
        <a:xfrm>
          <a:off x="762000" y="4838700"/>
          <a:ext cx="1239382" cy="285750"/>
        </a:xfrm>
        <a:prstGeom prst="rect">
          <a:avLst/>
        </a:prstGeom>
        <a:noFill/>
        <a:ln w="9525">
          <a:noFill/>
          <a:miter lim="800000"/>
          <a:headEnd/>
          <a:tailEnd/>
        </a:ln>
      </xdr:spPr>
    </xdr:sp>
    <xdr:clientData/>
  </xdr:oneCellAnchor>
  <xdr:oneCellAnchor>
    <xdr:from>
      <xdr:col>1</xdr:col>
      <xdr:colOff>0</xdr:colOff>
      <xdr:row>0</xdr:row>
      <xdr:rowOff>0</xdr:rowOff>
    </xdr:from>
    <xdr:ext cx="1239382" cy="285750"/>
    <xdr:sp macro="" textlink="">
      <xdr:nvSpPr>
        <xdr:cNvPr id="4287" name="Text Box 9">
          <a:extLst>
            <a:ext uri="{FF2B5EF4-FFF2-40B4-BE49-F238E27FC236}">
              <a16:creationId xmlns:a16="http://schemas.microsoft.com/office/drawing/2014/main" xmlns="" id="{00000000-0008-0000-1100-0000BF100000}"/>
            </a:ext>
          </a:extLst>
        </xdr:cNvPr>
        <xdr:cNvSpPr txBox="1">
          <a:spLocks noChangeArrowheads="1"/>
        </xdr:cNvSpPr>
      </xdr:nvSpPr>
      <xdr:spPr bwMode="auto">
        <a:xfrm>
          <a:off x="762000" y="4838700"/>
          <a:ext cx="1239382" cy="285750"/>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4288" name="Text Box 9">
          <a:extLst>
            <a:ext uri="{FF2B5EF4-FFF2-40B4-BE49-F238E27FC236}">
              <a16:creationId xmlns:a16="http://schemas.microsoft.com/office/drawing/2014/main" xmlns="" id="{00000000-0008-0000-1100-0000C0100000}"/>
            </a:ext>
          </a:extLst>
        </xdr:cNvPr>
        <xdr:cNvSpPr txBox="1">
          <a:spLocks noChangeArrowheads="1"/>
        </xdr:cNvSpPr>
      </xdr:nvSpPr>
      <xdr:spPr bwMode="auto">
        <a:xfrm>
          <a:off x="762000" y="483870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4289" name="Text Box 9">
          <a:extLst>
            <a:ext uri="{FF2B5EF4-FFF2-40B4-BE49-F238E27FC236}">
              <a16:creationId xmlns:a16="http://schemas.microsoft.com/office/drawing/2014/main" xmlns="" id="{00000000-0008-0000-1100-0000C1100000}"/>
            </a:ext>
          </a:extLst>
        </xdr:cNvPr>
        <xdr:cNvSpPr txBox="1">
          <a:spLocks noChangeArrowheads="1"/>
        </xdr:cNvSpPr>
      </xdr:nvSpPr>
      <xdr:spPr bwMode="auto">
        <a:xfrm>
          <a:off x="762000" y="483870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4290" name="Text Box 9">
          <a:extLst>
            <a:ext uri="{FF2B5EF4-FFF2-40B4-BE49-F238E27FC236}">
              <a16:creationId xmlns:a16="http://schemas.microsoft.com/office/drawing/2014/main" xmlns="" id="{00000000-0008-0000-1100-0000C2100000}"/>
            </a:ext>
          </a:extLst>
        </xdr:cNvPr>
        <xdr:cNvSpPr txBox="1">
          <a:spLocks noChangeArrowheads="1"/>
        </xdr:cNvSpPr>
      </xdr:nvSpPr>
      <xdr:spPr bwMode="auto">
        <a:xfrm>
          <a:off x="762000" y="483870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4291" name="Text Box 9">
          <a:extLst>
            <a:ext uri="{FF2B5EF4-FFF2-40B4-BE49-F238E27FC236}">
              <a16:creationId xmlns:a16="http://schemas.microsoft.com/office/drawing/2014/main" xmlns="" id="{00000000-0008-0000-1100-0000C3100000}"/>
            </a:ext>
          </a:extLst>
        </xdr:cNvPr>
        <xdr:cNvSpPr txBox="1">
          <a:spLocks noChangeArrowheads="1"/>
        </xdr:cNvSpPr>
      </xdr:nvSpPr>
      <xdr:spPr bwMode="auto">
        <a:xfrm>
          <a:off x="762000" y="483870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4292" name="Text Box 9">
          <a:extLst>
            <a:ext uri="{FF2B5EF4-FFF2-40B4-BE49-F238E27FC236}">
              <a16:creationId xmlns:a16="http://schemas.microsoft.com/office/drawing/2014/main" xmlns="" id="{00000000-0008-0000-1100-0000C4100000}"/>
            </a:ext>
          </a:extLst>
        </xdr:cNvPr>
        <xdr:cNvSpPr txBox="1">
          <a:spLocks noChangeArrowheads="1"/>
        </xdr:cNvSpPr>
      </xdr:nvSpPr>
      <xdr:spPr bwMode="auto">
        <a:xfrm>
          <a:off x="762000" y="483870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4293" name="Text Box 9">
          <a:extLst>
            <a:ext uri="{FF2B5EF4-FFF2-40B4-BE49-F238E27FC236}">
              <a16:creationId xmlns:a16="http://schemas.microsoft.com/office/drawing/2014/main" xmlns="" id="{00000000-0008-0000-1100-0000C5100000}"/>
            </a:ext>
          </a:extLst>
        </xdr:cNvPr>
        <xdr:cNvSpPr txBox="1">
          <a:spLocks noChangeArrowheads="1"/>
        </xdr:cNvSpPr>
      </xdr:nvSpPr>
      <xdr:spPr bwMode="auto">
        <a:xfrm>
          <a:off x="762000" y="483870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4294" name="Text Box 9">
          <a:extLst>
            <a:ext uri="{FF2B5EF4-FFF2-40B4-BE49-F238E27FC236}">
              <a16:creationId xmlns:a16="http://schemas.microsoft.com/office/drawing/2014/main" xmlns="" id="{00000000-0008-0000-1100-0000C6100000}"/>
            </a:ext>
          </a:extLst>
        </xdr:cNvPr>
        <xdr:cNvSpPr txBox="1">
          <a:spLocks noChangeArrowheads="1"/>
        </xdr:cNvSpPr>
      </xdr:nvSpPr>
      <xdr:spPr bwMode="auto">
        <a:xfrm>
          <a:off x="762000" y="483870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4295" name="Text Box 9">
          <a:extLst>
            <a:ext uri="{FF2B5EF4-FFF2-40B4-BE49-F238E27FC236}">
              <a16:creationId xmlns:a16="http://schemas.microsoft.com/office/drawing/2014/main" xmlns="" id="{00000000-0008-0000-1100-0000C7100000}"/>
            </a:ext>
          </a:extLst>
        </xdr:cNvPr>
        <xdr:cNvSpPr txBox="1">
          <a:spLocks noChangeArrowheads="1"/>
        </xdr:cNvSpPr>
      </xdr:nvSpPr>
      <xdr:spPr bwMode="auto">
        <a:xfrm>
          <a:off x="762000" y="483870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4296" name="Text Box 9">
          <a:extLst>
            <a:ext uri="{FF2B5EF4-FFF2-40B4-BE49-F238E27FC236}">
              <a16:creationId xmlns:a16="http://schemas.microsoft.com/office/drawing/2014/main" xmlns="" id="{00000000-0008-0000-1100-0000C8100000}"/>
            </a:ext>
          </a:extLst>
        </xdr:cNvPr>
        <xdr:cNvSpPr txBox="1">
          <a:spLocks noChangeArrowheads="1"/>
        </xdr:cNvSpPr>
      </xdr:nvSpPr>
      <xdr:spPr bwMode="auto">
        <a:xfrm>
          <a:off x="762000" y="483870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4297" name="Text Box 9">
          <a:extLst>
            <a:ext uri="{FF2B5EF4-FFF2-40B4-BE49-F238E27FC236}">
              <a16:creationId xmlns:a16="http://schemas.microsoft.com/office/drawing/2014/main" xmlns="" id="{00000000-0008-0000-1100-0000C9100000}"/>
            </a:ext>
          </a:extLst>
        </xdr:cNvPr>
        <xdr:cNvSpPr txBox="1">
          <a:spLocks noChangeArrowheads="1"/>
        </xdr:cNvSpPr>
      </xdr:nvSpPr>
      <xdr:spPr bwMode="auto">
        <a:xfrm>
          <a:off x="762000" y="483870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4298" name="Text Box 9">
          <a:extLst>
            <a:ext uri="{FF2B5EF4-FFF2-40B4-BE49-F238E27FC236}">
              <a16:creationId xmlns:a16="http://schemas.microsoft.com/office/drawing/2014/main" xmlns="" id="{00000000-0008-0000-1100-0000CA100000}"/>
            </a:ext>
          </a:extLst>
        </xdr:cNvPr>
        <xdr:cNvSpPr txBox="1">
          <a:spLocks noChangeArrowheads="1"/>
        </xdr:cNvSpPr>
      </xdr:nvSpPr>
      <xdr:spPr bwMode="auto">
        <a:xfrm>
          <a:off x="762000" y="483870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4299" name="Text Box 9">
          <a:extLst>
            <a:ext uri="{FF2B5EF4-FFF2-40B4-BE49-F238E27FC236}">
              <a16:creationId xmlns:a16="http://schemas.microsoft.com/office/drawing/2014/main" xmlns="" id="{00000000-0008-0000-1100-0000CB100000}"/>
            </a:ext>
          </a:extLst>
        </xdr:cNvPr>
        <xdr:cNvSpPr txBox="1">
          <a:spLocks noChangeArrowheads="1"/>
        </xdr:cNvSpPr>
      </xdr:nvSpPr>
      <xdr:spPr bwMode="auto">
        <a:xfrm>
          <a:off x="762000" y="483870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4300" name="Text Box 9">
          <a:extLst>
            <a:ext uri="{FF2B5EF4-FFF2-40B4-BE49-F238E27FC236}">
              <a16:creationId xmlns:a16="http://schemas.microsoft.com/office/drawing/2014/main" xmlns="" id="{00000000-0008-0000-1100-0000CC100000}"/>
            </a:ext>
          </a:extLst>
        </xdr:cNvPr>
        <xdr:cNvSpPr txBox="1">
          <a:spLocks noChangeArrowheads="1"/>
        </xdr:cNvSpPr>
      </xdr:nvSpPr>
      <xdr:spPr bwMode="auto">
        <a:xfrm>
          <a:off x="762000" y="483870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4301" name="Text Box 9">
          <a:extLst>
            <a:ext uri="{FF2B5EF4-FFF2-40B4-BE49-F238E27FC236}">
              <a16:creationId xmlns:a16="http://schemas.microsoft.com/office/drawing/2014/main" xmlns="" id="{00000000-0008-0000-1100-0000CD100000}"/>
            </a:ext>
          </a:extLst>
        </xdr:cNvPr>
        <xdr:cNvSpPr txBox="1">
          <a:spLocks noChangeArrowheads="1"/>
        </xdr:cNvSpPr>
      </xdr:nvSpPr>
      <xdr:spPr bwMode="auto">
        <a:xfrm>
          <a:off x="762000" y="483870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4302" name="Text Box 9">
          <a:extLst>
            <a:ext uri="{FF2B5EF4-FFF2-40B4-BE49-F238E27FC236}">
              <a16:creationId xmlns:a16="http://schemas.microsoft.com/office/drawing/2014/main" xmlns="" id="{00000000-0008-0000-1100-0000CE100000}"/>
            </a:ext>
          </a:extLst>
        </xdr:cNvPr>
        <xdr:cNvSpPr txBox="1">
          <a:spLocks noChangeArrowheads="1"/>
        </xdr:cNvSpPr>
      </xdr:nvSpPr>
      <xdr:spPr bwMode="auto">
        <a:xfrm>
          <a:off x="762000" y="483870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4303" name="Text Box 9">
          <a:extLst>
            <a:ext uri="{FF2B5EF4-FFF2-40B4-BE49-F238E27FC236}">
              <a16:creationId xmlns:a16="http://schemas.microsoft.com/office/drawing/2014/main" xmlns="" id="{00000000-0008-0000-1100-0000CF100000}"/>
            </a:ext>
          </a:extLst>
        </xdr:cNvPr>
        <xdr:cNvSpPr txBox="1">
          <a:spLocks noChangeArrowheads="1"/>
        </xdr:cNvSpPr>
      </xdr:nvSpPr>
      <xdr:spPr bwMode="auto">
        <a:xfrm>
          <a:off x="762000" y="483870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4304" name="Text Box 9">
          <a:extLst>
            <a:ext uri="{FF2B5EF4-FFF2-40B4-BE49-F238E27FC236}">
              <a16:creationId xmlns:a16="http://schemas.microsoft.com/office/drawing/2014/main" xmlns="" id="{00000000-0008-0000-1100-0000D0100000}"/>
            </a:ext>
          </a:extLst>
        </xdr:cNvPr>
        <xdr:cNvSpPr txBox="1">
          <a:spLocks noChangeArrowheads="1"/>
        </xdr:cNvSpPr>
      </xdr:nvSpPr>
      <xdr:spPr bwMode="auto">
        <a:xfrm>
          <a:off x="762000" y="483870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4305" name="Text Box 9">
          <a:extLst>
            <a:ext uri="{FF2B5EF4-FFF2-40B4-BE49-F238E27FC236}">
              <a16:creationId xmlns:a16="http://schemas.microsoft.com/office/drawing/2014/main" xmlns="" id="{00000000-0008-0000-1100-0000D1100000}"/>
            </a:ext>
          </a:extLst>
        </xdr:cNvPr>
        <xdr:cNvSpPr txBox="1">
          <a:spLocks noChangeArrowheads="1"/>
        </xdr:cNvSpPr>
      </xdr:nvSpPr>
      <xdr:spPr bwMode="auto">
        <a:xfrm>
          <a:off x="762000" y="483870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4306" name="Text Box 9">
          <a:extLst>
            <a:ext uri="{FF2B5EF4-FFF2-40B4-BE49-F238E27FC236}">
              <a16:creationId xmlns:a16="http://schemas.microsoft.com/office/drawing/2014/main" xmlns="" id="{00000000-0008-0000-1100-0000D2100000}"/>
            </a:ext>
          </a:extLst>
        </xdr:cNvPr>
        <xdr:cNvSpPr txBox="1">
          <a:spLocks noChangeArrowheads="1"/>
        </xdr:cNvSpPr>
      </xdr:nvSpPr>
      <xdr:spPr bwMode="auto">
        <a:xfrm>
          <a:off x="762000" y="483870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4307" name="Text Box 9">
          <a:extLst>
            <a:ext uri="{FF2B5EF4-FFF2-40B4-BE49-F238E27FC236}">
              <a16:creationId xmlns:a16="http://schemas.microsoft.com/office/drawing/2014/main" xmlns="" id="{00000000-0008-0000-1100-0000D3100000}"/>
            </a:ext>
          </a:extLst>
        </xdr:cNvPr>
        <xdr:cNvSpPr txBox="1">
          <a:spLocks noChangeArrowheads="1"/>
        </xdr:cNvSpPr>
      </xdr:nvSpPr>
      <xdr:spPr bwMode="auto">
        <a:xfrm>
          <a:off x="762000" y="483870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077457" cy="19050"/>
    <xdr:sp macro="" textlink="">
      <xdr:nvSpPr>
        <xdr:cNvPr id="4308" name="Text Box 8">
          <a:extLst>
            <a:ext uri="{FF2B5EF4-FFF2-40B4-BE49-F238E27FC236}">
              <a16:creationId xmlns:a16="http://schemas.microsoft.com/office/drawing/2014/main" xmlns="" id="{00000000-0008-0000-1100-0000D4100000}"/>
            </a:ext>
          </a:extLst>
        </xdr:cNvPr>
        <xdr:cNvSpPr txBox="1">
          <a:spLocks noChangeArrowheads="1"/>
        </xdr:cNvSpPr>
      </xdr:nvSpPr>
      <xdr:spPr bwMode="auto">
        <a:xfrm>
          <a:off x="762000" y="4838700"/>
          <a:ext cx="107745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309" name="Text Box 9">
          <a:extLst>
            <a:ext uri="{FF2B5EF4-FFF2-40B4-BE49-F238E27FC236}">
              <a16:creationId xmlns:a16="http://schemas.microsoft.com/office/drawing/2014/main" xmlns="" id="{00000000-0008-0000-1100-0000D510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310" name="Text Box 9">
          <a:extLst>
            <a:ext uri="{FF2B5EF4-FFF2-40B4-BE49-F238E27FC236}">
              <a16:creationId xmlns:a16="http://schemas.microsoft.com/office/drawing/2014/main" xmlns="" id="{00000000-0008-0000-1100-0000D610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311" name="Text Box 9">
          <a:extLst>
            <a:ext uri="{FF2B5EF4-FFF2-40B4-BE49-F238E27FC236}">
              <a16:creationId xmlns:a16="http://schemas.microsoft.com/office/drawing/2014/main" xmlns="" id="{00000000-0008-0000-1100-0000D710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312" name="Text Box 9">
          <a:extLst>
            <a:ext uri="{FF2B5EF4-FFF2-40B4-BE49-F238E27FC236}">
              <a16:creationId xmlns:a16="http://schemas.microsoft.com/office/drawing/2014/main" xmlns="" id="{00000000-0008-0000-1100-0000D810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313" name="Text Box 9">
          <a:extLst>
            <a:ext uri="{FF2B5EF4-FFF2-40B4-BE49-F238E27FC236}">
              <a16:creationId xmlns:a16="http://schemas.microsoft.com/office/drawing/2014/main" xmlns="" id="{00000000-0008-0000-1100-0000D910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314" name="Text Box 9">
          <a:extLst>
            <a:ext uri="{FF2B5EF4-FFF2-40B4-BE49-F238E27FC236}">
              <a16:creationId xmlns:a16="http://schemas.microsoft.com/office/drawing/2014/main" xmlns="" id="{00000000-0008-0000-1100-0000DA10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315" name="Text Box 9">
          <a:extLst>
            <a:ext uri="{FF2B5EF4-FFF2-40B4-BE49-F238E27FC236}">
              <a16:creationId xmlns:a16="http://schemas.microsoft.com/office/drawing/2014/main" xmlns="" id="{00000000-0008-0000-1100-0000DB10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316" name="Text Box 9">
          <a:extLst>
            <a:ext uri="{FF2B5EF4-FFF2-40B4-BE49-F238E27FC236}">
              <a16:creationId xmlns:a16="http://schemas.microsoft.com/office/drawing/2014/main" xmlns="" id="{00000000-0008-0000-1100-0000DC10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317" name="Text Box 9">
          <a:extLst>
            <a:ext uri="{FF2B5EF4-FFF2-40B4-BE49-F238E27FC236}">
              <a16:creationId xmlns:a16="http://schemas.microsoft.com/office/drawing/2014/main" xmlns="" id="{00000000-0008-0000-1100-0000DD10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318" name="Text Box 9">
          <a:extLst>
            <a:ext uri="{FF2B5EF4-FFF2-40B4-BE49-F238E27FC236}">
              <a16:creationId xmlns:a16="http://schemas.microsoft.com/office/drawing/2014/main" xmlns="" id="{00000000-0008-0000-1100-0000DE10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319" name="Text Box 9">
          <a:extLst>
            <a:ext uri="{FF2B5EF4-FFF2-40B4-BE49-F238E27FC236}">
              <a16:creationId xmlns:a16="http://schemas.microsoft.com/office/drawing/2014/main" xmlns="" id="{00000000-0008-0000-1100-0000DF10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320" name="Text Box 9">
          <a:extLst>
            <a:ext uri="{FF2B5EF4-FFF2-40B4-BE49-F238E27FC236}">
              <a16:creationId xmlns:a16="http://schemas.microsoft.com/office/drawing/2014/main" xmlns="" id="{00000000-0008-0000-1100-0000E010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321" name="Text Box 9">
          <a:extLst>
            <a:ext uri="{FF2B5EF4-FFF2-40B4-BE49-F238E27FC236}">
              <a16:creationId xmlns:a16="http://schemas.microsoft.com/office/drawing/2014/main" xmlns="" id="{00000000-0008-0000-1100-0000E110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322" name="Text Box 9">
          <a:extLst>
            <a:ext uri="{FF2B5EF4-FFF2-40B4-BE49-F238E27FC236}">
              <a16:creationId xmlns:a16="http://schemas.microsoft.com/office/drawing/2014/main" xmlns="" id="{00000000-0008-0000-1100-0000E210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323" name="Text Box 9">
          <a:extLst>
            <a:ext uri="{FF2B5EF4-FFF2-40B4-BE49-F238E27FC236}">
              <a16:creationId xmlns:a16="http://schemas.microsoft.com/office/drawing/2014/main" xmlns="" id="{00000000-0008-0000-1100-0000E310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324" name="Text Box 9">
          <a:extLst>
            <a:ext uri="{FF2B5EF4-FFF2-40B4-BE49-F238E27FC236}">
              <a16:creationId xmlns:a16="http://schemas.microsoft.com/office/drawing/2014/main" xmlns="" id="{00000000-0008-0000-1100-0000E410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325" name="Text Box 9">
          <a:extLst>
            <a:ext uri="{FF2B5EF4-FFF2-40B4-BE49-F238E27FC236}">
              <a16:creationId xmlns:a16="http://schemas.microsoft.com/office/drawing/2014/main" xmlns="" id="{00000000-0008-0000-1100-0000E510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326" name="Text Box 9">
          <a:extLst>
            <a:ext uri="{FF2B5EF4-FFF2-40B4-BE49-F238E27FC236}">
              <a16:creationId xmlns:a16="http://schemas.microsoft.com/office/drawing/2014/main" xmlns="" id="{00000000-0008-0000-1100-0000E610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327" name="Text Box 9">
          <a:extLst>
            <a:ext uri="{FF2B5EF4-FFF2-40B4-BE49-F238E27FC236}">
              <a16:creationId xmlns:a16="http://schemas.microsoft.com/office/drawing/2014/main" xmlns="" id="{00000000-0008-0000-1100-0000E710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328" name="Text Box 9">
          <a:extLst>
            <a:ext uri="{FF2B5EF4-FFF2-40B4-BE49-F238E27FC236}">
              <a16:creationId xmlns:a16="http://schemas.microsoft.com/office/drawing/2014/main" xmlns="" id="{00000000-0008-0000-1100-0000E810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329" name="Text Box 9">
          <a:extLst>
            <a:ext uri="{FF2B5EF4-FFF2-40B4-BE49-F238E27FC236}">
              <a16:creationId xmlns:a16="http://schemas.microsoft.com/office/drawing/2014/main" xmlns="" id="{00000000-0008-0000-1100-0000E910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330" name="Text Box 9">
          <a:extLst>
            <a:ext uri="{FF2B5EF4-FFF2-40B4-BE49-F238E27FC236}">
              <a16:creationId xmlns:a16="http://schemas.microsoft.com/office/drawing/2014/main" xmlns="" id="{00000000-0008-0000-1100-0000EA10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4331" name="Text Box 8">
          <a:extLst>
            <a:ext uri="{FF2B5EF4-FFF2-40B4-BE49-F238E27FC236}">
              <a16:creationId xmlns:a16="http://schemas.microsoft.com/office/drawing/2014/main" xmlns="" id="{00000000-0008-0000-1100-0000EB100000}"/>
            </a:ext>
          </a:extLst>
        </xdr:cNvPr>
        <xdr:cNvSpPr txBox="1">
          <a:spLocks noChangeArrowheads="1"/>
        </xdr:cNvSpPr>
      </xdr:nvSpPr>
      <xdr:spPr bwMode="auto">
        <a:xfrm>
          <a:off x="762000" y="48387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332" name="Text Box 9">
          <a:extLst>
            <a:ext uri="{FF2B5EF4-FFF2-40B4-BE49-F238E27FC236}">
              <a16:creationId xmlns:a16="http://schemas.microsoft.com/office/drawing/2014/main" xmlns="" id="{00000000-0008-0000-1100-0000EC10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333" name="Text Box 9">
          <a:extLst>
            <a:ext uri="{FF2B5EF4-FFF2-40B4-BE49-F238E27FC236}">
              <a16:creationId xmlns:a16="http://schemas.microsoft.com/office/drawing/2014/main" xmlns="" id="{00000000-0008-0000-1100-0000ED10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04775"/>
    <xdr:sp macro="" textlink="">
      <xdr:nvSpPr>
        <xdr:cNvPr id="4334" name="Text Box 8">
          <a:extLst>
            <a:ext uri="{FF2B5EF4-FFF2-40B4-BE49-F238E27FC236}">
              <a16:creationId xmlns:a16="http://schemas.microsoft.com/office/drawing/2014/main" xmlns="" id="{00000000-0008-0000-1100-0000EE100000}"/>
            </a:ext>
          </a:extLst>
        </xdr:cNvPr>
        <xdr:cNvSpPr txBox="1">
          <a:spLocks noChangeArrowheads="1"/>
        </xdr:cNvSpPr>
      </xdr:nvSpPr>
      <xdr:spPr bwMode="auto">
        <a:xfrm>
          <a:off x="762000" y="4838700"/>
          <a:ext cx="1134607" cy="104775"/>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4335" name="Text Box 8">
          <a:extLst>
            <a:ext uri="{FF2B5EF4-FFF2-40B4-BE49-F238E27FC236}">
              <a16:creationId xmlns:a16="http://schemas.microsoft.com/office/drawing/2014/main" xmlns="" id="{00000000-0008-0000-1100-0000EF100000}"/>
            </a:ext>
          </a:extLst>
        </xdr:cNvPr>
        <xdr:cNvSpPr txBox="1">
          <a:spLocks noChangeArrowheads="1"/>
        </xdr:cNvSpPr>
      </xdr:nvSpPr>
      <xdr:spPr bwMode="auto">
        <a:xfrm>
          <a:off x="762000" y="48387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336" name="Text Box 9">
          <a:extLst>
            <a:ext uri="{FF2B5EF4-FFF2-40B4-BE49-F238E27FC236}">
              <a16:creationId xmlns:a16="http://schemas.microsoft.com/office/drawing/2014/main" xmlns="" id="{00000000-0008-0000-1100-0000F010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337" name="Text Box 9">
          <a:extLst>
            <a:ext uri="{FF2B5EF4-FFF2-40B4-BE49-F238E27FC236}">
              <a16:creationId xmlns:a16="http://schemas.microsoft.com/office/drawing/2014/main" xmlns="" id="{00000000-0008-0000-1100-0000F110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4338" name="Text Box 8">
          <a:extLst>
            <a:ext uri="{FF2B5EF4-FFF2-40B4-BE49-F238E27FC236}">
              <a16:creationId xmlns:a16="http://schemas.microsoft.com/office/drawing/2014/main" xmlns="" id="{00000000-0008-0000-1100-0000F2100000}"/>
            </a:ext>
          </a:extLst>
        </xdr:cNvPr>
        <xdr:cNvSpPr txBox="1">
          <a:spLocks noChangeArrowheads="1"/>
        </xdr:cNvSpPr>
      </xdr:nvSpPr>
      <xdr:spPr bwMode="auto">
        <a:xfrm>
          <a:off x="762000" y="48387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339" name="Text Box 9">
          <a:extLst>
            <a:ext uri="{FF2B5EF4-FFF2-40B4-BE49-F238E27FC236}">
              <a16:creationId xmlns:a16="http://schemas.microsoft.com/office/drawing/2014/main" xmlns="" id="{00000000-0008-0000-1100-0000F310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340" name="Text Box 9">
          <a:extLst>
            <a:ext uri="{FF2B5EF4-FFF2-40B4-BE49-F238E27FC236}">
              <a16:creationId xmlns:a16="http://schemas.microsoft.com/office/drawing/2014/main" xmlns="" id="{00000000-0008-0000-1100-0000F410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4341" name="Text Box 8">
          <a:extLst>
            <a:ext uri="{FF2B5EF4-FFF2-40B4-BE49-F238E27FC236}">
              <a16:creationId xmlns:a16="http://schemas.microsoft.com/office/drawing/2014/main" xmlns="" id="{00000000-0008-0000-1100-0000F5100000}"/>
            </a:ext>
          </a:extLst>
        </xdr:cNvPr>
        <xdr:cNvSpPr txBox="1">
          <a:spLocks noChangeArrowheads="1"/>
        </xdr:cNvSpPr>
      </xdr:nvSpPr>
      <xdr:spPr bwMode="auto">
        <a:xfrm>
          <a:off x="762000" y="48387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342" name="Text Box 9">
          <a:extLst>
            <a:ext uri="{FF2B5EF4-FFF2-40B4-BE49-F238E27FC236}">
              <a16:creationId xmlns:a16="http://schemas.microsoft.com/office/drawing/2014/main" xmlns="" id="{00000000-0008-0000-1100-0000F610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343" name="Text Box 9">
          <a:extLst>
            <a:ext uri="{FF2B5EF4-FFF2-40B4-BE49-F238E27FC236}">
              <a16:creationId xmlns:a16="http://schemas.microsoft.com/office/drawing/2014/main" xmlns="" id="{00000000-0008-0000-1100-0000F710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4344" name="Text Box 8">
          <a:extLst>
            <a:ext uri="{FF2B5EF4-FFF2-40B4-BE49-F238E27FC236}">
              <a16:creationId xmlns:a16="http://schemas.microsoft.com/office/drawing/2014/main" xmlns="" id="{00000000-0008-0000-1100-0000F8100000}"/>
            </a:ext>
          </a:extLst>
        </xdr:cNvPr>
        <xdr:cNvSpPr txBox="1">
          <a:spLocks noChangeArrowheads="1"/>
        </xdr:cNvSpPr>
      </xdr:nvSpPr>
      <xdr:spPr bwMode="auto">
        <a:xfrm>
          <a:off x="762000" y="48387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345" name="Text Box 9">
          <a:extLst>
            <a:ext uri="{FF2B5EF4-FFF2-40B4-BE49-F238E27FC236}">
              <a16:creationId xmlns:a16="http://schemas.microsoft.com/office/drawing/2014/main" xmlns="" id="{00000000-0008-0000-1100-0000F910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346" name="Text Box 9">
          <a:extLst>
            <a:ext uri="{FF2B5EF4-FFF2-40B4-BE49-F238E27FC236}">
              <a16:creationId xmlns:a16="http://schemas.microsoft.com/office/drawing/2014/main" xmlns="" id="{00000000-0008-0000-1100-0000FA10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4347" name="Text Box 8">
          <a:extLst>
            <a:ext uri="{FF2B5EF4-FFF2-40B4-BE49-F238E27FC236}">
              <a16:creationId xmlns:a16="http://schemas.microsoft.com/office/drawing/2014/main" xmlns="" id="{00000000-0008-0000-1100-0000FB100000}"/>
            </a:ext>
          </a:extLst>
        </xdr:cNvPr>
        <xdr:cNvSpPr txBox="1">
          <a:spLocks noChangeArrowheads="1"/>
        </xdr:cNvSpPr>
      </xdr:nvSpPr>
      <xdr:spPr bwMode="auto">
        <a:xfrm>
          <a:off x="762000" y="48387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348" name="Text Box 9">
          <a:extLst>
            <a:ext uri="{FF2B5EF4-FFF2-40B4-BE49-F238E27FC236}">
              <a16:creationId xmlns:a16="http://schemas.microsoft.com/office/drawing/2014/main" xmlns="" id="{00000000-0008-0000-1100-0000FC10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4349" name="Text Box 8">
          <a:extLst>
            <a:ext uri="{FF2B5EF4-FFF2-40B4-BE49-F238E27FC236}">
              <a16:creationId xmlns:a16="http://schemas.microsoft.com/office/drawing/2014/main" xmlns="" id="{00000000-0008-0000-1100-0000FD100000}"/>
            </a:ext>
          </a:extLst>
        </xdr:cNvPr>
        <xdr:cNvSpPr txBox="1">
          <a:spLocks noChangeArrowheads="1"/>
        </xdr:cNvSpPr>
      </xdr:nvSpPr>
      <xdr:spPr bwMode="auto">
        <a:xfrm>
          <a:off x="762000" y="48387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350" name="Text Box 9">
          <a:extLst>
            <a:ext uri="{FF2B5EF4-FFF2-40B4-BE49-F238E27FC236}">
              <a16:creationId xmlns:a16="http://schemas.microsoft.com/office/drawing/2014/main" xmlns="" id="{00000000-0008-0000-1100-0000FE10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351" name="Text Box 9">
          <a:extLst>
            <a:ext uri="{FF2B5EF4-FFF2-40B4-BE49-F238E27FC236}">
              <a16:creationId xmlns:a16="http://schemas.microsoft.com/office/drawing/2014/main" xmlns="" id="{00000000-0008-0000-1100-0000FF10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4352" name="Text Box 8">
          <a:extLst>
            <a:ext uri="{FF2B5EF4-FFF2-40B4-BE49-F238E27FC236}">
              <a16:creationId xmlns:a16="http://schemas.microsoft.com/office/drawing/2014/main" xmlns="" id="{00000000-0008-0000-1100-000000110000}"/>
            </a:ext>
          </a:extLst>
        </xdr:cNvPr>
        <xdr:cNvSpPr txBox="1">
          <a:spLocks noChangeArrowheads="1"/>
        </xdr:cNvSpPr>
      </xdr:nvSpPr>
      <xdr:spPr bwMode="auto">
        <a:xfrm>
          <a:off x="762000" y="48387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353" name="Text Box 9">
          <a:extLst>
            <a:ext uri="{FF2B5EF4-FFF2-40B4-BE49-F238E27FC236}">
              <a16:creationId xmlns:a16="http://schemas.microsoft.com/office/drawing/2014/main" xmlns="" id="{00000000-0008-0000-1100-00000111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4354" name="Text Box 8">
          <a:extLst>
            <a:ext uri="{FF2B5EF4-FFF2-40B4-BE49-F238E27FC236}">
              <a16:creationId xmlns:a16="http://schemas.microsoft.com/office/drawing/2014/main" xmlns="" id="{00000000-0008-0000-1100-000002110000}"/>
            </a:ext>
          </a:extLst>
        </xdr:cNvPr>
        <xdr:cNvSpPr txBox="1">
          <a:spLocks noChangeArrowheads="1"/>
        </xdr:cNvSpPr>
      </xdr:nvSpPr>
      <xdr:spPr bwMode="auto">
        <a:xfrm>
          <a:off x="762000" y="48387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355" name="Text Box 9">
          <a:extLst>
            <a:ext uri="{FF2B5EF4-FFF2-40B4-BE49-F238E27FC236}">
              <a16:creationId xmlns:a16="http://schemas.microsoft.com/office/drawing/2014/main" xmlns="" id="{00000000-0008-0000-1100-00000311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356" name="Text Box 9">
          <a:extLst>
            <a:ext uri="{FF2B5EF4-FFF2-40B4-BE49-F238E27FC236}">
              <a16:creationId xmlns:a16="http://schemas.microsoft.com/office/drawing/2014/main" xmlns="" id="{00000000-0008-0000-1100-00000411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4357" name="Text Box 8">
          <a:extLst>
            <a:ext uri="{FF2B5EF4-FFF2-40B4-BE49-F238E27FC236}">
              <a16:creationId xmlns:a16="http://schemas.microsoft.com/office/drawing/2014/main" xmlns="" id="{00000000-0008-0000-1100-000005110000}"/>
            </a:ext>
          </a:extLst>
        </xdr:cNvPr>
        <xdr:cNvSpPr txBox="1">
          <a:spLocks noChangeArrowheads="1"/>
        </xdr:cNvSpPr>
      </xdr:nvSpPr>
      <xdr:spPr bwMode="auto">
        <a:xfrm>
          <a:off x="762000" y="48387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358" name="Text Box 9">
          <a:extLst>
            <a:ext uri="{FF2B5EF4-FFF2-40B4-BE49-F238E27FC236}">
              <a16:creationId xmlns:a16="http://schemas.microsoft.com/office/drawing/2014/main" xmlns="" id="{00000000-0008-0000-1100-00000611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359" name="Text Box 9">
          <a:extLst>
            <a:ext uri="{FF2B5EF4-FFF2-40B4-BE49-F238E27FC236}">
              <a16:creationId xmlns:a16="http://schemas.microsoft.com/office/drawing/2014/main" xmlns="" id="{00000000-0008-0000-1100-00000711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4360" name="Text Box 8">
          <a:extLst>
            <a:ext uri="{FF2B5EF4-FFF2-40B4-BE49-F238E27FC236}">
              <a16:creationId xmlns:a16="http://schemas.microsoft.com/office/drawing/2014/main" xmlns="" id="{00000000-0008-0000-1100-000008110000}"/>
            </a:ext>
          </a:extLst>
        </xdr:cNvPr>
        <xdr:cNvSpPr txBox="1">
          <a:spLocks noChangeArrowheads="1"/>
        </xdr:cNvSpPr>
      </xdr:nvSpPr>
      <xdr:spPr bwMode="auto">
        <a:xfrm>
          <a:off x="762000" y="48387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361" name="Text Box 9">
          <a:extLst>
            <a:ext uri="{FF2B5EF4-FFF2-40B4-BE49-F238E27FC236}">
              <a16:creationId xmlns:a16="http://schemas.microsoft.com/office/drawing/2014/main" xmlns="" id="{00000000-0008-0000-1100-00000911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362" name="Text Box 9">
          <a:extLst>
            <a:ext uri="{FF2B5EF4-FFF2-40B4-BE49-F238E27FC236}">
              <a16:creationId xmlns:a16="http://schemas.microsoft.com/office/drawing/2014/main" xmlns="" id="{00000000-0008-0000-1100-00000A11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4363" name="Text Box 8">
          <a:extLst>
            <a:ext uri="{FF2B5EF4-FFF2-40B4-BE49-F238E27FC236}">
              <a16:creationId xmlns:a16="http://schemas.microsoft.com/office/drawing/2014/main" xmlns="" id="{00000000-0008-0000-1100-00000B110000}"/>
            </a:ext>
          </a:extLst>
        </xdr:cNvPr>
        <xdr:cNvSpPr txBox="1">
          <a:spLocks noChangeArrowheads="1"/>
        </xdr:cNvSpPr>
      </xdr:nvSpPr>
      <xdr:spPr bwMode="auto">
        <a:xfrm>
          <a:off x="762000" y="48387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364" name="Text Box 9">
          <a:extLst>
            <a:ext uri="{FF2B5EF4-FFF2-40B4-BE49-F238E27FC236}">
              <a16:creationId xmlns:a16="http://schemas.microsoft.com/office/drawing/2014/main" xmlns="" id="{00000000-0008-0000-1100-00000C11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365" name="Text Box 9">
          <a:extLst>
            <a:ext uri="{FF2B5EF4-FFF2-40B4-BE49-F238E27FC236}">
              <a16:creationId xmlns:a16="http://schemas.microsoft.com/office/drawing/2014/main" xmlns="" id="{00000000-0008-0000-1100-00000D11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4366" name="Text Box 8">
          <a:extLst>
            <a:ext uri="{FF2B5EF4-FFF2-40B4-BE49-F238E27FC236}">
              <a16:creationId xmlns:a16="http://schemas.microsoft.com/office/drawing/2014/main" xmlns="" id="{00000000-0008-0000-1100-00000E110000}"/>
            </a:ext>
          </a:extLst>
        </xdr:cNvPr>
        <xdr:cNvSpPr txBox="1">
          <a:spLocks noChangeArrowheads="1"/>
        </xdr:cNvSpPr>
      </xdr:nvSpPr>
      <xdr:spPr bwMode="auto">
        <a:xfrm>
          <a:off x="762000" y="48387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367" name="Text Box 9">
          <a:extLst>
            <a:ext uri="{FF2B5EF4-FFF2-40B4-BE49-F238E27FC236}">
              <a16:creationId xmlns:a16="http://schemas.microsoft.com/office/drawing/2014/main" xmlns="" id="{00000000-0008-0000-1100-00000F11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368" name="Text Box 9">
          <a:extLst>
            <a:ext uri="{FF2B5EF4-FFF2-40B4-BE49-F238E27FC236}">
              <a16:creationId xmlns:a16="http://schemas.microsoft.com/office/drawing/2014/main" xmlns="" id="{00000000-0008-0000-1100-00001011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4369" name="Text Box 8">
          <a:extLst>
            <a:ext uri="{FF2B5EF4-FFF2-40B4-BE49-F238E27FC236}">
              <a16:creationId xmlns:a16="http://schemas.microsoft.com/office/drawing/2014/main" xmlns="" id="{00000000-0008-0000-1100-000011110000}"/>
            </a:ext>
          </a:extLst>
        </xdr:cNvPr>
        <xdr:cNvSpPr txBox="1">
          <a:spLocks noChangeArrowheads="1"/>
        </xdr:cNvSpPr>
      </xdr:nvSpPr>
      <xdr:spPr bwMode="auto">
        <a:xfrm>
          <a:off x="762000" y="48387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370" name="Text Box 9">
          <a:extLst>
            <a:ext uri="{FF2B5EF4-FFF2-40B4-BE49-F238E27FC236}">
              <a16:creationId xmlns:a16="http://schemas.microsoft.com/office/drawing/2014/main" xmlns="" id="{00000000-0008-0000-1100-00001211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371" name="Text Box 9">
          <a:extLst>
            <a:ext uri="{FF2B5EF4-FFF2-40B4-BE49-F238E27FC236}">
              <a16:creationId xmlns:a16="http://schemas.microsoft.com/office/drawing/2014/main" xmlns="" id="{00000000-0008-0000-1100-00001311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4372" name="Text Box 8">
          <a:extLst>
            <a:ext uri="{FF2B5EF4-FFF2-40B4-BE49-F238E27FC236}">
              <a16:creationId xmlns:a16="http://schemas.microsoft.com/office/drawing/2014/main" xmlns="" id="{00000000-0008-0000-1100-000014110000}"/>
            </a:ext>
          </a:extLst>
        </xdr:cNvPr>
        <xdr:cNvSpPr txBox="1">
          <a:spLocks noChangeArrowheads="1"/>
        </xdr:cNvSpPr>
      </xdr:nvSpPr>
      <xdr:spPr bwMode="auto">
        <a:xfrm>
          <a:off x="762000" y="48387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373" name="Text Box 9">
          <a:extLst>
            <a:ext uri="{FF2B5EF4-FFF2-40B4-BE49-F238E27FC236}">
              <a16:creationId xmlns:a16="http://schemas.microsoft.com/office/drawing/2014/main" xmlns="" id="{00000000-0008-0000-1100-00001511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374" name="Text Box 9">
          <a:extLst>
            <a:ext uri="{FF2B5EF4-FFF2-40B4-BE49-F238E27FC236}">
              <a16:creationId xmlns:a16="http://schemas.microsoft.com/office/drawing/2014/main" xmlns="" id="{00000000-0008-0000-1100-00001611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4375" name="Text Box 8">
          <a:extLst>
            <a:ext uri="{FF2B5EF4-FFF2-40B4-BE49-F238E27FC236}">
              <a16:creationId xmlns:a16="http://schemas.microsoft.com/office/drawing/2014/main" xmlns="" id="{00000000-0008-0000-1100-000017110000}"/>
            </a:ext>
          </a:extLst>
        </xdr:cNvPr>
        <xdr:cNvSpPr txBox="1">
          <a:spLocks noChangeArrowheads="1"/>
        </xdr:cNvSpPr>
      </xdr:nvSpPr>
      <xdr:spPr bwMode="auto">
        <a:xfrm>
          <a:off x="762000" y="48387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376" name="Text Box 9">
          <a:extLst>
            <a:ext uri="{FF2B5EF4-FFF2-40B4-BE49-F238E27FC236}">
              <a16:creationId xmlns:a16="http://schemas.microsoft.com/office/drawing/2014/main" xmlns="" id="{00000000-0008-0000-1100-00001811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377" name="Text Box 9">
          <a:extLst>
            <a:ext uri="{FF2B5EF4-FFF2-40B4-BE49-F238E27FC236}">
              <a16:creationId xmlns:a16="http://schemas.microsoft.com/office/drawing/2014/main" xmlns="" id="{00000000-0008-0000-1100-00001911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4378" name="Text Box 8">
          <a:extLst>
            <a:ext uri="{FF2B5EF4-FFF2-40B4-BE49-F238E27FC236}">
              <a16:creationId xmlns:a16="http://schemas.microsoft.com/office/drawing/2014/main" xmlns="" id="{00000000-0008-0000-1100-00001A110000}"/>
            </a:ext>
          </a:extLst>
        </xdr:cNvPr>
        <xdr:cNvSpPr txBox="1">
          <a:spLocks noChangeArrowheads="1"/>
        </xdr:cNvSpPr>
      </xdr:nvSpPr>
      <xdr:spPr bwMode="auto">
        <a:xfrm>
          <a:off x="762000" y="48387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379" name="Text Box 9">
          <a:extLst>
            <a:ext uri="{FF2B5EF4-FFF2-40B4-BE49-F238E27FC236}">
              <a16:creationId xmlns:a16="http://schemas.microsoft.com/office/drawing/2014/main" xmlns="" id="{00000000-0008-0000-1100-00001B11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380" name="Text Box 9">
          <a:extLst>
            <a:ext uri="{FF2B5EF4-FFF2-40B4-BE49-F238E27FC236}">
              <a16:creationId xmlns:a16="http://schemas.microsoft.com/office/drawing/2014/main" xmlns="" id="{00000000-0008-0000-1100-00001C11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4381" name="Text Box 8">
          <a:extLst>
            <a:ext uri="{FF2B5EF4-FFF2-40B4-BE49-F238E27FC236}">
              <a16:creationId xmlns:a16="http://schemas.microsoft.com/office/drawing/2014/main" xmlns="" id="{00000000-0008-0000-1100-00001D110000}"/>
            </a:ext>
          </a:extLst>
        </xdr:cNvPr>
        <xdr:cNvSpPr txBox="1">
          <a:spLocks noChangeArrowheads="1"/>
        </xdr:cNvSpPr>
      </xdr:nvSpPr>
      <xdr:spPr bwMode="auto">
        <a:xfrm>
          <a:off x="762000" y="48387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382" name="Text Box 9">
          <a:extLst>
            <a:ext uri="{FF2B5EF4-FFF2-40B4-BE49-F238E27FC236}">
              <a16:creationId xmlns:a16="http://schemas.microsoft.com/office/drawing/2014/main" xmlns="" id="{00000000-0008-0000-1100-00001E11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383" name="Text Box 9">
          <a:extLst>
            <a:ext uri="{FF2B5EF4-FFF2-40B4-BE49-F238E27FC236}">
              <a16:creationId xmlns:a16="http://schemas.microsoft.com/office/drawing/2014/main" xmlns="" id="{00000000-0008-0000-1100-00001F11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384" name="Text Box 9">
          <a:extLst>
            <a:ext uri="{FF2B5EF4-FFF2-40B4-BE49-F238E27FC236}">
              <a16:creationId xmlns:a16="http://schemas.microsoft.com/office/drawing/2014/main" xmlns="" id="{00000000-0008-0000-1100-00002011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385" name="Text Box 9">
          <a:extLst>
            <a:ext uri="{FF2B5EF4-FFF2-40B4-BE49-F238E27FC236}">
              <a16:creationId xmlns:a16="http://schemas.microsoft.com/office/drawing/2014/main" xmlns="" id="{00000000-0008-0000-1100-00002111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386" name="Text Box 9">
          <a:extLst>
            <a:ext uri="{FF2B5EF4-FFF2-40B4-BE49-F238E27FC236}">
              <a16:creationId xmlns:a16="http://schemas.microsoft.com/office/drawing/2014/main" xmlns="" id="{00000000-0008-0000-1100-00002211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387" name="Text Box 9">
          <a:extLst>
            <a:ext uri="{FF2B5EF4-FFF2-40B4-BE49-F238E27FC236}">
              <a16:creationId xmlns:a16="http://schemas.microsoft.com/office/drawing/2014/main" xmlns="" id="{00000000-0008-0000-1100-00002311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388" name="Text Box 9">
          <a:extLst>
            <a:ext uri="{FF2B5EF4-FFF2-40B4-BE49-F238E27FC236}">
              <a16:creationId xmlns:a16="http://schemas.microsoft.com/office/drawing/2014/main" xmlns="" id="{00000000-0008-0000-1100-00002411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389" name="Text Box 9">
          <a:extLst>
            <a:ext uri="{FF2B5EF4-FFF2-40B4-BE49-F238E27FC236}">
              <a16:creationId xmlns:a16="http://schemas.microsoft.com/office/drawing/2014/main" xmlns="" id="{00000000-0008-0000-1100-00002511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390" name="Text Box 9">
          <a:extLst>
            <a:ext uri="{FF2B5EF4-FFF2-40B4-BE49-F238E27FC236}">
              <a16:creationId xmlns:a16="http://schemas.microsoft.com/office/drawing/2014/main" xmlns="" id="{00000000-0008-0000-1100-00002611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391" name="Text Box 9">
          <a:extLst>
            <a:ext uri="{FF2B5EF4-FFF2-40B4-BE49-F238E27FC236}">
              <a16:creationId xmlns:a16="http://schemas.microsoft.com/office/drawing/2014/main" xmlns="" id="{00000000-0008-0000-1100-00002711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392" name="Text Box 9">
          <a:extLst>
            <a:ext uri="{FF2B5EF4-FFF2-40B4-BE49-F238E27FC236}">
              <a16:creationId xmlns:a16="http://schemas.microsoft.com/office/drawing/2014/main" xmlns="" id="{00000000-0008-0000-1100-00002811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393" name="Text Box 9">
          <a:extLst>
            <a:ext uri="{FF2B5EF4-FFF2-40B4-BE49-F238E27FC236}">
              <a16:creationId xmlns:a16="http://schemas.microsoft.com/office/drawing/2014/main" xmlns="" id="{00000000-0008-0000-1100-00002911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394" name="Text Box 9">
          <a:extLst>
            <a:ext uri="{FF2B5EF4-FFF2-40B4-BE49-F238E27FC236}">
              <a16:creationId xmlns:a16="http://schemas.microsoft.com/office/drawing/2014/main" xmlns="" id="{00000000-0008-0000-1100-00002A11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395" name="Text Box 9">
          <a:extLst>
            <a:ext uri="{FF2B5EF4-FFF2-40B4-BE49-F238E27FC236}">
              <a16:creationId xmlns:a16="http://schemas.microsoft.com/office/drawing/2014/main" xmlns="" id="{00000000-0008-0000-1100-00002B11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396" name="Text Box 9">
          <a:extLst>
            <a:ext uri="{FF2B5EF4-FFF2-40B4-BE49-F238E27FC236}">
              <a16:creationId xmlns:a16="http://schemas.microsoft.com/office/drawing/2014/main" xmlns="" id="{00000000-0008-0000-1100-00002C11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397" name="Text Box 9">
          <a:extLst>
            <a:ext uri="{FF2B5EF4-FFF2-40B4-BE49-F238E27FC236}">
              <a16:creationId xmlns:a16="http://schemas.microsoft.com/office/drawing/2014/main" xmlns="" id="{00000000-0008-0000-1100-00002D11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398" name="Text Box 9">
          <a:extLst>
            <a:ext uri="{FF2B5EF4-FFF2-40B4-BE49-F238E27FC236}">
              <a16:creationId xmlns:a16="http://schemas.microsoft.com/office/drawing/2014/main" xmlns="" id="{00000000-0008-0000-1100-00002E11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399" name="Text Box 9">
          <a:extLst>
            <a:ext uri="{FF2B5EF4-FFF2-40B4-BE49-F238E27FC236}">
              <a16:creationId xmlns:a16="http://schemas.microsoft.com/office/drawing/2014/main" xmlns="" id="{00000000-0008-0000-1100-00002F11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400" name="Text Box 9">
          <a:extLst>
            <a:ext uri="{FF2B5EF4-FFF2-40B4-BE49-F238E27FC236}">
              <a16:creationId xmlns:a16="http://schemas.microsoft.com/office/drawing/2014/main" xmlns="" id="{00000000-0008-0000-1100-00003011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401" name="Text Box 9">
          <a:extLst>
            <a:ext uri="{FF2B5EF4-FFF2-40B4-BE49-F238E27FC236}">
              <a16:creationId xmlns:a16="http://schemas.microsoft.com/office/drawing/2014/main" xmlns="" id="{00000000-0008-0000-1100-00003111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402" name="Text Box 9">
          <a:extLst>
            <a:ext uri="{FF2B5EF4-FFF2-40B4-BE49-F238E27FC236}">
              <a16:creationId xmlns:a16="http://schemas.microsoft.com/office/drawing/2014/main" xmlns="" id="{00000000-0008-0000-1100-00003211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403" name="Text Box 9">
          <a:extLst>
            <a:ext uri="{FF2B5EF4-FFF2-40B4-BE49-F238E27FC236}">
              <a16:creationId xmlns:a16="http://schemas.microsoft.com/office/drawing/2014/main" xmlns="" id="{00000000-0008-0000-1100-00003311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404" name="Text Box 9">
          <a:extLst>
            <a:ext uri="{FF2B5EF4-FFF2-40B4-BE49-F238E27FC236}">
              <a16:creationId xmlns:a16="http://schemas.microsoft.com/office/drawing/2014/main" xmlns="" id="{00000000-0008-0000-1100-00003411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405" name="Text Box 9">
          <a:extLst>
            <a:ext uri="{FF2B5EF4-FFF2-40B4-BE49-F238E27FC236}">
              <a16:creationId xmlns:a16="http://schemas.microsoft.com/office/drawing/2014/main" xmlns="" id="{00000000-0008-0000-1100-00003511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4406" name="Text Box 8">
          <a:extLst>
            <a:ext uri="{FF2B5EF4-FFF2-40B4-BE49-F238E27FC236}">
              <a16:creationId xmlns:a16="http://schemas.microsoft.com/office/drawing/2014/main" xmlns="" id="{00000000-0008-0000-1100-000036110000}"/>
            </a:ext>
          </a:extLst>
        </xdr:cNvPr>
        <xdr:cNvSpPr txBox="1">
          <a:spLocks noChangeArrowheads="1"/>
        </xdr:cNvSpPr>
      </xdr:nvSpPr>
      <xdr:spPr bwMode="auto">
        <a:xfrm>
          <a:off x="762000" y="48387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4407" name="Text Box 8">
          <a:extLst>
            <a:ext uri="{FF2B5EF4-FFF2-40B4-BE49-F238E27FC236}">
              <a16:creationId xmlns:a16="http://schemas.microsoft.com/office/drawing/2014/main" xmlns="" id="{00000000-0008-0000-1100-000037110000}"/>
            </a:ext>
          </a:extLst>
        </xdr:cNvPr>
        <xdr:cNvSpPr txBox="1">
          <a:spLocks noChangeArrowheads="1"/>
        </xdr:cNvSpPr>
      </xdr:nvSpPr>
      <xdr:spPr bwMode="auto">
        <a:xfrm>
          <a:off x="762000" y="48387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408" name="Text Box 9">
          <a:extLst>
            <a:ext uri="{FF2B5EF4-FFF2-40B4-BE49-F238E27FC236}">
              <a16:creationId xmlns:a16="http://schemas.microsoft.com/office/drawing/2014/main" xmlns="" id="{00000000-0008-0000-1100-00003811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409" name="Text Box 9">
          <a:extLst>
            <a:ext uri="{FF2B5EF4-FFF2-40B4-BE49-F238E27FC236}">
              <a16:creationId xmlns:a16="http://schemas.microsoft.com/office/drawing/2014/main" xmlns="" id="{00000000-0008-0000-1100-00003911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077457" cy="104775"/>
    <xdr:sp macro="" textlink="">
      <xdr:nvSpPr>
        <xdr:cNvPr id="4410" name="Text Box 8">
          <a:extLst>
            <a:ext uri="{FF2B5EF4-FFF2-40B4-BE49-F238E27FC236}">
              <a16:creationId xmlns:a16="http://schemas.microsoft.com/office/drawing/2014/main" xmlns="" id="{00000000-0008-0000-1100-00003A110000}"/>
            </a:ext>
          </a:extLst>
        </xdr:cNvPr>
        <xdr:cNvSpPr txBox="1">
          <a:spLocks noChangeArrowheads="1"/>
        </xdr:cNvSpPr>
      </xdr:nvSpPr>
      <xdr:spPr bwMode="auto">
        <a:xfrm>
          <a:off x="762000" y="4838700"/>
          <a:ext cx="1077457" cy="104775"/>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4411" name="Text Box 8">
          <a:extLst>
            <a:ext uri="{FF2B5EF4-FFF2-40B4-BE49-F238E27FC236}">
              <a16:creationId xmlns:a16="http://schemas.microsoft.com/office/drawing/2014/main" xmlns="" id="{00000000-0008-0000-1100-00003B110000}"/>
            </a:ext>
          </a:extLst>
        </xdr:cNvPr>
        <xdr:cNvSpPr txBox="1">
          <a:spLocks noChangeArrowheads="1"/>
        </xdr:cNvSpPr>
      </xdr:nvSpPr>
      <xdr:spPr bwMode="auto">
        <a:xfrm>
          <a:off x="762000" y="48387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412" name="Text Box 9">
          <a:extLst>
            <a:ext uri="{FF2B5EF4-FFF2-40B4-BE49-F238E27FC236}">
              <a16:creationId xmlns:a16="http://schemas.microsoft.com/office/drawing/2014/main" xmlns="" id="{00000000-0008-0000-1100-00003C11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413" name="Text Box 9">
          <a:extLst>
            <a:ext uri="{FF2B5EF4-FFF2-40B4-BE49-F238E27FC236}">
              <a16:creationId xmlns:a16="http://schemas.microsoft.com/office/drawing/2014/main" xmlns="" id="{00000000-0008-0000-1100-00003D11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4414" name="Text Box 8">
          <a:extLst>
            <a:ext uri="{FF2B5EF4-FFF2-40B4-BE49-F238E27FC236}">
              <a16:creationId xmlns:a16="http://schemas.microsoft.com/office/drawing/2014/main" xmlns="" id="{00000000-0008-0000-1100-00003E110000}"/>
            </a:ext>
          </a:extLst>
        </xdr:cNvPr>
        <xdr:cNvSpPr txBox="1">
          <a:spLocks noChangeArrowheads="1"/>
        </xdr:cNvSpPr>
      </xdr:nvSpPr>
      <xdr:spPr bwMode="auto">
        <a:xfrm>
          <a:off x="762000" y="48387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415" name="Text Box 9">
          <a:extLst>
            <a:ext uri="{FF2B5EF4-FFF2-40B4-BE49-F238E27FC236}">
              <a16:creationId xmlns:a16="http://schemas.microsoft.com/office/drawing/2014/main" xmlns="" id="{00000000-0008-0000-1100-00003F11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416" name="Text Box 9">
          <a:extLst>
            <a:ext uri="{FF2B5EF4-FFF2-40B4-BE49-F238E27FC236}">
              <a16:creationId xmlns:a16="http://schemas.microsoft.com/office/drawing/2014/main" xmlns="" id="{00000000-0008-0000-1100-00004011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4417" name="Text Box 8">
          <a:extLst>
            <a:ext uri="{FF2B5EF4-FFF2-40B4-BE49-F238E27FC236}">
              <a16:creationId xmlns:a16="http://schemas.microsoft.com/office/drawing/2014/main" xmlns="" id="{00000000-0008-0000-1100-000041110000}"/>
            </a:ext>
          </a:extLst>
        </xdr:cNvPr>
        <xdr:cNvSpPr txBox="1">
          <a:spLocks noChangeArrowheads="1"/>
        </xdr:cNvSpPr>
      </xdr:nvSpPr>
      <xdr:spPr bwMode="auto">
        <a:xfrm>
          <a:off x="762000" y="48387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418" name="Text Box 9">
          <a:extLst>
            <a:ext uri="{FF2B5EF4-FFF2-40B4-BE49-F238E27FC236}">
              <a16:creationId xmlns:a16="http://schemas.microsoft.com/office/drawing/2014/main" xmlns="" id="{00000000-0008-0000-1100-00004211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419" name="Text Box 9">
          <a:extLst>
            <a:ext uri="{FF2B5EF4-FFF2-40B4-BE49-F238E27FC236}">
              <a16:creationId xmlns:a16="http://schemas.microsoft.com/office/drawing/2014/main" xmlns="" id="{00000000-0008-0000-1100-00004311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4420" name="Text Box 8">
          <a:extLst>
            <a:ext uri="{FF2B5EF4-FFF2-40B4-BE49-F238E27FC236}">
              <a16:creationId xmlns:a16="http://schemas.microsoft.com/office/drawing/2014/main" xmlns="" id="{00000000-0008-0000-1100-000044110000}"/>
            </a:ext>
          </a:extLst>
        </xdr:cNvPr>
        <xdr:cNvSpPr txBox="1">
          <a:spLocks noChangeArrowheads="1"/>
        </xdr:cNvSpPr>
      </xdr:nvSpPr>
      <xdr:spPr bwMode="auto">
        <a:xfrm>
          <a:off x="762000" y="48387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421" name="Text Box 9">
          <a:extLst>
            <a:ext uri="{FF2B5EF4-FFF2-40B4-BE49-F238E27FC236}">
              <a16:creationId xmlns:a16="http://schemas.microsoft.com/office/drawing/2014/main" xmlns="" id="{00000000-0008-0000-1100-00004511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422" name="Text Box 9">
          <a:extLst>
            <a:ext uri="{FF2B5EF4-FFF2-40B4-BE49-F238E27FC236}">
              <a16:creationId xmlns:a16="http://schemas.microsoft.com/office/drawing/2014/main" xmlns="" id="{00000000-0008-0000-1100-00004611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4423" name="Text Box 8">
          <a:extLst>
            <a:ext uri="{FF2B5EF4-FFF2-40B4-BE49-F238E27FC236}">
              <a16:creationId xmlns:a16="http://schemas.microsoft.com/office/drawing/2014/main" xmlns="" id="{00000000-0008-0000-1100-000047110000}"/>
            </a:ext>
          </a:extLst>
        </xdr:cNvPr>
        <xdr:cNvSpPr txBox="1">
          <a:spLocks noChangeArrowheads="1"/>
        </xdr:cNvSpPr>
      </xdr:nvSpPr>
      <xdr:spPr bwMode="auto">
        <a:xfrm>
          <a:off x="762000" y="48387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424" name="Text Box 9">
          <a:extLst>
            <a:ext uri="{FF2B5EF4-FFF2-40B4-BE49-F238E27FC236}">
              <a16:creationId xmlns:a16="http://schemas.microsoft.com/office/drawing/2014/main" xmlns="" id="{00000000-0008-0000-1100-00004811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4425" name="Text Box 8">
          <a:extLst>
            <a:ext uri="{FF2B5EF4-FFF2-40B4-BE49-F238E27FC236}">
              <a16:creationId xmlns:a16="http://schemas.microsoft.com/office/drawing/2014/main" xmlns="" id="{00000000-0008-0000-1100-000049110000}"/>
            </a:ext>
          </a:extLst>
        </xdr:cNvPr>
        <xdr:cNvSpPr txBox="1">
          <a:spLocks noChangeArrowheads="1"/>
        </xdr:cNvSpPr>
      </xdr:nvSpPr>
      <xdr:spPr bwMode="auto">
        <a:xfrm>
          <a:off x="762000" y="48387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426" name="Text Box 9">
          <a:extLst>
            <a:ext uri="{FF2B5EF4-FFF2-40B4-BE49-F238E27FC236}">
              <a16:creationId xmlns:a16="http://schemas.microsoft.com/office/drawing/2014/main" xmlns="" id="{00000000-0008-0000-1100-00004A11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427" name="Text Box 9">
          <a:extLst>
            <a:ext uri="{FF2B5EF4-FFF2-40B4-BE49-F238E27FC236}">
              <a16:creationId xmlns:a16="http://schemas.microsoft.com/office/drawing/2014/main" xmlns="" id="{00000000-0008-0000-1100-00004B11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4428" name="Text Box 8">
          <a:extLst>
            <a:ext uri="{FF2B5EF4-FFF2-40B4-BE49-F238E27FC236}">
              <a16:creationId xmlns:a16="http://schemas.microsoft.com/office/drawing/2014/main" xmlns="" id="{00000000-0008-0000-1100-00004C110000}"/>
            </a:ext>
          </a:extLst>
        </xdr:cNvPr>
        <xdr:cNvSpPr txBox="1">
          <a:spLocks noChangeArrowheads="1"/>
        </xdr:cNvSpPr>
      </xdr:nvSpPr>
      <xdr:spPr bwMode="auto">
        <a:xfrm>
          <a:off x="762000" y="48387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429" name="Text Box 9">
          <a:extLst>
            <a:ext uri="{FF2B5EF4-FFF2-40B4-BE49-F238E27FC236}">
              <a16:creationId xmlns:a16="http://schemas.microsoft.com/office/drawing/2014/main" xmlns="" id="{00000000-0008-0000-1100-00004D11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4430" name="Text Box 8">
          <a:extLst>
            <a:ext uri="{FF2B5EF4-FFF2-40B4-BE49-F238E27FC236}">
              <a16:creationId xmlns:a16="http://schemas.microsoft.com/office/drawing/2014/main" xmlns="" id="{00000000-0008-0000-1100-00004E110000}"/>
            </a:ext>
          </a:extLst>
        </xdr:cNvPr>
        <xdr:cNvSpPr txBox="1">
          <a:spLocks noChangeArrowheads="1"/>
        </xdr:cNvSpPr>
      </xdr:nvSpPr>
      <xdr:spPr bwMode="auto">
        <a:xfrm>
          <a:off x="762000" y="48387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431" name="Text Box 9">
          <a:extLst>
            <a:ext uri="{FF2B5EF4-FFF2-40B4-BE49-F238E27FC236}">
              <a16:creationId xmlns:a16="http://schemas.microsoft.com/office/drawing/2014/main" xmlns="" id="{00000000-0008-0000-1100-00004F11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432" name="Text Box 9">
          <a:extLst>
            <a:ext uri="{FF2B5EF4-FFF2-40B4-BE49-F238E27FC236}">
              <a16:creationId xmlns:a16="http://schemas.microsoft.com/office/drawing/2014/main" xmlns="" id="{00000000-0008-0000-1100-00005011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4433" name="Text Box 8">
          <a:extLst>
            <a:ext uri="{FF2B5EF4-FFF2-40B4-BE49-F238E27FC236}">
              <a16:creationId xmlns:a16="http://schemas.microsoft.com/office/drawing/2014/main" xmlns="" id="{00000000-0008-0000-1100-000051110000}"/>
            </a:ext>
          </a:extLst>
        </xdr:cNvPr>
        <xdr:cNvSpPr txBox="1">
          <a:spLocks noChangeArrowheads="1"/>
        </xdr:cNvSpPr>
      </xdr:nvSpPr>
      <xdr:spPr bwMode="auto">
        <a:xfrm>
          <a:off x="762000" y="48387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434" name="Text Box 9">
          <a:extLst>
            <a:ext uri="{FF2B5EF4-FFF2-40B4-BE49-F238E27FC236}">
              <a16:creationId xmlns:a16="http://schemas.microsoft.com/office/drawing/2014/main" xmlns="" id="{00000000-0008-0000-1100-00005211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435" name="Text Box 9">
          <a:extLst>
            <a:ext uri="{FF2B5EF4-FFF2-40B4-BE49-F238E27FC236}">
              <a16:creationId xmlns:a16="http://schemas.microsoft.com/office/drawing/2014/main" xmlns="" id="{00000000-0008-0000-1100-00005311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4436" name="Text Box 8">
          <a:extLst>
            <a:ext uri="{FF2B5EF4-FFF2-40B4-BE49-F238E27FC236}">
              <a16:creationId xmlns:a16="http://schemas.microsoft.com/office/drawing/2014/main" xmlns="" id="{00000000-0008-0000-1100-000054110000}"/>
            </a:ext>
          </a:extLst>
        </xdr:cNvPr>
        <xdr:cNvSpPr txBox="1">
          <a:spLocks noChangeArrowheads="1"/>
        </xdr:cNvSpPr>
      </xdr:nvSpPr>
      <xdr:spPr bwMode="auto">
        <a:xfrm>
          <a:off x="762000" y="48387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437" name="Text Box 9">
          <a:extLst>
            <a:ext uri="{FF2B5EF4-FFF2-40B4-BE49-F238E27FC236}">
              <a16:creationId xmlns:a16="http://schemas.microsoft.com/office/drawing/2014/main" xmlns="" id="{00000000-0008-0000-1100-00005511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438" name="Text Box 9">
          <a:extLst>
            <a:ext uri="{FF2B5EF4-FFF2-40B4-BE49-F238E27FC236}">
              <a16:creationId xmlns:a16="http://schemas.microsoft.com/office/drawing/2014/main" xmlns="" id="{00000000-0008-0000-1100-00005611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4439" name="Text Box 8">
          <a:extLst>
            <a:ext uri="{FF2B5EF4-FFF2-40B4-BE49-F238E27FC236}">
              <a16:creationId xmlns:a16="http://schemas.microsoft.com/office/drawing/2014/main" xmlns="" id="{00000000-0008-0000-1100-000057110000}"/>
            </a:ext>
          </a:extLst>
        </xdr:cNvPr>
        <xdr:cNvSpPr txBox="1">
          <a:spLocks noChangeArrowheads="1"/>
        </xdr:cNvSpPr>
      </xdr:nvSpPr>
      <xdr:spPr bwMode="auto">
        <a:xfrm>
          <a:off x="762000" y="48387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440" name="Text Box 9">
          <a:extLst>
            <a:ext uri="{FF2B5EF4-FFF2-40B4-BE49-F238E27FC236}">
              <a16:creationId xmlns:a16="http://schemas.microsoft.com/office/drawing/2014/main" xmlns="" id="{00000000-0008-0000-1100-00005811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441" name="Text Box 9">
          <a:extLst>
            <a:ext uri="{FF2B5EF4-FFF2-40B4-BE49-F238E27FC236}">
              <a16:creationId xmlns:a16="http://schemas.microsoft.com/office/drawing/2014/main" xmlns="" id="{00000000-0008-0000-1100-00005911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4442" name="Text Box 8">
          <a:extLst>
            <a:ext uri="{FF2B5EF4-FFF2-40B4-BE49-F238E27FC236}">
              <a16:creationId xmlns:a16="http://schemas.microsoft.com/office/drawing/2014/main" xmlns="" id="{00000000-0008-0000-1100-00005A110000}"/>
            </a:ext>
          </a:extLst>
        </xdr:cNvPr>
        <xdr:cNvSpPr txBox="1">
          <a:spLocks noChangeArrowheads="1"/>
        </xdr:cNvSpPr>
      </xdr:nvSpPr>
      <xdr:spPr bwMode="auto">
        <a:xfrm>
          <a:off x="762000" y="48387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443" name="Text Box 9">
          <a:extLst>
            <a:ext uri="{FF2B5EF4-FFF2-40B4-BE49-F238E27FC236}">
              <a16:creationId xmlns:a16="http://schemas.microsoft.com/office/drawing/2014/main" xmlns="" id="{00000000-0008-0000-1100-00005B11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444" name="Text Box 9">
          <a:extLst>
            <a:ext uri="{FF2B5EF4-FFF2-40B4-BE49-F238E27FC236}">
              <a16:creationId xmlns:a16="http://schemas.microsoft.com/office/drawing/2014/main" xmlns="" id="{00000000-0008-0000-1100-00005C11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4445" name="Text Box 8">
          <a:extLst>
            <a:ext uri="{FF2B5EF4-FFF2-40B4-BE49-F238E27FC236}">
              <a16:creationId xmlns:a16="http://schemas.microsoft.com/office/drawing/2014/main" xmlns="" id="{00000000-0008-0000-1100-00005D110000}"/>
            </a:ext>
          </a:extLst>
        </xdr:cNvPr>
        <xdr:cNvSpPr txBox="1">
          <a:spLocks noChangeArrowheads="1"/>
        </xdr:cNvSpPr>
      </xdr:nvSpPr>
      <xdr:spPr bwMode="auto">
        <a:xfrm>
          <a:off x="762000" y="48387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446" name="Text Box 9">
          <a:extLst>
            <a:ext uri="{FF2B5EF4-FFF2-40B4-BE49-F238E27FC236}">
              <a16:creationId xmlns:a16="http://schemas.microsoft.com/office/drawing/2014/main" xmlns="" id="{00000000-0008-0000-1100-00005E11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447" name="Text Box 9">
          <a:extLst>
            <a:ext uri="{FF2B5EF4-FFF2-40B4-BE49-F238E27FC236}">
              <a16:creationId xmlns:a16="http://schemas.microsoft.com/office/drawing/2014/main" xmlns="" id="{00000000-0008-0000-1100-00005F11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4448" name="Text Box 8">
          <a:extLst>
            <a:ext uri="{FF2B5EF4-FFF2-40B4-BE49-F238E27FC236}">
              <a16:creationId xmlns:a16="http://schemas.microsoft.com/office/drawing/2014/main" xmlns="" id="{00000000-0008-0000-1100-000060110000}"/>
            </a:ext>
          </a:extLst>
        </xdr:cNvPr>
        <xdr:cNvSpPr txBox="1">
          <a:spLocks noChangeArrowheads="1"/>
        </xdr:cNvSpPr>
      </xdr:nvSpPr>
      <xdr:spPr bwMode="auto">
        <a:xfrm>
          <a:off x="762000" y="48387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449" name="Text Box 9">
          <a:extLst>
            <a:ext uri="{FF2B5EF4-FFF2-40B4-BE49-F238E27FC236}">
              <a16:creationId xmlns:a16="http://schemas.microsoft.com/office/drawing/2014/main" xmlns="" id="{00000000-0008-0000-1100-00006111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450" name="Text Box 9">
          <a:extLst>
            <a:ext uri="{FF2B5EF4-FFF2-40B4-BE49-F238E27FC236}">
              <a16:creationId xmlns:a16="http://schemas.microsoft.com/office/drawing/2014/main" xmlns="" id="{00000000-0008-0000-1100-00006211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4451" name="Text Box 8">
          <a:extLst>
            <a:ext uri="{FF2B5EF4-FFF2-40B4-BE49-F238E27FC236}">
              <a16:creationId xmlns:a16="http://schemas.microsoft.com/office/drawing/2014/main" xmlns="" id="{00000000-0008-0000-1100-000063110000}"/>
            </a:ext>
          </a:extLst>
        </xdr:cNvPr>
        <xdr:cNvSpPr txBox="1">
          <a:spLocks noChangeArrowheads="1"/>
        </xdr:cNvSpPr>
      </xdr:nvSpPr>
      <xdr:spPr bwMode="auto">
        <a:xfrm>
          <a:off x="762000" y="48387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452" name="Text Box 9">
          <a:extLst>
            <a:ext uri="{FF2B5EF4-FFF2-40B4-BE49-F238E27FC236}">
              <a16:creationId xmlns:a16="http://schemas.microsoft.com/office/drawing/2014/main" xmlns="" id="{00000000-0008-0000-1100-00006411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453" name="Text Box 9">
          <a:extLst>
            <a:ext uri="{FF2B5EF4-FFF2-40B4-BE49-F238E27FC236}">
              <a16:creationId xmlns:a16="http://schemas.microsoft.com/office/drawing/2014/main" xmlns="" id="{00000000-0008-0000-1100-00006511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4454" name="Text Box 8">
          <a:extLst>
            <a:ext uri="{FF2B5EF4-FFF2-40B4-BE49-F238E27FC236}">
              <a16:creationId xmlns:a16="http://schemas.microsoft.com/office/drawing/2014/main" xmlns="" id="{00000000-0008-0000-1100-000066110000}"/>
            </a:ext>
          </a:extLst>
        </xdr:cNvPr>
        <xdr:cNvSpPr txBox="1">
          <a:spLocks noChangeArrowheads="1"/>
        </xdr:cNvSpPr>
      </xdr:nvSpPr>
      <xdr:spPr bwMode="auto">
        <a:xfrm>
          <a:off x="762000" y="48387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455" name="Text Box 9">
          <a:extLst>
            <a:ext uri="{FF2B5EF4-FFF2-40B4-BE49-F238E27FC236}">
              <a16:creationId xmlns:a16="http://schemas.microsoft.com/office/drawing/2014/main" xmlns="" id="{00000000-0008-0000-1100-00006711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456" name="Text Box 9">
          <a:extLst>
            <a:ext uri="{FF2B5EF4-FFF2-40B4-BE49-F238E27FC236}">
              <a16:creationId xmlns:a16="http://schemas.microsoft.com/office/drawing/2014/main" xmlns="" id="{00000000-0008-0000-1100-00006811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4457" name="Text Box 8">
          <a:extLst>
            <a:ext uri="{FF2B5EF4-FFF2-40B4-BE49-F238E27FC236}">
              <a16:creationId xmlns:a16="http://schemas.microsoft.com/office/drawing/2014/main" xmlns="" id="{00000000-0008-0000-1100-000069110000}"/>
            </a:ext>
          </a:extLst>
        </xdr:cNvPr>
        <xdr:cNvSpPr txBox="1">
          <a:spLocks noChangeArrowheads="1"/>
        </xdr:cNvSpPr>
      </xdr:nvSpPr>
      <xdr:spPr bwMode="auto">
        <a:xfrm>
          <a:off x="762000" y="48387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458" name="Text Box 9">
          <a:extLst>
            <a:ext uri="{FF2B5EF4-FFF2-40B4-BE49-F238E27FC236}">
              <a16:creationId xmlns:a16="http://schemas.microsoft.com/office/drawing/2014/main" xmlns="" id="{00000000-0008-0000-1100-00006A11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459" name="Text Box 9">
          <a:extLst>
            <a:ext uri="{FF2B5EF4-FFF2-40B4-BE49-F238E27FC236}">
              <a16:creationId xmlns:a16="http://schemas.microsoft.com/office/drawing/2014/main" xmlns="" id="{00000000-0008-0000-1100-00006B11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285750"/>
    <xdr:sp macro="" textlink="">
      <xdr:nvSpPr>
        <xdr:cNvPr id="4460" name="Text Box 9">
          <a:extLst>
            <a:ext uri="{FF2B5EF4-FFF2-40B4-BE49-F238E27FC236}">
              <a16:creationId xmlns:a16="http://schemas.microsoft.com/office/drawing/2014/main" xmlns="" id="{00000000-0008-0000-1100-00006C110000}"/>
            </a:ext>
          </a:extLst>
        </xdr:cNvPr>
        <xdr:cNvSpPr txBox="1">
          <a:spLocks noChangeArrowheads="1"/>
        </xdr:cNvSpPr>
      </xdr:nvSpPr>
      <xdr:spPr bwMode="auto">
        <a:xfrm>
          <a:off x="762000" y="4838700"/>
          <a:ext cx="1239382" cy="285750"/>
        </a:xfrm>
        <a:prstGeom prst="rect">
          <a:avLst/>
        </a:prstGeom>
        <a:noFill/>
        <a:ln w="9525">
          <a:noFill/>
          <a:miter lim="800000"/>
          <a:headEnd/>
          <a:tailEnd/>
        </a:ln>
      </xdr:spPr>
    </xdr:sp>
    <xdr:clientData/>
  </xdr:oneCellAnchor>
  <xdr:oneCellAnchor>
    <xdr:from>
      <xdr:col>1</xdr:col>
      <xdr:colOff>0</xdr:colOff>
      <xdr:row>0</xdr:row>
      <xdr:rowOff>0</xdr:rowOff>
    </xdr:from>
    <xdr:ext cx="1239382" cy="285750"/>
    <xdr:sp macro="" textlink="">
      <xdr:nvSpPr>
        <xdr:cNvPr id="4461" name="Text Box 9">
          <a:extLst>
            <a:ext uri="{FF2B5EF4-FFF2-40B4-BE49-F238E27FC236}">
              <a16:creationId xmlns:a16="http://schemas.microsoft.com/office/drawing/2014/main" xmlns="" id="{00000000-0008-0000-1100-00006D110000}"/>
            </a:ext>
          </a:extLst>
        </xdr:cNvPr>
        <xdr:cNvSpPr txBox="1">
          <a:spLocks noChangeArrowheads="1"/>
        </xdr:cNvSpPr>
      </xdr:nvSpPr>
      <xdr:spPr bwMode="auto">
        <a:xfrm>
          <a:off x="762000" y="4838700"/>
          <a:ext cx="1239382" cy="285750"/>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4462" name="Text Box 9">
          <a:extLst>
            <a:ext uri="{FF2B5EF4-FFF2-40B4-BE49-F238E27FC236}">
              <a16:creationId xmlns:a16="http://schemas.microsoft.com/office/drawing/2014/main" xmlns="" id="{00000000-0008-0000-1100-00006E110000}"/>
            </a:ext>
          </a:extLst>
        </xdr:cNvPr>
        <xdr:cNvSpPr txBox="1">
          <a:spLocks noChangeArrowheads="1"/>
        </xdr:cNvSpPr>
      </xdr:nvSpPr>
      <xdr:spPr bwMode="auto">
        <a:xfrm>
          <a:off x="762000" y="483870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4463" name="Text Box 9">
          <a:extLst>
            <a:ext uri="{FF2B5EF4-FFF2-40B4-BE49-F238E27FC236}">
              <a16:creationId xmlns:a16="http://schemas.microsoft.com/office/drawing/2014/main" xmlns="" id="{00000000-0008-0000-1100-00006F110000}"/>
            </a:ext>
          </a:extLst>
        </xdr:cNvPr>
        <xdr:cNvSpPr txBox="1">
          <a:spLocks noChangeArrowheads="1"/>
        </xdr:cNvSpPr>
      </xdr:nvSpPr>
      <xdr:spPr bwMode="auto">
        <a:xfrm>
          <a:off x="762000" y="483870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4464" name="Text Box 9">
          <a:extLst>
            <a:ext uri="{FF2B5EF4-FFF2-40B4-BE49-F238E27FC236}">
              <a16:creationId xmlns:a16="http://schemas.microsoft.com/office/drawing/2014/main" xmlns="" id="{00000000-0008-0000-1100-000070110000}"/>
            </a:ext>
          </a:extLst>
        </xdr:cNvPr>
        <xdr:cNvSpPr txBox="1">
          <a:spLocks noChangeArrowheads="1"/>
        </xdr:cNvSpPr>
      </xdr:nvSpPr>
      <xdr:spPr bwMode="auto">
        <a:xfrm>
          <a:off x="762000" y="483870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4465" name="Text Box 9">
          <a:extLst>
            <a:ext uri="{FF2B5EF4-FFF2-40B4-BE49-F238E27FC236}">
              <a16:creationId xmlns:a16="http://schemas.microsoft.com/office/drawing/2014/main" xmlns="" id="{00000000-0008-0000-1100-000071110000}"/>
            </a:ext>
          </a:extLst>
        </xdr:cNvPr>
        <xdr:cNvSpPr txBox="1">
          <a:spLocks noChangeArrowheads="1"/>
        </xdr:cNvSpPr>
      </xdr:nvSpPr>
      <xdr:spPr bwMode="auto">
        <a:xfrm>
          <a:off x="762000" y="483870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4466" name="Text Box 9">
          <a:extLst>
            <a:ext uri="{FF2B5EF4-FFF2-40B4-BE49-F238E27FC236}">
              <a16:creationId xmlns:a16="http://schemas.microsoft.com/office/drawing/2014/main" xmlns="" id="{00000000-0008-0000-1100-000072110000}"/>
            </a:ext>
          </a:extLst>
        </xdr:cNvPr>
        <xdr:cNvSpPr txBox="1">
          <a:spLocks noChangeArrowheads="1"/>
        </xdr:cNvSpPr>
      </xdr:nvSpPr>
      <xdr:spPr bwMode="auto">
        <a:xfrm>
          <a:off x="762000" y="483870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4467" name="Text Box 9">
          <a:extLst>
            <a:ext uri="{FF2B5EF4-FFF2-40B4-BE49-F238E27FC236}">
              <a16:creationId xmlns:a16="http://schemas.microsoft.com/office/drawing/2014/main" xmlns="" id="{00000000-0008-0000-1100-000073110000}"/>
            </a:ext>
          </a:extLst>
        </xdr:cNvPr>
        <xdr:cNvSpPr txBox="1">
          <a:spLocks noChangeArrowheads="1"/>
        </xdr:cNvSpPr>
      </xdr:nvSpPr>
      <xdr:spPr bwMode="auto">
        <a:xfrm>
          <a:off x="762000" y="483870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4468" name="Text Box 9">
          <a:extLst>
            <a:ext uri="{FF2B5EF4-FFF2-40B4-BE49-F238E27FC236}">
              <a16:creationId xmlns:a16="http://schemas.microsoft.com/office/drawing/2014/main" xmlns="" id="{00000000-0008-0000-1100-000074110000}"/>
            </a:ext>
          </a:extLst>
        </xdr:cNvPr>
        <xdr:cNvSpPr txBox="1">
          <a:spLocks noChangeArrowheads="1"/>
        </xdr:cNvSpPr>
      </xdr:nvSpPr>
      <xdr:spPr bwMode="auto">
        <a:xfrm>
          <a:off x="762000" y="483870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4469" name="Text Box 9">
          <a:extLst>
            <a:ext uri="{FF2B5EF4-FFF2-40B4-BE49-F238E27FC236}">
              <a16:creationId xmlns:a16="http://schemas.microsoft.com/office/drawing/2014/main" xmlns="" id="{00000000-0008-0000-1100-000075110000}"/>
            </a:ext>
          </a:extLst>
        </xdr:cNvPr>
        <xdr:cNvSpPr txBox="1">
          <a:spLocks noChangeArrowheads="1"/>
        </xdr:cNvSpPr>
      </xdr:nvSpPr>
      <xdr:spPr bwMode="auto">
        <a:xfrm>
          <a:off x="762000" y="483870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4470" name="Text Box 9">
          <a:extLst>
            <a:ext uri="{FF2B5EF4-FFF2-40B4-BE49-F238E27FC236}">
              <a16:creationId xmlns:a16="http://schemas.microsoft.com/office/drawing/2014/main" xmlns="" id="{00000000-0008-0000-1100-000076110000}"/>
            </a:ext>
          </a:extLst>
        </xdr:cNvPr>
        <xdr:cNvSpPr txBox="1">
          <a:spLocks noChangeArrowheads="1"/>
        </xdr:cNvSpPr>
      </xdr:nvSpPr>
      <xdr:spPr bwMode="auto">
        <a:xfrm>
          <a:off x="762000" y="483870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4471" name="Text Box 9">
          <a:extLst>
            <a:ext uri="{FF2B5EF4-FFF2-40B4-BE49-F238E27FC236}">
              <a16:creationId xmlns:a16="http://schemas.microsoft.com/office/drawing/2014/main" xmlns="" id="{00000000-0008-0000-1100-000077110000}"/>
            </a:ext>
          </a:extLst>
        </xdr:cNvPr>
        <xdr:cNvSpPr txBox="1">
          <a:spLocks noChangeArrowheads="1"/>
        </xdr:cNvSpPr>
      </xdr:nvSpPr>
      <xdr:spPr bwMode="auto">
        <a:xfrm>
          <a:off x="762000" y="483870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4472" name="Text Box 9">
          <a:extLst>
            <a:ext uri="{FF2B5EF4-FFF2-40B4-BE49-F238E27FC236}">
              <a16:creationId xmlns:a16="http://schemas.microsoft.com/office/drawing/2014/main" xmlns="" id="{00000000-0008-0000-1100-000078110000}"/>
            </a:ext>
          </a:extLst>
        </xdr:cNvPr>
        <xdr:cNvSpPr txBox="1">
          <a:spLocks noChangeArrowheads="1"/>
        </xdr:cNvSpPr>
      </xdr:nvSpPr>
      <xdr:spPr bwMode="auto">
        <a:xfrm>
          <a:off x="762000" y="483870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4473" name="Text Box 9">
          <a:extLst>
            <a:ext uri="{FF2B5EF4-FFF2-40B4-BE49-F238E27FC236}">
              <a16:creationId xmlns:a16="http://schemas.microsoft.com/office/drawing/2014/main" xmlns="" id="{00000000-0008-0000-1100-000079110000}"/>
            </a:ext>
          </a:extLst>
        </xdr:cNvPr>
        <xdr:cNvSpPr txBox="1">
          <a:spLocks noChangeArrowheads="1"/>
        </xdr:cNvSpPr>
      </xdr:nvSpPr>
      <xdr:spPr bwMode="auto">
        <a:xfrm>
          <a:off x="762000" y="483870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4474" name="Text Box 9">
          <a:extLst>
            <a:ext uri="{FF2B5EF4-FFF2-40B4-BE49-F238E27FC236}">
              <a16:creationId xmlns:a16="http://schemas.microsoft.com/office/drawing/2014/main" xmlns="" id="{00000000-0008-0000-1100-00007A110000}"/>
            </a:ext>
          </a:extLst>
        </xdr:cNvPr>
        <xdr:cNvSpPr txBox="1">
          <a:spLocks noChangeArrowheads="1"/>
        </xdr:cNvSpPr>
      </xdr:nvSpPr>
      <xdr:spPr bwMode="auto">
        <a:xfrm>
          <a:off x="762000" y="483870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4475" name="Text Box 9">
          <a:extLst>
            <a:ext uri="{FF2B5EF4-FFF2-40B4-BE49-F238E27FC236}">
              <a16:creationId xmlns:a16="http://schemas.microsoft.com/office/drawing/2014/main" xmlns="" id="{00000000-0008-0000-1100-00007B110000}"/>
            </a:ext>
          </a:extLst>
        </xdr:cNvPr>
        <xdr:cNvSpPr txBox="1">
          <a:spLocks noChangeArrowheads="1"/>
        </xdr:cNvSpPr>
      </xdr:nvSpPr>
      <xdr:spPr bwMode="auto">
        <a:xfrm>
          <a:off x="762000" y="483870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4476" name="Text Box 9">
          <a:extLst>
            <a:ext uri="{FF2B5EF4-FFF2-40B4-BE49-F238E27FC236}">
              <a16:creationId xmlns:a16="http://schemas.microsoft.com/office/drawing/2014/main" xmlns="" id="{00000000-0008-0000-1100-00007C110000}"/>
            </a:ext>
          </a:extLst>
        </xdr:cNvPr>
        <xdr:cNvSpPr txBox="1">
          <a:spLocks noChangeArrowheads="1"/>
        </xdr:cNvSpPr>
      </xdr:nvSpPr>
      <xdr:spPr bwMode="auto">
        <a:xfrm>
          <a:off x="762000" y="483870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4477" name="Text Box 9">
          <a:extLst>
            <a:ext uri="{FF2B5EF4-FFF2-40B4-BE49-F238E27FC236}">
              <a16:creationId xmlns:a16="http://schemas.microsoft.com/office/drawing/2014/main" xmlns="" id="{00000000-0008-0000-1100-00007D110000}"/>
            </a:ext>
          </a:extLst>
        </xdr:cNvPr>
        <xdr:cNvSpPr txBox="1">
          <a:spLocks noChangeArrowheads="1"/>
        </xdr:cNvSpPr>
      </xdr:nvSpPr>
      <xdr:spPr bwMode="auto">
        <a:xfrm>
          <a:off x="762000" y="483870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4478" name="Text Box 9">
          <a:extLst>
            <a:ext uri="{FF2B5EF4-FFF2-40B4-BE49-F238E27FC236}">
              <a16:creationId xmlns:a16="http://schemas.microsoft.com/office/drawing/2014/main" xmlns="" id="{00000000-0008-0000-1100-00007E110000}"/>
            </a:ext>
          </a:extLst>
        </xdr:cNvPr>
        <xdr:cNvSpPr txBox="1">
          <a:spLocks noChangeArrowheads="1"/>
        </xdr:cNvSpPr>
      </xdr:nvSpPr>
      <xdr:spPr bwMode="auto">
        <a:xfrm>
          <a:off x="762000" y="483870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4479" name="Text Box 9">
          <a:extLst>
            <a:ext uri="{FF2B5EF4-FFF2-40B4-BE49-F238E27FC236}">
              <a16:creationId xmlns:a16="http://schemas.microsoft.com/office/drawing/2014/main" xmlns="" id="{00000000-0008-0000-1100-00007F110000}"/>
            </a:ext>
          </a:extLst>
        </xdr:cNvPr>
        <xdr:cNvSpPr txBox="1">
          <a:spLocks noChangeArrowheads="1"/>
        </xdr:cNvSpPr>
      </xdr:nvSpPr>
      <xdr:spPr bwMode="auto">
        <a:xfrm>
          <a:off x="762000" y="483870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4480" name="Text Box 9">
          <a:extLst>
            <a:ext uri="{FF2B5EF4-FFF2-40B4-BE49-F238E27FC236}">
              <a16:creationId xmlns:a16="http://schemas.microsoft.com/office/drawing/2014/main" xmlns="" id="{00000000-0008-0000-1100-000080110000}"/>
            </a:ext>
          </a:extLst>
        </xdr:cNvPr>
        <xdr:cNvSpPr txBox="1">
          <a:spLocks noChangeArrowheads="1"/>
        </xdr:cNvSpPr>
      </xdr:nvSpPr>
      <xdr:spPr bwMode="auto">
        <a:xfrm>
          <a:off x="762000" y="483870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4481" name="Text Box 9">
          <a:extLst>
            <a:ext uri="{FF2B5EF4-FFF2-40B4-BE49-F238E27FC236}">
              <a16:creationId xmlns:a16="http://schemas.microsoft.com/office/drawing/2014/main" xmlns="" id="{00000000-0008-0000-1100-000081110000}"/>
            </a:ext>
          </a:extLst>
        </xdr:cNvPr>
        <xdr:cNvSpPr txBox="1">
          <a:spLocks noChangeArrowheads="1"/>
        </xdr:cNvSpPr>
      </xdr:nvSpPr>
      <xdr:spPr bwMode="auto">
        <a:xfrm>
          <a:off x="762000" y="483870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077457" cy="19050"/>
    <xdr:sp macro="" textlink="">
      <xdr:nvSpPr>
        <xdr:cNvPr id="4482" name="Text Box 8">
          <a:extLst>
            <a:ext uri="{FF2B5EF4-FFF2-40B4-BE49-F238E27FC236}">
              <a16:creationId xmlns:a16="http://schemas.microsoft.com/office/drawing/2014/main" xmlns="" id="{00000000-0008-0000-1100-000082110000}"/>
            </a:ext>
          </a:extLst>
        </xdr:cNvPr>
        <xdr:cNvSpPr txBox="1">
          <a:spLocks noChangeArrowheads="1"/>
        </xdr:cNvSpPr>
      </xdr:nvSpPr>
      <xdr:spPr bwMode="auto">
        <a:xfrm>
          <a:off x="762000" y="4838700"/>
          <a:ext cx="1077457"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4483" name="Text Box 8">
          <a:extLst>
            <a:ext uri="{FF2B5EF4-FFF2-40B4-BE49-F238E27FC236}">
              <a16:creationId xmlns:a16="http://schemas.microsoft.com/office/drawing/2014/main" xmlns="" id="{00000000-0008-0000-1100-000083110000}"/>
            </a:ext>
          </a:extLst>
        </xdr:cNvPr>
        <xdr:cNvSpPr txBox="1">
          <a:spLocks noChangeArrowheads="1"/>
        </xdr:cNvSpPr>
      </xdr:nvSpPr>
      <xdr:spPr bwMode="auto">
        <a:xfrm>
          <a:off x="762000" y="48387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484" name="Text Box 9">
          <a:extLst>
            <a:ext uri="{FF2B5EF4-FFF2-40B4-BE49-F238E27FC236}">
              <a16:creationId xmlns:a16="http://schemas.microsoft.com/office/drawing/2014/main" xmlns="" id="{00000000-0008-0000-1100-00008411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485" name="Text Box 9">
          <a:extLst>
            <a:ext uri="{FF2B5EF4-FFF2-40B4-BE49-F238E27FC236}">
              <a16:creationId xmlns:a16="http://schemas.microsoft.com/office/drawing/2014/main" xmlns="" id="{00000000-0008-0000-1100-00008511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077457" cy="104775"/>
    <xdr:sp macro="" textlink="">
      <xdr:nvSpPr>
        <xdr:cNvPr id="4486" name="Text Box 8">
          <a:extLst>
            <a:ext uri="{FF2B5EF4-FFF2-40B4-BE49-F238E27FC236}">
              <a16:creationId xmlns:a16="http://schemas.microsoft.com/office/drawing/2014/main" xmlns="" id="{00000000-0008-0000-1100-000086110000}"/>
            </a:ext>
          </a:extLst>
        </xdr:cNvPr>
        <xdr:cNvSpPr txBox="1">
          <a:spLocks noChangeArrowheads="1"/>
        </xdr:cNvSpPr>
      </xdr:nvSpPr>
      <xdr:spPr bwMode="auto">
        <a:xfrm>
          <a:off x="762000" y="4838700"/>
          <a:ext cx="1077457" cy="104775"/>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4487" name="Text Box 8">
          <a:extLst>
            <a:ext uri="{FF2B5EF4-FFF2-40B4-BE49-F238E27FC236}">
              <a16:creationId xmlns:a16="http://schemas.microsoft.com/office/drawing/2014/main" xmlns="" id="{00000000-0008-0000-1100-000087110000}"/>
            </a:ext>
          </a:extLst>
        </xdr:cNvPr>
        <xdr:cNvSpPr txBox="1">
          <a:spLocks noChangeArrowheads="1"/>
        </xdr:cNvSpPr>
      </xdr:nvSpPr>
      <xdr:spPr bwMode="auto">
        <a:xfrm>
          <a:off x="762000" y="48387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488" name="Text Box 9">
          <a:extLst>
            <a:ext uri="{FF2B5EF4-FFF2-40B4-BE49-F238E27FC236}">
              <a16:creationId xmlns:a16="http://schemas.microsoft.com/office/drawing/2014/main" xmlns="" id="{00000000-0008-0000-1100-00008811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489" name="Text Box 9">
          <a:extLst>
            <a:ext uri="{FF2B5EF4-FFF2-40B4-BE49-F238E27FC236}">
              <a16:creationId xmlns:a16="http://schemas.microsoft.com/office/drawing/2014/main" xmlns="" id="{00000000-0008-0000-1100-00008911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4490" name="Text Box 8">
          <a:extLst>
            <a:ext uri="{FF2B5EF4-FFF2-40B4-BE49-F238E27FC236}">
              <a16:creationId xmlns:a16="http://schemas.microsoft.com/office/drawing/2014/main" xmlns="" id="{00000000-0008-0000-1100-00008A110000}"/>
            </a:ext>
          </a:extLst>
        </xdr:cNvPr>
        <xdr:cNvSpPr txBox="1">
          <a:spLocks noChangeArrowheads="1"/>
        </xdr:cNvSpPr>
      </xdr:nvSpPr>
      <xdr:spPr bwMode="auto">
        <a:xfrm>
          <a:off x="762000" y="48387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491" name="Text Box 9">
          <a:extLst>
            <a:ext uri="{FF2B5EF4-FFF2-40B4-BE49-F238E27FC236}">
              <a16:creationId xmlns:a16="http://schemas.microsoft.com/office/drawing/2014/main" xmlns="" id="{00000000-0008-0000-1100-00008B11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492" name="Text Box 9">
          <a:extLst>
            <a:ext uri="{FF2B5EF4-FFF2-40B4-BE49-F238E27FC236}">
              <a16:creationId xmlns:a16="http://schemas.microsoft.com/office/drawing/2014/main" xmlns="" id="{00000000-0008-0000-1100-00008C11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4493" name="Text Box 8">
          <a:extLst>
            <a:ext uri="{FF2B5EF4-FFF2-40B4-BE49-F238E27FC236}">
              <a16:creationId xmlns:a16="http://schemas.microsoft.com/office/drawing/2014/main" xmlns="" id="{00000000-0008-0000-1100-00008D110000}"/>
            </a:ext>
          </a:extLst>
        </xdr:cNvPr>
        <xdr:cNvSpPr txBox="1">
          <a:spLocks noChangeArrowheads="1"/>
        </xdr:cNvSpPr>
      </xdr:nvSpPr>
      <xdr:spPr bwMode="auto">
        <a:xfrm>
          <a:off x="762000" y="48387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494" name="Text Box 9">
          <a:extLst>
            <a:ext uri="{FF2B5EF4-FFF2-40B4-BE49-F238E27FC236}">
              <a16:creationId xmlns:a16="http://schemas.microsoft.com/office/drawing/2014/main" xmlns="" id="{00000000-0008-0000-1100-00008E11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495" name="Text Box 9">
          <a:extLst>
            <a:ext uri="{FF2B5EF4-FFF2-40B4-BE49-F238E27FC236}">
              <a16:creationId xmlns:a16="http://schemas.microsoft.com/office/drawing/2014/main" xmlns="" id="{00000000-0008-0000-1100-00008F11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4496" name="Text Box 8">
          <a:extLst>
            <a:ext uri="{FF2B5EF4-FFF2-40B4-BE49-F238E27FC236}">
              <a16:creationId xmlns:a16="http://schemas.microsoft.com/office/drawing/2014/main" xmlns="" id="{00000000-0008-0000-1100-000090110000}"/>
            </a:ext>
          </a:extLst>
        </xdr:cNvPr>
        <xdr:cNvSpPr txBox="1">
          <a:spLocks noChangeArrowheads="1"/>
        </xdr:cNvSpPr>
      </xdr:nvSpPr>
      <xdr:spPr bwMode="auto">
        <a:xfrm>
          <a:off x="762000" y="48387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497" name="Text Box 9">
          <a:extLst>
            <a:ext uri="{FF2B5EF4-FFF2-40B4-BE49-F238E27FC236}">
              <a16:creationId xmlns:a16="http://schemas.microsoft.com/office/drawing/2014/main" xmlns="" id="{00000000-0008-0000-1100-00009111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498" name="Text Box 9">
          <a:extLst>
            <a:ext uri="{FF2B5EF4-FFF2-40B4-BE49-F238E27FC236}">
              <a16:creationId xmlns:a16="http://schemas.microsoft.com/office/drawing/2014/main" xmlns="" id="{00000000-0008-0000-1100-00009211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4499" name="Text Box 8">
          <a:extLst>
            <a:ext uri="{FF2B5EF4-FFF2-40B4-BE49-F238E27FC236}">
              <a16:creationId xmlns:a16="http://schemas.microsoft.com/office/drawing/2014/main" xmlns="" id="{00000000-0008-0000-1100-000093110000}"/>
            </a:ext>
          </a:extLst>
        </xdr:cNvPr>
        <xdr:cNvSpPr txBox="1">
          <a:spLocks noChangeArrowheads="1"/>
        </xdr:cNvSpPr>
      </xdr:nvSpPr>
      <xdr:spPr bwMode="auto">
        <a:xfrm>
          <a:off x="762000" y="48387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500" name="Text Box 9">
          <a:extLst>
            <a:ext uri="{FF2B5EF4-FFF2-40B4-BE49-F238E27FC236}">
              <a16:creationId xmlns:a16="http://schemas.microsoft.com/office/drawing/2014/main" xmlns="" id="{00000000-0008-0000-1100-00009411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4501" name="Text Box 8">
          <a:extLst>
            <a:ext uri="{FF2B5EF4-FFF2-40B4-BE49-F238E27FC236}">
              <a16:creationId xmlns:a16="http://schemas.microsoft.com/office/drawing/2014/main" xmlns="" id="{00000000-0008-0000-1100-000095110000}"/>
            </a:ext>
          </a:extLst>
        </xdr:cNvPr>
        <xdr:cNvSpPr txBox="1">
          <a:spLocks noChangeArrowheads="1"/>
        </xdr:cNvSpPr>
      </xdr:nvSpPr>
      <xdr:spPr bwMode="auto">
        <a:xfrm>
          <a:off x="762000" y="48387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502" name="Text Box 9">
          <a:extLst>
            <a:ext uri="{FF2B5EF4-FFF2-40B4-BE49-F238E27FC236}">
              <a16:creationId xmlns:a16="http://schemas.microsoft.com/office/drawing/2014/main" xmlns="" id="{00000000-0008-0000-1100-00009611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503" name="Text Box 9">
          <a:extLst>
            <a:ext uri="{FF2B5EF4-FFF2-40B4-BE49-F238E27FC236}">
              <a16:creationId xmlns:a16="http://schemas.microsoft.com/office/drawing/2014/main" xmlns="" id="{00000000-0008-0000-1100-00009711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4504" name="Text Box 8">
          <a:extLst>
            <a:ext uri="{FF2B5EF4-FFF2-40B4-BE49-F238E27FC236}">
              <a16:creationId xmlns:a16="http://schemas.microsoft.com/office/drawing/2014/main" xmlns="" id="{00000000-0008-0000-1100-000098110000}"/>
            </a:ext>
          </a:extLst>
        </xdr:cNvPr>
        <xdr:cNvSpPr txBox="1">
          <a:spLocks noChangeArrowheads="1"/>
        </xdr:cNvSpPr>
      </xdr:nvSpPr>
      <xdr:spPr bwMode="auto">
        <a:xfrm>
          <a:off x="762000" y="48387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505" name="Text Box 9">
          <a:extLst>
            <a:ext uri="{FF2B5EF4-FFF2-40B4-BE49-F238E27FC236}">
              <a16:creationId xmlns:a16="http://schemas.microsoft.com/office/drawing/2014/main" xmlns="" id="{00000000-0008-0000-1100-00009911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4506" name="Text Box 8">
          <a:extLst>
            <a:ext uri="{FF2B5EF4-FFF2-40B4-BE49-F238E27FC236}">
              <a16:creationId xmlns:a16="http://schemas.microsoft.com/office/drawing/2014/main" xmlns="" id="{00000000-0008-0000-1100-00009A110000}"/>
            </a:ext>
          </a:extLst>
        </xdr:cNvPr>
        <xdr:cNvSpPr txBox="1">
          <a:spLocks noChangeArrowheads="1"/>
        </xdr:cNvSpPr>
      </xdr:nvSpPr>
      <xdr:spPr bwMode="auto">
        <a:xfrm>
          <a:off x="762000" y="48387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507" name="Text Box 9">
          <a:extLst>
            <a:ext uri="{FF2B5EF4-FFF2-40B4-BE49-F238E27FC236}">
              <a16:creationId xmlns:a16="http://schemas.microsoft.com/office/drawing/2014/main" xmlns="" id="{00000000-0008-0000-1100-00009B11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508" name="Text Box 9">
          <a:extLst>
            <a:ext uri="{FF2B5EF4-FFF2-40B4-BE49-F238E27FC236}">
              <a16:creationId xmlns:a16="http://schemas.microsoft.com/office/drawing/2014/main" xmlns="" id="{00000000-0008-0000-1100-00009C11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4509" name="Text Box 8">
          <a:extLst>
            <a:ext uri="{FF2B5EF4-FFF2-40B4-BE49-F238E27FC236}">
              <a16:creationId xmlns:a16="http://schemas.microsoft.com/office/drawing/2014/main" xmlns="" id="{00000000-0008-0000-1100-00009D110000}"/>
            </a:ext>
          </a:extLst>
        </xdr:cNvPr>
        <xdr:cNvSpPr txBox="1">
          <a:spLocks noChangeArrowheads="1"/>
        </xdr:cNvSpPr>
      </xdr:nvSpPr>
      <xdr:spPr bwMode="auto">
        <a:xfrm>
          <a:off x="762000" y="48387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510" name="Text Box 9">
          <a:extLst>
            <a:ext uri="{FF2B5EF4-FFF2-40B4-BE49-F238E27FC236}">
              <a16:creationId xmlns:a16="http://schemas.microsoft.com/office/drawing/2014/main" xmlns="" id="{00000000-0008-0000-1100-00009E11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511" name="Text Box 9">
          <a:extLst>
            <a:ext uri="{FF2B5EF4-FFF2-40B4-BE49-F238E27FC236}">
              <a16:creationId xmlns:a16="http://schemas.microsoft.com/office/drawing/2014/main" xmlns="" id="{00000000-0008-0000-1100-00009F11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4512" name="Text Box 8">
          <a:extLst>
            <a:ext uri="{FF2B5EF4-FFF2-40B4-BE49-F238E27FC236}">
              <a16:creationId xmlns:a16="http://schemas.microsoft.com/office/drawing/2014/main" xmlns="" id="{00000000-0008-0000-1100-0000A0110000}"/>
            </a:ext>
          </a:extLst>
        </xdr:cNvPr>
        <xdr:cNvSpPr txBox="1">
          <a:spLocks noChangeArrowheads="1"/>
        </xdr:cNvSpPr>
      </xdr:nvSpPr>
      <xdr:spPr bwMode="auto">
        <a:xfrm>
          <a:off x="762000" y="48387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513" name="Text Box 9">
          <a:extLst>
            <a:ext uri="{FF2B5EF4-FFF2-40B4-BE49-F238E27FC236}">
              <a16:creationId xmlns:a16="http://schemas.microsoft.com/office/drawing/2014/main" xmlns="" id="{00000000-0008-0000-1100-0000A111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514" name="Text Box 9">
          <a:extLst>
            <a:ext uri="{FF2B5EF4-FFF2-40B4-BE49-F238E27FC236}">
              <a16:creationId xmlns:a16="http://schemas.microsoft.com/office/drawing/2014/main" xmlns="" id="{00000000-0008-0000-1100-0000A211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4515" name="Text Box 8">
          <a:extLst>
            <a:ext uri="{FF2B5EF4-FFF2-40B4-BE49-F238E27FC236}">
              <a16:creationId xmlns:a16="http://schemas.microsoft.com/office/drawing/2014/main" xmlns="" id="{00000000-0008-0000-1100-0000A3110000}"/>
            </a:ext>
          </a:extLst>
        </xdr:cNvPr>
        <xdr:cNvSpPr txBox="1">
          <a:spLocks noChangeArrowheads="1"/>
        </xdr:cNvSpPr>
      </xdr:nvSpPr>
      <xdr:spPr bwMode="auto">
        <a:xfrm>
          <a:off x="762000" y="48387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516" name="Text Box 9">
          <a:extLst>
            <a:ext uri="{FF2B5EF4-FFF2-40B4-BE49-F238E27FC236}">
              <a16:creationId xmlns:a16="http://schemas.microsoft.com/office/drawing/2014/main" xmlns="" id="{00000000-0008-0000-1100-0000A411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517" name="Text Box 9">
          <a:extLst>
            <a:ext uri="{FF2B5EF4-FFF2-40B4-BE49-F238E27FC236}">
              <a16:creationId xmlns:a16="http://schemas.microsoft.com/office/drawing/2014/main" xmlns="" id="{00000000-0008-0000-1100-0000A511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4518" name="Text Box 8">
          <a:extLst>
            <a:ext uri="{FF2B5EF4-FFF2-40B4-BE49-F238E27FC236}">
              <a16:creationId xmlns:a16="http://schemas.microsoft.com/office/drawing/2014/main" xmlns="" id="{00000000-0008-0000-1100-0000A6110000}"/>
            </a:ext>
          </a:extLst>
        </xdr:cNvPr>
        <xdr:cNvSpPr txBox="1">
          <a:spLocks noChangeArrowheads="1"/>
        </xdr:cNvSpPr>
      </xdr:nvSpPr>
      <xdr:spPr bwMode="auto">
        <a:xfrm>
          <a:off x="762000" y="48387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519" name="Text Box 9">
          <a:extLst>
            <a:ext uri="{FF2B5EF4-FFF2-40B4-BE49-F238E27FC236}">
              <a16:creationId xmlns:a16="http://schemas.microsoft.com/office/drawing/2014/main" xmlns="" id="{00000000-0008-0000-1100-0000A711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520" name="Text Box 9">
          <a:extLst>
            <a:ext uri="{FF2B5EF4-FFF2-40B4-BE49-F238E27FC236}">
              <a16:creationId xmlns:a16="http://schemas.microsoft.com/office/drawing/2014/main" xmlns="" id="{00000000-0008-0000-1100-0000A811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4521" name="Text Box 8">
          <a:extLst>
            <a:ext uri="{FF2B5EF4-FFF2-40B4-BE49-F238E27FC236}">
              <a16:creationId xmlns:a16="http://schemas.microsoft.com/office/drawing/2014/main" xmlns="" id="{00000000-0008-0000-1100-0000A9110000}"/>
            </a:ext>
          </a:extLst>
        </xdr:cNvPr>
        <xdr:cNvSpPr txBox="1">
          <a:spLocks noChangeArrowheads="1"/>
        </xdr:cNvSpPr>
      </xdr:nvSpPr>
      <xdr:spPr bwMode="auto">
        <a:xfrm>
          <a:off x="762000" y="48387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522" name="Text Box 9">
          <a:extLst>
            <a:ext uri="{FF2B5EF4-FFF2-40B4-BE49-F238E27FC236}">
              <a16:creationId xmlns:a16="http://schemas.microsoft.com/office/drawing/2014/main" xmlns="" id="{00000000-0008-0000-1100-0000AA11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523" name="Text Box 9">
          <a:extLst>
            <a:ext uri="{FF2B5EF4-FFF2-40B4-BE49-F238E27FC236}">
              <a16:creationId xmlns:a16="http://schemas.microsoft.com/office/drawing/2014/main" xmlns="" id="{00000000-0008-0000-1100-0000AB11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4524" name="Text Box 8">
          <a:extLst>
            <a:ext uri="{FF2B5EF4-FFF2-40B4-BE49-F238E27FC236}">
              <a16:creationId xmlns:a16="http://schemas.microsoft.com/office/drawing/2014/main" xmlns="" id="{00000000-0008-0000-1100-0000AC110000}"/>
            </a:ext>
          </a:extLst>
        </xdr:cNvPr>
        <xdr:cNvSpPr txBox="1">
          <a:spLocks noChangeArrowheads="1"/>
        </xdr:cNvSpPr>
      </xdr:nvSpPr>
      <xdr:spPr bwMode="auto">
        <a:xfrm>
          <a:off x="762000" y="48387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525" name="Text Box 9">
          <a:extLst>
            <a:ext uri="{FF2B5EF4-FFF2-40B4-BE49-F238E27FC236}">
              <a16:creationId xmlns:a16="http://schemas.microsoft.com/office/drawing/2014/main" xmlns="" id="{00000000-0008-0000-1100-0000AD11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526" name="Text Box 9">
          <a:extLst>
            <a:ext uri="{FF2B5EF4-FFF2-40B4-BE49-F238E27FC236}">
              <a16:creationId xmlns:a16="http://schemas.microsoft.com/office/drawing/2014/main" xmlns="" id="{00000000-0008-0000-1100-0000AE11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4527" name="Text Box 8">
          <a:extLst>
            <a:ext uri="{FF2B5EF4-FFF2-40B4-BE49-F238E27FC236}">
              <a16:creationId xmlns:a16="http://schemas.microsoft.com/office/drawing/2014/main" xmlns="" id="{00000000-0008-0000-1100-0000AF110000}"/>
            </a:ext>
          </a:extLst>
        </xdr:cNvPr>
        <xdr:cNvSpPr txBox="1">
          <a:spLocks noChangeArrowheads="1"/>
        </xdr:cNvSpPr>
      </xdr:nvSpPr>
      <xdr:spPr bwMode="auto">
        <a:xfrm>
          <a:off x="762000" y="48387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528" name="Text Box 9">
          <a:extLst>
            <a:ext uri="{FF2B5EF4-FFF2-40B4-BE49-F238E27FC236}">
              <a16:creationId xmlns:a16="http://schemas.microsoft.com/office/drawing/2014/main" xmlns="" id="{00000000-0008-0000-1100-0000B011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529" name="Text Box 9">
          <a:extLst>
            <a:ext uri="{FF2B5EF4-FFF2-40B4-BE49-F238E27FC236}">
              <a16:creationId xmlns:a16="http://schemas.microsoft.com/office/drawing/2014/main" xmlns="" id="{00000000-0008-0000-1100-0000B111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4530" name="Text Box 8">
          <a:extLst>
            <a:ext uri="{FF2B5EF4-FFF2-40B4-BE49-F238E27FC236}">
              <a16:creationId xmlns:a16="http://schemas.microsoft.com/office/drawing/2014/main" xmlns="" id="{00000000-0008-0000-1100-0000B2110000}"/>
            </a:ext>
          </a:extLst>
        </xdr:cNvPr>
        <xdr:cNvSpPr txBox="1">
          <a:spLocks noChangeArrowheads="1"/>
        </xdr:cNvSpPr>
      </xdr:nvSpPr>
      <xdr:spPr bwMode="auto">
        <a:xfrm>
          <a:off x="762000" y="48387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531" name="Text Box 9">
          <a:extLst>
            <a:ext uri="{FF2B5EF4-FFF2-40B4-BE49-F238E27FC236}">
              <a16:creationId xmlns:a16="http://schemas.microsoft.com/office/drawing/2014/main" xmlns="" id="{00000000-0008-0000-1100-0000B311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532" name="Text Box 9">
          <a:extLst>
            <a:ext uri="{FF2B5EF4-FFF2-40B4-BE49-F238E27FC236}">
              <a16:creationId xmlns:a16="http://schemas.microsoft.com/office/drawing/2014/main" xmlns="" id="{00000000-0008-0000-1100-0000B411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4533" name="Text Box 8">
          <a:extLst>
            <a:ext uri="{FF2B5EF4-FFF2-40B4-BE49-F238E27FC236}">
              <a16:creationId xmlns:a16="http://schemas.microsoft.com/office/drawing/2014/main" xmlns="" id="{00000000-0008-0000-1100-0000B5110000}"/>
            </a:ext>
          </a:extLst>
        </xdr:cNvPr>
        <xdr:cNvSpPr txBox="1">
          <a:spLocks noChangeArrowheads="1"/>
        </xdr:cNvSpPr>
      </xdr:nvSpPr>
      <xdr:spPr bwMode="auto">
        <a:xfrm>
          <a:off x="762000" y="483870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534" name="Text Box 9">
          <a:extLst>
            <a:ext uri="{FF2B5EF4-FFF2-40B4-BE49-F238E27FC236}">
              <a16:creationId xmlns:a16="http://schemas.microsoft.com/office/drawing/2014/main" xmlns="" id="{00000000-0008-0000-1100-0000B611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535" name="Text Box 9">
          <a:extLst>
            <a:ext uri="{FF2B5EF4-FFF2-40B4-BE49-F238E27FC236}">
              <a16:creationId xmlns:a16="http://schemas.microsoft.com/office/drawing/2014/main" xmlns="" id="{00000000-0008-0000-1100-0000B7110000}"/>
            </a:ext>
          </a:extLst>
        </xdr:cNvPr>
        <xdr:cNvSpPr txBox="1">
          <a:spLocks noChangeArrowheads="1"/>
        </xdr:cNvSpPr>
      </xdr:nvSpPr>
      <xdr:spPr bwMode="auto">
        <a:xfrm>
          <a:off x="762000" y="483870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285750"/>
    <xdr:sp macro="" textlink="">
      <xdr:nvSpPr>
        <xdr:cNvPr id="4536" name="Text Box 9">
          <a:extLst>
            <a:ext uri="{FF2B5EF4-FFF2-40B4-BE49-F238E27FC236}">
              <a16:creationId xmlns:a16="http://schemas.microsoft.com/office/drawing/2014/main" xmlns="" id="{00000000-0008-0000-1100-0000B8110000}"/>
            </a:ext>
          </a:extLst>
        </xdr:cNvPr>
        <xdr:cNvSpPr txBox="1">
          <a:spLocks noChangeArrowheads="1"/>
        </xdr:cNvSpPr>
      </xdr:nvSpPr>
      <xdr:spPr bwMode="auto">
        <a:xfrm>
          <a:off x="762000" y="4838700"/>
          <a:ext cx="1239382" cy="285750"/>
        </a:xfrm>
        <a:prstGeom prst="rect">
          <a:avLst/>
        </a:prstGeom>
        <a:noFill/>
        <a:ln w="9525">
          <a:noFill/>
          <a:miter lim="800000"/>
          <a:headEnd/>
          <a:tailEnd/>
        </a:ln>
      </xdr:spPr>
    </xdr:sp>
    <xdr:clientData/>
  </xdr:oneCellAnchor>
  <xdr:oneCellAnchor>
    <xdr:from>
      <xdr:col>1</xdr:col>
      <xdr:colOff>0</xdr:colOff>
      <xdr:row>0</xdr:row>
      <xdr:rowOff>0</xdr:rowOff>
    </xdr:from>
    <xdr:ext cx="1239382" cy="285750"/>
    <xdr:sp macro="" textlink="">
      <xdr:nvSpPr>
        <xdr:cNvPr id="4537" name="Text Box 9">
          <a:extLst>
            <a:ext uri="{FF2B5EF4-FFF2-40B4-BE49-F238E27FC236}">
              <a16:creationId xmlns:a16="http://schemas.microsoft.com/office/drawing/2014/main" xmlns="" id="{00000000-0008-0000-1100-0000B9110000}"/>
            </a:ext>
          </a:extLst>
        </xdr:cNvPr>
        <xdr:cNvSpPr txBox="1">
          <a:spLocks noChangeArrowheads="1"/>
        </xdr:cNvSpPr>
      </xdr:nvSpPr>
      <xdr:spPr bwMode="auto">
        <a:xfrm>
          <a:off x="762000" y="4838700"/>
          <a:ext cx="1239382" cy="285750"/>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4538" name="Text Box 9">
          <a:extLst>
            <a:ext uri="{FF2B5EF4-FFF2-40B4-BE49-F238E27FC236}">
              <a16:creationId xmlns:a16="http://schemas.microsoft.com/office/drawing/2014/main" xmlns="" id="{00000000-0008-0000-1100-0000BA110000}"/>
            </a:ext>
          </a:extLst>
        </xdr:cNvPr>
        <xdr:cNvSpPr txBox="1">
          <a:spLocks noChangeArrowheads="1"/>
        </xdr:cNvSpPr>
      </xdr:nvSpPr>
      <xdr:spPr bwMode="auto">
        <a:xfrm>
          <a:off x="762000" y="483870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4539" name="Text Box 9">
          <a:extLst>
            <a:ext uri="{FF2B5EF4-FFF2-40B4-BE49-F238E27FC236}">
              <a16:creationId xmlns:a16="http://schemas.microsoft.com/office/drawing/2014/main" xmlns="" id="{00000000-0008-0000-1100-0000BB110000}"/>
            </a:ext>
          </a:extLst>
        </xdr:cNvPr>
        <xdr:cNvSpPr txBox="1">
          <a:spLocks noChangeArrowheads="1"/>
        </xdr:cNvSpPr>
      </xdr:nvSpPr>
      <xdr:spPr bwMode="auto">
        <a:xfrm>
          <a:off x="762000" y="483870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4540" name="Text Box 9">
          <a:extLst>
            <a:ext uri="{FF2B5EF4-FFF2-40B4-BE49-F238E27FC236}">
              <a16:creationId xmlns:a16="http://schemas.microsoft.com/office/drawing/2014/main" xmlns="" id="{00000000-0008-0000-1100-0000BC110000}"/>
            </a:ext>
          </a:extLst>
        </xdr:cNvPr>
        <xdr:cNvSpPr txBox="1">
          <a:spLocks noChangeArrowheads="1"/>
        </xdr:cNvSpPr>
      </xdr:nvSpPr>
      <xdr:spPr bwMode="auto">
        <a:xfrm>
          <a:off x="762000" y="483870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4541" name="Text Box 9">
          <a:extLst>
            <a:ext uri="{FF2B5EF4-FFF2-40B4-BE49-F238E27FC236}">
              <a16:creationId xmlns:a16="http://schemas.microsoft.com/office/drawing/2014/main" xmlns="" id="{00000000-0008-0000-1100-0000BD110000}"/>
            </a:ext>
          </a:extLst>
        </xdr:cNvPr>
        <xdr:cNvSpPr txBox="1">
          <a:spLocks noChangeArrowheads="1"/>
        </xdr:cNvSpPr>
      </xdr:nvSpPr>
      <xdr:spPr bwMode="auto">
        <a:xfrm>
          <a:off x="762000" y="483870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4542" name="Text Box 9">
          <a:extLst>
            <a:ext uri="{FF2B5EF4-FFF2-40B4-BE49-F238E27FC236}">
              <a16:creationId xmlns:a16="http://schemas.microsoft.com/office/drawing/2014/main" xmlns="" id="{00000000-0008-0000-1100-0000BE110000}"/>
            </a:ext>
          </a:extLst>
        </xdr:cNvPr>
        <xdr:cNvSpPr txBox="1">
          <a:spLocks noChangeArrowheads="1"/>
        </xdr:cNvSpPr>
      </xdr:nvSpPr>
      <xdr:spPr bwMode="auto">
        <a:xfrm>
          <a:off x="762000" y="483870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4543" name="Text Box 9">
          <a:extLst>
            <a:ext uri="{FF2B5EF4-FFF2-40B4-BE49-F238E27FC236}">
              <a16:creationId xmlns:a16="http://schemas.microsoft.com/office/drawing/2014/main" xmlns="" id="{00000000-0008-0000-1100-0000BF110000}"/>
            </a:ext>
          </a:extLst>
        </xdr:cNvPr>
        <xdr:cNvSpPr txBox="1">
          <a:spLocks noChangeArrowheads="1"/>
        </xdr:cNvSpPr>
      </xdr:nvSpPr>
      <xdr:spPr bwMode="auto">
        <a:xfrm>
          <a:off x="762000" y="483870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4544" name="Text Box 9">
          <a:extLst>
            <a:ext uri="{FF2B5EF4-FFF2-40B4-BE49-F238E27FC236}">
              <a16:creationId xmlns:a16="http://schemas.microsoft.com/office/drawing/2014/main" xmlns="" id="{00000000-0008-0000-1100-0000C0110000}"/>
            </a:ext>
          </a:extLst>
        </xdr:cNvPr>
        <xdr:cNvSpPr txBox="1">
          <a:spLocks noChangeArrowheads="1"/>
        </xdr:cNvSpPr>
      </xdr:nvSpPr>
      <xdr:spPr bwMode="auto">
        <a:xfrm>
          <a:off x="762000" y="483870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4545" name="Text Box 9">
          <a:extLst>
            <a:ext uri="{FF2B5EF4-FFF2-40B4-BE49-F238E27FC236}">
              <a16:creationId xmlns:a16="http://schemas.microsoft.com/office/drawing/2014/main" xmlns="" id="{00000000-0008-0000-1100-0000C1110000}"/>
            </a:ext>
          </a:extLst>
        </xdr:cNvPr>
        <xdr:cNvSpPr txBox="1">
          <a:spLocks noChangeArrowheads="1"/>
        </xdr:cNvSpPr>
      </xdr:nvSpPr>
      <xdr:spPr bwMode="auto">
        <a:xfrm>
          <a:off x="762000" y="483870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4546" name="Text Box 9">
          <a:extLst>
            <a:ext uri="{FF2B5EF4-FFF2-40B4-BE49-F238E27FC236}">
              <a16:creationId xmlns:a16="http://schemas.microsoft.com/office/drawing/2014/main" xmlns="" id="{00000000-0008-0000-1100-0000C2110000}"/>
            </a:ext>
          </a:extLst>
        </xdr:cNvPr>
        <xdr:cNvSpPr txBox="1">
          <a:spLocks noChangeArrowheads="1"/>
        </xdr:cNvSpPr>
      </xdr:nvSpPr>
      <xdr:spPr bwMode="auto">
        <a:xfrm>
          <a:off x="762000" y="483870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4547" name="Text Box 9">
          <a:extLst>
            <a:ext uri="{FF2B5EF4-FFF2-40B4-BE49-F238E27FC236}">
              <a16:creationId xmlns:a16="http://schemas.microsoft.com/office/drawing/2014/main" xmlns="" id="{00000000-0008-0000-1100-0000C3110000}"/>
            </a:ext>
          </a:extLst>
        </xdr:cNvPr>
        <xdr:cNvSpPr txBox="1">
          <a:spLocks noChangeArrowheads="1"/>
        </xdr:cNvSpPr>
      </xdr:nvSpPr>
      <xdr:spPr bwMode="auto">
        <a:xfrm>
          <a:off x="762000" y="483870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4548" name="Text Box 9">
          <a:extLst>
            <a:ext uri="{FF2B5EF4-FFF2-40B4-BE49-F238E27FC236}">
              <a16:creationId xmlns:a16="http://schemas.microsoft.com/office/drawing/2014/main" xmlns="" id="{00000000-0008-0000-1100-0000C4110000}"/>
            </a:ext>
          </a:extLst>
        </xdr:cNvPr>
        <xdr:cNvSpPr txBox="1">
          <a:spLocks noChangeArrowheads="1"/>
        </xdr:cNvSpPr>
      </xdr:nvSpPr>
      <xdr:spPr bwMode="auto">
        <a:xfrm>
          <a:off x="762000" y="483870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4549" name="Text Box 9">
          <a:extLst>
            <a:ext uri="{FF2B5EF4-FFF2-40B4-BE49-F238E27FC236}">
              <a16:creationId xmlns:a16="http://schemas.microsoft.com/office/drawing/2014/main" xmlns="" id="{00000000-0008-0000-1100-0000C5110000}"/>
            </a:ext>
          </a:extLst>
        </xdr:cNvPr>
        <xdr:cNvSpPr txBox="1">
          <a:spLocks noChangeArrowheads="1"/>
        </xdr:cNvSpPr>
      </xdr:nvSpPr>
      <xdr:spPr bwMode="auto">
        <a:xfrm>
          <a:off x="762000" y="483870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4550" name="Text Box 9">
          <a:extLst>
            <a:ext uri="{FF2B5EF4-FFF2-40B4-BE49-F238E27FC236}">
              <a16:creationId xmlns:a16="http://schemas.microsoft.com/office/drawing/2014/main" xmlns="" id="{00000000-0008-0000-1100-0000C6110000}"/>
            </a:ext>
          </a:extLst>
        </xdr:cNvPr>
        <xdr:cNvSpPr txBox="1">
          <a:spLocks noChangeArrowheads="1"/>
        </xdr:cNvSpPr>
      </xdr:nvSpPr>
      <xdr:spPr bwMode="auto">
        <a:xfrm>
          <a:off x="762000" y="483870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4551" name="Text Box 9">
          <a:extLst>
            <a:ext uri="{FF2B5EF4-FFF2-40B4-BE49-F238E27FC236}">
              <a16:creationId xmlns:a16="http://schemas.microsoft.com/office/drawing/2014/main" xmlns="" id="{00000000-0008-0000-1100-0000C7110000}"/>
            </a:ext>
          </a:extLst>
        </xdr:cNvPr>
        <xdr:cNvSpPr txBox="1">
          <a:spLocks noChangeArrowheads="1"/>
        </xdr:cNvSpPr>
      </xdr:nvSpPr>
      <xdr:spPr bwMode="auto">
        <a:xfrm>
          <a:off x="762000" y="483870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4552" name="Text Box 9">
          <a:extLst>
            <a:ext uri="{FF2B5EF4-FFF2-40B4-BE49-F238E27FC236}">
              <a16:creationId xmlns:a16="http://schemas.microsoft.com/office/drawing/2014/main" xmlns="" id="{00000000-0008-0000-1100-0000C8110000}"/>
            </a:ext>
          </a:extLst>
        </xdr:cNvPr>
        <xdr:cNvSpPr txBox="1">
          <a:spLocks noChangeArrowheads="1"/>
        </xdr:cNvSpPr>
      </xdr:nvSpPr>
      <xdr:spPr bwMode="auto">
        <a:xfrm>
          <a:off x="762000" y="483870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4553" name="Text Box 9">
          <a:extLst>
            <a:ext uri="{FF2B5EF4-FFF2-40B4-BE49-F238E27FC236}">
              <a16:creationId xmlns:a16="http://schemas.microsoft.com/office/drawing/2014/main" xmlns="" id="{00000000-0008-0000-1100-0000C9110000}"/>
            </a:ext>
          </a:extLst>
        </xdr:cNvPr>
        <xdr:cNvSpPr txBox="1">
          <a:spLocks noChangeArrowheads="1"/>
        </xdr:cNvSpPr>
      </xdr:nvSpPr>
      <xdr:spPr bwMode="auto">
        <a:xfrm>
          <a:off x="762000" y="483870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4554" name="Text Box 9">
          <a:extLst>
            <a:ext uri="{FF2B5EF4-FFF2-40B4-BE49-F238E27FC236}">
              <a16:creationId xmlns:a16="http://schemas.microsoft.com/office/drawing/2014/main" xmlns="" id="{00000000-0008-0000-1100-0000CA110000}"/>
            </a:ext>
          </a:extLst>
        </xdr:cNvPr>
        <xdr:cNvSpPr txBox="1">
          <a:spLocks noChangeArrowheads="1"/>
        </xdr:cNvSpPr>
      </xdr:nvSpPr>
      <xdr:spPr bwMode="auto">
        <a:xfrm>
          <a:off x="762000" y="483870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4555" name="Text Box 9">
          <a:extLst>
            <a:ext uri="{FF2B5EF4-FFF2-40B4-BE49-F238E27FC236}">
              <a16:creationId xmlns:a16="http://schemas.microsoft.com/office/drawing/2014/main" xmlns="" id="{00000000-0008-0000-1100-0000CB110000}"/>
            </a:ext>
          </a:extLst>
        </xdr:cNvPr>
        <xdr:cNvSpPr txBox="1">
          <a:spLocks noChangeArrowheads="1"/>
        </xdr:cNvSpPr>
      </xdr:nvSpPr>
      <xdr:spPr bwMode="auto">
        <a:xfrm>
          <a:off x="762000" y="483870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4556" name="Text Box 9">
          <a:extLst>
            <a:ext uri="{FF2B5EF4-FFF2-40B4-BE49-F238E27FC236}">
              <a16:creationId xmlns:a16="http://schemas.microsoft.com/office/drawing/2014/main" xmlns="" id="{00000000-0008-0000-1100-0000CC110000}"/>
            </a:ext>
          </a:extLst>
        </xdr:cNvPr>
        <xdr:cNvSpPr txBox="1">
          <a:spLocks noChangeArrowheads="1"/>
        </xdr:cNvSpPr>
      </xdr:nvSpPr>
      <xdr:spPr bwMode="auto">
        <a:xfrm>
          <a:off x="762000" y="483870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4557" name="Text Box 9">
          <a:extLst>
            <a:ext uri="{FF2B5EF4-FFF2-40B4-BE49-F238E27FC236}">
              <a16:creationId xmlns:a16="http://schemas.microsoft.com/office/drawing/2014/main" xmlns="" id="{00000000-0008-0000-1100-0000CD110000}"/>
            </a:ext>
          </a:extLst>
        </xdr:cNvPr>
        <xdr:cNvSpPr txBox="1">
          <a:spLocks noChangeArrowheads="1"/>
        </xdr:cNvSpPr>
      </xdr:nvSpPr>
      <xdr:spPr bwMode="auto">
        <a:xfrm>
          <a:off x="762000" y="483870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077457" cy="19050"/>
    <xdr:sp macro="" textlink="">
      <xdr:nvSpPr>
        <xdr:cNvPr id="4558" name="Text Box 8">
          <a:extLst>
            <a:ext uri="{FF2B5EF4-FFF2-40B4-BE49-F238E27FC236}">
              <a16:creationId xmlns:a16="http://schemas.microsoft.com/office/drawing/2014/main" xmlns="" id="{00000000-0008-0000-1100-0000CE110000}"/>
            </a:ext>
          </a:extLst>
        </xdr:cNvPr>
        <xdr:cNvSpPr txBox="1">
          <a:spLocks noChangeArrowheads="1"/>
        </xdr:cNvSpPr>
      </xdr:nvSpPr>
      <xdr:spPr bwMode="auto">
        <a:xfrm>
          <a:off x="762000" y="4838700"/>
          <a:ext cx="107745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559" name="Text Box 9">
          <a:extLst>
            <a:ext uri="{FF2B5EF4-FFF2-40B4-BE49-F238E27FC236}">
              <a16:creationId xmlns:a16="http://schemas.microsoft.com/office/drawing/2014/main" xmlns="" id="{00000000-0008-0000-1100-0000CF11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560" name="Text Box 9">
          <a:extLst>
            <a:ext uri="{FF2B5EF4-FFF2-40B4-BE49-F238E27FC236}">
              <a16:creationId xmlns:a16="http://schemas.microsoft.com/office/drawing/2014/main" xmlns="" id="{00000000-0008-0000-1100-0000D011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561" name="Text Box 9">
          <a:extLst>
            <a:ext uri="{FF2B5EF4-FFF2-40B4-BE49-F238E27FC236}">
              <a16:creationId xmlns:a16="http://schemas.microsoft.com/office/drawing/2014/main" xmlns="" id="{00000000-0008-0000-1100-0000D111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562" name="Text Box 9">
          <a:extLst>
            <a:ext uri="{FF2B5EF4-FFF2-40B4-BE49-F238E27FC236}">
              <a16:creationId xmlns:a16="http://schemas.microsoft.com/office/drawing/2014/main" xmlns="" id="{00000000-0008-0000-1100-0000D211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563" name="Text Box 9">
          <a:extLst>
            <a:ext uri="{FF2B5EF4-FFF2-40B4-BE49-F238E27FC236}">
              <a16:creationId xmlns:a16="http://schemas.microsoft.com/office/drawing/2014/main" xmlns="" id="{00000000-0008-0000-1100-0000D311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564" name="Text Box 9">
          <a:extLst>
            <a:ext uri="{FF2B5EF4-FFF2-40B4-BE49-F238E27FC236}">
              <a16:creationId xmlns:a16="http://schemas.microsoft.com/office/drawing/2014/main" xmlns="" id="{00000000-0008-0000-1100-0000D411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565" name="Text Box 9">
          <a:extLst>
            <a:ext uri="{FF2B5EF4-FFF2-40B4-BE49-F238E27FC236}">
              <a16:creationId xmlns:a16="http://schemas.microsoft.com/office/drawing/2014/main" xmlns="" id="{00000000-0008-0000-1100-0000D511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566" name="Text Box 9">
          <a:extLst>
            <a:ext uri="{FF2B5EF4-FFF2-40B4-BE49-F238E27FC236}">
              <a16:creationId xmlns:a16="http://schemas.microsoft.com/office/drawing/2014/main" xmlns="" id="{00000000-0008-0000-1100-0000D611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567" name="Text Box 9">
          <a:extLst>
            <a:ext uri="{FF2B5EF4-FFF2-40B4-BE49-F238E27FC236}">
              <a16:creationId xmlns:a16="http://schemas.microsoft.com/office/drawing/2014/main" xmlns="" id="{00000000-0008-0000-1100-0000D711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568" name="Text Box 9">
          <a:extLst>
            <a:ext uri="{FF2B5EF4-FFF2-40B4-BE49-F238E27FC236}">
              <a16:creationId xmlns:a16="http://schemas.microsoft.com/office/drawing/2014/main" xmlns="" id="{00000000-0008-0000-1100-0000D811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569" name="Text Box 9">
          <a:extLst>
            <a:ext uri="{FF2B5EF4-FFF2-40B4-BE49-F238E27FC236}">
              <a16:creationId xmlns:a16="http://schemas.microsoft.com/office/drawing/2014/main" xmlns="" id="{00000000-0008-0000-1100-0000D911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570" name="Text Box 9">
          <a:extLst>
            <a:ext uri="{FF2B5EF4-FFF2-40B4-BE49-F238E27FC236}">
              <a16:creationId xmlns:a16="http://schemas.microsoft.com/office/drawing/2014/main" xmlns="" id="{00000000-0008-0000-1100-0000DA11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571" name="Text Box 9">
          <a:extLst>
            <a:ext uri="{FF2B5EF4-FFF2-40B4-BE49-F238E27FC236}">
              <a16:creationId xmlns:a16="http://schemas.microsoft.com/office/drawing/2014/main" xmlns="" id="{00000000-0008-0000-1100-0000DB11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572" name="Text Box 9">
          <a:extLst>
            <a:ext uri="{FF2B5EF4-FFF2-40B4-BE49-F238E27FC236}">
              <a16:creationId xmlns:a16="http://schemas.microsoft.com/office/drawing/2014/main" xmlns="" id="{00000000-0008-0000-1100-0000DC11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573" name="Text Box 9">
          <a:extLst>
            <a:ext uri="{FF2B5EF4-FFF2-40B4-BE49-F238E27FC236}">
              <a16:creationId xmlns:a16="http://schemas.microsoft.com/office/drawing/2014/main" xmlns="" id="{00000000-0008-0000-1100-0000DD11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574" name="Text Box 9">
          <a:extLst>
            <a:ext uri="{FF2B5EF4-FFF2-40B4-BE49-F238E27FC236}">
              <a16:creationId xmlns:a16="http://schemas.microsoft.com/office/drawing/2014/main" xmlns="" id="{00000000-0008-0000-1100-0000DE11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575" name="Text Box 9">
          <a:extLst>
            <a:ext uri="{FF2B5EF4-FFF2-40B4-BE49-F238E27FC236}">
              <a16:creationId xmlns:a16="http://schemas.microsoft.com/office/drawing/2014/main" xmlns="" id="{00000000-0008-0000-1100-0000DF11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576" name="Text Box 9">
          <a:extLst>
            <a:ext uri="{FF2B5EF4-FFF2-40B4-BE49-F238E27FC236}">
              <a16:creationId xmlns:a16="http://schemas.microsoft.com/office/drawing/2014/main" xmlns="" id="{00000000-0008-0000-1100-0000E011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577" name="Text Box 9">
          <a:extLst>
            <a:ext uri="{FF2B5EF4-FFF2-40B4-BE49-F238E27FC236}">
              <a16:creationId xmlns:a16="http://schemas.microsoft.com/office/drawing/2014/main" xmlns="" id="{00000000-0008-0000-1100-0000E111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578" name="Text Box 9">
          <a:extLst>
            <a:ext uri="{FF2B5EF4-FFF2-40B4-BE49-F238E27FC236}">
              <a16:creationId xmlns:a16="http://schemas.microsoft.com/office/drawing/2014/main" xmlns="" id="{00000000-0008-0000-1100-0000E211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579" name="Text Box 9">
          <a:extLst>
            <a:ext uri="{FF2B5EF4-FFF2-40B4-BE49-F238E27FC236}">
              <a16:creationId xmlns:a16="http://schemas.microsoft.com/office/drawing/2014/main" xmlns="" id="{00000000-0008-0000-1100-0000E311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580" name="Text Box 9">
          <a:extLst>
            <a:ext uri="{FF2B5EF4-FFF2-40B4-BE49-F238E27FC236}">
              <a16:creationId xmlns:a16="http://schemas.microsoft.com/office/drawing/2014/main" xmlns="" id="{00000000-0008-0000-1100-0000E411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581" name="Text Box 9">
          <a:extLst>
            <a:ext uri="{FF2B5EF4-FFF2-40B4-BE49-F238E27FC236}">
              <a16:creationId xmlns:a16="http://schemas.microsoft.com/office/drawing/2014/main" xmlns="" id="{00000000-0008-0000-1100-0000E511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582" name="Text Box 9">
          <a:extLst>
            <a:ext uri="{FF2B5EF4-FFF2-40B4-BE49-F238E27FC236}">
              <a16:creationId xmlns:a16="http://schemas.microsoft.com/office/drawing/2014/main" xmlns="" id="{00000000-0008-0000-1100-0000E611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583" name="Text Box 9">
          <a:extLst>
            <a:ext uri="{FF2B5EF4-FFF2-40B4-BE49-F238E27FC236}">
              <a16:creationId xmlns:a16="http://schemas.microsoft.com/office/drawing/2014/main" xmlns="" id="{00000000-0008-0000-1100-0000E711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584" name="Text Box 9">
          <a:extLst>
            <a:ext uri="{FF2B5EF4-FFF2-40B4-BE49-F238E27FC236}">
              <a16:creationId xmlns:a16="http://schemas.microsoft.com/office/drawing/2014/main" xmlns="" id="{00000000-0008-0000-1100-0000E811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585" name="Text Box 9">
          <a:extLst>
            <a:ext uri="{FF2B5EF4-FFF2-40B4-BE49-F238E27FC236}">
              <a16:creationId xmlns:a16="http://schemas.microsoft.com/office/drawing/2014/main" xmlns="" id="{00000000-0008-0000-1100-0000E911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586" name="Text Box 9">
          <a:extLst>
            <a:ext uri="{FF2B5EF4-FFF2-40B4-BE49-F238E27FC236}">
              <a16:creationId xmlns:a16="http://schemas.microsoft.com/office/drawing/2014/main" xmlns="" id="{00000000-0008-0000-1100-0000EA11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587" name="Text Box 9">
          <a:extLst>
            <a:ext uri="{FF2B5EF4-FFF2-40B4-BE49-F238E27FC236}">
              <a16:creationId xmlns:a16="http://schemas.microsoft.com/office/drawing/2014/main" xmlns="" id="{00000000-0008-0000-1100-0000EB11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588" name="Text Box 9">
          <a:extLst>
            <a:ext uri="{FF2B5EF4-FFF2-40B4-BE49-F238E27FC236}">
              <a16:creationId xmlns:a16="http://schemas.microsoft.com/office/drawing/2014/main" xmlns="" id="{00000000-0008-0000-1100-0000EC11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589" name="Text Box 9">
          <a:extLst>
            <a:ext uri="{FF2B5EF4-FFF2-40B4-BE49-F238E27FC236}">
              <a16:creationId xmlns:a16="http://schemas.microsoft.com/office/drawing/2014/main" xmlns="" id="{00000000-0008-0000-1100-0000ED11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590" name="Text Box 9">
          <a:extLst>
            <a:ext uri="{FF2B5EF4-FFF2-40B4-BE49-F238E27FC236}">
              <a16:creationId xmlns:a16="http://schemas.microsoft.com/office/drawing/2014/main" xmlns="" id="{00000000-0008-0000-1100-0000EE11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591" name="Text Box 9">
          <a:extLst>
            <a:ext uri="{FF2B5EF4-FFF2-40B4-BE49-F238E27FC236}">
              <a16:creationId xmlns:a16="http://schemas.microsoft.com/office/drawing/2014/main" xmlns="" id="{00000000-0008-0000-1100-0000EF11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592" name="Text Box 9">
          <a:extLst>
            <a:ext uri="{FF2B5EF4-FFF2-40B4-BE49-F238E27FC236}">
              <a16:creationId xmlns:a16="http://schemas.microsoft.com/office/drawing/2014/main" xmlns="" id="{00000000-0008-0000-1100-0000F011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593" name="Text Box 9">
          <a:extLst>
            <a:ext uri="{FF2B5EF4-FFF2-40B4-BE49-F238E27FC236}">
              <a16:creationId xmlns:a16="http://schemas.microsoft.com/office/drawing/2014/main" xmlns="" id="{00000000-0008-0000-1100-0000F111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594" name="Text Box 9">
          <a:extLst>
            <a:ext uri="{FF2B5EF4-FFF2-40B4-BE49-F238E27FC236}">
              <a16:creationId xmlns:a16="http://schemas.microsoft.com/office/drawing/2014/main" xmlns="" id="{00000000-0008-0000-1100-0000F211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595" name="Text Box 9">
          <a:extLst>
            <a:ext uri="{FF2B5EF4-FFF2-40B4-BE49-F238E27FC236}">
              <a16:creationId xmlns:a16="http://schemas.microsoft.com/office/drawing/2014/main" xmlns="" id="{00000000-0008-0000-1100-0000F311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596" name="Text Box 9">
          <a:extLst>
            <a:ext uri="{FF2B5EF4-FFF2-40B4-BE49-F238E27FC236}">
              <a16:creationId xmlns:a16="http://schemas.microsoft.com/office/drawing/2014/main" xmlns="" id="{00000000-0008-0000-1100-0000F411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597" name="Text Box 9">
          <a:extLst>
            <a:ext uri="{FF2B5EF4-FFF2-40B4-BE49-F238E27FC236}">
              <a16:creationId xmlns:a16="http://schemas.microsoft.com/office/drawing/2014/main" xmlns="" id="{00000000-0008-0000-1100-0000F511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598" name="Text Box 9">
          <a:extLst>
            <a:ext uri="{FF2B5EF4-FFF2-40B4-BE49-F238E27FC236}">
              <a16:creationId xmlns:a16="http://schemas.microsoft.com/office/drawing/2014/main" xmlns="" id="{00000000-0008-0000-1100-0000F611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599" name="Text Box 9">
          <a:extLst>
            <a:ext uri="{FF2B5EF4-FFF2-40B4-BE49-F238E27FC236}">
              <a16:creationId xmlns:a16="http://schemas.microsoft.com/office/drawing/2014/main" xmlns="" id="{00000000-0008-0000-1100-0000F711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600" name="Text Box 9">
          <a:extLst>
            <a:ext uri="{FF2B5EF4-FFF2-40B4-BE49-F238E27FC236}">
              <a16:creationId xmlns:a16="http://schemas.microsoft.com/office/drawing/2014/main" xmlns="" id="{00000000-0008-0000-1100-0000F811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601" name="Text Box 9">
          <a:extLst>
            <a:ext uri="{FF2B5EF4-FFF2-40B4-BE49-F238E27FC236}">
              <a16:creationId xmlns:a16="http://schemas.microsoft.com/office/drawing/2014/main" xmlns="" id="{00000000-0008-0000-1100-0000F911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602" name="Text Box 9">
          <a:extLst>
            <a:ext uri="{FF2B5EF4-FFF2-40B4-BE49-F238E27FC236}">
              <a16:creationId xmlns:a16="http://schemas.microsoft.com/office/drawing/2014/main" xmlns="" id="{00000000-0008-0000-1100-0000FA11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603" name="Text Box 9">
          <a:extLst>
            <a:ext uri="{FF2B5EF4-FFF2-40B4-BE49-F238E27FC236}">
              <a16:creationId xmlns:a16="http://schemas.microsoft.com/office/drawing/2014/main" xmlns="" id="{00000000-0008-0000-1100-0000FB11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604" name="Text Box 9">
          <a:extLst>
            <a:ext uri="{FF2B5EF4-FFF2-40B4-BE49-F238E27FC236}">
              <a16:creationId xmlns:a16="http://schemas.microsoft.com/office/drawing/2014/main" xmlns="" id="{00000000-0008-0000-1100-0000FC11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605" name="Text Box 9">
          <a:extLst>
            <a:ext uri="{FF2B5EF4-FFF2-40B4-BE49-F238E27FC236}">
              <a16:creationId xmlns:a16="http://schemas.microsoft.com/office/drawing/2014/main" xmlns="" id="{00000000-0008-0000-1100-0000FD11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606" name="Text Box 9">
          <a:extLst>
            <a:ext uri="{FF2B5EF4-FFF2-40B4-BE49-F238E27FC236}">
              <a16:creationId xmlns:a16="http://schemas.microsoft.com/office/drawing/2014/main" xmlns="" id="{00000000-0008-0000-1100-0000FE11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607" name="Text Box 9">
          <a:extLst>
            <a:ext uri="{FF2B5EF4-FFF2-40B4-BE49-F238E27FC236}">
              <a16:creationId xmlns:a16="http://schemas.microsoft.com/office/drawing/2014/main" xmlns="" id="{00000000-0008-0000-1100-0000FF11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608" name="Text Box 9">
          <a:extLst>
            <a:ext uri="{FF2B5EF4-FFF2-40B4-BE49-F238E27FC236}">
              <a16:creationId xmlns:a16="http://schemas.microsoft.com/office/drawing/2014/main" xmlns="" id="{00000000-0008-0000-1100-00000012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609" name="Text Box 9">
          <a:extLst>
            <a:ext uri="{FF2B5EF4-FFF2-40B4-BE49-F238E27FC236}">
              <a16:creationId xmlns:a16="http://schemas.microsoft.com/office/drawing/2014/main" xmlns="" id="{00000000-0008-0000-1100-00000112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610" name="Text Box 9">
          <a:extLst>
            <a:ext uri="{FF2B5EF4-FFF2-40B4-BE49-F238E27FC236}">
              <a16:creationId xmlns:a16="http://schemas.microsoft.com/office/drawing/2014/main" xmlns="" id="{00000000-0008-0000-1100-00000212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611" name="Text Box 9">
          <a:extLst>
            <a:ext uri="{FF2B5EF4-FFF2-40B4-BE49-F238E27FC236}">
              <a16:creationId xmlns:a16="http://schemas.microsoft.com/office/drawing/2014/main" xmlns="" id="{00000000-0008-0000-1100-00000312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612" name="Text Box 9">
          <a:extLst>
            <a:ext uri="{FF2B5EF4-FFF2-40B4-BE49-F238E27FC236}">
              <a16:creationId xmlns:a16="http://schemas.microsoft.com/office/drawing/2014/main" xmlns="" id="{00000000-0008-0000-1100-00000412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613" name="Text Box 9">
          <a:extLst>
            <a:ext uri="{FF2B5EF4-FFF2-40B4-BE49-F238E27FC236}">
              <a16:creationId xmlns:a16="http://schemas.microsoft.com/office/drawing/2014/main" xmlns="" id="{00000000-0008-0000-1100-00000512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614" name="Text Box 9">
          <a:extLst>
            <a:ext uri="{FF2B5EF4-FFF2-40B4-BE49-F238E27FC236}">
              <a16:creationId xmlns:a16="http://schemas.microsoft.com/office/drawing/2014/main" xmlns="" id="{00000000-0008-0000-1100-00000612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615" name="Text Box 9">
          <a:extLst>
            <a:ext uri="{FF2B5EF4-FFF2-40B4-BE49-F238E27FC236}">
              <a16:creationId xmlns:a16="http://schemas.microsoft.com/office/drawing/2014/main" xmlns="" id="{00000000-0008-0000-1100-00000712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616" name="Text Box 9">
          <a:extLst>
            <a:ext uri="{FF2B5EF4-FFF2-40B4-BE49-F238E27FC236}">
              <a16:creationId xmlns:a16="http://schemas.microsoft.com/office/drawing/2014/main" xmlns="" id="{00000000-0008-0000-1100-00000812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617" name="Text Box 9">
          <a:extLst>
            <a:ext uri="{FF2B5EF4-FFF2-40B4-BE49-F238E27FC236}">
              <a16:creationId xmlns:a16="http://schemas.microsoft.com/office/drawing/2014/main" xmlns="" id="{00000000-0008-0000-1100-00000912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618" name="Text Box 9">
          <a:extLst>
            <a:ext uri="{FF2B5EF4-FFF2-40B4-BE49-F238E27FC236}">
              <a16:creationId xmlns:a16="http://schemas.microsoft.com/office/drawing/2014/main" xmlns="" id="{00000000-0008-0000-1100-00000A12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619" name="Text Box 9">
          <a:extLst>
            <a:ext uri="{FF2B5EF4-FFF2-40B4-BE49-F238E27FC236}">
              <a16:creationId xmlns:a16="http://schemas.microsoft.com/office/drawing/2014/main" xmlns="" id="{00000000-0008-0000-1100-00000B12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620" name="Text Box 9">
          <a:extLst>
            <a:ext uri="{FF2B5EF4-FFF2-40B4-BE49-F238E27FC236}">
              <a16:creationId xmlns:a16="http://schemas.microsoft.com/office/drawing/2014/main" xmlns="" id="{00000000-0008-0000-1100-00000C12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621" name="Text Box 9">
          <a:extLst>
            <a:ext uri="{FF2B5EF4-FFF2-40B4-BE49-F238E27FC236}">
              <a16:creationId xmlns:a16="http://schemas.microsoft.com/office/drawing/2014/main" xmlns="" id="{00000000-0008-0000-1100-00000D12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622" name="Text Box 9">
          <a:extLst>
            <a:ext uri="{FF2B5EF4-FFF2-40B4-BE49-F238E27FC236}">
              <a16:creationId xmlns:a16="http://schemas.microsoft.com/office/drawing/2014/main" xmlns="" id="{00000000-0008-0000-1100-00000E12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623" name="Text Box 9">
          <a:extLst>
            <a:ext uri="{FF2B5EF4-FFF2-40B4-BE49-F238E27FC236}">
              <a16:creationId xmlns:a16="http://schemas.microsoft.com/office/drawing/2014/main" xmlns="" id="{00000000-0008-0000-1100-00000F12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624" name="Text Box 9">
          <a:extLst>
            <a:ext uri="{FF2B5EF4-FFF2-40B4-BE49-F238E27FC236}">
              <a16:creationId xmlns:a16="http://schemas.microsoft.com/office/drawing/2014/main" xmlns="" id="{00000000-0008-0000-1100-00001012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625" name="Text Box 9">
          <a:extLst>
            <a:ext uri="{FF2B5EF4-FFF2-40B4-BE49-F238E27FC236}">
              <a16:creationId xmlns:a16="http://schemas.microsoft.com/office/drawing/2014/main" xmlns="" id="{00000000-0008-0000-1100-00001112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626" name="Text Box 9">
          <a:extLst>
            <a:ext uri="{FF2B5EF4-FFF2-40B4-BE49-F238E27FC236}">
              <a16:creationId xmlns:a16="http://schemas.microsoft.com/office/drawing/2014/main" xmlns="" id="{00000000-0008-0000-1100-00001212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627" name="Text Box 9">
          <a:extLst>
            <a:ext uri="{FF2B5EF4-FFF2-40B4-BE49-F238E27FC236}">
              <a16:creationId xmlns:a16="http://schemas.microsoft.com/office/drawing/2014/main" xmlns="" id="{00000000-0008-0000-1100-00001312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628" name="Text Box 9">
          <a:extLst>
            <a:ext uri="{FF2B5EF4-FFF2-40B4-BE49-F238E27FC236}">
              <a16:creationId xmlns:a16="http://schemas.microsoft.com/office/drawing/2014/main" xmlns="" id="{00000000-0008-0000-1100-00001412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629" name="Text Box 9">
          <a:extLst>
            <a:ext uri="{FF2B5EF4-FFF2-40B4-BE49-F238E27FC236}">
              <a16:creationId xmlns:a16="http://schemas.microsoft.com/office/drawing/2014/main" xmlns="" id="{00000000-0008-0000-1100-00001512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630" name="Text Box 9">
          <a:extLst>
            <a:ext uri="{FF2B5EF4-FFF2-40B4-BE49-F238E27FC236}">
              <a16:creationId xmlns:a16="http://schemas.microsoft.com/office/drawing/2014/main" xmlns="" id="{00000000-0008-0000-1100-00001612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631" name="Text Box 9">
          <a:extLst>
            <a:ext uri="{FF2B5EF4-FFF2-40B4-BE49-F238E27FC236}">
              <a16:creationId xmlns:a16="http://schemas.microsoft.com/office/drawing/2014/main" xmlns="" id="{00000000-0008-0000-1100-00001712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632" name="Text Box 9">
          <a:extLst>
            <a:ext uri="{FF2B5EF4-FFF2-40B4-BE49-F238E27FC236}">
              <a16:creationId xmlns:a16="http://schemas.microsoft.com/office/drawing/2014/main" xmlns="" id="{00000000-0008-0000-1100-00001812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633" name="Text Box 9">
          <a:extLst>
            <a:ext uri="{FF2B5EF4-FFF2-40B4-BE49-F238E27FC236}">
              <a16:creationId xmlns:a16="http://schemas.microsoft.com/office/drawing/2014/main" xmlns="" id="{00000000-0008-0000-1100-00001912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634" name="Text Box 9">
          <a:extLst>
            <a:ext uri="{FF2B5EF4-FFF2-40B4-BE49-F238E27FC236}">
              <a16:creationId xmlns:a16="http://schemas.microsoft.com/office/drawing/2014/main" xmlns="" id="{00000000-0008-0000-1100-00001A12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635" name="Text Box 9">
          <a:extLst>
            <a:ext uri="{FF2B5EF4-FFF2-40B4-BE49-F238E27FC236}">
              <a16:creationId xmlns:a16="http://schemas.microsoft.com/office/drawing/2014/main" xmlns="" id="{00000000-0008-0000-1100-00001B12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636" name="Text Box 9">
          <a:extLst>
            <a:ext uri="{FF2B5EF4-FFF2-40B4-BE49-F238E27FC236}">
              <a16:creationId xmlns:a16="http://schemas.microsoft.com/office/drawing/2014/main" xmlns="" id="{00000000-0008-0000-1100-00001C12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637" name="Text Box 9">
          <a:extLst>
            <a:ext uri="{FF2B5EF4-FFF2-40B4-BE49-F238E27FC236}">
              <a16:creationId xmlns:a16="http://schemas.microsoft.com/office/drawing/2014/main" xmlns="" id="{00000000-0008-0000-1100-00001D12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638" name="Text Box 9">
          <a:extLst>
            <a:ext uri="{FF2B5EF4-FFF2-40B4-BE49-F238E27FC236}">
              <a16:creationId xmlns:a16="http://schemas.microsoft.com/office/drawing/2014/main" xmlns="" id="{00000000-0008-0000-1100-00001E12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639" name="Text Box 9">
          <a:extLst>
            <a:ext uri="{FF2B5EF4-FFF2-40B4-BE49-F238E27FC236}">
              <a16:creationId xmlns:a16="http://schemas.microsoft.com/office/drawing/2014/main" xmlns="" id="{00000000-0008-0000-1100-00001F12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640" name="Text Box 9">
          <a:extLst>
            <a:ext uri="{FF2B5EF4-FFF2-40B4-BE49-F238E27FC236}">
              <a16:creationId xmlns:a16="http://schemas.microsoft.com/office/drawing/2014/main" xmlns="" id="{00000000-0008-0000-1100-00002012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641" name="Text Box 9">
          <a:extLst>
            <a:ext uri="{FF2B5EF4-FFF2-40B4-BE49-F238E27FC236}">
              <a16:creationId xmlns:a16="http://schemas.microsoft.com/office/drawing/2014/main" xmlns="" id="{00000000-0008-0000-1100-00002112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642" name="Text Box 9">
          <a:extLst>
            <a:ext uri="{FF2B5EF4-FFF2-40B4-BE49-F238E27FC236}">
              <a16:creationId xmlns:a16="http://schemas.microsoft.com/office/drawing/2014/main" xmlns="" id="{00000000-0008-0000-1100-00002212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643" name="Text Box 9">
          <a:extLst>
            <a:ext uri="{FF2B5EF4-FFF2-40B4-BE49-F238E27FC236}">
              <a16:creationId xmlns:a16="http://schemas.microsoft.com/office/drawing/2014/main" xmlns="" id="{00000000-0008-0000-1100-00002312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644" name="Text Box 9">
          <a:extLst>
            <a:ext uri="{FF2B5EF4-FFF2-40B4-BE49-F238E27FC236}">
              <a16:creationId xmlns:a16="http://schemas.microsoft.com/office/drawing/2014/main" xmlns="" id="{00000000-0008-0000-1100-00002412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645" name="Text Box 9">
          <a:extLst>
            <a:ext uri="{FF2B5EF4-FFF2-40B4-BE49-F238E27FC236}">
              <a16:creationId xmlns:a16="http://schemas.microsoft.com/office/drawing/2014/main" xmlns="" id="{00000000-0008-0000-1100-00002512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646" name="Text Box 9">
          <a:extLst>
            <a:ext uri="{FF2B5EF4-FFF2-40B4-BE49-F238E27FC236}">
              <a16:creationId xmlns:a16="http://schemas.microsoft.com/office/drawing/2014/main" xmlns="" id="{00000000-0008-0000-1100-00002612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647" name="Text Box 9">
          <a:extLst>
            <a:ext uri="{FF2B5EF4-FFF2-40B4-BE49-F238E27FC236}">
              <a16:creationId xmlns:a16="http://schemas.microsoft.com/office/drawing/2014/main" xmlns="" id="{00000000-0008-0000-1100-00002712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648" name="Text Box 9">
          <a:extLst>
            <a:ext uri="{FF2B5EF4-FFF2-40B4-BE49-F238E27FC236}">
              <a16:creationId xmlns:a16="http://schemas.microsoft.com/office/drawing/2014/main" xmlns="" id="{00000000-0008-0000-1100-00002812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649" name="Text Box 9">
          <a:extLst>
            <a:ext uri="{FF2B5EF4-FFF2-40B4-BE49-F238E27FC236}">
              <a16:creationId xmlns:a16="http://schemas.microsoft.com/office/drawing/2014/main" xmlns="" id="{00000000-0008-0000-1100-00002912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650" name="Text Box 9">
          <a:extLst>
            <a:ext uri="{FF2B5EF4-FFF2-40B4-BE49-F238E27FC236}">
              <a16:creationId xmlns:a16="http://schemas.microsoft.com/office/drawing/2014/main" xmlns="" id="{00000000-0008-0000-1100-00002A12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651" name="Text Box 9">
          <a:extLst>
            <a:ext uri="{FF2B5EF4-FFF2-40B4-BE49-F238E27FC236}">
              <a16:creationId xmlns:a16="http://schemas.microsoft.com/office/drawing/2014/main" xmlns="" id="{00000000-0008-0000-1100-00002B12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652" name="Text Box 9">
          <a:extLst>
            <a:ext uri="{FF2B5EF4-FFF2-40B4-BE49-F238E27FC236}">
              <a16:creationId xmlns:a16="http://schemas.microsoft.com/office/drawing/2014/main" xmlns="" id="{00000000-0008-0000-1100-00002C12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653" name="Text Box 9">
          <a:extLst>
            <a:ext uri="{FF2B5EF4-FFF2-40B4-BE49-F238E27FC236}">
              <a16:creationId xmlns:a16="http://schemas.microsoft.com/office/drawing/2014/main" xmlns="" id="{00000000-0008-0000-1100-00002D12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654" name="Text Box 9">
          <a:extLst>
            <a:ext uri="{FF2B5EF4-FFF2-40B4-BE49-F238E27FC236}">
              <a16:creationId xmlns:a16="http://schemas.microsoft.com/office/drawing/2014/main" xmlns="" id="{00000000-0008-0000-1100-00002E12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655" name="Text Box 9">
          <a:extLst>
            <a:ext uri="{FF2B5EF4-FFF2-40B4-BE49-F238E27FC236}">
              <a16:creationId xmlns:a16="http://schemas.microsoft.com/office/drawing/2014/main" xmlns="" id="{00000000-0008-0000-1100-00002F12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656" name="Text Box 9">
          <a:extLst>
            <a:ext uri="{FF2B5EF4-FFF2-40B4-BE49-F238E27FC236}">
              <a16:creationId xmlns:a16="http://schemas.microsoft.com/office/drawing/2014/main" xmlns="" id="{00000000-0008-0000-1100-00003012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657" name="Text Box 9">
          <a:extLst>
            <a:ext uri="{FF2B5EF4-FFF2-40B4-BE49-F238E27FC236}">
              <a16:creationId xmlns:a16="http://schemas.microsoft.com/office/drawing/2014/main" xmlns="" id="{00000000-0008-0000-1100-00003112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658" name="Text Box 9">
          <a:extLst>
            <a:ext uri="{FF2B5EF4-FFF2-40B4-BE49-F238E27FC236}">
              <a16:creationId xmlns:a16="http://schemas.microsoft.com/office/drawing/2014/main" xmlns="" id="{00000000-0008-0000-1100-00003212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659" name="Text Box 9">
          <a:extLst>
            <a:ext uri="{FF2B5EF4-FFF2-40B4-BE49-F238E27FC236}">
              <a16:creationId xmlns:a16="http://schemas.microsoft.com/office/drawing/2014/main" xmlns="" id="{00000000-0008-0000-1100-00003312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660" name="Text Box 9">
          <a:extLst>
            <a:ext uri="{FF2B5EF4-FFF2-40B4-BE49-F238E27FC236}">
              <a16:creationId xmlns:a16="http://schemas.microsoft.com/office/drawing/2014/main" xmlns="" id="{00000000-0008-0000-1100-00003412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661" name="Text Box 9">
          <a:extLst>
            <a:ext uri="{FF2B5EF4-FFF2-40B4-BE49-F238E27FC236}">
              <a16:creationId xmlns:a16="http://schemas.microsoft.com/office/drawing/2014/main" xmlns="" id="{00000000-0008-0000-1100-00003512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662" name="Text Box 9">
          <a:extLst>
            <a:ext uri="{FF2B5EF4-FFF2-40B4-BE49-F238E27FC236}">
              <a16:creationId xmlns:a16="http://schemas.microsoft.com/office/drawing/2014/main" xmlns="" id="{00000000-0008-0000-1100-00003612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663" name="Text Box 9">
          <a:extLst>
            <a:ext uri="{FF2B5EF4-FFF2-40B4-BE49-F238E27FC236}">
              <a16:creationId xmlns:a16="http://schemas.microsoft.com/office/drawing/2014/main" xmlns="" id="{00000000-0008-0000-1100-00003712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664" name="Text Box 9">
          <a:extLst>
            <a:ext uri="{FF2B5EF4-FFF2-40B4-BE49-F238E27FC236}">
              <a16:creationId xmlns:a16="http://schemas.microsoft.com/office/drawing/2014/main" xmlns="" id="{00000000-0008-0000-1100-00003812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665" name="Text Box 9">
          <a:extLst>
            <a:ext uri="{FF2B5EF4-FFF2-40B4-BE49-F238E27FC236}">
              <a16:creationId xmlns:a16="http://schemas.microsoft.com/office/drawing/2014/main" xmlns="" id="{00000000-0008-0000-1100-00003912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666" name="Text Box 9">
          <a:extLst>
            <a:ext uri="{FF2B5EF4-FFF2-40B4-BE49-F238E27FC236}">
              <a16:creationId xmlns:a16="http://schemas.microsoft.com/office/drawing/2014/main" xmlns="" id="{00000000-0008-0000-1100-00003A12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667" name="Text Box 9">
          <a:extLst>
            <a:ext uri="{FF2B5EF4-FFF2-40B4-BE49-F238E27FC236}">
              <a16:creationId xmlns:a16="http://schemas.microsoft.com/office/drawing/2014/main" xmlns="" id="{00000000-0008-0000-1100-00003B12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668" name="Text Box 9">
          <a:extLst>
            <a:ext uri="{FF2B5EF4-FFF2-40B4-BE49-F238E27FC236}">
              <a16:creationId xmlns:a16="http://schemas.microsoft.com/office/drawing/2014/main" xmlns="" id="{00000000-0008-0000-1100-00003C12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669" name="Text Box 9">
          <a:extLst>
            <a:ext uri="{FF2B5EF4-FFF2-40B4-BE49-F238E27FC236}">
              <a16:creationId xmlns:a16="http://schemas.microsoft.com/office/drawing/2014/main" xmlns="" id="{00000000-0008-0000-1100-00003D12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670" name="Text Box 9">
          <a:extLst>
            <a:ext uri="{FF2B5EF4-FFF2-40B4-BE49-F238E27FC236}">
              <a16:creationId xmlns:a16="http://schemas.microsoft.com/office/drawing/2014/main" xmlns="" id="{00000000-0008-0000-1100-00003E12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671" name="Text Box 9">
          <a:extLst>
            <a:ext uri="{FF2B5EF4-FFF2-40B4-BE49-F238E27FC236}">
              <a16:creationId xmlns:a16="http://schemas.microsoft.com/office/drawing/2014/main" xmlns="" id="{00000000-0008-0000-1100-00003F12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672" name="Text Box 9">
          <a:extLst>
            <a:ext uri="{FF2B5EF4-FFF2-40B4-BE49-F238E27FC236}">
              <a16:creationId xmlns:a16="http://schemas.microsoft.com/office/drawing/2014/main" xmlns="" id="{00000000-0008-0000-1100-00004012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673" name="Text Box 9">
          <a:extLst>
            <a:ext uri="{FF2B5EF4-FFF2-40B4-BE49-F238E27FC236}">
              <a16:creationId xmlns:a16="http://schemas.microsoft.com/office/drawing/2014/main" xmlns="" id="{00000000-0008-0000-1100-00004112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674" name="Text Box 9">
          <a:extLst>
            <a:ext uri="{FF2B5EF4-FFF2-40B4-BE49-F238E27FC236}">
              <a16:creationId xmlns:a16="http://schemas.microsoft.com/office/drawing/2014/main" xmlns="" id="{00000000-0008-0000-1100-00004212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675" name="Text Box 9">
          <a:extLst>
            <a:ext uri="{FF2B5EF4-FFF2-40B4-BE49-F238E27FC236}">
              <a16:creationId xmlns:a16="http://schemas.microsoft.com/office/drawing/2014/main" xmlns="" id="{00000000-0008-0000-1100-00004312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676" name="Text Box 9">
          <a:extLst>
            <a:ext uri="{FF2B5EF4-FFF2-40B4-BE49-F238E27FC236}">
              <a16:creationId xmlns:a16="http://schemas.microsoft.com/office/drawing/2014/main" xmlns="" id="{00000000-0008-0000-1100-00004412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677" name="Text Box 9">
          <a:extLst>
            <a:ext uri="{FF2B5EF4-FFF2-40B4-BE49-F238E27FC236}">
              <a16:creationId xmlns:a16="http://schemas.microsoft.com/office/drawing/2014/main" xmlns="" id="{00000000-0008-0000-1100-00004512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678" name="Text Box 9">
          <a:extLst>
            <a:ext uri="{FF2B5EF4-FFF2-40B4-BE49-F238E27FC236}">
              <a16:creationId xmlns:a16="http://schemas.microsoft.com/office/drawing/2014/main" xmlns="" id="{00000000-0008-0000-1100-00004612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679" name="Text Box 9">
          <a:extLst>
            <a:ext uri="{FF2B5EF4-FFF2-40B4-BE49-F238E27FC236}">
              <a16:creationId xmlns:a16="http://schemas.microsoft.com/office/drawing/2014/main" xmlns="" id="{00000000-0008-0000-1100-00004712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680" name="Text Box 9">
          <a:extLst>
            <a:ext uri="{FF2B5EF4-FFF2-40B4-BE49-F238E27FC236}">
              <a16:creationId xmlns:a16="http://schemas.microsoft.com/office/drawing/2014/main" xmlns="" id="{00000000-0008-0000-1100-00004812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681" name="Text Box 9">
          <a:extLst>
            <a:ext uri="{FF2B5EF4-FFF2-40B4-BE49-F238E27FC236}">
              <a16:creationId xmlns:a16="http://schemas.microsoft.com/office/drawing/2014/main" xmlns="" id="{00000000-0008-0000-1100-00004912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682" name="Text Box 9">
          <a:extLst>
            <a:ext uri="{FF2B5EF4-FFF2-40B4-BE49-F238E27FC236}">
              <a16:creationId xmlns:a16="http://schemas.microsoft.com/office/drawing/2014/main" xmlns="" id="{00000000-0008-0000-1100-00004A12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683" name="Text Box 9">
          <a:extLst>
            <a:ext uri="{FF2B5EF4-FFF2-40B4-BE49-F238E27FC236}">
              <a16:creationId xmlns:a16="http://schemas.microsoft.com/office/drawing/2014/main" xmlns="" id="{00000000-0008-0000-1100-00004B12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684" name="Text Box 9">
          <a:extLst>
            <a:ext uri="{FF2B5EF4-FFF2-40B4-BE49-F238E27FC236}">
              <a16:creationId xmlns:a16="http://schemas.microsoft.com/office/drawing/2014/main" xmlns="" id="{00000000-0008-0000-1100-00004C12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685" name="Text Box 9">
          <a:extLst>
            <a:ext uri="{FF2B5EF4-FFF2-40B4-BE49-F238E27FC236}">
              <a16:creationId xmlns:a16="http://schemas.microsoft.com/office/drawing/2014/main" xmlns="" id="{00000000-0008-0000-1100-00004D12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686" name="Text Box 9">
          <a:extLst>
            <a:ext uri="{FF2B5EF4-FFF2-40B4-BE49-F238E27FC236}">
              <a16:creationId xmlns:a16="http://schemas.microsoft.com/office/drawing/2014/main" xmlns="" id="{00000000-0008-0000-1100-00004E12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687" name="Text Box 9">
          <a:extLst>
            <a:ext uri="{FF2B5EF4-FFF2-40B4-BE49-F238E27FC236}">
              <a16:creationId xmlns:a16="http://schemas.microsoft.com/office/drawing/2014/main" xmlns="" id="{00000000-0008-0000-1100-00004F12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688" name="Text Box 9">
          <a:extLst>
            <a:ext uri="{FF2B5EF4-FFF2-40B4-BE49-F238E27FC236}">
              <a16:creationId xmlns:a16="http://schemas.microsoft.com/office/drawing/2014/main" xmlns="" id="{00000000-0008-0000-1100-00005012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689" name="Text Box 9">
          <a:extLst>
            <a:ext uri="{FF2B5EF4-FFF2-40B4-BE49-F238E27FC236}">
              <a16:creationId xmlns:a16="http://schemas.microsoft.com/office/drawing/2014/main" xmlns="" id="{00000000-0008-0000-1100-00005112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690" name="Text Box 9">
          <a:extLst>
            <a:ext uri="{FF2B5EF4-FFF2-40B4-BE49-F238E27FC236}">
              <a16:creationId xmlns:a16="http://schemas.microsoft.com/office/drawing/2014/main" xmlns="" id="{00000000-0008-0000-1100-00005212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691" name="Text Box 9">
          <a:extLst>
            <a:ext uri="{FF2B5EF4-FFF2-40B4-BE49-F238E27FC236}">
              <a16:creationId xmlns:a16="http://schemas.microsoft.com/office/drawing/2014/main" xmlns="" id="{00000000-0008-0000-1100-00005312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692" name="Text Box 9">
          <a:extLst>
            <a:ext uri="{FF2B5EF4-FFF2-40B4-BE49-F238E27FC236}">
              <a16:creationId xmlns:a16="http://schemas.microsoft.com/office/drawing/2014/main" xmlns="" id="{00000000-0008-0000-1100-00005412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693" name="Text Box 9">
          <a:extLst>
            <a:ext uri="{FF2B5EF4-FFF2-40B4-BE49-F238E27FC236}">
              <a16:creationId xmlns:a16="http://schemas.microsoft.com/office/drawing/2014/main" xmlns="" id="{00000000-0008-0000-1100-00005512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694" name="Text Box 9">
          <a:extLst>
            <a:ext uri="{FF2B5EF4-FFF2-40B4-BE49-F238E27FC236}">
              <a16:creationId xmlns:a16="http://schemas.microsoft.com/office/drawing/2014/main" xmlns="" id="{00000000-0008-0000-1100-00005612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695" name="Text Box 9">
          <a:extLst>
            <a:ext uri="{FF2B5EF4-FFF2-40B4-BE49-F238E27FC236}">
              <a16:creationId xmlns:a16="http://schemas.microsoft.com/office/drawing/2014/main" xmlns="" id="{00000000-0008-0000-1100-00005712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696" name="Text Box 9">
          <a:extLst>
            <a:ext uri="{FF2B5EF4-FFF2-40B4-BE49-F238E27FC236}">
              <a16:creationId xmlns:a16="http://schemas.microsoft.com/office/drawing/2014/main" xmlns="" id="{00000000-0008-0000-1100-00005812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697" name="Text Box 9">
          <a:extLst>
            <a:ext uri="{FF2B5EF4-FFF2-40B4-BE49-F238E27FC236}">
              <a16:creationId xmlns:a16="http://schemas.microsoft.com/office/drawing/2014/main" xmlns="" id="{00000000-0008-0000-1100-00005912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698" name="Text Box 9">
          <a:extLst>
            <a:ext uri="{FF2B5EF4-FFF2-40B4-BE49-F238E27FC236}">
              <a16:creationId xmlns:a16="http://schemas.microsoft.com/office/drawing/2014/main" xmlns="" id="{00000000-0008-0000-1100-00005A12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699" name="Text Box 9">
          <a:extLst>
            <a:ext uri="{FF2B5EF4-FFF2-40B4-BE49-F238E27FC236}">
              <a16:creationId xmlns:a16="http://schemas.microsoft.com/office/drawing/2014/main" xmlns="" id="{00000000-0008-0000-1100-00005B12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700" name="Text Box 9">
          <a:extLst>
            <a:ext uri="{FF2B5EF4-FFF2-40B4-BE49-F238E27FC236}">
              <a16:creationId xmlns:a16="http://schemas.microsoft.com/office/drawing/2014/main" xmlns="" id="{00000000-0008-0000-1100-00005C12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701" name="Text Box 9">
          <a:extLst>
            <a:ext uri="{FF2B5EF4-FFF2-40B4-BE49-F238E27FC236}">
              <a16:creationId xmlns:a16="http://schemas.microsoft.com/office/drawing/2014/main" xmlns="" id="{00000000-0008-0000-1100-00005D12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702" name="Text Box 9">
          <a:extLst>
            <a:ext uri="{FF2B5EF4-FFF2-40B4-BE49-F238E27FC236}">
              <a16:creationId xmlns:a16="http://schemas.microsoft.com/office/drawing/2014/main" xmlns="" id="{00000000-0008-0000-1100-00005E12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703" name="Text Box 9">
          <a:extLst>
            <a:ext uri="{FF2B5EF4-FFF2-40B4-BE49-F238E27FC236}">
              <a16:creationId xmlns:a16="http://schemas.microsoft.com/office/drawing/2014/main" xmlns="" id="{00000000-0008-0000-1100-00005F12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704" name="Text Box 9">
          <a:extLst>
            <a:ext uri="{FF2B5EF4-FFF2-40B4-BE49-F238E27FC236}">
              <a16:creationId xmlns:a16="http://schemas.microsoft.com/office/drawing/2014/main" xmlns="" id="{00000000-0008-0000-1100-00006012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705" name="Text Box 9">
          <a:extLst>
            <a:ext uri="{FF2B5EF4-FFF2-40B4-BE49-F238E27FC236}">
              <a16:creationId xmlns:a16="http://schemas.microsoft.com/office/drawing/2014/main" xmlns="" id="{00000000-0008-0000-1100-00006112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706" name="Text Box 9">
          <a:extLst>
            <a:ext uri="{FF2B5EF4-FFF2-40B4-BE49-F238E27FC236}">
              <a16:creationId xmlns:a16="http://schemas.microsoft.com/office/drawing/2014/main" xmlns="" id="{00000000-0008-0000-1100-00006212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707" name="Text Box 9">
          <a:extLst>
            <a:ext uri="{FF2B5EF4-FFF2-40B4-BE49-F238E27FC236}">
              <a16:creationId xmlns:a16="http://schemas.microsoft.com/office/drawing/2014/main" xmlns="" id="{00000000-0008-0000-1100-00006312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708" name="Text Box 9">
          <a:extLst>
            <a:ext uri="{FF2B5EF4-FFF2-40B4-BE49-F238E27FC236}">
              <a16:creationId xmlns:a16="http://schemas.microsoft.com/office/drawing/2014/main" xmlns="" id="{00000000-0008-0000-1100-00006412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709" name="Text Box 9">
          <a:extLst>
            <a:ext uri="{FF2B5EF4-FFF2-40B4-BE49-F238E27FC236}">
              <a16:creationId xmlns:a16="http://schemas.microsoft.com/office/drawing/2014/main" xmlns="" id="{00000000-0008-0000-1100-00006512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710" name="Text Box 9">
          <a:extLst>
            <a:ext uri="{FF2B5EF4-FFF2-40B4-BE49-F238E27FC236}">
              <a16:creationId xmlns:a16="http://schemas.microsoft.com/office/drawing/2014/main" xmlns="" id="{00000000-0008-0000-1100-00006612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711" name="Text Box 9">
          <a:extLst>
            <a:ext uri="{FF2B5EF4-FFF2-40B4-BE49-F238E27FC236}">
              <a16:creationId xmlns:a16="http://schemas.microsoft.com/office/drawing/2014/main" xmlns="" id="{00000000-0008-0000-1100-00006712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712" name="Text Box 9">
          <a:extLst>
            <a:ext uri="{FF2B5EF4-FFF2-40B4-BE49-F238E27FC236}">
              <a16:creationId xmlns:a16="http://schemas.microsoft.com/office/drawing/2014/main" xmlns="" id="{00000000-0008-0000-1100-000068120000}"/>
            </a:ext>
          </a:extLst>
        </xdr:cNvPr>
        <xdr:cNvSpPr txBox="1">
          <a:spLocks noChangeArrowheads="1"/>
        </xdr:cNvSpPr>
      </xdr:nvSpPr>
      <xdr:spPr bwMode="auto">
        <a:xfrm>
          <a:off x="762000" y="483870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048882" cy="38100"/>
    <xdr:sp macro="" textlink="">
      <xdr:nvSpPr>
        <xdr:cNvPr id="4713" name="Text Box 8">
          <a:extLst>
            <a:ext uri="{FF2B5EF4-FFF2-40B4-BE49-F238E27FC236}">
              <a16:creationId xmlns:a16="http://schemas.microsoft.com/office/drawing/2014/main" xmlns="" id="{00000000-0008-0000-1100-000069120000}"/>
            </a:ext>
          </a:extLst>
        </xdr:cNvPr>
        <xdr:cNvSpPr txBox="1">
          <a:spLocks noChangeArrowheads="1"/>
        </xdr:cNvSpPr>
      </xdr:nvSpPr>
      <xdr:spPr bwMode="auto">
        <a:xfrm>
          <a:off x="762000" y="5314950"/>
          <a:ext cx="1048882" cy="3810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4714" name="Text Box 8">
          <a:extLst>
            <a:ext uri="{FF2B5EF4-FFF2-40B4-BE49-F238E27FC236}">
              <a16:creationId xmlns:a16="http://schemas.microsoft.com/office/drawing/2014/main" xmlns="" id="{00000000-0008-0000-1100-00006A120000}"/>
            </a:ext>
          </a:extLst>
        </xdr:cNvPr>
        <xdr:cNvSpPr txBox="1">
          <a:spLocks noChangeArrowheads="1"/>
        </xdr:cNvSpPr>
      </xdr:nvSpPr>
      <xdr:spPr bwMode="auto">
        <a:xfrm>
          <a:off x="762000" y="53149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715" name="Text Box 9">
          <a:extLst>
            <a:ext uri="{FF2B5EF4-FFF2-40B4-BE49-F238E27FC236}">
              <a16:creationId xmlns:a16="http://schemas.microsoft.com/office/drawing/2014/main" xmlns="" id="{00000000-0008-0000-1100-00006B12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716" name="Text Box 9">
          <a:extLst>
            <a:ext uri="{FF2B5EF4-FFF2-40B4-BE49-F238E27FC236}">
              <a16:creationId xmlns:a16="http://schemas.microsoft.com/office/drawing/2014/main" xmlns="" id="{00000000-0008-0000-1100-00006C12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048882" cy="114300"/>
    <xdr:sp macro="" textlink="">
      <xdr:nvSpPr>
        <xdr:cNvPr id="4717" name="Text Box 8">
          <a:extLst>
            <a:ext uri="{FF2B5EF4-FFF2-40B4-BE49-F238E27FC236}">
              <a16:creationId xmlns:a16="http://schemas.microsoft.com/office/drawing/2014/main" xmlns="" id="{00000000-0008-0000-1100-00006D120000}"/>
            </a:ext>
          </a:extLst>
        </xdr:cNvPr>
        <xdr:cNvSpPr txBox="1">
          <a:spLocks noChangeArrowheads="1"/>
        </xdr:cNvSpPr>
      </xdr:nvSpPr>
      <xdr:spPr bwMode="auto">
        <a:xfrm>
          <a:off x="762000" y="5314950"/>
          <a:ext cx="1048882" cy="114300"/>
        </a:xfrm>
        <a:prstGeom prst="rect">
          <a:avLst/>
        </a:prstGeom>
        <a:noFill/>
        <a:ln w="9525">
          <a:noFill/>
          <a:miter lim="800000"/>
          <a:headEnd/>
          <a:tailEnd/>
        </a:ln>
      </xdr:spPr>
    </xdr:sp>
    <xdr:clientData/>
  </xdr:oneCellAnchor>
  <xdr:oneCellAnchor>
    <xdr:from>
      <xdr:col>1</xdr:col>
      <xdr:colOff>0</xdr:colOff>
      <xdr:row>0</xdr:row>
      <xdr:rowOff>0</xdr:rowOff>
    </xdr:from>
    <xdr:ext cx="1134607" cy="104775"/>
    <xdr:sp macro="" textlink="">
      <xdr:nvSpPr>
        <xdr:cNvPr id="4718" name="Text Box 8">
          <a:extLst>
            <a:ext uri="{FF2B5EF4-FFF2-40B4-BE49-F238E27FC236}">
              <a16:creationId xmlns:a16="http://schemas.microsoft.com/office/drawing/2014/main" xmlns="" id="{00000000-0008-0000-1100-00006E120000}"/>
            </a:ext>
          </a:extLst>
        </xdr:cNvPr>
        <xdr:cNvSpPr txBox="1">
          <a:spLocks noChangeArrowheads="1"/>
        </xdr:cNvSpPr>
      </xdr:nvSpPr>
      <xdr:spPr bwMode="auto">
        <a:xfrm>
          <a:off x="762000" y="5314950"/>
          <a:ext cx="1134607" cy="104775"/>
        </a:xfrm>
        <a:prstGeom prst="rect">
          <a:avLst/>
        </a:prstGeom>
        <a:noFill/>
        <a:ln w="9525">
          <a:noFill/>
          <a:miter lim="800000"/>
          <a:headEnd/>
          <a:tailEnd/>
        </a:ln>
      </xdr:spPr>
    </xdr:sp>
    <xdr:clientData/>
  </xdr:oneCellAnchor>
  <xdr:oneCellAnchor>
    <xdr:from>
      <xdr:col>1</xdr:col>
      <xdr:colOff>0</xdr:colOff>
      <xdr:row>0</xdr:row>
      <xdr:rowOff>0</xdr:rowOff>
    </xdr:from>
    <xdr:ext cx="1048882" cy="38100"/>
    <xdr:sp macro="" textlink="">
      <xdr:nvSpPr>
        <xdr:cNvPr id="4719" name="Text Box 8">
          <a:extLst>
            <a:ext uri="{FF2B5EF4-FFF2-40B4-BE49-F238E27FC236}">
              <a16:creationId xmlns:a16="http://schemas.microsoft.com/office/drawing/2014/main" xmlns="" id="{00000000-0008-0000-1100-00006F120000}"/>
            </a:ext>
          </a:extLst>
        </xdr:cNvPr>
        <xdr:cNvSpPr txBox="1">
          <a:spLocks noChangeArrowheads="1"/>
        </xdr:cNvSpPr>
      </xdr:nvSpPr>
      <xdr:spPr bwMode="auto">
        <a:xfrm>
          <a:off x="762000" y="5314950"/>
          <a:ext cx="1048882" cy="3810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4720" name="Text Box 8">
          <a:extLst>
            <a:ext uri="{FF2B5EF4-FFF2-40B4-BE49-F238E27FC236}">
              <a16:creationId xmlns:a16="http://schemas.microsoft.com/office/drawing/2014/main" xmlns="" id="{00000000-0008-0000-1100-000070120000}"/>
            </a:ext>
          </a:extLst>
        </xdr:cNvPr>
        <xdr:cNvSpPr txBox="1">
          <a:spLocks noChangeArrowheads="1"/>
        </xdr:cNvSpPr>
      </xdr:nvSpPr>
      <xdr:spPr bwMode="auto">
        <a:xfrm>
          <a:off x="762000" y="53149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721" name="Text Box 9">
          <a:extLst>
            <a:ext uri="{FF2B5EF4-FFF2-40B4-BE49-F238E27FC236}">
              <a16:creationId xmlns:a16="http://schemas.microsoft.com/office/drawing/2014/main" xmlns="" id="{00000000-0008-0000-1100-00007112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722" name="Text Box 9">
          <a:extLst>
            <a:ext uri="{FF2B5EF4-FFF2-40B4-BE49-F238E27FC236}">
              <a16:creationId xmlns:a16="http://schemas.microsoft.com/office/drawing/2014/main" xmlns="" id="{00000000-0008-0000-1100-00007212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048882" cy="38100"/>
    <xdr:sp macro="" textlink="">
      <xdr:nvSpPr>
        <xdr:cNvPr id="4723" name="Text Box 8">
          <a:extLst>
            <a:ext uri="{FF2B5EF4-FFF2-40B4-BE49-F238E27FC236}">
              <a16:creationId xmlns:a16="http://schemas.microsoft.com/office/drawing/2014/main" xmlns="" id="{00000000-0008-0000-1100-000073120000}"/>
            </a:ext>
          </a:extLst>
        </xdr:cNvPr>
        <xdr:cNvSpPr txBox="1">
          <a:spLocks noChangeArrowheads="1"/>
        </xdr:cNvSpPr>
      </xdr:nvSpPr>
      <xdr:spPr bwMode="auto">
        <a:xfrm>
          <a:off x="762000" y="5314950"/>
          <a:ext cx="1048882" cy="3810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4724" name="Text Box 8">
          <a:extLst>
            <a:ext uri="{FF2B5EF4-FFF2-40B4-BE49-F238E27FC236}">
              <a16:creationId xmlns:a16="http://schemas.microsoft.com/office/drawing/2014/main" xmlns="" id="{00000000-0008-0000-1100-000074120000}"/>
            </a:ext>
          </a:extLst>
        </xdr:cNvPr>
        <xdr:cNvSpPr txBox="1">
          <a:spLocks noChangeArrowheads="1"/>
        </xdr:cNvSpPr>
      </xdr:nvSpPr>
      <xdr:spPr bwMode="auto">
        <a:xfrm>
          <a:off x="762000" y="53149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725" name="Text Box 9">
          <a:extLst>
            <a:ext uri="{FF2B5EF4-FFF2-40B4-BE49-F238E27FC236}">
              <a16:creationId xmlns:a16="http://schemas.microsoft.com/office/drawing/2014/main" xmlns="" id="{00000000-0008-0000-1100-00007512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726" name="Text Box 9">
          <a:extLst>
            <a:ext uri="{FF2B5EF4-FFF2-40B4-BE49-F238E27FC236}">
              <a16:creationId xmlns:a16="http://schemas.microsoft.com/office/drawing/2014/main" xmlns="" id="{00000000-0008-0000-1100-00007612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048882" cy="38100"/>
    <xdr:sp macro="" textlink="">
      <xdr:nvSpPr>
        <xdr:cNvPr id="4727" name="Text Box 8">
          <a:extLst>
            <a:ext uri="{FF2B5EF4-FFF2-40B4-BE49-F238E27FC236}">
              <a16:creationId xmlns:a16="http://schemas.microsoft.com/office/drawing/2014/main" xmlns="" id="{00000000-0008-0000-1100-000077120000}"/>
            </a:ext>
          </a:extLst>
        </xdr:cNvPr>
        <xdr:cNvSpPr txBox="1">
          <a:spLocks noChangeArrowheads="1"/>
        </xdr:cNvSpPr>
      </xdr:nvSpPr>
      <xdr:spPr bwMode="auto">
        <a:xfrm>
          <a:off x="762000" y="5314950"/>
          <a:ext cx="1048882" cy="3810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4728" name="Text Box 8">
          <a:extLst>
            <a:ext uri="{FF2B5EF4-FFF2-40B4-BE49-F238E27FC236}">
              <a16:creationId xmlns:a16="http://schemas.microsoft.com/office/drawing/2014/main" xmlns="" id="{00000000-0008-0000-1100-000078120000}"/>
            </a:ext>
          </a:extLst>
        </xdr:cNvPr>
        <xdr:cNvSpPr txBox="1">
          <a:spLocks noChangeArrowheads="1"/>
        </xdr:cNvSpPr>
      </xdr:nvSpPr>
      <xdr:spPr bwMode="auto">
        <a:xfrm>
          <a:off x="762000" y="53149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729" name="Text Box 9">
          <a:extLst>
            <a:ext uri="{FF2B5EF4-FFF2-40B4-BE49-F238E27FC236}">
              <a16:creationId xmlns:a16="http://schemas.microsoft.com/office/drawing/2014/main" xmlns="" id="{00000000-0008-0000-1100-00007912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730" name="Text Box 9">
          <a:extLst>
            <a:ext uri="{FF2B5EF4-FFF2-40B4-BE49-F238E27FC236}">
              <a16:creationId xmlns:a16="http://schemas.microsoft.com/office/drawing/2014/main" xmlns="" id="{00000000-0008-0000-1100-00007A12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048882" cy="38100"/>
    <xdr:sp macro="" textlink="">
      <xdr:nvSpPr>
        <xdr:cNvPr id="4731" name="Text Box 8">
          <a:extLst>
            <a:ext uri="{FF2B5EF4-FFF2-40B4-BE49-F238E27FC236}">
              <a16:creationId xmlns:a16="http://schemas.microsoft.com/office/drawing/2014/main" xmlns="" id="{00000000-0008-0000-1100-00007B120000}"/>
            </a:ext>
          </a:extLst>
        </xdr:cNvPr>
        <xdr:cNvSpPr txBox="1">
          <a:spLocks noChangeArrowheads="1"/>
        </xdr:cNvSpPr>
      </xdr:nvSpPr>
      <xdr:spPr bwMode="auto">
        <a:xfrm>
          <a:off x="762000" y="5314950"/>
          <a:ext cx="1048882" cy="3810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4732" name="Text Box 8">
          <a:extLst>
            <a:ext uri="{FF2B5EF4-FFF2-40B4-BE49-F238E27FC236}">
              <a16:creationId xmlns:a16="http://schemas.microsoft.com/office/drawing/2014/main" xmlns="" id="{00000000-0008-0000-1100-00007C120000}"/>
            </a:ext>
          </a:extLst>
        </xdr:cNvPr>
        <xdr:cNvSpPr txBox="1">
          <a:spLocks noChangeArrowheads="1"/>
        </xdr:cNvSpPr>
      </xdr:nvSpPr>
      <xdr:spPr bwMode="auto">
        <a:xfrm>
          <a:off x="762000" y="53149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733" name="Text Box 9">
          <a:extLst>
            <a:ext uri="{FF2B5EF4-FFF2-40B4-BE49-F238E27FC236}">
              <a16:creationId xmlns:a16="http://schemas.microsoft.com/office/drawing/2014/main" xmlns="" id="{00000000-0008-0000-1100-00007D12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734" name="Text Box 9">
          <a:extLst>
            <a:ext uri="{FF2B5EF4-FFF2-40B4-BE49-F238E27FC236}">
              <a16:creationId xmlns:a16="http://schemas.microsoft.com/office/drawing/2014/main" xmlns="" id="{00000000-0008-0000-1100-00007E12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048882" cy="38100"/>
    <xdr:sp macro="" textlink="">
      <xdr:nvSpPr>
        <xdr:cNvPr id="4735" name="Text Box 8">
          <a:extLst>
            <a:ext uri="{FF2B5EF4-FFF2-40B4-BE49-F238E27FC236}">
              <a16:creationId xmlns:a16="http://schemas.microsoft.com/office/drawing/2014/main" xmlns="" id="{00000000-0008-0000-1100-00007F120000}"/>
            </a:ext>
          </a:extLst>
        </xdr:cNvPr>
        <xdr:cNvSpPr txBox="1">
          <a:spLocks noChangeArrowheads="1"/>
        </xdr:cNvSpPr>
      </xdr:nvSpPr>
      <xdr:spPr bwMode="auto">
        <a:xfrm>
          <a:off x="762000" y="5314950"/>
          <a:ext cx="1048882" cy="3810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4736" name="Text Box 8">
          <a:extLst>
            <a:ext uri="{FF2B5EF4-FFF2-40B4-BE49-F238E27FC236}">
              <a16:creationId xmlns:a16="http://schemas.microsoft.com/office/drawing/2014/main" xmlns="" id="{00000000-0008-0000-1100-000080120000}"/>
            </a:ext>
          </a:extLst>
        </xdr:cNvPr>
        <xdr:cNvSpPr txBox="1">
          <a:spLocks noChangeArrowheads="1"/>
        </xdr:cNvSpPr>
      </xdr:nvSpPr>
      <xdr:spPr bwMode="auto">
        <a:xfrm>
          <a:off x="762000" y="53149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737" name="Text Box 9">
          <a:extLst>
            <a:ext uri="{FF2B5EF4-FFF2-40B4-BE49-F238E27FC236}">
              <a16:creationId xmlns:a16="http://schemas.microsoft.com/office/drawing/2014/main" xmlns="" id="{00000000-0008-0000-1100-00008112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048882" cy="38100"/>
    <xdr:sp macro="" textlink="">
      <xdr:nvSpPr>
        <xdr:cNvPr id="4738" name="Text Box 8">
          <a:extLst>
            <a:ext uri="{FF2B5EF4-FFF2-40B4-BE49-F238E27FC236}">
              <a16:creationId xmlns:a16="http://schemas.microsoft.com/office/drawing/2014/main" xmlns="" id="{00000000-0008-0000-1100-000082120000}"/>
            </a:ext>
          </a:extLst>
        </xdr:cNvPr>
        <xdr:cNvSpPr txBox="1">
          <a:spLocks noChangeArrowheads="1"/>
        </xdr:cNvSpPr>
      </xdr:nvSpPr>
      <xdr:spPr bwMode="auto">
        <a:xfrm>
          <a:off x="762000" y="5314950"/>
          <a:ext cx="1048882" cy="3810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4739" name="Text Box 8">
          <a:extLst>
            <a:ext uri="{FF2B5EF4-FFF2-40B4-BE49-F238E27FC236}">
              <a16:creationId xmlns:a16="http://schemas.microsoft.com/office/drawing/2014/main" xmlns="" id="{00000000-0008-0000-1100-000083120000}"/>
            </a:ext>
          </a:extLst>
        </xdr:cNvPr>
        <xdr:cNvSpPr txBox="1">
          <a:spLocks noChangeArrowheads="1"/>
        </xdr:cNvSpPr>
      </xdr:nvSpPr>
      <xdr:spPr bwMode="auto">
        <a:xfrm>
          <a:off x="762000" y="53149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740" name="Text Box 9">
          <a:extLst>
            <a:ext uri="{FF2B5EF4-FFF2-40B4-BE49-F238E27FC236}">
              <a16:creationId xmlns:a16="http://schemas.microsoft.com/office/drawing/2014/main" xmlns="" id="{00000000-0008-0000-1100-00008412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741" name="Text Box 9">
          <a:extLst>
            <a:ext uri="{FF2B5EF4-FFF2-40B4-BE49-F238E27FC236}">
              <a16:creationId xmlns:a16="http://schemas.microsoft.com/office/drawing/2014/main" xmlns="" id="{00000000-0008-0000-1100-00008512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048882" cy="38100"/>
    <xdr:sp macro="" textlink="">
      <xdr:nvSpPr>
        <xdr:cNvPr id="4742" name="Text Box 8">
          <a:extLst>
            <a:ext uri="{FF2B5EF4-FFF2-40B4-BE49-F238E27FC236}">
              <a16:creationId xmlns:a16="http://schemas.microsoft.com/office/drawing/2014/main" xmlns="" id="{00000000-0008-0000-1100-000086120000}"/>
            </a:ext>
          </a:extLst>
        </xdr:cNvPr>
        <xdr:cNvSpPr txBox="1">
          <a:spLocks noChangeArrowheads="1"/>
        </xdr:cNvSpPr>
      </xdr:nvSpPr>
      <xdr:spPr bwMode="auto">
        <a:xfrm>
          <a:off x="762000" y="5314950"/>
          <a:ext cx="1048882" cy="3810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4743" name="Text Box 8">
          <a:extLst>
            <a:ext uri="{FF2B5EF4-FFF2-40B4-BE49-F238E27FC236}">
              <a16:creationId xmlns:a16="http://schemas.microsoft.com/office/drawing/2014/main" xmlns="" id="{00000000-0008-0000-1100-000087120000}"/>
            </a:ext>
          </a:extLst>
        </xdr:cNvPr>
        <xdr:cNvSpPr txBox="1">
          <a:spLocks noChangeArrowheads="1"/>
        </xdr:cNvSpPr>
      </xdr:nvSpPr>
      <xdr:spPr bwMode="auto">
        <a:xfrm>
          <a:off x="762000" y="53149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744" name="Text Box 9">
          <a:extLst>
            <a:ext uri="{FF2B5EF4-FFF2-40B4-BE49-F238E27FC236}">
              <a16:creationId xmlns:a16="http://schemas.microsoft.com/office/drawing/2014/main" xmlns="" id="{00000000-0008-0000-1100-00008812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048882" cy="38100"/>
    <xdr:sp macro="" textlink="">
      <xdr:nvSpPr>
        <xdr:cNvPr id="4745" name="Text Box 8">
          <a:extLst>
            <a:ext uri="{FF2B5EF4-FFF2-40B4-BE49-F238E27FC236}">
              <a16:creationId xmlns:a16="http://schemas.microsoft.com/office/drawing/2014/main" xmlns="" id="{00000000-0008-0000-1100-000089120000}"/>
            </a:ext>
          </a:extLst>
        </xdr:cNvPr>
        <xdr:cNvSpPr txBox="1">
          <a:spLocks noChangeArrowheads="1"/>
        </xdr:cNvSpPr>
      </xdr:nvSpPr>
      <xdr:spPr bwMode="auto">
        <a:xfrm>
          <a:off x="762000" y="5314950"/>
          <a:ext cx="1048882" cy="3810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4746" name="Text Box 8">
          <a:extLst>
            <a:ext uri="{FF2B5EF4-FFF2-40B4-BE49-F238E27FC236}">
              <a16:creationId xmlns:a16="http://schemas.microsoft.com/office/drawing/2014/main" xmlns="" id="{00000000-0008-0000-1100-00008A120000}"/>
            </a:ext>
          </a:extLst>
        </xdr:cNvPr>
        <xdr:cNvSpPr txBox="1">
          <a:spLocks noChangeArrowheads="1"/>
        </xdr:cNvSpPr>
      </xdr:nvSpPr>
      <xdr:spPr bwMode="auto">
        <a:xfrm>
          <a:off x="762000" y="53149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747" name="Text Box 9">
          <a:extLst>
            <a:ext uri="{FF2B5EF4-FFF2-40B4-BE49-F238E27FC236}">
              <a16:creationId xmlns:a16="http://schemas.microsoft.com/office/drawing/2014/main" xmlns="" id="{00000000-0008-0000-1100-00008B12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748" name="Text Box 9">
          <a:extLst>
            <a:ext uri="{FF2B5EF4-FFF2-40B4-BE49-F238E27FC236}">
              <a16:creationId xmlns:a16="http://schemas.microsoft.com/office/drawing/2014/main" xmlns="" id="{00000000-0008-0000-1100-00008C12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048882" cy="38100"/>
    <xdr:sp macro="" textlink="">
      <xdr:nvSpPr>
        <xdr:cNvPr id="4749" name="Text Box 8">
          <a:extLst>
            <a:ext uri="{FF2B5EF4-FFF2-40B4-BE49-F238E27FC236}">
              <a16:creationId xmlns:a16="http://schemas.microsoft.com/office/drawing/2014/main" xmlns="" id="{00000000-0008-0000-1100-00008D120000}"/>
            </a:ext>
          </a:extLst>
        </xdr:cNvPr>
        <xdr:cNvSpPr txBox="1">
          <a:spLocks noChangeArrowheads="1"/>
        </xdr:cNvSpPr>
      </xdr:nvSpPr>
      <xdr:spPr bwMode="auto">
        <a:xfrm>
          <a:off x="762000" y="5314950"/>
          <a:ext cx="1048882" cy="3810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4750" name="Text Box 8">
          <a:extLst>
            <a:ext uri="{FF2B5EF4-FFF2-40B4-BE49-F238E27FC236}">
              <a16:creationId xmlns:a16="http://schemas.microsoft.com/office/drawing/2014/main" xmlns="" id="{00000000-0008-0000-1100-00008E120000}"/>
            </a:ext>
          </a:extLst>
        </xdr:cNvPr>
        <xdr:cNvSpPr txBox="1">
          <a:spLocks noChangeArrowheads="1"/>
        </xdr:cNvSpPr>
      </xdr:nvSpPr>
      <xdr:spPr bwMode="auto">
        <a:xfrm>
          <a:off x="762000" y="53149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751" name="Text Box 9">
          <a:extLst>
            <a:ext uri="{FF2B5EF4-FFF2-40B4-BE49-F238E27FC236}">
              <a16:creationId xmlns:a16="http://schemas.microsoft.com/office/drawing/2014/main" xmlns="" id="{00000000-0008-0000-1100-00008F12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752" name="Text Box 9">
          <a:extLst>
            <a:ext uri="{FF2B5EF4-FFF2-40B4-BE49-F238E27FC236}">
              <a16:creationId xmlns:a16="http://schemas.microsoft.com/office/drawing/2014/main" xmlns="" id="{00000000-0008-0000-1100-00009012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048882" cy="38100"/>
    <xdr:sp macro="" textlink="">
      <xdr:nvSpPr>
        <xdr:cNvPr id="4753" name="Text Box 8">
          <a:extLst>
            <a:ext uri="{FF2B5EF4-FFF2-40B4-BE49-F238E27FC236}">
              <a16:creationId xmlns:a16="http://schemas.microsoft.com/office/drawing/2014/main" xmlns="" id="{00000000-0008-0000-1100-000091120000}"/>
            </a:ext>
          </a:extLst>
        </xdr:cNvPr>
        <xdr:cNvSpPr txBox="1">
          <a:spLocks noChangeArrowheads="1"/>
        </xdr:cNvSpPr>
      </xdr:nvSpPr>
      <xdr:spPr bwMode="auto">
        <a:xfrm>
          <a:off x="762000" y="5314950"/>
          <a:ext cx="1048882" cy="3810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4754" name="Text Box 8">
          <a:extLst>
            <a:ext uri="{FF2B5EF4-FFF2-40B4-BE49-F238E27FC236}">
              <a16:creationId xmlns:a16="http://schemas.microsoft.com/office/drawing/2014/main" xmlns="" id="{00000000-0008-0000-1100-000092120000}"/>
            </a:ext>
          </a:extLst>
        </xdr:cNvPr>
        <xdr:cNvSpPr txBox="1">
          <a:spLocks noChangeArrowheads="1"/>
        </xdr:cNvSpPr>
      </xdr:nvSpPr>
      <xdr:spPr bwMode="auto">
        <a:xfrm>
          <a:off x="762000" y="53149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755" name="Text Box 9">
          <a:extLst>
            <a:ext uri="{FF2B5EF4-FFF2-40B4-BE49-F238E27FC236}">
              <a16:creationId xmlns:a16="http://schemas.microsoft.com/office/drawing/2014/main" xmlns="" id="{00000000-0008-0000-1100-00009312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756" name="Text Box 9">
          <a:extLst>
            <a:ext uri="{FF2B5EF4-FFF2-40B4-BE49-F238E27FC236}">
              <a16:creationId xmlns:a16="http://schemas.microsoft.com/office/drawing/2014/main" xmlns="" id="{00000000-0008-0000-1100-00009412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048882" cy="38100"/>
    <xdr:sp macro="" textlink="">
      <xdr:nvSpPr>
        <xdr:cNvPr id="4757" name="Text Box 8">
          <a:extLst>
            <a:ext uri="{FF2B5EF4-FFF2-40B4-BE49-F238E27FC236}">
              <a16:creationId xmlns:a16="http://schemas.microsoft.com/office/drawing/2014/main" xmlns="" id="{00000000-0008-0000-1100-000095120000}"/>
            </a:ext>
          </a:extLst>
        </xdr:cNvPr>
        <xdr:cNvSpPr txBox="1">
          <a:spLocks noChangeArrowheads="1"/>
        </xdr:cNvSpPr>
      </xdr:nvSpPr>
      <xdr:spPr bwMode="auto">
        <a:xfrm>
          <a:off x="762000" y="5314950"/>
          <a:ext cx="1048882" cy="3810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4758" name="Text Box 8">
          <a:extLst>
            <a:ext uri="{FF2B5EF4-FFF2-40B4-BE49-F238E27FC236}">
              <a16:creationId xmlns:a16="http://schemas.microsoft.com/office/drawing/2014/main" xmlns="" id="{00000000-0008-0000-1100-000096120000}"/>
            </a:ext>
          </a:extLst>
        </xdr:cNvPr>
        <xdr:cNvSpPr txBox="1">
          <a:spLocks noChangeArrowheads="1"/>
        </xdr:cNvSpPr>
      </xdr:nvSpPr>
      <xdr:spPr bwMode="auto">
        <a:xfrm>
          <a:off x="762000" y="53149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759" name="Text Box 9">
          <a:extLst>
            <a:ext uri="{FF2B5EF4-FFF2-40B4-BE49-F238E27FC236}">
              <a16:creationId xmlns:a16="http://schemas.microsoft.com/office/drawing/2014/main" xmlns="" id="{00000000-0008-0000-1100-00009712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760" name="Text Box 9">
          <a:extLst>
            <a:ext uri="{FF2B5EF4-FFF2-40B4-BE49-F238E27FC236}">
              <a16:creationId xmlns:a16="http://schemas.microsoft.com/office/drawing/2014/main" xmlns="" id="{00000000-0008-0000-1100-00009812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048882" cy="38100"/>
    <xdr:sp macro="" textlink="">
      <xdr:nvSpPr>
        <xdr:cNvPr id="4761" name="Text Box 8">
          <a:extLst>
            <a:ext uri="{FF2B5EF4-FFF2-40B4-BE49-F238E27FC236}">
              <a16:creationId xmlns:a16="http://schemas.microsoft.com/office/drawing/2014/main" xmlns="" id="{00000000-0008-0000-1100-000099120000}"/>
            </a:ext>
          </a:extLst>
        </xdr:cNvPr>
        <xdr:cNvSpPr txBox="1">
          <a:spLocks noChangeArrowheads="1"/>
        </xdr:cNvSpPr>
      </xdr:nvSpPr>
      <xdr:spPr bwMode="auto">
        <a:xfrm>
          <a:off x="762000" y="5314950"/>
          <a:ext cx="1048882" cy="3810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4762" name="Text Box 8">
          <a:extLst>
            <a:ext uri="{FF2B5EF4-FFF2-40B4-BE49-F238E27FC236}">
              <a16:creationId xmlns:a16="http://schemas.microsoft.com/office/drawing/2014/main" xmlns="" id="{00000000-0008-0000-1100-00009A120000}"/>
            </a:ext>
          </a:extLst>
        </xdr:cNvPr>
        <xdr:cNvSpPr txBox="1">
          <a:spLocks noChangeArrowheads="1"/>
        </xdr:cNvSpPr>
      </xdr:nvSpPr>
      <xdr:spPr bwMode="auto">
        <a:xfrm>
          <a:off x="762000" y="53149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763" name="Text Box 9">
          <a:extLst>
            <a:ext uri="{FF2B5EF4-FFF2-40B4-BE49-F238E27FC236}">
              <a16:creationId xmlns:a16="http://schemas.microsoft.com/office/drawing/2014/main" xmlns="" id="{00000000-0008-0000-1100-00009B12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764" name="Text Box 9">
          <a:extLst>
            <a:ext uri="{FF2B5EF4-FFF2-40B4-BE49-F238E27FC236}">
              <a16:creationId xmlns:a16="http://schemas.microsoft.com/office/drawing/2014/main" xmlns="" id="{00000000-0008-0000-1100-00009C12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048882" cy="38100"/>
    <xdr:sp macro="" textlink="">
      <xdr:nvSpPr>
        <xdr:cNvPr id="4765" name="Text Box 8">
          <a:extLst>
            <a:ext uri="{FF2B5EF4-FFF2-40B4-BE49-F238E27FC236}">
              <a16:creationId xmlns:a16="http://schemas.microsoft.com/office/drawing/2014/main" xmlns="" id="{00000000-0008-0000-1100-00009D120000}"/>
            </a:ext>
          </a:extLst>
        </xdr:cNvPr>
        <xdr:cNvSpPr txBox="1">
          <a:spLocks noChangeArrowheads="1"/>
        </xdr:cNvSpPr>
      </xdr:nvSpPr>
      <xdr:spPr bwMode="auto">
        <a:xfrm>
          <a:off x="762000" y="5314950"/>
          <a:ext cx="1048882" cy="3810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4766" name="Text Box 8">
          <a:extLst>
            <a:ext uri="{FF2B5EF4-FFF2-40B4-BE49-F238E27FC236}">
              <a16:creationId xmlns:a16="http://schemas.microsoft.com/office/drawing/2014/main" xmlns="" id="{00000000-0008-0000-1100-00009E120000}"/>
            </a:ext>
          </a:extLst>
        </xdr:cNvPr>
        <xdr:cNvSpPr txBox="1">
          <a:spLocks noChangeArrowheads="1"/>
        </xdr:cNvSpPr>
      </xdr:nvSpPr>
      <xdr:spPr bwMode="auto">
        <a:xfrm>
          <a:off x="762000" y="53149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767" name="Text Box 9">
          <a:extLst>
            <a:ext uri="{FF2B5EF4-FFF2-40B4-BE49-F238E27FC236}">
              <a16:creationId xmlns:a16="http://schemas.microsoft.com/office/drawing/2014/main" xmlns="" id="{00000000-0008-0000-1100-00009F12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768" name="Text Box 9">
          <a:extLst>
            <a:ext uri="{FF2B5EF4-FFF2-40B4-BE49-F238E27FC236}">
              <a16:creationId xmlns:a16="http://schemas.microsoft.com/office/drawing/2014/main" xmlns="" id="{00000000-0008-0000-1100-0000A012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048882" cy="38100"/>
    <xdr:sp macro="" textlink="">
      <xdr:nvSpPr>
        <xdr:cNvPr id="4769" name="Text Box 8">
          <a:extLst>
            <a:ext uri="{FF2B5EF4-FFF2-40B4-BE49-F238E27FC236}">
              <a16:creationId xmlns:a16="http://schemas.microsoft.com/office/drawing/2014/main" xmlns="" id="{00000000-0008-0000-1100-0000A1120000}"/>
            </a:ext>
          </a:extLst>
        </xdr:cNvPr>
        <xdr:cNvSpPr txBox="1">
          <a:spLocks noChangeArrowheads="1"/>
        </xdr:cNvSpPr>
      </xdr:nvSpPr>
      <xdr:spPr bwMode="auto">
        <a:xfrm>
          <a:off x="762000" y="5314950"/>
          <a:ext cx="1048882" cy="3810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4770" name="Text Box 8">
          <a:extLst>
            <a:ext uri="{FF2B5EF4-FFF2-40B4-BE49-F238E27FC236}">
              <a16:creationId xmlns:a16="http://schemas.microsoft.com/office/drawing/2014/main" xmlns="" id="{00000000-0008-0000-1100-0000A2120000}"/>
            </a:ext>
          </a:extLst>
        </xdr:cNvPr>
        <xdr:cNvSpPr txBox="1">
          <a:spLocks noChangeArrowheads="1"/>
        </xdr:cNvSpPr>
      </xdr:nvSpPr>
      <xdr:spPr bwMode="auto">
        <a:xfrm>
          <a:off x="762000" y="53149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771" name="Text Box 9">
          <a:extLst>
            <a:ext uri="{FF2B5EF4-FFF2-40B4-BE49-F238E27FC236}">
              <a16:creationId xmlns:a16="http://schemas.microsoft.com/office/drawing/2014/main" xmlns="" id="{00000000-0008-0000-1100-0000A312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772" name="Text Box 9">
          <a:extLst>
            <a:ext uri="{FF2B5EF4-FFF2-40B4-BE49-F238E27FC236}">
              <a16:creationId xmlns:a16="http://schemas.microsoft.com/office/drawing/2014/main" xmlns="" id="{00000000-0008-0000-1100-0000A412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048882" cy="38100"/>
    <xdr:sp macro="" textlink="">
      <xdr:nvSpPr>
        <xdr:cNvPr id="4773" name="Text Box 8">
          <a:extLst>
            <a:ext uri="{FF2B5EF4-FFF2-40B4-BE49-F238E27FC236}">
              <a16:creationId xmlns:a16="http://schemas.microsoft.com/office/drawing/2014/main" xmlns="" id="{00000000-0008-0000-1100-0000A5120000}"/>
            </a:ext>
          </a:extLst>
        </xdr:cNvPr>
        <xdr:cNvSpPr txBox="1">
          <a:spLocks noChangeArrowheads="1"/>
        </xdr:cNvSpPr>
      </xdr:nvSpPr>
      <xdr:spPr bwMode="auto">
        <a:xfrm>
          <a:off x="762000" y="5314950"/>
          <a:ext cx="1048882" cy="3810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4774" name="Text Box 8">
          <a:extLst>
            <a:ext uri="{FF2B5EF4-FFF2-40B4-BE49-F238E27FC236}">
              <a16:creationId xmlns:a16="http://schemas.microsoft.com/office/drawing/2014/main" xmlns="" id="{00000000-0008-0000-1100-0000A6120000}"/>
            </a:ext>
          </a:extLst>
        </xdr:cNvPr>
        <xdr:cNvSpPr txBox="1">
          <a:spLocks noChangeArrowheads="1"/>
        </xdr:cNvSpPr>
      </xdr:nvSpPr>
      <xdr:spPr bwMode="auto">
        <a:xfrm>
          <a:off x="762000" y="53149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775" name="Text Box 9">
          <a:extLst>
            <a:ext uri="{FF2B5EF4-FFF2-40B4-BE49-F238E27FC236}">
              <a16:creationId xmlns:a16="http://schemas.microsoft.com/office/drawing/2014/main" xmlns="" id="{00000000-0008-0000-1100-0000A712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776" name="Text Box 9">
          <a:extLst>
            <a:ext uri="{FF2B5EF4-FFF2-40B4-BE49-F238E27FC236}">
              <a16:creationId xmlns:a16="http://schemas.microsoft.com/office/drawing/2014/main" xmlns="" id="{00000000-0008-0000-1100-0000A812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048882" cy="38100"/>
    <xdr:sp macro="" textlink="">
      <xdr:nvSpPr>
        <xdr:cNvPr id="4777" name="Text Box 8">
          <a:extLst>
            <a:ext uri="{FF2B5EF4-FFF2-40B4-BE49-F238E27FC236}">
              <a16:creationId xmlns:a16="http://schemas.microsoft.com/office/drawing/2014/main" xmlns="" id="{00000000-0008-0000-1100-0000A9120000}"/>
            </a:ext>
          </a:extLst>
        </xdr:cNvPr>
        <xdr:cNvSpPr txBox="1">
          <a:spLocks noChangeArrowheads="1"/>
        </xdr:cNvSpPr>
      </xdr:nvSpPr>
      <xdr:spPr bwMode="auto">
        <a:xfrm>
          <a:off x="762000" y="5314950"/>
          <a:ext cx="1048882" cy="3810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4778" name="Text Box 8">
          <a:extLst>
            <a:ext uri="{FF2B5EF4-FFF2-40B4-BE49-F238E27FC236}">
              <a16:creationId xmlns:a16="http://schemas.microsoft.com/office/drawing/2014/main" xmlns="" id="{00000000-0008-0000-1100-0000AA120000}"/>
            </a:ext>
          </a:extLst>
        </xdr:cNvPr>
        <xdr:cNvSpPr txBox="1">
          <a:spLocks noChangeArrowheads="1"/>
        </xdr:cNvSpPr>
      </xdr:nvSpPr>
      <xdr:spPr bwMode="auto">
        <a:xfrm>
          <a:off x="762000" y="53149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779" name="Text Box 9">
          <a:extLst>
            <a:ext uri="{FF2B5EF4-FFF2-40B4-BE49-F238E27FC236}">
              <a16:creationId xmlns:a16="http://schemas.microsoft.com/office/drawing/2014/main" xmlns="" id="{00000000-0008-0000-1100-0000AB12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780" name="Text Box 9">
          <a:extLst>
            <a:ext uri="{FF2B5EF4-FFF2-40B4-BE49-F238E27FC236}">
              <a16:creationId xmlns:a16="http://schemas.microsoft.com/office/drawing/2014/main" xmlns="" id="{00000000-0008-0000-1100-0000AC12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048882" cy="38100"/>
    <xdr:sp macro="" textlink="">
      <xdr:nvSpPr>
        <xdr:cNvPr id="4781" name="Text Box 8">
          <a:extLst>
            <a:ext uri="{FF2B5EF4-FFF2-40B4-BE49-F238E27FC236}">
              <a16:creationId xmlns:a16="http://schemas.microsoft.com/office/drawing/2014/main" xmlns="" id="{00000000-0008-0000-1100-0000AD120000}"/>
            </a:ext>
          </a:extLst>
        </xdr:cNvPr>
        <xdr:cNvSpPr txBox="1">
          <a:spLocks noChangeArrowheads="1"/>
        </xdr:cNvSpPr>
      </xdr:nvSpPr>
      <xdr:spPr bwMode="auto">
        <a:xfrm>
          <a:off x="762000" y="5314950"/>
          <a:ext cx="1048882" cy="3810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4782" name="Text Box 8">
          <a:extLst>
            <a:ext uri="{FF2B5EF4-FFF2-40B4-BE49-F238E27FC236}">
              <a16:creationId xmlns:a16="http://schemas.microsoft.com/office/drawing/2014/main" xmlns="" id="{00000000-0008-0000-1100-0000AE120000}"/>
            </a:ext>
          </a:extLst>
        </xdr:cNvPr>
        <xdr:cNvSpPr txBox="1">
          <a:spLocks noChangeArrowheads="1"/>
        </xdr:cNvSpPr>
      </xdr:nvSpPr>
      <xdr:spPr bwMode="auto">
        <a:xfrm>
          <a:off x="762000" y="53149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783" name="Text Box 9">
          <a:extLst>
            <a:ext uri="{FF2B5EF4-FFF2-40B4-BE49-F238E27FC236}">
              <a16:creationId xmlns:a16="http://schemas.microsoft.com/office/drawing/2014/main" xmlns="" id="{00000000-0008-0000-1100-0000AF12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784" name="Text Box 9">
          <a:extLst>
            <a:ext uri="{FF2B5EF4-FFF2-40B4-BE49-F238E27FC236}">
              <a16:creationId xmlns:a16="http://schemas.microsoft.com/office/drawing/2014/main" xmlns="" id="{00000000-0008-0000-1100-0000B012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785" name="Text Box 9">
          <a:extLst>
            <a:ext uri="{FF2B5EF4-FFF2-40B4-BE49-F238E27FC236}">
              <a16:creationId xmlns:a16="http://schemas.microsoft.com/office/drawing/2014/main" xmlns="" id="{00000000-0008-0000-1100-0000B112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029832" cy="238125"/>
    <xdr:sp macro="" textlink="">
      <xdr:nvSpPr>
        <xdr:cNvPr id="4786" name="Text Box 8">
          <a:extLst>
            <a:ext uri="{FF2B5EF4-FFF2-40B4-BE49-F238E27FC236}">
              <a16:creationId xmlns:a16="http://schemas.microsoft.com/office/drawing/2014/main" xmlns="" id="{00000000-0008-0000-1100-0000B2120000}"/>
            </a:ext>
          </a:extLst>
        </xdr:cNvPr>
        <xdr:cNvSpPr txBox="1">
          <a:spLocks noChangeArrowheads="1"/>
        </xdr:cNvSpPr>
      </xdr:nvSpPr>
      <xdr:spPr bwMode="auto">
        <a:xfrm>
          <a:off x="762000" y="5314950"/>
          <a:ext cx="102983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787" name="Text Box 9">
          <a:extLst>
            <a:ext uri="{FF2B5EF4-FFF2-40B4-BE49-F238E27FC236}">
              <a16:creationId xmlns:a16="http://schemas.microsoft.com/office/drawing/2014/main" xmlns="" id="{00000000-0008-0000-1100-0000B312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029832" cy="238125"/>
    <xdr:sp macro="" textlink="">
      <xdr:nvSpPr>
        <xdr:cNvPr id="4788" name="Text Box 8">
          <a:extLst>
            <a:ext uri="{FF2B5EF4-FFF2-40B4-BE49-F238E27FC236}">
              <a16:creationId xmlns:a16="http://schemas.microsoft.com/office/drawing/2014/main" xmlns="" id="{00000000-0008-0000-1100-0000B4120000}"/>
            </a:ext>
          </a:extLst>
        </xdr:cNvPr>
        <xdr:cNvSpPr txBox="1">
          <a:spLocks noChangeArrowheads="1"/>
        </xdr:cNvSpPr>
      </xdr:nvSpPr>
      <xdr:spPr bwMode="auto">
        <a:xfrm>
          <a:off x="762000" y="5314950"/>
          <a:ext cx="102983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789" name="Text Box 9">
          <a:extLst>
            <a:ext uri="{FF2B5EF4-FFF2-40B4-BE49-F238E27FC236}">
              <a16:creationId xmlns:a16="http://schemas.microsoft.com/office/drawing/2014/main" xmlns="" id="{00000000-0008-0000-1100-0000B512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029832" cy="238125"/>
    <xdr:sp macro="" textlink="">
      <xdr:nvSpPr>
        <xdr:cNvPr id="4790" name="Text Box 8">
          <a:extLst>
            <a:ext uri="{FF2B5EF4-FFF2-40B4-BE49-F238E27FC236}">
              <a16:creationId xmlns:a16="http://schemas.microsoft.com/office/drawing/2014/main" xmlns="" id="{00000000-0008-0000-1100-0000B6120000}"/>
            </a:ext>
          </a:extLst>
        </xdr:cNvPr>
        <xdr:cNvSpPr txBox="1">
          <a:spLocks noChangeArrowheads="1"/>
        </xdr:cNvSpPr>
      </xdr:nvSpPr>
      <xdr:spPr bwMode="auto">
        <a:xfrm>
          <a:off x="762000" y="5314950"/>
          <a:ext cx="102983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791" name="Text Box 9">
          <a:extLst>
            <a:ext uri="{FF2B5EF4-FFF2-40B4-BE49-F238E27FC236}">
              <a16:creationId xmlns:a16="http://schemas.microsoft.com/office/drawing/2014/main" xmlns="" id="{00000000-0008-0000-1100-0000B712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029832" cy="238125"/>
    <xdr:sp macro="" textlink="">
      <xdr:nvSpPr>
        <xdr:cNvPr id="4792" name="Text Box 8">
          <a:extLst>
            <a:ext uri="{FF2B5EF4-FFF2-40B4-BE49-F238E27FC236}">
              <a16:creationId xmlns:a16="http://schemas.microsoft.com/office/drawing/2014/main" xmlns="" id="{00000000-0008-0000-1100-0000B8120000}"/>
            </a:ext>
          </a:extLst>
        </xdr:cNvPr>
        <xdr:cNvSpPr txBox="1">
          <a:spLocks noChangeArrowheads="1"/>
        </xdr:cNvSpPr>
      </xdr:nvSpPr>
      <xdr:spPr bwMode="auto">
        <a:xfrm>
          <a:off x="762000" y="5314950"/>
          <a:ext cx="102983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793" name="Text Box 9">
          <a:extLst>
            <a:ext uri="{FF2B5EF4-FFF2-40B4-BE49-F238E27FC236}">
              <a16:creationId xmlns:a16="http://schemas.microsoft.com/office/drawing/2014/main" xmlns="" id="{00000000-0008-0000-1100-0000B912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029832" cy="238125"/>
    <xdr:sp macro="" textlink="">
      <xdr:nvSpPr>
        <xdr:cNvPr id="4794" name="Text Box 8">
          <a:extLst>
            <a:ext uri="{FF2B5EF4-FFF2-40B4-BE49-F238E27FC236}">
              <a16:creationId xmlns:a16="http://schemas.microsoft.com/office/drawing/2014/main" xmlns="" id="{00000000-0008-0000-1100-0000BA120000}"/>
            </a:ext>
          </a:extLst>
        </xdr:cNvPr>
        <xdr:cNvSpPr txBox="1">
          <a:spLocks noChangeArrowheads="1"/>
        </xdr:cNvSpPr>
      </xdr:nvSpPr>
      <xdr:spPr bwMode="auto">
        <a:xfrm>
          <a:off x="762000" y="5314950"/>
          <a:ext cx="102983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795" name="Text Box 9">
          <a:extLst>
            <a:ext uri="{FF2B5EF4-FFF2-40B4-BE49-F238E27FC236}">
              <a16:creationId xmlns:a16="http://schemas.microsoft.com/office/drawing/2014/main" xmlns="" id="{00000000-0008-0000-1100-0000BB12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029832" cy="238125"/>
    <xdr:sp macro="" textlink="">
      <xdr:nvSpPr>
        <xdr:cNvPr id="4796" name="Text Box 8">
          <a:extLst>
            <a:ext uri="{FF2B5EF4-FFF2-40B4-BE49-F238E27FC236}">
              <a16:creationId xmlns:a16="http://schemas.microsoft.com/office/drawing/2014/main" xmlns="" id="{00000000-0008-0000-1100-0000BC120000}"/>
            </a:ext>
          </a:extLst>
        </xdr:cNvPr>
        <xdr:cNvSpPr txBox="1">
          <a:spLocks noChangeArrowheads="1"/>
        </xdr:cNvSpPr>
      </xdr:nvSpPr>
      <xdr:spPr bwMode="auto">
        <a:xfrm>
          <a:off x="762000" y="5314950"/>
          <a:ext cx="102983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797" name="Text Box 9">
          <a:extLst>
            <a:ext uri="{FF2B5EF4-FFF2-40B4-BE49-F238E27FC236}">
              <a16:creationId xmlns:a16="http://schemas.microsoft.com/office/drawing/2014/main" xmlns="" id="{00000000-0008-0000-1100-0000BD12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029832" cy="238125"/>
    <xdr:sp macro="" textlink="">
      <xdr:nvSpPr>
        <xdr:cNvPr id="4798" name="Text Box 8">
          <a:extLst>
            <a:ext uri="{FF2B5EF4-FFF2-40B4-BE49-F238E27FC236}">
              <a16:creationId xmlns:a16="http://schemas.microsoft.com/office/drawing/2014/main" xmlns="" id="{00000000-0008-0000-1100-0000BE120000}"/>
            </a:ext>
          </a:extLst>
        </xdr:cNvPr>
        <xdr:cNvSpPr txBox="1">
          <a:spLocks noChangeArrowheads="1"/>
        </xdr:cNvSpPr>
      </xdr:nvSpPr>
      <xdr:spPr bwMode="auto">
        <a:xfrm>
          <a:off x="762000" y="5314950"/>
          <a:ext cx="102983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799" name="Text Box 9">
          <a:extLst>
            <a:ext uri="{FF2B5EF4-FFF2-40B4-BE49-F238E27FC236}">
              <a16:creationId xmlns:a16="http://schemas.microsoft.com/office/drawing/2014/main" xmlns="" id="{00000000-0008-0000-1100-0000BF12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029832" cy="238125"/>
    <xdr:sp macro="" textlink="">
      <xdr:nvSpPr>
        <xdr:cNvPr id="4800" name="Text Box 8">
          <a:extLst>
            <a:ext uri="{FF2B5EF4-FFF2-40B4-BE49-F238E27FC236}">
              <a16:creationId xmlns:a16="http://schemas.microsoft.com/office/drawing/2014/main" xmlns="" id="{00000000-0008-0000-1100-0000C0120000}"/>
            </a:ext>
          </a:extLst>
        </xdr:cNvPr>
        <xdr:cNvSpPr txBox="1">
          <a:spLocks noChangeArrowheads="1"/>
        </xdr:cNvSpPr>
      </xdr:nvSpPr>
      <xdr:spPr bwMode="auto">
        <a:xfrm>
          <a:off x="762000" y="5314950"/>
          <a:ext cx="102983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801" name="Text Box 9">
          <a:extLst>
            <a:ext uri="{FF2B5EF4-FFF2-40B4-BE49-F238E27FC236}">
              <a16:creationId xmlns:a16="http://schemas.microsoft.com/office/drawing/2014/main" xmlns="" id="{00000000-0008-0000-1100-0000C112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029832" cy="238125"/>
    <xdr:sp macro="" textlink="">
      <xdr:nvSpPr>
        <xdr:cNvPr id="4802" name="Text Box 8">
          <a:extLst>
            <a:ext uri="{FF2B5EF4-FFF2-40B4-BE49-F238E27FC236}">
              <a16:creationId xmlns:a16="http://schemas.microsoft.com/office/drawing/2014/main" xmlns="" id="{00000000-0008-0000-1100-0000C2120000}"/>
            </a:ext>
          </a:extLst>
        </xdr:cNvPr>
        <xdr:cNvSpPr txBox="1">
          <a:spLocks noChangeArrowheads="1"/>
        </xdr:cNvSpPr>
      </xdr:nvSpPr>
      <xdr:spPr bwMode="auto">
        <a:xfrm>
          <a:off x="762000" y="5314950"/>
          <a:ext cx="102983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803" name="Text Box 9">
          <a:extLst>
            <a:ext uri="{FF2B5EF4-FFF2-40B4-BE49-F238E27FC236}">
              <a16:creationId xmlns:a16="http://schemas.microsoft.com/office/drawing/2014/main" xmlns="" id="{00000000-0008-0000-1100-0000C312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029832" cy="238125"/>
    <xdr:sp macro="" textlink="">
      <xdr:nvSpPr>
        <xdr:cNvPr id="4804" name="Text Box 8">
          <a:extLst>
            <a:ext uri="{FF2B5EF4-FFF2-40B4-BE49-F238E27FC236}">
              <a16:creationId xmlns:a16="http://schemas.microsoft.com/office/drawing/2014/main" xmlns="" id="{00000000-0008-0000-1100-0000C4120000}"/>
            </a:ext>
          </a:extLst>
        </xdr:cNvPr>
        <xdr:cNvSpPr txBox="1">
          <a:spLocks noChangeArrowheads="1"/>
        </xdr:cNvSpPr>
      </xdr:nvSpPr>
      <xdr:spPr bwMode="auto">
        <a:xfrm>
          <a:off x="762000" y="5314950"/>
          <a:ext cx="102983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805" name="Text Box 9">
          <a:extLst>
            <a:ext uri="{FF2B5EF4-FFF2-40B4-BE49-F238E27FC236}">
              <a16:creationId xmlns:a16="http://schemas.microsoft.com/office/drawing/2014/main" xmlns="" id="{00000000-0008-0000-1100-0000C512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029832" cy="238125"/>
    <xdr:sp macro="" textlink="">
      <xdr:nvSpPr>
        <xdr:cNvPr id="4806" name="Text Box 8">
          <a:extLst>
            <a:ext uri="{FF2B5EF4-FFF2-40B4-BE49-F238E27FC236}">
              <a16:creationId xmlns:a16="http://schemas.microsoft.com/office/drawing/2014/main" xmlns="" id="{00000000-0008-0000-1100-0000C6120000}"/>
            </a:ext>
          </a:extLst>
        </xdr:cNvPr>
        <xdr:cNvSpPr txBox="1">
          <a:spLocks noChangeArrowheads="1"/>
        </xdr:cNvSpPr>
      </xdr:nvSpPr>
      <xdr:spPr bwMode="auto">
        <a:xfrm>
          <a:off x="762000" y="5314950"/>
          <a:ext cx="102983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807" name="Text Box 9">
          <a:extLst>
            <a:ext uri="{FF2B5EF4-FFF2-40B4-BE49-F238E27FC236}">
              <a16:creationId xmlns:a16="http://schemas.microsoft.com/office/drawing/2014/main" xmlns="" id="{00000000-0008-0000-1100-0000C712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029832" cy="238125"/>
    <xdr:sp macro="" textlink="">
      <xdr:nvSpPr>
        <xdr:cNvPr id="4808" name="Text Box 8">
          <a:extLst>
            <a:ext uri="{FF2B5EF4-FFF2-40B4-BE49-F238E27FC236}">
              <a16:creationId xmlns:a16="http://schemas.microsoft.com/office/drawing/2014/main" xmlns="" id="{00000000-0008-0000-1100-0000C8120000}"/>
            </a:ext>
          </a:extLst>
        </xdr:cNvPr>
        <xdr:cNvSpPr txBox="1">
          <a:spLocks noChangeArrowheads="1"/>
        </xdr:cNvSpPr>
      </xdr:nvSpPr>
      <xdr:spPr bwMode="auto">
        <a:xfrm>
          <a:off x="762000" y="5314950"/>
          <a:ext cx="102983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809" name="Text Box 9">
          <a:extLst>
            <a:ext uri="{FF2B5EF4-FFF2-40B4-BE49-F238E27FC236}">
              <a16:creationId xmlns:a16="http://schemas.microsoft.com/office/drawing/2014/main" xmlns="" id="{00000000-0008-0000-1100-0000C912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029832" cy="238125"/>
    <xdr:sp macro="" textlink="">
      <xdr:nvSpPr>
        <xdr:cNvPr id="4810" name="Text Box 8">
          <a:extLst>
            <a:ext uri="{FF2B5EF4-FFF2-40B4-BE49-F238E27FC236}">
              <a16:creationId xmlns:a16="http://schemas.microsoft.com/office/drawing/2014/main" xmlns="" id="{00000000-0008-0000-1100-0000CA120000}"/>
            </a:ext>
          </a:extLst>
        </xdr:cNvPr>
        <xdr:cNvSpPr txBox="1">
          <a:spLocks noChangeArrowheads="1"/>
        </xdr:cNvSpPr>
      </xdr:nvSpPr>
      <xdr:spPr bwMode="auto">
        <a:xfrm>
          <a:off x="762000" y="5314950"/>
          <a:ext cx="102983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811" name="Text Box 9">
          <a:extLst>
            <a:ext uri="{FF2B5EF4-FFF2-40B4-BE49-F238E27FC236}">
              <a16:creationId xmlns:a16="http://schemas.microsoft.com/office/drawing/2014/main" xmlns="" id="{00000000-0008-0000-1100-0000CB12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029832" cy="238125"/>
    <xdr:sp macro="" textlink="">
      <xdr:nvSpPr>
        <xdr:cNvPr id="4812" name="Text Box 8">
          <a:extLst>
            <a:ext uri="{FF2B5EF4-FFF2-40B4-BE49-F238E27FC236}">
              <a16:creationId xmlns:a16="http://schemas.microsoft.com/office/drawing/2014/main" xmlns="" id="{00000000-0008-0000-1100-0000CC120000}"/>
            </a:ext>
          </a:extLst>
        </xdr:cNvPr>
        <xdr:cNvSpPr txBox="1">
          <a:spLocks noChangeArrowheads="1"/>
        </xdr:cNvSpPr>
      </xdr:nvSpPr>
      <xdr:spPr bwMode="auto">
        <a:xfrm>
          <a:off x="762000" y="5314950"/>
          <a:ext cx="102983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813" name="Text Box 9">
          <a:extLst>
            <a:ext uri="{FF2B5EF4-FFF2-40B4-BE49-F238E27FC236}">
              <a16:creationId xmlns:a16="http://schemas.microsoft.com/office/drawing/2014/main" xmlns="" id="{00000000-0008-0000-1100-0000CD12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029832" cy="238125"/>
    <xdr:sp macro="" textlink="">
      <xdr:nvSpPr>
        <xdr:cNvPr id="4814" name="Text Box 8">
          <a:extLst>
            <a:ext uri="{FF2B5EF4-FFF2-40B4-BE49-F238E27FC236}">
              <a16:creationId xmlns:a16="http://schemas.microsoft.com/office/drawing/2014/main" xmlns="" id="{00000000-0008-0000-1100-0000CE120000}"/>
            </a:ext>
          </a:extLst>
        </xdr:cNvPr>
        <xdr:cNvSpPr txBox="1">
          <a:spLocks noChangeArrowheads="1"/>
        </xdr:cNvSpPr>
      </xdr:nvSpPr>
      <xdr:spPr bwMode="auto">
        <a:xfrm>
          <a:off x="762000" y="5314950"/>
          <a:ext cx="102983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815" name="Text Box 9">
          <a:extLst>
            <a:ext uri="{FF2B5EF4-FFF2-40B4-BE49-F238E27FC236}">
              <a16:creationId xmlns:a16="http://schemas.microsoft.com/office/drawing/2014/main" xmlns="" id="{00000000-0008-0000-1100-0000CF12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029832" cy="238125"/>
    <xdr:sp macro="" textlink="">
      <xdr:nvSpPr>
        <xdr:cNvPr id="4816" name="Text Box 8">
          <a:extLst>
            <a:ext uri="{FF2B5EF4-FFF2-40B4-BE49-F238E27FC236}">
              <a16:creationId xmlns:a16="http://schemas.microsoft.com/office/drawing/2014/main" xmlns="" id="{00000000-0008-0000-1100-0000D0120000}"/>
            </a:ext>
          </a:extLst>
        </xdr:cNvPr>
        <xdr:cNvSpPr txBox="1">
          <a:spLocks noChangeArrowheads="1"/>
        </xdr:cNvSpPr>
      </xdr:nvSpPr>
      <xdr:spPr bwMode="auto">
        <a:xfrm>
          <a:off x="762000" y="5314950"/>
          <a:ext cx="102983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817" name="Text Box 9">
          <a:extLst>
            <a:ext uri="{FF2B5EF4-FFF2-40B4-BE49-F238E27FC236}">
              <a16:creationId xmlns:a16="http://schemas.microsoft.com/office/drawing/2014/main" xmlns="" id="{00000000-0008-0000-1100-0000D112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029832" cy="238125"/>
    <xdr:sp macro="" textlink="">
      <xdr:nvSpPr>
        <xdr:cNvPr id="4818" name="Text Box 8">
          <a:extLst>
            <a:ext uri="{FF2B5EF4-FFF2-40B4-BE49-F238E27FC236}">
              <a16:creationId xmlns:a16="http://schemas.microsoft.com/office/drawing/2014/main" xmlns="" id="{00000000-0008-0000-1100-0000D2120000}"/>
            </a:ext>
          </a:extLst>
        </xdr:cNvPr>
        <xdr:cNvSpPr txBox="1">
          <a:spLocks noChangeArrowheads="1"/>
        </xdr:cNvSpPr>
      </xdr:nvSpPr>
      <xdr:spPr bwMode="auto">
        <a:xfrm>
          <a:off x="762000" y="5314950"/>
          <a:ext cx="102983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819" name="Text Box 9">
          <a:extLst>
            <a:ext uri="{FF2B5EF4-FFF2-40B4-BE49-F238E27FC236}">
              <a16:creationId xmlns:a16="http://schemas.microsoft.com/office/drawing/2014/main" xmlns="" id="{00000000-0008-0000-1100-0000D312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029832" cy="238125"/>
    <xdr:sp macro="" textlink="">
      <xdr:nvSpPr>
        <xdr:cNvPr id="4820" name="Text Box 8">
          <a:extLst>
            <a:ext uri="{FF2B5EF4-FFF2-40B4-BE49-F238E27FC236}">
              <a16:creationId xmlns:a16="http://schemas.microsoft.com/office/drawing/2014/main" xmlns="" id="{00000000-0008-0000-1100-0000D4120000}"/>
            </a:ext>
          </a:extLst>
        </xdr:cNvPr>
        <xdr:cNvSpPr txBox="1">
          <a:spLocks noChangeArrowheads="1"/>
        </xdr:cNvSpPr>
      </xdr:nvSpPr>
      <xdr:spPr bwMode="auto">
        <a:xfrm>
          <a:off x="762000" y="5314950"/>
          <a:ext cx="102983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821" name="Text Box 9">
          <a:extLst>
            <a:ext uri="{FF2B5EF4-FFF2-40B4-BE49-F238E27FC236}">
              <a16:creationId xmlns:a16="http://schemas.microsoft.com/office/drawing/2014/main" xmlns="" id="{00000000-0008-0000-1100-0000D512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822" name="Text Box 9">
          <a:extLst>
            <a:ext uri="{FF2B5EF4-FFF2-40B4-BE49-F238E27FC236}">
              <a16:creationId xmlns:a16="http://schemas.microsoft.com/office/drawing/2014/main" xmlns="" id="{00000000-0008-0000-1100-0000D612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029832" cy="238125"/>
    <xdr:sp macro="" textlink="">
      <xdr:nvSpPr>
        <xdr:cNvPr id="4823" name="Text Box 8">
          <a:extLst>
            <a:ext uri="{FF2B5EF4-FFF2-40B4-BE49-F238E27FC236}">
              <a16:creationId xmlns:a16="http://schemas.microsoft.com/office/drawing/2014/main" xmlns="" id="{00000000-0008-0000-1100-0000D7120000}"/>
            </a:ext>
          </a:extLst>
        </xdr:cNvPr>
        <xdr:cNvSpPr txBox="1">
          <a:spLocks noChangeArrowheads="1"/>
        </xdr:cNvSpPr>
      </xdr:nvSpPr>
      <xdr:spPr bwMode="auto">
        <a:xfrm>
          <a:off x="762000" y="5314950"/>
          <a:ext cx="102983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824" name="Text Box 9">
          <a:extLst>
            <a:ext uri="{FF2B5EF4-FFF2-40B4-BE49-F238E27FC236}">
              <a16:creationId xmlns:a16="http://schemas.microsoft.com/office/drawing/2014/main" xmlns="" id="{00000000-0008-0000-1100-0000D812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825" name="Text Box 9">
          <a:extLst>
            <a:ext uri="{FF2B5EF4-FFF2-40B4-BE49-F238E27FC236}">
              <a16:creationId xmlns:a16="http://schemas.microsoft.com/office/drawing/2014/main" xmlns="" id="{00000000-0008-0000-1100-0000D912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029832" cy="238125"/>
    <xdr:sp macro="" textlink="">
      <xdr:nvSpPr>
        <xdr:cNvPr id="4826" name="Text Box 8">
          <a:extLst>
            <a:ext uri="{FF2B5EF4-FFF2-40B4-BE49-F238E27FC236}">
              <a16:creationId xmlns:a16="http://schemas.microsoft.com/office/drawing/2014/main" xmlns="" id="{00000000-0008-0000-1100-0000DA120000}"/>
            </a:ext>
          </a:extLst>
        </xdr:cNvPr>
        <xdr:cNvSpPr txBox="1">
          <a:spLocks noChangeArrowheads="1"/>
        </xdr:cNvSpPr>
      </xdr:nvSpPr>
      <xdr:spPr bwMode="auto">
        <a:xfrm>
          <a:off x="762000" y="5314950"/>
          <a:ext cx="1029832" cy="238125"/>
        </a:xfrm>
        <a:prstGeom prst="rect">
          <a:avLst/>
        </a:prstGeom>
        <a:noFill/>
        <a:ln w="9525">
          <a:noFill/>
          <a:miter lim="800000"/>
          <a:headEnd/>
          <a:tailEnd/>
        </a:ln>
      </xdr:spPr>
    </xdr:sp>
    <xdr:clientData/>
  </xdr:oneCellAnchor>
  <xdr:oneCellAnchor>
    <xdr:from>
      <xdr:col>1</xdr:col>
      <xdr:colOff>0</xdr:colOff>
      <xdr:row>0</xdr:row>
      <xdr:rowOff>0</xdr:rowOff>
    </xdr:from>
    <xdr:ext cx="1048882" cy="19050"/>
    <xdr:sp macro="" textlink="">
      <xdr:nvSpPr>
        <xdr:cNvPr id="4827" name="Text Box 8">
          <a:extLst>
            <a:ext uri="{FF2B5EF4-FFF2-40B4-BE49-F238E27FC236}">
              <a16:creationId xmlns:a16="http://schemas.microsoft.com/office/drawing/2014/main" xmlns="" id="{00000000-0008-0000-1100-0000DB120000}"/>
            </a:ext>
          </a:extLst>
        </xdr:cNvPr>
        <xdr:cNvSpPr txBox="1">
          <a:spLocks noChangeArrowheads="1"/>
        </xdr:cNvSpPr>
      </xdr:nvSpPr>
      <xdr:spPr bwMode="auto">
        <a:xfrm>
          <a:off x="762000" y="5314950"/>
          <a:ext cx="10488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4828" name="Text Box 8">
          <a:extLst>
            <a:ext uri="{FF2B5EF4-FFF2-40B4-BE49-F238E27FC236}">
              <a16:creationId xmlns:a16="http://schemas.microsoft.com/office/drawing/2014/main" xmlns="" id="{00000000-0008-0000-1100-0000DC120000}"/>
            </a:ext>
          </a:extLst>
        </xdr:cNvPr>
        <xdr:cNvSpPr txBox="1">
          <a:spLocks noChangeArrowheads="1"/>
        </xdr:cNvSpPr>
      </xdr:nvSpPr>
      <xdr:spPr bwMode="auto">
        <a:xfrm>
          <a:off x="762000" y="53149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944107" cy="238125"/>
    <xdr:sp macro="" textlink="">
      <xdr:nvSpPr>
        <xdr:cNvPr id="4829" name="Text Box 8">
          <a:extLst>
            <a:ext uri="{FF2B5EF4-FFF2-40B4-BE49-F238E27FC236}">
              <a16:creationId xmlns:a16="http://schemas.microsoft.com/office/drawing/2014/main" xmlns="" id="{00000000-0008-0000-1100-0000DD120000}"/>
            </a:ext>
          </a:extLst>
        </xdr:cNvPr>
        <xdr:cNvSpPr txBox="1">
          <a:spLocks noChangeArrowheads="1"/>
        </xdr:cNvSpPr>
      </xdr:nvSpPr>
      <xdr:spPr bwMode="auto">
        <a:xfrm>
          <a:off x="762000" y="5314950"/>
          <a:ext cx="944107" cy="238125"/>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4830" name="Text Box 8">
          <a:extLst>
            <a:ext uri="{FF2B5EF4-FFF2-40B4-BE49-F238E27FC236}">
              <a16:creationId xmlns:a16="http://schemas.microsoft.com/office/drawing/2014/main" xmlns="" id="{00000000-0008-0000-1100-0000DE120000}"/>
            </a:ext>
          </a:extLst>
        </xdr:cNvPr>
        <xdr:cNvSpPr txBox="1">
          <a:spLocks noChangeArrowheads="1"/>
        </xdr:cNvSpPr>
      </xdr:nvSpPr>
      <xdr:spPr bwMode="auto">
        <a:xfrm>
          <a:off x="762000" y="53149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831" name="Text Box 9">
          <a:extLst>
            <a:ext uri="{FF2B5EF4-FFF2-40B4-BE49-F238E27FC236}">
              <a16:creationId xmlns:a16="http://schemas.microsoft.com/office/drawing/2014/main" xmlns="" id="{00000000-0008-0000-1100-0000DF12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832" name="Text Box 9">
          <a:extLst>
            <a:ext uri="{FF2B5EF4-FFF2-40B4-BE49-F238E27FC236}">
              <a16:creationId xmlns:a16="http://schemas.microsoft.com/office/drawing/2014/main" xmlns="" id="{00000000-0008-0000-1100-0000E012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077457" cy="104775"/>
    <xdr:sp macro="" textlink="">
      <xdr:nvSpPr>
        <xdr:cNvPr id="4833" name="Text Box 8">
          <a:extLst>
            <a:ext uri="{FF2B5EF4-FFF2-40B4-BE49-F238E27FC236}">
              <a16:creationId xmlns:a16="http://schemas.microsoft.com/office/drawing/2014/main" xmlns="" id="{00000000-0008-0000-1100-0000E1120000}"/>
            </a:ext>
          </a:extLst>
        </xdr:cNvPr>
        <xdr:cNvSpPr txBox="1">
          <a:spLocks noChangeArrowheads="1"/>
        </xdr:cNvSpPr>
      </xdr:nvSpPr>
      <xdr:spPr bwMode="auto">
        <a:xfrm>
          <a:off x="762000" y="5314950"/>
          <a:ext cx="1077457" cy="104775"/>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4834" name="Text Box 8">
          <a:extLst>
            <a:ext uri="{FF2B5EF4-FFF2-40B4-BE49-F238E27FC236}">
              <a16:creationId xmlns:a16="http://schemas.microsoft.com/office/drawing/2014/main" xmlns="" id="{00000000-0008-0000-1100-0000E2120000}"/>
            </a:ext>
          </a:extLst>
        </xdr:cNvPr>
        <xdr:cNvSpPr txBox="1">
          <a:spLocks noChangeArrowheads="1"/>
        </xdr:cNvSpPr>
      </xdr:nvSpPr>
      <xdr:spPr bwMode="auto">
        <a:xfrm>
          <a:off x="762000" y="53149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835" name="Text Box 9">
          <a:extLst>
            <a:ext uri="{FF2B5EF4-FFF2-40B4-BE49-F238E27FC236}">
              <a16:creationId xmlns:a16="http://schemas.microsoft.com/office/drawing/2014/main" xmlns="" id="{00000000-0008-0000-1100-0000E312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836" name="Text Box 9">
          <a:extLst>
            <a:ext uri="{FF2B5EF4-FFF2-40B4-BE49-F238E27FC236}">
              <a16:creationId xmlns:a16="http://schemas.microsoft.com/office/drawing/2014/main" xmlns="" id="{00000000-0008-0000-1100-0000E412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4837" name="Text Box 8">
          <a:extLst>
            <a:ext uri="{FF2B5EF4-FFF2-40B4-BE49-F238E27FC236}">
              <a16:creationId xmlns:a16="http://schemas.microsoft.com/office/drawing/2014/main" xmlns="" id="{00000000-0008-0000-1100-0000E5120000}"/>
            </a:ext>
          </a:extLst>
        </xdr:cNvPr>
        <xdr:cNvSpPr txBox="1">
          <a:spLocks noChangeArrowheads="1"/>
        </xdr:cNvSpPr>
      </xdr:nvSpPr>
      <xdr:spPr bwMode="auto">
        <a:xfrm>
          <a:off x="762000" y="53149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838" name="Text Box 9">
          <a:extLst>
            <a:ext uri="{FF2B5EF4-FFF2-40B4-BE49-F238E27FC236}">
              <a16:creationId xmlns:a16="http://schemas.microsoft.com/office/drawing/2014/main" xmlns="" id="{00000000-0008-0000-1100-0000E612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839" name="Text Box 9">
          <a:extLst>
            <a:ext uri="{FF2B5EF4-FFF2-40B4-BE49-F238E27FC236}">
              <a16:creationId xmlns:a16="http://schemas.microsoft.com/office/drawing/2014/main" xmlns="" id="{00000000-0008-0000-1100-0000E712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4840" name="Text Box 8">
          <a:extLst>
            <a:ext uri="{FF2B5EF4-FFF2-40B4-BE49-F238E27FC236}">
              <a16:creationId xmlns:a16="http://schemas.microsoft.com/office/drawing/2014/main" xmlns="" id="{00000000-0008-0000-1100-0000E8120000}"/>
            </a:ext>
          </a:extLst>
        </xdr:cNvPr>
        <xdr:cNvSpPr txBox="1">
          <a:spLocks noChangeArrowheads="1"/>
        </xdr:cNvSpPr>
      </xdr:nvSpPr>
      <xdr:spPr bwMode="auto">
        <a:xfrm>
          <a:off x="762000" y="53149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841" name="Text Box 9">
          <a:extLst>
            <a:ext uri="{FF2B5EF4-FFF2-40B4-BE49-F238E27FC236}">
              <a16:creationId xmlns:a16="http://schemas.microsoft.com/office/drawing/2014/main" xmlns="" id="{00000000-0008-0000-1100-0000E912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842" name="Text Box 9">
          <a:extLst>
            <a:ext uri="{FF2B5EF4-FFF2-40B4-BE49-F238E27FC236}">
              <a16:creationId xmlns:a16="http://schemas.microsoft.com/office/drawing/2014/main" xmlns="" id="{00000000-0008-0000-1100-0000EA12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4843" name="Text Box 8">
          <a:extLst>
            <a:ext uri="{FF2B5EF4-FFF2-40B4-BE49-F238E27FC236}">
              <a16:creationId xmlns:a16="http://schemas.microsoft.com/office/drawing/2014/main" xmlns="" id="{00000000-0008-0000-1100-0000EB120000}"/>
            </a:ext>
          </a:extLst>
        </xdr:cNvPr>
        <xdr:cNvSpPr txBox="1">
          <a:spLocks noChangeArrowheads="1"/>
        </xdr:cNvSpPr>
      </xdr:nvSpPr>
      <xdr:spPr bwMode="auto">
        <a:xfrm>
          <a:off x="762000" y="53149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844" name="Text Box 9">
          <a:extLst>
            <a:ext uri="{FF2B5EF4-FFF2-40B4-BE49-F238E27FC236}">
              <a16:creationId xmlns:a16="http://schemas.microsoft.com/office/drawing/2014/main" xmlns="" id="{00000000-0008-0000-1100-0000EC12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845" name="Text Box 9">
          <a:extLst>
            <a:ext uri="{FF2B5EF4-FFF2-40B4-BE49-F238E27FC236}">
              <a16:creationId xmlns:a16="http://schemas.microsoft.com/office/drawing/2014/main" xmlns="" id="{00000000-0008-0000-1100-0000ED12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4846" name="Text Box 8">
          <a:extLst>
            <a:ext uri="{FF2B5EF4-FFF2-40B4-BE49-F238E27FC236}">
              <a16:creationId xmlns:a16="http://schemas.microsoft.com/office/drawing/2014/main" xmlns="" id="{00000000-0008-0000-1100-0000EE120000}"/>
            </a:ext>
          </a:extLst>
        </xdr:cNvPr>
        <xdr:cNvSpPr txBox="1">
          <a:spLocks noChangeArrowheads="1"/>
        </xdr:cNvSpPr>
      </xdr:nvSpPr>
      <xdr:spPr bwMode="auto">
        <a:xfrm>
          <a:off x="762000" y="53149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847" name="Text Box 9">
          <a:extLst>
            <a:ext uri="{FF2B5EF4-FFF2-40B4-BE49-F238E27FC236}">
              <a16:creationId xmlns:a16="http://schemas.microsoft.com/office/drawing/2014/main" xmlns="" id="{00000000-0008-0000-1100-0000EF12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4848" name="Text Box 8">
          <a:extLst>
            <a:ext uri="{FF2B5EF4-FFF2-40B4-BE49-F238E27FC236}">
              <a16:creationId xmlns:a16="http://schemas.microsoft.com/office/drawing/2014/main" xmlns="" id="{00000000-0008-0000-1100-0000F0120000}"/>
            </a:ext>
          </a:extLst>
        </xdr:cNvPr>
        <xdr:cNvSpPr txBox="1">
          <a:spLocks noChangeArrowheads="1"/>
        </xdr:cNvSpPr>
      </xdr:nvSpPr>
      <xdr:spPr bwMode="auto">
        <a:xfrm>
          <a:off x="762000" y="53149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849" name="Text Box 9">
          <a:extLst>
            <a:ext uri="{FF2B5EF4-FFF2-40B4-BE49-F238E27FC236}">
              <a16:creationId xmlns:a16="http://schemas.microsoft.com/office/drawing/2014/main" xmlns="" id="{00000000-0008-0000-1100-0000F112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850" name="Text Box 9">
          <a:extLst>
            <a:ext uri="{FF2B5EF4-FFF2-40B4-BE49-F238E27FC236}">
              <a16:creationId xmlns:a16="http://schemas.microsoft.com/office/drawing/2014/main" xmlns="" id="{00000000-0008-0000-1100-0000F212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4851" name="Text Box 8">
          <a:extLst>
            <a:ext uri="{FF2B5EF4-FFF2-40B4-BE49-F238E27FC236}">
              <a16:creationId xmlns:a16="http://schemas.microsoft.com/office/drawing/2014/main" xmlns="" id="{00000000-0008-0000-1100-0000F3120000}"/>
            </a:ext>
          </a:extLst>
        </xdr:cNvPr>
        <xdr:cNvSpPr txBox="1">
          <a:spLocks noChangeArrowheads="1"/>
        </xdr:cNvSpPr>
      </xdr:nvSpPr>
      <xdr:spPr bwMode="auto">
        <a:xfrm>
          <a:off x="762000" y="53149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852" name="Text Box 9">
          <a:extLst>
            <a:ext uri="{FF2B5EF4-FFF2-40B4-BE49-F238E27FC236}">
              <a16:creationId xmlns:a16="http://schemas.microsoft.com/office/drawing/2014/main" xmlns="" id="{00000000-0008-0000-1100-0000F412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4853" name="Text Box 8">
          <a:extLst>
            <a:ext uri="{FF2B5EF4-FFF2-40B4-BE49-F238E27FC236}">
              <a16:creationId xmlns:a16="http://schemas.microsoft.com/office/drawing/2014/main" xmlns="" id="{00000000-0008-0000-1100-0000F5120000}"/>
            </a:ext>
          </a:extLst>
        </xdr:cNvPr>
        <xdr:cNvSpPr txBox="1">
          <a:spLocks noChangeArrowheads="1"/>
        </xdr:cNvSpPr>
      </xdr:nvSpPr>
      <xdr:spPr bwMode="auto">
        <a:xfrm>
          <a:off x="762000" y="53149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854" name="Text Box 9">
          <a:extLst>
            <a:ext uri="{FF2B5EF4-FFF2-40B4-BE49-F238E27FC236}">
              <a16:creationId xmlns:a16="http://schemas.microsoft.com/office/drawing/2014/main" xmlns="" id="{00000000-0008-0000-1100-0000F612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855" name="Text Box 9">
          <a:extLst>
            <a:ext uri="{FF2B5EF4-FFF2-40B4-BE49-F238E27FC236}">
              <a16:creationId xmlns:a16="http://schemas.microsoft.com/office/drawing/2014/main" xmlns="" id="{00000000-0008-0000-1100-0000F712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4856" name="Text Box 8">
          <a:extLst>
            <a:ext uri="{FF2B5EF4-FFF2-40B4-BE49-F238E27FC236}">
              <a16:creationId xmlns:a16="http://schemas.microsoft.com/office/drawing/2014/main" xmlns="" id="{00000000-0008-0000-1100-0000F8120000}"/>
            </a:ext>
          </a:extLst>
        </xdr:cNvPr>
        <xdr:cNvSpPr txBox="1">
          <a:spLocks noChangeArrowheads="1"/>
        </xdr:cNvSpPr>
      </xdr:nvSpPr>
      <xdr:spPr bwMode="auto">
        <a:xfrm>
          <a:off x="762000" y="53149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857" name="Text Box 9">
          <a:extLst>
            <a:ext uri="{FF2B5EF4-FFF2-40B4-BE49-F238E27FC236}">
              <a16:creationId xmlns:a16="http://schemas.microsoft.com/office/drawing/2014/main" xmlns="" id="{00000000-0008-0000-1100-0000F912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858" name="Text Box 9">
          <a:extLst>
            <a:ext uri="{FF2B5EF4-FFF2-40B4-BE49-F238E27FC236}">
              <a16:creationId xmlns:a16="http://schemas.microsoft.com/office/drawing/2014/main" xmlns="" id="{00000000-0008-0000-1100-0000FA12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4859" name="Text Box 8">
          <a:extLst>
            <a:ext uri="{FF2B5EF4-FFF2-40B4-BE49-F238E27FC236}">
              <a16:creationId xmlns:a16="http://schemas.microsoft.com/office/drawing/2014/main" xmlns="" id="{00000000-0008-0000-1100-0000FB120000}"/>
            </a:ext>
          </a:extLst>
        </xdr:cNvPr>
        <xdr:cNvSpPr txBox="1">
          <a:spLocks noChangeArrowheads="1"/>
        </xdr:cNvSpPr>
      </xdr:nvSpPr>
      <xdr:spPr bwMode="auto">
        <a:xfrm>
          <a:off x="762000" y="53149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860" name="Text Box 9">
          <a:extLst>
            <a:ext uri="{FF2B5EF4-FFF2-40B4-BE49-F238E27FC236}">
              <a16:creationId xmlns:a16="http://schemas.microsoft.com/office/drawing/2014/main" xmlns="" id="{00000000-0008-0000-1100-0000FC12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861" name="Text Box 9">
          <a:extLst>
            <a:ext uri="{FF2B5EF4-FFF2-40B4-BE49-F238E27FC236}">
              <a16:creationId xmlns:a16="http://schemas.microsoft.com/office/drawing/2014/main" xmlns="" id="{00000000-0008-0000-1100-0000FD12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4862" name="Text Box 8">
          <a:extLst>
            <a:ext uri="{FF2B5EF4-FFF2-40B4-BE49-F238E27FC236}">
              <a16:creationId xmlns:a16="http://schemas.microsoft.com/office/drawing/2014/main" xmlns="" id="{00000000-0008-0000-1100-0000FE120000}"/>
            </a:ext>
          </a:extLst>
        </xdr:cNvPr>
        <xdr:cNvSpPr txBox="1">
          <a:spLocks noChangeArrowheads="1"/>
        </xdr:cNvSpPr>
      </xdr:nvSpPr>
      <xdr:spPr bwMode="auto">
        <a:xfrm>
          <a:off x="762000" y="53149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863" name="Text Box 9">
          <a:extLst>
            <a:ext uri="{FF2B5EF4-FFF2-40B4-BE49-F238E27FC236}">
              <a16:creationId xmlns:a16="http://schemas.microsoft.com/office/drawing/2014/main" xmlns="" id="{00000000-0008-0000-1100-0000FF12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864" name="Text Box 9">
          <a:extLst>
            <a:ext uri="{FF2B5EF4-FFF2-40B4-BE49-F238E27FC236}">
              <a16:creationId xmlns:a16="http://schemas.microsoft.com/office/drawing/2014/main" xmlns="" id="{00000000-0008-0000-1100-00000013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4865" name="Text Box 8">
          <a:extLst>
            <a:ext uri="{FF2B5EF4-FFF2-40B4-BE49-F238E27FC236}">
              <a16:creationId xmlns:a16="http://schemas.microsoft.com/office/drawing/2014/main" xmlns="" id="{00000000-0008-0000-1100-000001130000}"/>
            </a:ext>
          </a:extLst>
        </xdr:cNvPr>
        <xdr:cNvSpPr txBox="1">
          <a:spLocks noChangeArrowheads="1"/>
        </xdr:cNvSpPr>
      </xdr:nvSpPr>
      <xdr:spPr bwMode="auto">
        <a:xfrm>
          <a:off x="762000" y="53149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866" name="Text Box 9">
          <a:extLst>
            <a:ext uri="{FF2B5EF4-FFF2-40B4-BE49-F238E27FC236}">
              <a16:creationId xmlns:a16="http://schemas.microsoft.com/office/drawing/2014/main" xmlns="" id="{00000000-0008-0000-1100-00000213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867" name="Text Box 9">
          <a:extLst>
            <a:ext uri="{FF2B5EF4-FFF2-40B4-BE49-F238E27FC236}">
              <a16:creationId xmlns:a16="http://schemas.microsoft.com/office/drawing/2014/main" xmlns="" id="{00000000-0008-0000-1100-00000313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4868" name="Text Box 8">
          <a:extLst>
            <a:ext uri="{FF2B5EF4-FFF2-40B4-BE49-F238E27FC236}">
              <a16:creationId xmlns:a16="http://schemas.microsoft.com/office/drawing/2014/main" xmlns="" id="{00000000-0008-0000-1100-000004130000}"/>
            </a:ext>
          </a:extLst>
        </xdr:cNvPr>
        <xdr:cNvSpPr txBox="1">
          <a:spLocks noChangeArrowheads="1"/>
        </xdr:cNvSpPr>
      </xdr:nvSpPr>
      <xdr:spPr bwMode="auto">
        <a:xfrm>
          <a:off x="762000" y="53149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869" name="Text Box 9">
          <a:extLst>
            <a:ext uri="{FF2B5EF4-FFF2-40B4-BE49-F238E27FC236}">
              <a16:creationId xmlns:a16="http://schemas.microsoft.com/office/drawing/2014/main" xmlns="" id="{00000000-0008-0000-1100-00000513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870" name="Text Box 9">
          <a:extLst>
            <a:ext uri="{FF2B5EF4-FFF2-40B4-BE49-F238E27FC236}">
              <a16:creationId xmlns:a16="http://schemas.microsoft.com/office/drawing/2014/main" xmlns="" id="{00000000-0008-0000-1100-00000613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4871" name="Text Box 8">
          <a:extLst>
            <a:ext uri="{FF2B5EF4-FFF2-40B4-BE49-F238E27FC236}">
              <a16:creationId xmlns:a16="http://schemas.microsoft.com/office/drawing/2014/main" xmlns="" id="{00000000-0008-0000-1100-000007130000}"/>
            </a:ext>
          </a:extLst>
        </xdr:cNvPr>
        <xdr:cNvSpPr txBox="1">
          <a:spLocks noChangeArrowheads="1"/>
        </xdr:cNvSpPr>
      </xdr:nvSpPr>
      <xdr:spPr bwMode="auto">
        <a:xfrm>
          <a:off x="762000" y="53149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872" name="Text Box 9">
          <a:extLst>
            <a:ext uri="{FF2B5EF4-FFF2-40B4-BE49-F238E27FC236}">
              <a16:creationId xmlns:a16="http://schemas.microsoft.com/office/drawing/2014/main" xmlns="" id="{00000000-0008-0000-1100-00000813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873" name="Text Box 9">
          <a:extLst>
            <a:ext uri="{FF2B5EF4-FFF2-40B4-BE49-F238E27FC236}">
              <a16:creationId xmlns:a16="http://schemas.microsoft.com/office/drawing/2014/main" xmlns="" id="{00000000-0008-0000-1100-00000913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4874" name="Text Box 8">
          <a:extLst>
            <a:ext uri="{FF2B5EF4-FFF2-40B4-BE49-F238E27FC236}">
              <a16:creationId xmlns:a16="http://schemas.microsoft.com/office/drawing/2014/main" xmlns="" id="{00000000-0008-0000-1100-00000A130000}"/>
            </a:ext>
          </a:extLst>
        </xdr:cNvPr>
        <xdr:cNvSpPr txBox="1">
          <a:spLocks noChangeArrowheads="1"/>
        </xdr:cNvSpPr>
      </xdr:nvSpPr>
      <xdr:spPr bwMode="auto">
        <a:xfrm>
          <a:off x="762000" y="53149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875" name="Text Box 9">
          <a:extLst>
            <a:ext uri="{FF2B5EF4-FFF2-40B4-BE49-F238E27FC236}">
              <a16:creationId xmlns:a16="http://schemas.microsoft.com/office/drawing/2014/main" xmlns="" id="{00000000-0008-0000-1100-00000B13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876" name="Text Box 9">
          <a:extLst>
            <a:ext uri="{FF2B5EF4-FFF2-40B4-BE49-F238E27FC236}">
              <a16:creationId xmlns:a16="http://schemas.microsoft.com/office/drawing/2014/main" xmlns="" id="{00000000-0008-0000-1100-00000C13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4877" name="Text Box 8">
          <a:extLst>
            <a:ext uri="{FF2B5EF4-FFF2-40B4-BE49-F238E27FC236}">
              <a16:creationId xmlns:a16="http://schemas.microsoft.com/office/drawing/2014/main" xmlns="" id="{00000000-0008-0000-1100-00000D130000}"/>
            </a:ext>
          </a:extLst>
        </xdr:cNvPr>
        <xdr:cNvSpPr txBox="1">
          <a:spLocks noChangeArrowheads="1"/>
        </xdr:cNvSpPr>
      </xdr:nvSpPr>
      <xdr:spPr bwMode="auto">
        <a:xfrm>
          <a:off x="762000" y="53149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878" name="Text Box 9">
          <a:extLst>
            <a:ext uri="{FF2B5EF4-FFF2-40B4-BE49-F238E27FC236}">
              <a16:creationId xmlns:a16="http://schemas.microsoft.com/office/drawing/2014/main" xmlns="" id="{00000000-0008-0000-1100-00000E13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879" name="Text Box 9">
          <a:extLst>
            <a:ext uri="{FF2B5EF4-FFF2-40B4-BE49-F238E27FC236}">
              <a16:creationId xmlns:a16="http://schemas.microsoft.com/office/drawing/2014/main" xmlns="" id="{00000000-0008-0000-1100-00000F13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4880" name="Text Box 8">
          <a:extLst>
            <a:ext uri="{FF2B5EF4-FFF2-40B4-BE49-F238E27FC236}">
              <a16:creationId xmlns:a16="http://schemas.microsoft.com/office/drawing/2014/main" xmlns="" id="{00000000-0008-0000-1100-000010130000}"/>
            </a:ext>
          </a:extLst>
        </xdr:cNvPr>
        <xdr:cNvSpPr txBox="1">
          <a:spLocks noChangeArrowheads="1"/>
        </xdr:cNvSpPr>
      </xdr:nvSpPr>
      <xdr:spPr bwMode="auto">
        <a:xfrm>
          <a:off x="762000" y="53149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881" name="Text Box 9">
          <a:extLst>
            <a:ext uri="{FF2B5EF4-FFF2-40B4-BE49-F238E27FC236}">
              <a16:creationId xmlns:a16="http://schemas.microsoft.com/office/drawing/2014/main" xmlns="" id="{00000000-0008-0000-1100-00001113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882" name="Text Box 9">
          <a:extLst>
            <a:ext uri="{FF2B5EF4-FFF2-40B4-BE49-F238E27FC236}">
              <a16:creationId xmlns:a16="http://schemas.microsoft.com/office/drawing/2014/main" xmlns="" id="{00000000-0008-0000-1100-00001213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285750"/>
    <xdr:sp macro="" textlink="">
      <xdr:nvSpPr>
        <xdr:cNvPr id="4883" name="Text Box 9">
          <a:extLst>
            <a:ext uri="{FF2B5EF4-FFF2-40B4-BE49-F238E27FC236}">
              <a16:creationId xmlns:a16="http://schemas.microsoft.com/office/drawing/2014/main" xmlns="" id="{00000000-0008-0000-1100-000013130000}"/>
            </a:ext>
          </a:extLst>
        </xdr:cNvPr>
        <xdr:cNvSpPr txBox="1">
          <a:spLocks noChangeArrowheads="1"/>
        </xdr:cNvSpPr>
      </xdr:nvSpPr>
      <xdr:spPr bwMode="auto">
        <a:xfrm>
          <a:off x="762000" y="5314950"/>
          <a:ext cx="1239382" cy="285750"/>
        </a:xfrm>
        <a:prstGeom prst="rect">
          <a:avLst/>
        </a:prstGeom>
        <a:noFill/>
        <a:ln w="9525">
          <a:noFill/>
          <a:miter lim="800000"/>
          <a:headEnd/>
          <a:tailEnd/>
        </a:ln>
      </xdr:spPr>
    </xdr:sp>
    <xdr:clientData/>
  </xdr:oneCellAnchor>
  <xdr:oneCellAnchor>
    <xdr:from>
      <xdr:col>1</xdr:col>
      <xdr:colOff>0</xdr:colOff>
      <xdr:row>0</xdr:row>
      <xdr:rowOff>0</xdr:rowOff>
    </xdr:from>
    <xdr:ext cx="1239382" cy="285750"/>
    <xdr:sp macro="" textlink="">
      <xdr:nvSpPr>
        <xdr:cNvPr id="4884" name="Text Box 9">
          <a:extLst>
            <a:ext uri="{FF2B5EF4-FFF2-40B4-BE49-F238E27FC236}">
              <a16:creationId xmlns:a16="http://schemas.microsoft.com/office/drawing/2014/main" xmlns="" id="{00000000-0008-0000-1100-000014130000}"/>
            </a:ext>
          </a:extLst>
        </xdr:cNvPr>
        <xdr:cNvSpPr txBox="1">
          <a:spLocks noChangeArrowheads="1"/>
        </xdr:cNvSpPr>
      </xdr:nvSpPr>
      <xdr:spPr bwMode="auto">
        <a:xfrm>
          <a:off x="762000" y="5314950"/>
          <a:ext cx="1239382" cy="285750"/>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4885" name="Text Box 9">
          <a:extLst>
            <a:ext uri="{FF2B5EF4-FFF2-40B4-BE49-F238E27FC236}">
              <a16:creationId xmlns:a16="http://schemas.microsoft.com/office/drawing/2014/main" xmlns="" id="{00000000-0008-0000-1100-000015130000}"/>
            </a:ext>
          </a:extLst>
        </xdr:cNvPr>
        <xdr:cNvSpPr txBox="1">
          <a:spLocks noChangeArrowheads="1"/>
        </xdr:cNvSpPr>
      </xdr:nvSpPr>
      <xdr:spPr bwMode="auto">
        <a:xfrm>
          <a:off x="762000" y="531495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4886" name="Text Box 9">
          <a:extLst>
            <a:ext uri="{FF2B5EF4-FFF2-40B4-BE49-F238E27FC236}">
              <a16:creationId xmlns:a16="http://schemas.microsoft.com/office/drawing/2014/main" xmlns="" id="{00000000-0008-0000-1100-000016130000}"/>
            </a:ext>
          </a:extLst>
        </xdr:cNvPr>
        <xdr:cNvSpPr txBox="1">
          <a:spLocks noChangeArrowheads="1"/>
        </xdr:cNvSpPr>
      </xdr:nvSpPr>
      <xdr:spPr bwMode="auto">
        <a:xfrm>
          <a:off x="762000" y="531495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4887" name="Text Box 9">
          <a:extLst>
            <a:ext uri="{FF2B5EF4-FFF2-40B4-BE49-F238E27FC236}">
              <a16:creationId xmlns:a16="http://schemas.microsoft.com/office/drawing/2014/main" xmlns="" id="{00000000-0008-0000-1100-000017130000}"/>
            </a:ext>
          </a:extLst>
        </xdr:cNvPr>
        <xdr:cNvSpPr txBox="1">
          <a:spLocks noChangeArrowheads="1"/>
        </xdr:cNvSpPr>
      </xdr:nvSpPr>
      <xdr:spPr bwMode="auto">
        <a:xfrm>
          <a:off x="762000" y="531495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4888" name="Text Box 9">
          <a:extLst>
            <a:ext uri="{FF2B5EF4-FFF2-40B4-BE49-F238E27FC236}">
              <a16:creationId xmlns:a16="http://schemas.microsoft.com/office/drawing/2014/main" xmlns="" id="{00000000-0008-0000-1100-000018130000}"/>
            </a:ext>
          </a:extLst>
        </xdr:cNvPr>
        <xdr:cNvSpPr txBox="1">
          <a:spLocks noChangeArrowheads="1"/>
        </xdr:cNvSpPr>
      </xdr:nvSpPr>
      <xdr:spPr bwMode="auto">
        <a:xfrm>
          <a:off x="762000" y="531495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4889" name="Text Box 9">
          <a:extLst>
            <a:ext uri="{FF2B5EF4-FFF2-40B4-BE49-F238E27FC236}">
              <a16:creationId xmlns:a16="http://schemas.microsoft.com/office/drawing/2014/main" xmlns="" id="{00000000-0008-0000-1100-000019130000}"/>
            </a:ext>
          </a:extLst>
        </xdr:cNvPr>
        <xdr:cNvSpPr txBox="1">
          <a:spLocks noChangeArrowheads="1"/>
        </xdr:cNvSpPr>
      </xdr:nvSpPr>
      <xdr:spPr bwMode="auto">
        <a:xfrm>
          <a:off x="762000" y="531495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4890" name="Text Box 9">
          <a:extLst>
            <a:ext uri="{FF2B5EF4-FFF2-40B4-BE49-F238E27FC236}">
              <a16:creationId xmlns:a16="http://schemas.microsoft.com/office/drawing/2014/main" xmlns="" id="{00000000-0008-0000-1100-00001A130000}"/>
            </a:ext>
          </a:extLst>
        </xdr:cNvPr>
        <xdr:cNvSpPr txBox="1">
          <a:spLocks noChangeArrowheads="1"/>
        </xdr:cNvSpPr>
      </xdr:nvSpPr>
      <xdr:spPr bwMode="auto">
        <a:xfrm>
          <a:off x="762000" y="531495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4891" name="Text Box 9">
          <a:extLst>
            <a:ext uri="{FF2B5EF4-FFF2-40B4-BE49-F238E27FC236}">
              <a16:creationId xmlns:a16="http://schemas.microsoft.com/office/drawing/2014/main" xmlns="" id="{00000000-0008-0000-1100-00001B130000}"/>
            </a:ext>
          </a:extLst>
        </xdr:cNvPr>
        <xdr:cNvSpPr txBox="1">
          <a:spLocks noChangeArrowheads="1"/>
        </xdr:cNvSpPr>
      </xdr:nvSpPr>
      <xdr:spPr bwMode="auto">
        <a:xfrm>
          <a:off x="762000" y="531495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4892" name="Text Box 9">
          <a:extLst>
            <a:ext uri="{FF2B5EF4-FFF2-40B4-BE49-F238E27FC236}">
              <a16:creationId xmlns:a16="http://schemas.microsoft.com/office/drawing/2014/main" xmlns="" id="{00000000-0008-0000-1100-00001C130000}"/>
            </a:ext>
          </a:extLst>
        </xdr:cNvPr>
        <xdr:cNvSpPr txBox="1">
          <a:spLocks noChangeArrowheads="1"/>
        </xdr:cNvSpPr>
      </xdr:nvSpPr>
      <xdr:spPr bwMode="auto">
        <a:xfrm>
          <a:off x="762000" y="531495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4893" name="Text Box 9">
          <a:extLst>
            <a:ext uri="{FF2B5EF4-FFF2-40B4-BE49-F238E27FC236}">
              <a16:creationId xmlns:a16="http://schemas.microsoft.com/office/drawing/2014/main" xmlns="" id="{00000000-0008-0000-1100-00001D130000}"/>
            </a:ext>
          </a:extLst>
        </xdr:cNvPr>
        <xdr:cNvSpPr txBox="1">
          <a:spLocks noChangeArrowheads="1"/>
        </xdr:cNvSpPr>
      </xdr:nvSpPr>
      <xdr:spPr bwMode="auto">
        <a:xfrm>
          <a:off x="762000" y="531495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4894" name="Text Box 9">
          <a:extLst>
            <a:ext uri="{FF2B5EF4-FFF2-40B4-BE49-F238E27FC236}">
              <a16:creationId xmlns:a16="http://schemas.microsoft.com/office/drawing/2014/main" xmlns="" id="{00000000-0008-0000-1100-00001E130000}"/>
            </a:ext>
          </a:extLst>
        </xdr:cNvPr>
        <xdr:cNvSpPr txBox="1">
          <a:spLocks noChangeArrowheads="1"/>
        </xdr:cNvSpPr>
      </xdr:nvSpPr>
      <xdr:spPr bwMode="auto">
        <a:xfrm>
          <a:off x="762000" y="531495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4895" name="Text Box 9">
          <a:extLst>
            <a:ext uri="{FF2B5EF4-FFF2-40B4-BE49-F238E27FC236}">
              <a16:creationId xmlns:a16="http://schemas.microsoft.com/office/drawing/2014/main" xmlns="" id="{00000000-0008-0000-1100-00001F130000}"/>
            </a:ext>
          </a:extLst>
        </xdr:cNvPr>
        <xdr:cNvSpPr txBox="1">
          <a:spLocks noChangeArrowheads="1"/>
        </xdr:cNvSpPr>
      </xdr:nvSpPr>
      <xdr:spPr bwMode="auto">
        <a:xfrm>
          <a:off x="762000" y="531495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4896" name="Text Box 9">
          <a:extLst>
            <a:ext uri="{FF2B5EF4-FFF2-40B4-BE49-F238E27FC236}">
              <a16:creationId xmlns:a16="http://schemas.microsoft.com/office/drawing/2014/main" xmlns="" id="{00000000-0008-0000-1100-000020130000}"/>
            </a:ext>
          </a:extLst>
        </xdr:cNvPr>
        <xdr:cNvSpPr txBox="1">
          <a:spLocks noChangeArrowheads="1"/>
        </xdr:cNvSpPr>
      </xdr:nvSpPr>
      <xdr:spPr bwMode="auto">
        <a:xfrm>
          <a:off x="762000" y="531495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4897" name="Text Box 9">
          <a:extLst>
            <a:ext uri="{FF2B5EF4-FFF2-40B4-BE49-F238E27FC236}">
              <a16:creationId xmlns:a16="http://schemas.microsoft.com/office/drawing/2014/main" xmlns="" id="{00000000-0008-0000-1100-000021130000}"/>
            </a:ext>
          </a:extLst>
        </xdr:cNvPr>
        <xdr:cNvSpPr txBox="1">
          <a:spLocks noChangeArrowheads="1"/>
        </xdr:cNvSpPr>
      </xdr:nvSpPr>
      <xdr:spPr bwMode="auto">
        <a:xfrm>
          <a:off x="762000" y="531495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4898" name="Text Box 9">
          <a:extLst>
            <a:ext uri="{FF2B5EF4-FFF2-40B4-BE49-F238E27FC236}">
              <a16:creationId xmlns:a16="http://schemas.microsoft.com/office/drawing/2014/main" xmlns="" id="{00000000-0008-0000-1100-000022130000}"/>
            </a:ext>
          </a:extLst>
        </xdr:cNvPr>
        <xdr:cNvSpPr txBox="1">
          <a:spLocks noChangeArrowheads="1"/>
        </xdr:cNvSpPr>
      </xdr:nvSpPr>
      <xdr:spPr bwMode="auto">
        <a:xfrm>
          <a:off x="762000" y="531495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4899" name="Text Box 9">
          <a:extLst>
            <a:ext uri="{FF2B5EF4-FFF2-40B4-BE49-F238E27FC236}">
              <a16:creationId xmlns:a16="http://schemas.microsoft.com/office/drawing/2014/main" xmlns="" id="{00000000-0008-0000-1100-000023130000}"/>
            </a:ext>
          </a:extLst>
        </xdr:cNvPr>
        <xdr:cNvSpPr txBox="1">
          <a:spLocks noChangeArrowheads="1"/>
        </xdr:cNvSpPr>
      </xdr:nvSpPr>
      <xdr:spPr bwMode="auto">
        <a:xfrm>
          <a:off x="762000" y="531495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4900" name="Text Box 9">
          <a:extLst>
            <a:ext uri="{FF2B5EF4-FFF2-40B4-BE49-F238E27FC236}">
              <a16:creationId xmlns:a16="http://schemas.microsoft.com/office/drawing/2014/main" xmlns="" id="{00000000-0008-0000-1100-000024130000}"/>
            </a:ext>
          </a:extLst>
        </xdr:cNvPr>
        <xdr:cNvSpPr txBox="1">
          <a:spLocks noChangeArrowheads="1"/>
        </xdr:cNvSpPr>
      </xdr:nvSpPr>
      <xdr:spPr bwMode="auto">
        <a:xfrm>
          <a:off x="762000" y="531495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4901" name="Text Box 9">
          <a:extLst>
            <a:ext uri="{FF2B5EF4-FFF2-40B4-BE49-F238E27FC236}">
              <a16:creationId xmlns:a16="http://schemas.microsoft.com/office/drawing/2014/main" xmlns="" id="{00000000-0008-0000-1100-000025130000}"/>
            </a:ext>
          </a:extLst>
        </xdr:cNvPr>
        <xdr:cNvSpPr txBox="1">
          <a:spLocks noChangeArrowheads="1"/>
        </xdr:cNvSpPr>
      </xdr:nvSpPr>
      <xdr:spPr bwMode="auto">
        <a:xfrm>
          <a:off x="762000" y="531495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4902" name="Text Box 9">
          <a:extLst>
            <a:ext uri="{FF2B5EF4-FFF2-40B4-BE49-F238E27FC236}">
              <a16:creationId xmlns:a16="http://schemas.microsoft.com/office/drawing/2014/main" xmlns="" id="{00000000-0008-0000-1100-000026130000}"/>
            </a:ext>
          </a:extLst>
        </xdr:cNvPr>
        <xdr:cNvSpPr txBox="1">
          <a:spLocks noChangeArrowheads="1"/>
        </xdr:cNvSpPr>
      </xdr:nvSpPr>
      <xdr:spPr bwMode="auto">
        <a:xfrm>
          <a:off x="762000" y="531495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4903" name="Text Box 9">
          <a:extLst>
            <a:ext uri="{FF2B5EF4-FFF2-40B4-BE49-F238E27FC236}">
              <a16:creationId xmlns:a16="http://schemas.microsoft.com/office/drawing/2014/main" xmlns="" id="{00000000-0008-0000-1100-000027130000}"/>
            </a:ext>
          </a:extLst>
        </xdr:cNvPr>
        <xdr:cNvSpPr txBox="1">
          <a:spLocks noChangeArrowheads="1"/>
        </xdr:cNvSpPr>
      </xdr:nvSpPr>
      <xdr:spPr bwMode="auto">
        <a:xfrm>
          <a:off x="762000" y="531495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4904" name="Text Box 9">
          <a:extLst>
            <a:ext uri="{FF2B5EF4-FFF2-40B4-BE49-F238E27FC236}">
              <a16:creationId xmlns:a16="http://schemas.microsoft.com/office/drawing/2014/main" xmlns="" id="{00000000-0008-0000-1100-000028130000}"/>
            </a:ext>
          </a:extLst>
        </xdr:cNvPr>
        <xdr:cNvSpPr txBox="1">
          <a:spLocks noChangeArrowheads="1"/>
        </xdr:cNvSpPr>
      </xdr:nvSpPr>
      <xdr:spPr bwMode="auto">
        <a:xfrm>
          <a:off x="762000" y="531495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077457" cy="19050"/>
    <xdr:sp macro="" textlink="">
      <xdr:nvSpPr>
        <xdr:cNvPr id="4905" name="Text Box 8">
          <a:extLst>
            <a:ext uri="{FF2B5EF4-FFF2-40B4-BE49-F238E27FC236}">
              <a16:creationId xmlns:a16="http://schemas.microsoft.com/office/drawing/2014/main" xmlns="" id="{00000000-0008-0000-1100-000029130000}"/>
            </a:ext>
          </a:extLst>
        </xdr:cNvPr>
        <xdr:cNvSpPr txBox="1">
          <a:spLocks noChangeArrowheads="1"/>
        </xdr:cNvSpPr>
      </xdr:nvSpPr>
      <xdr:spPr bwMode="auto">
        <a:xfrm>
          <a:off x="762000" y="5314950"/>
          <a:ext cx="1077457"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4906" name="Text Box 8">
          <a:extLst>
            <a:ext uri="{FF2B5EF4-FFF2-40B4-BE49-F238E27FC236}">
              <a16:creationId xmlns:a16="http://schemas.microsoft.com/office/drawing/2014/main" xmlns="" id="{00000000-0008-0000-1100-00002A130000}"/>
            </a:ext>
          </a:extLst>
        </xdr:cNvPr>
        <xdr:cNvSpPr txBox="1">
          <a:spLocks noChangeArrowheads="1"/>
        </xdr:cNvSpPr>
      </xdr:nvSpPr>
      <xdr:spPr bwMode="auto">
        <a:xfrm>
          <a:off x="762000" y="53149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907" name="Text Box 9">
          <a:extLst>
            <a:ext uri="{FF2B5EF4-FFF2-40B4-BE49-F238E27FC236}">
              <a16:creationId xmlns:a16="http://schemas.microsoft.com/office/drawing/2014/main" xmlns="" id="{00000000-0008-0000-1100-00002B13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908" name="Text Box 9">
          <a:extLst>
            <a:ext uri="{FF2B5EF4-FFF2-40B4-BE49-F238E27FC236}">
              <a16:creationId xmlns:a16="http://schemas.microsoft.com/office/drawing/2014/main" xmlns="" id="{00000000-0008-0000-1100-00002C13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077457" cy="104775"/>
    <xdr:sp macro="" textlink="">
      <xdr:nvSpPr>
        <xdr:cNvPr id="4909" name="Text Box 8">
          <a:extLst>
            <a:ext uri="{FF2B5EF4-FFF2-40B4-BE49-F238E27FC236}">
              <a16:creationId xmlns:a16="http://schemas.microsoft.com/office/drawing/2014/main" xmlns="" id="{00000000-0008-0000-1100-00002D130000}"/>
            </a:ext>
          </a:extLst>
        </xdr:cNvPr>
        <xdr:cNvSpPr txBox="1">
          <a:spLocks noChangeArrowheads="1"/>
        </xdr:cNvSpPr>
      </xdr:nvSpPr>
      <xdr:spPr bwMode="auto">
        <a:xfrm>
          <a:off x="762000" y="5314950"/>
          <a:ext cx="1077457" cy="104775"/>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4910" name="Text Box 8">
          <a:extLst>
            <a:ext uri="{FF2B5EF4-FFF2-40B4-BE49-F238E27FC236}">
              <a16:creationId xmlns:a16="http://schemas.microsoft.com/office/drawing/2014/main" xmlns="" id="{00000000-0008-0000-1100-00002E130000}"/>
            </a:ext>
          </a:extLst>
        </xdr:cNvPr>
        <xdr:cNvSpPr txBox="1">
          <a:spLocks noChangeArrowheads="1"/>
        </xdr:cNvSpPr>
      </xdr:nvSpPr>
      <xdr:spPr bwMode="auto">
        <a:xfrm>
          <a:off x="762000" y="53149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911" name="Text Box 9">
          <a:extLst>
            <a:ext uri="{FF2B5EF4-FFF2-40B4-BE49-F238E27FC236}">
              <a16:creationId xmlns:a16="http://schemas.microsoft.com/office/drawing/2014/main" xmlns="" id="{00000000-0008-0000-1100-00002F13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912" name="Text Box 9">
          <a:extLst>
            <a:ext uri="{FF2B5EF4-FFF2-40B4-BE49-F238E27FC236}">
              <a16:creationId xmlns:a16="http://schemas.microsoft.com/office/drawing/2014/main" xmlns="" id="{00000000-0008-0000-1100-00003013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4913" name="Text Box 8">
          <a:extLst>
            <a:ext uri="{FF2B5EF4-FFF2-40B4-BE49-F238E27FC236}">
              <a16:creationId xmlns:a16="http://schemas.microsoft.com/office/drawing/2014/main" xmlns="" id="{00000000-0008-0000-1100-000031130000}"/>
            </a:ext>
          </a:extLst>
        </xdr:cNvPr>
        <xdr:cNvSpPr txBox="1">
          <a:spLocks noChangeArrowheads="1"/>
        </xdr:cNvSpPr>
      </xdr:nvSpPr>
      <xdr:spPr bwMode="auto">
        <a:xfrm>
          <a:off x="762000" y="53149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914" name="Text Box 9">
          <a:extLst>
            <a:ext uri="{FF2B5EF4-FFF2-40B4-BE49-F238E27FC236}">
              <a16:creationId xmlns:a16="http://schemas.microsoft.com/office/drawing/2014/main" xmlns="" id="{00000000-0008-0000-1100-00003213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915" name="Text Box 9">
          <a:extLst>
            <a:ext uri="{FF2B5EF4-FFF2-40B4-BE49-F238E27FC236}">
              <a16:creationId xmlns:a16="http://schemas.microsoft.com/office/drawing/2014/main" xmlns="" id="{00000000-0008-0000-1100-00003313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4916" name="Text Box 8">
          <a:extLst>
            <a:ext uri="{FF2B5EF4-FFF2-40B4-BE49-F238E27FC236}">
              <a16:creationId xmlns:a16="http://schemas.microsoft.com/office/drawing/2014/main" xmlns="" id="{00000000-0008-0000-1100-000034130000}"/>
            </a:ext>
          </a:extLst>
        </xdr:cNvPr>
        <xdr:cNvSpPr txBox="1">
          <a:spLocks noChangeArrowheads="1"/>
        </xdr:cNvSpPr>
      </xdr:nvSpPr>
      <xdr:spPr bwMode="auto">
        <a:xfrm>
          <a:off x="762000" y="53149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917" name="Text Box 9">
          <a:extLst>
            <a:ext uri="{FF2B5EF4-FFF2-40B4-BE49-F238E27FC236}">
              <a16:creationId xmlns:a16="http://schemas.microsoft.com/office/drawing/2014/main" xmlns="" id="{00000000-0008-0000-1100-00003513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918" name="Text Box 9">
          <a:extLst>
            <a:ext uri="{FF2B5EF4-FFF2-40B4-BE49-F238E27FC236}">
              <a16:creationId xmlns:a16="http://schemas.microsoft.com/office/drawing/2014/main" xmlns="" id="{00000000-0008-0000-1100-00003613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4919" name="Text Box 8">
          <a:extLst>
            <a:ext uri="{FF2B5EF4-FFF2-40B4-BE49-F238E27FC236}">
              <a16:creationId xmlns:a16="http://schemas.microsoft.com/office/drawing/2014/main" xmlns="" id="{00000000-0008-0000-1100-000037130000}"/>
            </a:ext>
          </a:extLst>
        </xdr:cNvPr>
        <xdr:cNvSpPr txBox="1">
          <a:spLocks noChangeArrowheads="1"/>
        </xdr:cNvSpPr>
      </xdr:nvSpPr>
      <xdr:spPr bwMode="auto">
        <a:xfrm>
          <a:off x="762000" y="53149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920" name="Text Box 9">
          <a:extLst>
            <a:ext uri="{FF2B5EF4-FFF2-40B4-BE49-F238E27FC236}">
              <a16:creationId xmlns:a16="http://schemas.microsoft.com/office/drawing/2014/main" xmlns="" id="{00000000-0008-0000-1100-00003813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921" name="Text Box 9">
          <a:extLst>
            <a:ext uri="{FF2B5EF4-FFF2-40B4-BE49-F238E27FC236}">
              <a16:creationId xmlns:a16="http://schemas.microsoft.com/office/drawing/2014/main" xmlns="" id="{00000000-0008-0000-1100-00003913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4922" name="Text Box 8">
          <a:extLst>
            <a:ext uri="{FF2B5EF4-FFF2-40B4-BE49-F238E27FC236}">
              <a16:creationId xmlns:a16="http://schemas.microsoft.com/office/drawing/2014/main" xmlns="" id="{00000000-0008-0000-1100-00003A130000}"/>
            </a:ext>
          </a:extLst>
        </xdr:cNvPr>
        <xdr:cNvSpPr txBox="1">
          <a:spLocks noChangeArrowheads="1"/>
        </xdr:cNvSpPr>
      </xdr:nvSpPr>
      <xdr:spPr bwMode="auto">
        <a:xfrm>
          <a:off x="762000" y="53149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923" name="Text Box 9">
          <a:extLst>
            <a:ext uri="{FF2B5EF4-FFF2-40B4-BE49-F238E27FC236}">
              <a16:creationId xmlns:a16="http://schemas.microsoft.com/office/drawing/2014/main" xmlns="" id="{00000000-0008-0000-1100-00003B13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4924" name="Text Box 8">
          <a:extLst>
            <a:ext uri="{FF2B5EF4-FFF2-40B4-BE49-F238E27FC236}">
              <a16:creationId xmlns:a16="http://schemas.microsoft.com/office/drawing/2014/main" xmlns="" id="{00000000-0008-0000-1100-00003C130000}"/>
            </a:ext>
          </a:extLst>
        </xdr:cNvPr>
        <xdr:cNvSpPr txBox="1">
          <a:spLocks noChangeArrowheads="1"/>
        </xdr:cNvSpPr>
      </xdr:nvSpPr>
      <xdr:spPr bwMode="auto">
        <a:xfrm>
          <a:off x="762000" y="53149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925" name="Text Box 9">
          <a:extLst>
            <a:ext uri="{FF2B5EF4-FFF2-40B4-BE49-F238E27FC236}">
              <a16:creationId xmlns:a16="http://schemas.microsoft.com/office/drawing/2014/main" xmlns="" id="{00000000-0008-0000-1100-00003D13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926" name="Text Box 9">
          <a:extLst>
            <a:ext uri="{FF2B5EF4-FFF2-40B4-BE49-F238E27FC236}">
              <a16:creationId xmlns:a16="http://schemas.microsoft.com/office/drawing/2014/main" xmlns="" id="{00000000-0008-0000-1100-00003E13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4927" name="Text Box 8">
          <a:extLst>
            <a:ext uri="{FF2B5EF4-FFF2-40B4-BE49-F238E27FC236}">
              <a16:creationId xmlns:a16="http://schemas.microsoft.com/office/drawing/2014/main" xmlns="" id="{00000000-0008-0000-1100-00003F130000}"/>
            </a:ext>
          </a:extLst>
        </xdr:cNvPr>
        <xdr:cNvSpPr txBox="1">
          <a:spLocks noChangeArrowheads="1"/>
        </xdr:cNvSpPr>
      </xdr:nvSpPr>
      <xdr:spPr bwMode="auto">
        <a:xfrm>
          <a:off x="762000" y="53149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928" name="Text Box 9">
          <a:extLst>
            <a:ext uri="{FF2B5EF4-FFF2-40B4-BE49-F238E27FC236}">
              <a16:creationId xmlns:a16="http://schemas.microsoft.com/office/drawing/2014/main" xmlns="" id="{00000000-0008-0000-1100-00004013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4929" name="Text Box 8">
          <a:extLst>
            <a:ext uri="{FF2B5EF4-FFF2-40B4-BE49-F238E27FC236}">
              <a16:creationId xmlns:a16="http://schemas.microsoft.com/office/drawing/2014/main" xmlns="" id="{00000000-0008-0000-1100-000041130000}"/>
            </a:ext>
          </a:extLst>
        </xdr:cNvPr>
        <xdr:cNvSpPr txBox="1">
          <a:spLocks noChangeArrowheads="1"/>
        </xdr:cNvSpPr>
      </xdr:nvSpPr>
      <xdr:spPr bwMode="auto">
        <a:xfrm>
          <a:off x="762000" y="53149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930" name="Text Box 9">
          <a:extLst>
            <a:ext uri="{FF2B5EF4-FFF2-40B4-BE49-F238E27FC236}">
              <a16:creationId xmlns:a16="http://schemas.microsoft.com/office/drawing/2014/main" xmlns="" id="{00000000-0008-0000-1100-00004213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931" name="Text Box 9">
          <a:extLst>
            <a:ext uri="{FF2B5EF4-FFF2-40B4-BE49-F238E27FC236}">
              <a16:creationId xmlns:a16="http://schemas.microsoft.com/office/drawing/2014/main" xmlns="" id="{00000000-0008-0000-1100-00004313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4932" name="Text Box 8">
          <a:extLst>
            <a:ext uri="{FF2B5EF4-FFF2-40B4-BE49-F238E27FC236}">
              <a16:creationId xmlns:a16="http://schemas.microsoft.com/office/drawing/2014/main" xmlns="" id="{00000000-0008-0000-1100-000044130000}"/>
            </a:ext>
          </a:extLst>
        </xdr:cNvPr>
        <xdr:cNvSpPr txBox="1">
          <a:spLocks noChangeArrowheads="1"/>
        </xdr:cNvSpPr>
      </xdr:nvSpPr>
      <xdr:spPr bwMode="auto">
        <a:xfrm>
          <a:off x="762000" y="53149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933" name="Text Box 9">
          <a:extLst>
            <a:ext uri="{FF2B5EF4-FFF2-40B4-BE49-F238E27FC236}">
              <a16:creationId xmlns:a16="http://schemas.microsoft.com/office/drawing/2014/main" xmlns="" id="{00000000-0008-0000-1100-00004513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934" name="Text Box 9">
          <a:extLst>
            <a:ext uri="{FF2B5EF4-FFF2-40B4-BE49-F238E27FC236}">
              <a16:creationId xmlns:a16="http://schemas.microsoft.com/office/drawing/2014/main" xmlns="" id="{00000000-0008-0000-1100-00004613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4935" name="Text Box 8">
          <a:extLst>
            <a:ext uri="{FF2B5EF4-FFF2-40B4-BE49-F238E27FC236}">
              <a16:creationId xmlns:a16="http://schemas.microsoft.com/office/drawing/2014/main" xmlns="" id="{00000000-0008-0000-1100-000047130000}"/>
            </a:ext>
          </a:extLst>
        </xdr:cNvPr>
        <xdr:cNvSpPr txBox="1">
          <a:spLocks noChangeArrowheads="1"/>
        </xdr:cNvSpPr>
      </xdr:nvSpPr>
      <xdr:spPr bwMode="auto">
        <a:xfrm>
          <a:off x="762000" y="53149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936" name="Text Box 9">
          <a:extLst>
            <a:ext uri="{FF2B5EF4-FFF2-40B4-BE49-F238E27FC236}">
              <a16:creationId xmlns:a16="http://schemas.microsoft.com/office/drawing/2014/main" xmlns="" id="{00000000-0008-0000-1100-00004813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937" name="Text Box 9">
          <a:extLst>
            <a:ext uri="{FF2B5EF4-FFF2-40B4-BE49-F238E27FC236}">
              <a16:creationId xmlns:a16="http://schemas.microsoft.com/office/drawing/2014/main" xmlns="" id="{00000000-0008-0000-1100-00004913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4938" name="Text Box 8">
          <a:extLst>
            <a:ext uri="{FF2B5EF4-FFF2-40B4-BE49-F238E27FC236}">
              <a16:creationId xmlns:a16="http://schemas.microsoft.com/office/drawing/2014/main" xmlns="" id="{00000000-0008-0000-1100-00004A130000}"/>
            </a:ext>
          </a:extLst>
        </xdr:cNvPr>
        <xdr:cNvSpPr txBox="1">
          <a:spLocks noChangeArrowheads="1"/>
        </xdr:cNvSpPr>
      </xdr:nvSpPr>
      <xdr:spPr bwMode="auto">
        <a:xfrm>
          <a:off x="762000" y="53149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939" name="Text Box 9">
          <a:extLst>
            <a:ext uri="{FF2B5EF4-FFF2-40B4-BE49-F238E27FC236}">
              <a16:creationId xmlns:a16="http://schemas.microsoft.com/office/drawing/2014/main" xmlns="" id="{00000000-0008-0000-1100-00004B13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940" name="Text Box 9">
          <a:extLst>
            <a:ext uri="{FF2B5EF4-FFF2-40B4-BE49-F238E27FC236}">
              <a16:creationId xmlns:a16="http://schemas.microsoft.com/office/drawing/2014/main" xmlns="" id="{00000000-0008-0000-1100-00004C13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4941" name="Text Box 8">
          <a:extLst>
            <a:ext uri="{FF2B5EF4-FFF2-40B4-BE49-F238E27FC236}">
              <a16:creationId xmlns:a16="http://schemas.microsoft.com/office/drawing/2014/main" xmlns="" id="{00000000-0008-0000-1100-00004D130000}"/>
            </a:ext>
          </a:extLst>
        </xdr:cNvPr>
        <xdr:cNvSpPr txBox="1">
          <a:spLocks noChangeArrowheads="1"/>
        </xdr:cNvSpPr>
      </xdr:nvSpPr>
      <xdr:spPr bwMode="auto">
        <a:xfrm>
          <a:off x="762000" y="53149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942" name="Text Box 9">
          <a:extLst>
            <a:ext uri="{FF2B5EF4-FFF2-40B4-BE49-F238E27FC236}">
              <a16:creationId xmlns:a16="http://schemas.microsoft.com/office/drawing/2014/main" xmlns="" id="{00000000-0008-0000-1100-00004E13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943" name="Text Box 9">
          <a:extLst>
            <a:ext uri="{FF2B5EF4-FFF2-40B4-BE49-F238E27FC236}">
              <a16:creationId xmlns:a16="http://schemas.microsoft.com/office/drawing/2014/main" xmlns="" id="{00000000-0008-0000-1100-00004F13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4944" name="Text Box 8">
          <a:extLst>
            <a:ext uri="{FF2B5EF4-FFF2-40B4-BE49-F238E27FC236}">
              <a16:creationId xmlns:a16="http://schemas.microsoft.com/office/drawing/2014/main" xmlns="" id="{00000000-0008-0000-1100-000050130000}"/>
            </a:ext>
          </a:extLst>
        </xdr:cNvPr>
        <xdr:cNvSpPr txBox="1">
          <a:spLocks noChangeArrowheads="1"/>
        </xdr:cNvSpPr>
      </xdr:nvSpPr>
      <xdr:spPr bwMode="auto">
        <a:xfrm>
          <a:off x="762000" y="53149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945" name="Text Box 9">
          <a:extLst>
            <a:ext uri="{FF2B5EF4-FFF2-40B4-BE49-F238E27FC236}">
              <a16:creationId xmlns:a16="http://schemas.microsoft.com/office/drawing/2014/main" xmlns="" id="{00000000-0008-0000-1100-00005113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946" name="Text Box 9">
          <a:extLst>
            <a:ext uri="{FF2B5EF4-FFF2-40B4-BE49-F238E27FC236}">
              <a16:creationId xmlns:a16="http://schemas.microsoft.com/office/drawing/2014/main" xmlns="" id="{00000000-0008-0000-1100-00005213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4947" name="Text Box 8">
          <a:extLst>
            <a:ext uri="{FF2B5EF4-FFF2-40B4-BE49-F238E27FC236}">
              <a16:creationId xmlns:a16="http://schemas.microsoft.com/office/drawing/2014/main" xmlns="" id="{00000000-0008-0000-1100-000053130000}"/>
            </a:ext>
          </a:extLst>
        </xdr:cNvPr>
        <xdr:cNvSpPr txBox="1">
          <a:spLocks noChangeArrowheads="1"/>
        </xdr:cNvSpPr>
      </xdr:nvSpPr>
      <xdr:spPr bwMode="auto">
        <a:xfrm>
          <a:off x="762000" y="53149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948" name="Text Box 9">
          <a:extLst>
            <a:ext uri="{FF2B5EF4-FFF2-40B4-BE49-F238E27FC236}">
              <a16:creationId xmlns:a16="http://schemas.microsoft.com/office/drawing/2014/main" xmlns="" id="{00000000-0008-0000-1100-00005413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949" name="Text Box 9">
          <a:extLst>
            <a:ext uri="{FF2B5EF4-FFF2-40B4-BE49-F238E27FC236}">
              <a16:creationId xmlns:a16="http://schemas.microsoft.com/office/drawing/2014/main" xmlns="" id="{00000000-0008-0000-1100-00005513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4950" name="Text Box 8">
          <a:extLst>
            <a:ext uri="{FF2B5EF4-FFF2-40B4-BE49-F238E27FC236}">
              <a16:creationId xmlns:a16="http://schemas.microsoft.com/office/drawing/2014/main" xmlns="" id="{00000000-0008-0000-1100-000056130000}"/>
            </a:ext>
          </a:extLst>
        </xdr:cNvPr>
        <xdr:cNvSpPr txBox="1">
          <a:spLocks noChangeArrowheads="1"/>
        </xdr:cNvSpPr>
      </xdr:nvSpPr>
      <xdr:spPr bwMode="auto">
        <a:xfrm>
          <a:off x="762000" y="53149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951" name="Text Box 9">
          <a:extLst>
            <a:ext uri="{FF2B5EF4-FFF2-40B4-BE49-F238E27FC236}">
              <a16:creationId xmlns:a16="http://schemas.microsoft.com/office/drawing/2014/main" xmlns="" id="{00000000-0008-0000-1100-00005713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952" name="Text Box 9">
          <a:extLst>
            <a:ext uri="{FF2B5EF4-FFF2-40B4-BE49-F238E27FC236}">
              <a16:creationId xmlns:a16="http://schemas.microsoft.com/office/drawing/2014/main" xmlns="" id="{00000000-0008-0000-1100-00005813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4953" name="Text Box 8">
          <a:extLst>
            <a:ext uri="{FF2B5EF4-FFF2-40B4-BE49-F238E27FC236}">
              <a16:creationId xmlns:a16="http://schemas.microsoft.com/office/drawing/2014/main" xmlns="" id="{00000000-0008-0000-1100-000059130000}"/>
            </a:ext>
          </a:extLst>
        </xdr:cNvPr>
        <xdr:cNvSpPr txBox="1">
          <a:spLocks noChangeArrowheads="1"/>
        </xdr:cNvSpPr>
      </xdr:nvSpPr>
      <xdr:spPr bwMode="auto">
        <a:xfrm>
          <a:off x="762000" y="53149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954" name="Text Box 9">
          <a:extLst>
            <a:ext uri="{FF2B5EF4-FFF2-40B4-BE49-F238E27FC236}">
              <a16:creationId xmlns:a16="http://schemas.microsoft.com/office/drawing/2014/main" xmlns="" id="{00000000-0008-0000-1100-00005A13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955" name="Text Box 9">
          <a:extLst>
            <a:ext uri="{FF2B5EF4-FFF2-40B4-BE49-F238E27FC236}">
              <a16:creationId xmlns:a16="http://schemas.microsoft.com/office/drawing/2014/main" xmlns="" id="{00000000-0008-0000-1100-00005B13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4956" name="Text Box 8">
          <a:extLst>
            <a:ext uri="{FF2B5EF4-FFF2-40B4-BE49-F238E27FC236}">
              <a16:creationId xmlns:a16="http://schemas.microsoft.com/office/drawing/2014/main" xmlns="" id="{00000000-0008-0000-1100-00005C130000}"/>
            </a:ext>
          </a:extLst>
        </xdr:cNvPr>
        <xdr:cNvSpPr txBox="1">
          <a:spLocks noChangeArrowheads="1"/>
        </xdr:cNvSpPr>
      </xdr:nvSpPr>
      <xdr:spPr bwMode="auto">
        <a:xfrm>
          <a:off x="762000" y="53149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957" name="Text Box 9">
          <a:extLst>
            <a:ext uri="{FF2B5EF4-FFF2-40B4-BE49-F238E27FC236}">
              <a16:creationId xmlns:a16="http://schemas.microsoft.com/office/drawing/2014/main" xmlns="" id="{00000000-0008-0000-1100-00005D13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4958" name="Text Box 9">
          <a:extLst>
            <a:ext uri="{FF2B5EF4-FFF2-40B4-BE49-F238E27FC236}">
              <a16:creationId xmlns:a16="http://schemas.microsoft.com/office/drawing/2014/main" xmlns="" id="{00000000-0008-0000-1100-00005E13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285750"/>
    <xdr:sp macro="" textlink="">
      <xdr:nvSpPr>
        <xdr:cNvPr id="4959" name="Text Box 9">
          <a:extLst>
            <a:ext uri="{FF2B5EF4-FFF2-40B4-BE49-F238E27FC236}">
              <a16:creationId xmlns:a16="http://schemas.microsoft.com/office/drawing/2014/main" xmlns="" id="{00000000-0008-0000-1100-00005F130000}"/>
            </a:ext>
          </a:extLst>
        </xdr:cNvPr>
        <xdr:cNvSpPr txBox="1">
          <a:spLocks noChangeArrowheads="1"/>
        </xdr:cNvSpPr>
      </xdr:nvSpPr>
      <xdr:spPr bwMode="auto">
        <a:xfrm>
          <a:off x="762000" y="5314950"/>
          <a:ext cx="1239382" cy="285750"/>
        </a:xfrm>
        <a:prstGeom prst="rect">
          <a:avLst/>
        </a:prstGeom>
        <a:noFill/>
        <a:ln w="9525">
          <a:noFill/>
          <a:miter lim="800000"/>
          <a:headEnd/>
          <a:tailEnd/>
        </a:ln>
      </xdr:spPr>
    </xdr:sp>
    <xdr:clientData/>
  </xdr:oneCellAnchor>
  <xdr:oneCellAnchor>
    <xdr:from>
      <xdr:col>1</xdr:col>
      <xdr:colOff>0</xdr:colOff>
      <xdr:row>0</xdr:row>
      <xdr:rowOff>0</xdr:rowOff>
    </xdr:from>
    <xdr:ext cx="1239382" cy="285750"/>
    <xdr:sp macro="" textlink="">
      <xdr:nvSpPr>
        <xdr:cNvPr id="4960" name="Text Box 9">
          <a:extLst>
            <a:ext uri="{FF2B5EF4-FFF2-40B4-BE49-F238E27FC236}">
              <a16:creationId xmlns:a16="http://schemas.microsoft.com/office/drawing/2014/main" xmlns="" id="{00000000-0008-0000-1100-000060130000}"/>
            </a:ext>
          </a:extLst>
        </xdr:cNvPr>
        <xdr:cNvSpPr txBox="1">
          <a:spLocks noChangeArrowheads="1"/>
        </xdr:cNvSpPr>
      </xdr:nvSpPr>
      <xdr:spPr bwMode="auto">
        <a:xfrm>
          <a:off x="762000" y="5314950"/>
          <a:ext cx="1239382" cy="285750"/>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4961" name="Text Box 9">
          <a:extLst>
            <a:ext uri="{FF2B5EF4-FFF2-40B4-BE49-F238E27FC236}">
              <a16:creationId xmlns:a16="http://schemas.microsoft.com/office/drawing/2014/main" xmlns="" id="{00000000-0008-0000-1100-000061130000}"/>
            </a:ext>
          </a:extLst>
        </xdr:cNvPr>
        <xdr:cNvSpPr txBox="1">
          <a:spLocks noChangeArrowheads="1"/>
        </xdr:cNvSpPr>
      </xdr:nvSpPr>
      <xdr:spPr bwMode="auto">
        <a:xfrm>
          <a:off x="762000" y="531495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4962" name="Text Box 9">
          <a:extLst>
            <a:ext uri="{FF2B5EF4-FFF2-40B4-BE49-F238E27FC236}">
              <a16:creationId xmlns:a16="http://schemas.microsoft.com/office/drawing/2014/main" xmlns="" id="{00000000-0008-0000-1100-000062130000}"/>
            </a:ext>
          </a:extLst>
        </xdr:cNvPr>
        <xdr:cNvSpPr txBox="1">
          <a:spLocks noChangeArrowheads="1"/>
        </xdr:cNvSpPr>
      </xdr:nvSpPr>
      <xdr:spPr bwMode="auto">
        <a:xfrm>
          <a:off x="762000" y="531495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4963" name="Text Box 9">
          <a:extLst>
            <a:ext uri="{FF2B5EF4-FFF2-40B4-BE49-F238E27FC236}">
              <a16:creationId xmlns:a16="http://schemas.microsoft.com/office/drawing/2014/main" xmlns="" id="{00000000-0008-0000-1100-000063130000}"/>
            </a:ext>
          </a:extLst>
        </xdr:cNvPr>
        <xdr:cNvSpPr txBox="1">
          <a:spLocks noChangeArrowheads="1"/>
        </xdr:cNvSpPr>
      </xdr:nvSpPr>
      <xdr:spPr bwMode="auto">
        <a:xfrm>
          <a:off x="762000" y="531495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4964" name="Text Box 9">
          <a:extLst>
            <a:ext uri="{FF2B5EF4-FFF2-40B4-BE49-F238E27FC236}">
              <a16:creationId xmlns:a16="http://schemas.microsoft.com/office/drawing/2014/main" xmlns="" id="{00000000-0008-0000-1100-000064130000}"/>
            </a:ext>
          </a:extLst>
        </xdr:cNvPr>
        <xdr:cNvSpPr txBox="1">
          <a:spLocks noChangeArrowheads="1"/>
        </xdr:cNvSpPr>
      </xdr:nvSpPr>
      <xdr:spPr bwMode="auto">
        <a:xfrm>
          <a:off x="762000" y="531495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4965" name="Text Box 9">
          <a:extLst>
            <a:ext uri="{FF2B5EF4-FFF2-40B4-BE49-F238E27FC236}">
              <a16:creationId xmlns:a16="http://schemas.microsoft.com/office/drawing/2014/main" xmlns="" id="{00000000-0008-0000-1100-000065130000}"/>
            </a:ext>
          </a:extLst>
        </xdr:cNvPr>
        <xdr:cNvSpPr txBox="1">
          <a:spLocks noChangeArrowheads="1"/>
        </xdr:cNvSpPr>
      </xdr:nvSpPr>
      <xdr:spPr bwMode="auto">
        <a:xfrm>
          <a:off x="762000" y="531495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4966" name="Text Box 9">
          <a:extLst>
            <a:ext uri="{FF2B5EF4-FFF2-40B4-BE49-F238E27FC236}">
              <a16:creationId xmlns:a16="http://schemas.microsoft.com/office/drawing/2014/main" xmlns="" id="{00000000-0008-0000-1100-000066130000}"/>
            </a:ext>
          </a:extLst>
        </xdr:cNvPr>
        <xdr:cNvSpPr txBox="1">
          <a:spLocks noChangeArrowheads="1"/>
        </xdr:cNvSpPr>
      </xdr:nvSpPr>
      <xdr:spPr bwMode="auto">
        <a:xfrm>
          <a:off x="762000" y="531495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4967" name="Text Box 9">
          <a:extLst>
            <a:ext uri="{FF2B5EF4-FFF2-40B4-BE49-F238E27FC236}">
              <a16:creationId xmlns:a16="http://schemas.microsoft.com/office/drawing/2014/main" xmlns="" id="{00000000-0008-0000-1100-000067130000}"/>
            </a:ext>
          </a:extLst>
        </xdr:cNvPr>
        <xdr:cNvSpPr txBox="1">
          <a:spLocks noChangeArrowheads="1"/>
        </xdr:cNvSpPr>
      </xdr:nvSpPr>
      <xdr:spPr bwMode="auto">
        <a:xfrm>
          <a:off x="762000" y="531495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4968" name="Text Box 9">
          <a:extLst>
            <a:ext uri="{FF2B5EF4-FFF2-40B4-BE49-F238E27FC236}">
              <a16:creationId xmlns:a16="http://schemas.microsoft.com/office/drawing/2014/main" xmlns="" id="{00000000-0008-0000-1100-000068130000}"/>
            </a:ext>
          </a:extLst>
        </xdr:cNvPr>
        <xdr:cNvSpPr txBox="1">
          <a:spLocks noChangeArrowheads="1"/>
        </xdr:cNvSpPr>
      </xdr:nvSpPr>
      <xdr:spPr bwMode="auto">
        <a:xfrm>
          <a:off x="762000" y="531495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4969" name="Text Box 9">
          <a:extLst>
            <a:ext uri="{FF2B5EF4-FFF2-40B4-BE49-F238E27FC236}">
              <a16:creationId xmlns:a16="http://schemas.microsoft.com/office/drawing/2014/main" xmlns="" id="{00000000-0008-0000-1100-000069130000}"/>
            </a:ext>
          </a:extLst>
        </xdr:cNvPr>
        <xdr:cNvSpPr txBox="1">
          <a:spLocks noChangeArrowheads="1"/>
        </xdr:cNvSpPr>
      </xdr:nvSpPr>
      <xdr:spPr bwMode="auto">
        <a:xfrm>
          <a:off x="762000" y="531495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4970" name="Text Box 9">
          <a:extLst>
            <a:ext uri="{FF2B5EF4-FFF2-40B4-BE49-F238E27FC236}">
              <a16:creationId xmlns:a16="http://schemas.microsoft.com/office/drawing/2014/main" xmlns="" id="{00000000-0008-0000-1100-00006A130000}"/>
            </a:ext>
          </a:extLst>
        </xdr:cNvPr>
        <xdr:cNvSpPr txBox="1">
          <a:spLocks noChangeArrowheads="1"/>
        </xdr:cNvSpPr>
      </xdr:nvSpPr>
      <xdr:spPr bwMode="auto">
        <a:xfrm>
          <a:off x="762000" y="531495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4971" name="Text Box 9">
          <a:extLst>
            <a:ext uri="{FF2B5EF4-FFF2-40B4-BE49-F238E27FC236}">
              <a16:creationId xmlns:a16="http://schemas.microsoft.com/office/drawing/2014/main" xmlns="" id="{00000000-0008-0000-1100-00006B130000}"/>
            </a:ext>
          </a:extLst>
        </xdr:cNvPr>
        <xdr:cNvSpPr txBox="1">
          <a:spLocks noChangeArrowheads="1"/>
        </xdr:cNvSpPr>
      </xdr:nvSpPr>
      <xdr:spPr bwMode="auto">
        <a:xfrm>
          <a:off x="762000" y="531495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4972" name="Text Box 9">
          <a:extLst>
            <a:ext uri="{FF2B5EF4-FFF2-40B4-BE49-F238E27FC236}">
              <a16:creationId xmlns:a16="http://schemas.microsoft.com/office/drawing/2014/main" xmlns="" id="{00000000-0008-0000-1100-00006C130000}"/>
            </a:ext>
          </a:extLst>
        </xdr:cNvPr>
        <xdr:cNvSpPr txBox="1">
          <a:spLocks noChangeArrowheads="1"/>
        </xdr:cNvSpPr>
      </xdr:nvSpPr>
      <xdr:spPr bwMode="auto">
        <a:xfrm>
          <a:off x="762000" y="531495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4973" name="Text Box 9">
          <a:extLst>
            <a:ext uri="{FF2B5EF4-FFF2-40B4-BE49-F238E27FC236}">
              <a16:creationId xmlns:a16="http://schemas.microsoft.com/office/drawing/2014/main" xmlns="" id="{00000000-0008-0000-1100-00006D130000}"/>
            </a:ext>
          </a:extLst>
        </xdr:cNvPr>
        <xdr:cNvSpPr txBox="1">
          <a:spLocks noChangeArrowheads="1"/>
        </xdr:cNvSpPr>
      </xdr:nvSpPr>
      <xdr:spPr bwMode="auto">
        <a:xfrm>
          <a:off x="762000" y="531495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4974" name="Text Box 9">
          <a:extLst>
            <a:ext uri="{FF2B5EF4-FFF2-40B4-BE49-F238E27FC236}">
              <a16:creationId xmlns:a16="http://schemas.microsoft.com/office/drawing/2014/main" xmlns="" id="{00000000-0008-0000-1100-00006E130000}"/>
            </a:ext>
          </a:extLst>
        </xdr:cNvPr>
        <xdr:cNvSpPr txBox="1">
          <a:spLocks noChangeArrowheads="1"/>
        </xdr:cNvSpPr>
      </xdr:nvSpPr>
      <xdr:spPr bwMode="auto">
        <a:xfrm>
          <a:off x="762000" y="531495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4975" name="Text Box 9">
          <a:extLst>
            <a:ext uri="{FF2B5EF4-FFF2-40B4-BE49-F238E27FC236}">
              <a16:creationId xmlns:a16="http://schemas.microsoft.com/office/drawing/2014/main" xmlns="" id="{00000000-0008-0000-1100-00006F130000}"/>
            </a:ext>
          </a:extLst>
        </xdr:cNvPr>
        <xdr:cNvSpPr txBox="1">
          <a:spLocks noChangeArrowheads="1"/>
        </xdr:cNvSpPr>
      </xdr:nvSpPr>
      <xdr:spPr bwMode="auto">
        <a:xfrm>
          <a:off x="762000" y="531495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4976" name="Text Box 9">
          <a:extLst>
            <a:ext uri="{FF2B5EF4-FFF2-40B4-BE49-F238E27FC236}">
              <a16:creationId xmlns:a16="http://schemas.microsoft.com/office/drawing/2014/main" xmlns="" id="{00000000-0008-0000-1100-000070130000}"/>
            </a:ext>
          </a:extLst>
        </xdr:cNvPr>
        <xdr:cNvSpPr txBox="1">
          <a:spLocks noChangeArrowheads="1"/>
        </xdr:cNvSpPr>
      </xdr:nvSpPr>
      <xdr:spPr bwMode="auto">
        <a:xfrm>
          <a:off x="762000" y="531495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4977" name="Text Box 9">
          <a:extLst>
            <a:ext uri="{FF2B5EF4-FFF2-40B4-BE49-F238E27FC236}">
              <a16:creationId xmlns:a16="http://schemas.microsoft.com/office/drawing/2014/main" xmlns="" id="{00000000-0008-0000-1100-000071130000}"/>
            </a:ext>
          </a:extLst>
        </xdr:cNvPr>
        <xdr:cNvSpPr txBox="1">
          <a:spLocks noChangeArrowheads="1"/>
        </xdr:cNvSpPr>
      </xdr:nvSpPr>
      <xdr:spPr bwMode="auto">
        <a:xfrm>
          <a:off x="762000" y="531495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4978" name="Text Box 9">
          <a:extLst>
            <a:ext uri="{FF2B5EF4-FFF2-40B4-BE49-F238E27FC236}">
              <a16:creationId xmlns:a16="http://schemas.microsoft.com/office/drawing/2014/main" xmlns="" id="{00000000-0008-0000-1100-000072130000}"/>
            </a:ext>
          </a:extLst>
        </xdr:cNvPr>
        <xdr:cNvSpPr txBox="1">
          <a:spLocks noChangeArrowheads="1"/>
        </xdr:cNvSpPr>
      </xdr:nvSpPr>
      <xdr:spPr bwMode="auto">
        <a:xfrm>
          <a:off x="762000" y="531495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4979" name="Text Box 9">
          <a:extLst>
            <a:ext uri="{FF2B5EF4-FFF2-40B4-BE49-F238E27FC236}">
              <a16:creationId xmlns:a16="http://schemas.microsoft.com/office/drawing/2014/main" xmlns="" id="{00000000-0008-0000-1100-000073130000}"/>
            </a:ext>
          </a:extLst>
        </xdr:cNvPr>
        <xdr:cNvSpPr txBox="1">
          <a:spLocks noChangeArrowheads="1"/>
        </xdr:cNvSpPr>
      </xdr:nvSpPr>
      <xdr:spPr bwMode="auto">
        <a:xfrm>
          <a:off x="762000" y="531495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4980" name="Text Box 9">
          <a:extLst>
            <a:ext uri="{FF2B5EF4-FFF2-40B4-BE49-F238E27FC236}">
              <a16:creationId xmlns:a16="http://schemas.microsoft.com/office/drawing/2014/main" xmlns="" id="{00000000-0008-0000-1100-000074130000}"/>
            </a:ext>
          </a:extLst>
        </xdr:cNvPr>
        <xdr:cNvSpPr txBox="1">
          <a:spLocks noChangeArrowheads="1"/>
        </xdr:cNvSpPr>
      </xdr:nvSpPr>
      <xdr:spPr bwMode="auto">
        <a:xfrm>
          <a:off x="762000" y="531495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077457" cy="19050"/>
    <xdr:sp macro="" textlink="">
      <xdr:nvSpPr>
        <xdr:cNvPr id="4981" name="Text Box 8">
          <a:extLst>
            <a:ext uri="{FF2B5EF4-FFF2-40B4-BE49-F238E27FC236}">
              <a16:creationId xmlns:a16="http://schemas.microsoft.com/office/drawing/2014/main" xmlns="" id="{00000000-0008-0000-1100-000075130000}"/>
            </a:ext>
          </a:extLst>
        </xdr:cNvPr>
        <xdr:cNvSpPr txBox="1">
          <a:spLocks noChangeArrowheads="1"/>
        </xdr:cNvSpPr>
      </xdr:nvSpPr>
      <xdr:spPr bwMode="auto">
        <a:xfrm>
          <a:off x="762000" y="5314950"/>
          <a:ext cx="107745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982" name="Text Box 9">
          <a:extLst>
            <a:ext uri="{FF2B5EF4-FFF2-40B4-BE49-F238E27FC236}">
              <a16:creationId xmlns:a16="http://schemas.microsoft.com/office/drawing/2014/main" xmlns="" id="{00000000-0008-0000-1100-00007613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983" name="Text Box 9">
          <a:extLst>
            <a:ext uri="{FF2B5EF4-FFF2-40B4-BE49-F238E27FC236}">
              <a16:creationId xmlns:a16="http://schemas.microsoft.com/office/drawing/2014/main" xmlns="" id="{00000000-0008-0000-1100-00007713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984" name="Text Box 9">
          <a:extLst>
            <a:ext uri="{FF2B5EF4-FFF2-40B4-BE49-F238E27FC236}">
              <a16:creationId xmlns:a16="http://schemas.microsoft.com/office/drawing/2014/main" xmlns="" id="{00000000-0008-0000-1100-00007813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985" name="Text Box 9">
          <a:extLst>
            <a:ext uri="{FF2B5EF4-FFF2-40B4-BE49-F238E27FC236}">
              <a16:creationId xmlns:a16="http://schemas.microsoft.com/office/drawing/2014/main" xmlns="" id="{00000000-0008-0000-1100-00007913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986" name="Text Box 9">
          <a:extLst>
            <a:ext uri="{FF2B5EF4-FFF2-40B4-BE49-F238E27FC236}">
              <a16:creationId xmlns:a16="http://schemas.microsoft.com/office/drawing/2014/main" xmlns="" id="{00000000-0008-0000-1100-00007A13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987" name="Text Box 9">
          <a:extLst>
            <a:ext uri="{FF2B5EF4-FFF2-40B4-BE49-F238E27FC236}">
              <a16:creationId xmlns:a16="http://schemas.microsoft.com/office/drawing/2014/main" xmlns="" id="{00000000-0008-0000-1100-00007B13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988" name="Text Box 9">
          <a:extLst>
            <a:ext uri="{FF2B5EF4-FFF2-40B4-BE49-F238E27FC236}">
              <a16:creationId xmlns:a16="http://schemas.microsoft.com/office/drawing/2014/main" xmlns="" id="{00000000-0008-0000-1100-00007C13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989" name="Text Box 9">
          <a:extLst>
            <a:ext uri="{FF2B5EF4-FFF2-40B4-BE49-F238E27FC236}">
              <a16:creationId xmlns:a16="http://schemas.microsoft.com/office/drawing/2014/main" xmlns="" id="{00000000-0008-0000-1100-00007D13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990" name="Text Box 9">
          <a:extLst>
            <a:ext uri="{FF2B5EF4-FFF2-40B4-BE49-F238E27FC236}">
              <a16:creationId xmlns:a16="http://schemas.microsoft.com/office/drawing/2014/main" xmlns="" id="{00000000-0008-0000-1100-00007E13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991" name="Text Box 9">
          <a:extLst>
            <a:ext uri="{FF2B5EF4-FFF2-40B4-BE49-F238E27FC236}">
              <a16:creationId xmlns:a16="http://schemas.microsoft.com/office/drawing/2014/main" xmlns="" id="{00000000-0008-0000-1100-00007F13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992" name="Text Box 9">
          <a:extLst>
            <a:ext uri="{FF2B5EF4-FFF2-40B4-BE49-F238E27FC236}">
              <a16:creationId xmlns:a16="http://schemas.microsoft.com/office/drawing/2014/main" xmlns="" id="{00000000-0008-0000-1100-00008013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993" name="Text Box 9">
          <a:extLst>
            <a:ext uri="{FF2B5EF4-FFF2-40B4-BE49-F238E27FC236}">
              <a16:creationId xmlns:a16="http://schemas.microsoft.com/office/drawing/2014/main" xmlns="" id="{00000000-0008-0000-1100-00008113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994" name="Text Box 9">
          <a:extLst>
            <a:ext uri="{FF2B5EF4-FFF2-40B4-BE49-F238E27FC236}">
              <a16:creationId xmlns:a16="http://schemas.microsoft.com/office/drawing/2014/main" xmlns="" id="{00000000-0008-0000-1100-00008213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995" name="Text Box 9">
          <a:extLst>
            <a:ext uri="{FF2B5EF4-FFF2-40B4-BE49-F238E27FC236}">
              <a16:creationId xmlns:a16="http://schemas.microsoft.com/office/drawing/2014/main" xmlns="" id="{00000000-0008-0000-1100-00008313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996" name="Text Box 9">
          <a:extLst>
            <a:ext uri="{FF2B5EF4-FFF2-40B4-BE49-F238E27FC236}">
              <a16:creationId xmlns:a16="http://schemas.microsoft.com/office/drawing/2014/main" xmlns="" id="{00000000-0008-0000-1100-00008413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997" name="Text Box 9">
          <a:extLst>
            <a:ext uri="{FF2B5EF4-FFF2-40B4-BE49-F238E27FC236}">
              <a16:creationId xmlns:a16="http://schemas.microsoft.com/office/drawing/2014/main" xmlns="" id="{00000000-0008-0000-1100-00008513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998" name="Text Box 9">
          <a:extLst>
            <a:ext uri="{FF2B5EF4-FFF2-40B4-BE49-F238E27FC236}">
              <a16:creationId xmlns:a16="http://schemas.microsoft.com/office/drawing/2014/main" xmlns="" id="{00000000-0008-0000-1100-00008613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4999" name="Text Box 9">
          <a:extLst>
            <a:ext uri="{FF2B5EF4-FFF2-40B4-BE49-F238E27FC236}">
              <a16:creationId xmlns:a16="http://schemas.microsoft.com/office/drawing/2014/main" xmlns="" id="{00000000-0008-0000-1100-00008713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000" name="Text Box 9">
          <a:extLst>
            <a:ext uri="{FF2B5EF4-FFF2-40B4-BE49-F238E27FC236}">
              <a16:creationId xmlns:a16="http://schemas.microsoft.com/office/drawing/2014/main" xmlns="" id="{00000000-0008-0000-1100-00008813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001" name="Text Box 9">
          <a:extLst>
            <a:ext uri="{FF2B5EF4-FFF2-40B4-BE49-F238E27FC236}">
              <a16:creationId xmlns:a16="http://schemas.microsoft.com/office/drawing/2014/main" xmlns="" id="{00000000-0008-0000-1100-00008913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002" name="Text Box 9">
          <a:extLst>
            <a:ext uri="{FF2B5EF4-FFF2-40B4-BE49-F238E27FC236}">
              <a16:creationId xmlns:a16="http://schemas.microsoft.com/office/drawing/2014/main" xmlns="" id="{00000000-0008-0000-1100-00008A13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003" name="Text Box 9">
          <a:extLst>
            <a:ext uri="{FF2B5EF4-FFF2-40B4-BE49-F238E27FC236}">
              <a16:creationId xmlns:a16="http://schemas.microsoft.com/office/drawing/2014/main" xmlns="" id="{00000000-0008-0000-1100-00008B13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5004" name="Text Box 8">
          <a:extLst>
            <a:ext uri="{FF2B5EF4-FFF2-40B4-BE49-F238E27FC236}">
              <a16:creationId xmlns:a16="http://schemas.microsoft.com/office/drawing/2014/main" xmlns="" id="{00000000-0008-0000-1100-00008C130000}"/>
            </a:ext>
          </a:extLst>
        </xdr:cNvPr>
        <xdr:cNvSpPr txBox="1">
          <a:spLocks noChangeArrowheads="1"/>
        </xdr:cNvSpPr>
      </xdr:nvSpPr>
      <xdr:spPr bwMode="auto">
        <a:xfrm>
          <a:off x="762000" y="53149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5005" name="Text Box 9">
          <a:extLst>
            <a:ext uri="{FF2B5EF4-FFF2-40B4-BE49-F238E27FC236}">
              <a16:creationId xmlns:a16="http://schemas.microsoft.com/office/drawing/2014/main" xmlns="" id="{00000000-0008-0000-1100-00008D13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5006" name="Text Box 9">
          <a:extLst>
            <a:ext uri="{FF2B5EF4-FFF2-40B4-BE49-F238E27FC236}">
              <a16:creationId xmlns:a16="http://schemas.microsoft.com/office/drawing/2014/main" xmlns="" id="{00000000-0008-0000-1100-00008E13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04775"/>
    <xdr:sp macro="" textlink="">
      <xdr:nvSpPr>
        <xdr:cNvPr id="5007" name="Text Box 8">
          <a:extLst>
            <a:ext uri="{FF2B5EF4-FFF2-40B4-BE49-F238E27FC236}">
              <a16:creationId xmlns:a16="http://schemas.microsoft.com/office/drawing/2014/main" xmlns="" id="{00000000-0008-0000-1100-00008F130000}"/>
            </a:ext>
          </a:extLst>
        </xdr:cNvPr>
        <xdr:cNvSpPr txBox="1">
          <a:spLocks noChangeArrowheads="1"/>
        </xdr:cNvSpPr>
      </xdr:nvSpPr>
      <xdr:spPr bwMode="auto">
        <a:xfrm>
          <a:off x="762000" y="5314950"/>
          <a:ext cx="1134607" cy="104775"/>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5008" name="Text Box 8">
          <a:extLst>
            <a:ext uri="{FF2B5EF4-FFF2-40B4-BE49-F238E27FC236}">
              <a16:creationId xmlns:a16="http://schemas.microsoft.com/office/drawing/2014/main" xmlns="" id="{00000000-0008-0000-1100-000090130000}"/>
            </a:ext>
          </a:extLst>
        </xdr:cNvPr>
        <xdr:cNvSpPr txBox="1">
          <a:spLocks noChangeArrowheads="1"/>
        </xdr:cNvSpPr>
      </xdr:nvSpPr>
      <xdr:spPr bwMode="auto">
        <a:xfrm>
          <a:off x="762000" y="53149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5009" name="Text Box 9">
          <a:extLst>
            <a:ext uri="{FF2B5EF4-FFF2-40B4-BE49-F238E27FC236}">
              <a16:creationId xmlns:a16="http://schemas.microsoft.com/office/drawing/2014/main" xmlns="" id="{00000000-0008-0000-1100-00009113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5010" name="Text Box 9">
          <a:extLst>
            <a:ext uri="{FF2B5EF4-FFF2-40B4-BE49-F238E27FC236}">
              <a16:creationId xmlns:a16="http://schemas.microsoft.com/office/drawing/2014/main" xmlns="" id="{00000000-0008-0000-1100-00009213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5011" name="Text Box 8">
          <a:extLst>
            <a:ext uri="{FF2B5EF4-FFF2-40B4-BE49-F238E27FC236}">
              <a16:creationId xmlns:a16="http://schemas.microsoft.com/office/drawing/2014/main" xmlns="" id="{00000000-0008-0000-1100-000093130000}"/>
            </a:ext>
          </a:extLst>
        </xdr:cNvPr>
        <xdr:cNvSpPr txBox="1">
          <a:spLocks noChangeArrowheads="1"/>
        </xdr:cNvSpPr>
      </xdr:nvSpPr>
      <xdr:spPr bwMode="auto">
        <a:xfrm>
          <a:off x="762000" y="53149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5012" name="Text Box 9">
          <a:extLst>
            <a:ext uri="{FF2B5EF4-FFF2-40B4-BE49-F238E27FC236}">
              <a16:creationId xmlns:a16="http://schemas.microsoft.com/office/drawing/2014/main" xmlns="" id="{00000000-0008-0000-1100-00009413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5013" name="Text Box 9">
          <a:extLst>
            <a:ext uri="{FF2B5EF4-FFF2-40B4-BE49-F238E27FC236}">
              <a16:creationId xmlns:a16="http://schemas.microsoft.com/office/drawing/2014/main" xmlns="" id="{00000000-0008-0000-1100-00009513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5014" name="Text Box 8">
          <a:extLst>
            <a:ext uri="{FF2B5EF4-FFF2-40B4-BE49-F238E27FC236}">
              <a16:creationId xmlns:a16="http://schemas.microsoft.com/office/drawing/2014/main" xmlns="" id="{00000000-0008-0000-1100-000096130000}"/>
            </a:ext>
          </a:extLst>
        </xdr:cNvPr>
        <xdr:cNvSpPr txBox="1">
          <a:spLocks noChangeArrowheads="1"/>
        </xdr:cNvSpPr>
      </xdr:nvSpPr>
      <xdr:spPr bwMode="auto">
        <a:xfrm>
          <a:off x="762000" y="53149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5015" name="Text Box 9">
          <a:extLst>
            <a:ext uri="{FF2B5EF4-FFF2-40B4-BE49-F238E27FC236}">
              <a16:creationId xmlns:a16="http://schemas.microsoft.com/office/drawing/2014/main" xmlns="" id="{00000000-0008-0000-1100-00009713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5016" name="Text Box 9">
          <a:extLst>
            <a:ext uri="{FF2B5EF4-FFF2-40B4-BE49-F238E27FC236}">
              <a16:creationId xmlns:a16="http://schemas.microsoft.com/office/drawing/2014/main" xmlns="" id="{00000000-0008-0000-1100-00009813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5017" name="Text Box 8">
          <a:extLst>
            <a:ext uri="{FF2B5EF4-FFF2-40B4-BE49-F238E27FC236}">
              <a16:creationId xmlns:a16="http://schemas.microsoft.com/office/drawing/2014/main" xmlns="" id="{00000000-0008-0000-1100-000099130000}"/>
            </a:ext>
          </a:extLst>
        </xdr:cNvPr>
        <xdr:cNvSpPr txBox="1">
          <a:spLocks noChangeArrowheads="1"/>
        </xdr:cNvSpPr>
      </xdr:nvSpPr>
      <xdr:spPr bwMode="auto">
        <a:xfrm>
          <a:off x="762000" y="53149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5018" name="Text Box 9">
          <a:extLst>
            <a:ext uri="{FF2B5EF4-FFF2-40B4-BE49-F238E27FC236}">
              <a16:creationId xmlns:a16="http://schemas.microsoft.com/office/drawing/2014/main" xmlns="" id="{00000000-0008-0000-1100-00009A13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5019" name="Text Box 9">
          <a:extLst>
            <a:ext uri="{FF2B5EF4-FFF2-40B4-BE49-F238E27FC236}">
              <a16:creationId xmlns:a16="http://schemas.microsoft.com/office/drawing/2014/main" xmlns="" id="{00000000-0008-0000-1100-00009B13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5020" name="Text Box 8">
          <a:extLst>
            <a:ext uri="{FF2B5EF4-FFF2-40B4-BE49-F238E27FC236}">
              <a16:creationId xmlns:a16="http://schemas.microsoft.com/office/drawing/2014/main" xmlns="" id="{00000000-0008-0000-1100-00009C130000}"/>
            </a:ext>
          </a:extLst>
        </xdr:cNvPr>
        <xdr:cNvSpPr txBox="1">
          <a:spLocks noChangeArrowheads="1"/>
        </xdr:cNvSpPr>
      </xdr:nvSpPr>
      <xdr:spPr bwMode="auto">
        <a:xfrm>
          <a:off x="762000" y="53149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5021" name="Text Box 9">
          <a:extLst>
            <a:ext uri="{FF2B5EF4-FFF2-40B4-BE49-F238E27FC236}">
              <a16:creationId xmlns:a16="http://schemas.microsoft.com/office/drawing/2014/main" xmlns="" id="{00000000-0008-0000-1100-00009D13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5022" name="Text Box 8">
          <a:extLst>
            <a:ext uri="{FF2B5EF4-FFF2-40B4-BE49-F238E27FC236}">
              <a16:creationId xmlns:a16="http://schemas.microsoft.com/office/drawing/2014/main" xmlns="" id="{00000000-0008-0000-1100-00009E130000}"/>
            </a:ext>
          </a:extLst>
        </xdr:cNvPr>
        <xdr:cNvSpPr txBox="1">
          <a:spLocks noChangeArrowheads="1"/>
        </xdr:cNvSpPr>
      </xdr:nvSpPr>
      <xdr:spPr bwMode="auto">
        <a:xfrm>
          <a:off x="762000" y="53149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5023" name="Text Box 9">
          <a:extLst>
            <a:ext uri="{FF2B5EF4-FFF2-40B4-BE49-F238E27FC236}">
              <a16:creationId xmlns:a16="http://schemas.microsoft.com/office/drawing/2014/main" xmlns="" id="{00000000-0008-0000-1100-00009F13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5024" name="Text Box 9">
          <a:extLst>
            <a:ext uri="{FF2B5EF4-FFF2-40B4-BE49-F238E27FC236}">
              <a16:creationId xmlns:a16="http://schemas.microsoft.com/office/drawing/2014/main" xmlns="" id="{00000000-0008-0000-1100-0000A013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5025" name="Text Box 8">
          <a:extLst>
            <a:ext uri="{FF2B5EF4-FFF2-40B4-BE49-F238E27FC236}">
              <a16:creationId xmlns:a16="http://schemas.microsoft.com/office/drawing/2014/main" xmlns="" id="{00000000-0008-0000-1100-0000A1130000}"/>
            </a:ext>
          </a:extLst>
        </xdr:cNvPr>
        <xdr:cNvSpPr txBox="1">
          <a:spLocks noChangeArrowheads="1"/>
        </xdr:cNvSpPr>
      </xdr:nvSpPr>
      <xdr:spPr bwMode="auto">
        <a:xfrm>
          <a:off x="762000" y="53149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5026" name="Text Box 9">
          <a:extLst>
            <a:ext uri="{FF2B5EF4-FFF2-40B4-BE49-F238E27FC236}">
              <a16:creationId xmlns:a16="http://schemas.microsoft.com/office/drawing/2014/main" xmlns="" id="{00000000-0008-0000-1100-0000A213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5027" name="Text Box 8">
          <a:extLst>
            <a:ext uri="{FF2B5EF4-FFF2-40B4-BE49-F238E27FC236}">
              <a16:creationId xmlns:a16="http://schemas.microsoft.com/office/drawing/2014/main" xmlns="" id="{00000000-0008-0000-1100-0000A3130000}"/>
            </a:ext>
          </a:extLst>
        </xdr:cNvPr>
        <xdr:cNvSpPr txBox="1">
          <a:spLocks noChangeArrowheads="1"/>
        </xdr:cNvSpPr>
      </xdr:nvSpPr>
      <xdr:spPr bwMode="auto">
        <a:xfrm>
          <a:off x="762000" y="53149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5028" name="Text Box 9">
          <a:extLst>
            <a:ext uri="{FF2B5EF4-FFF2-40B4-BE49-F238E27FC236}">
              <a16:creationId xmlns:a16="http://schemas.microsoft.com/office/drawing/2014/main" xmlns="" id="{00000000-0008-0000-1100-0000A413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5029" name="Text Box 9">
          <a:extLst>
            <a:ext uri="{FF2B5EF4-FFF2-40B4-BE49-F238E27FC236}">
              <a16:creationId xmlns:a16="http://schemas.microsoft.com/office/drawing/2014/main" xmlns="" id="{00000000-0008-0000-1100-0000A513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5030" name="Text Box 8">
          <a:extLst>
            <a:ext uri="{FF2B5EF4-FFF2-40B4-BE49-F238E27FC236}">
              <a16:creationId xmlns:a16="http://schemas.microsoft.com/office/drawing/2014/main" xmlns="" id="{00000000-0008-0000-1100-0000A6130000}"/>
            </a:ext>
          </a:extLst>
        </xdr:cNvPr>
        <xdr:cNvSpPr txBox="1">
          <a:spLocks noChangeArrowheads="1"/>
        </xdr:cNvSpPr>
      </xdr:nvSpPr>
      <xdr:spPr bwMode="auto">
        <a:xfrm>
          <a:off x="762000" y="53149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5031" name="Text Box 9">
          <a:extLst>
            <a:ext uri="{FF2B5EF4-FFF2-40B4-BE49-F238E27FC236}">
              <a16:creationId xmlns:a16="http://schemas.microsoft.com/office/drawing/2014/main" xmlns="" id="{00000000-0008-0000-1100-0000A713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5032" name="Text Box 9">
          <a:extLst>
            <a:ext uri="{FF2B5EF4-FFF2-40B4-BE49-F238E27FC236}">
              <a16:creationId xmlns:a16="http://schemas.microsoft.com/office/drawing/2014/main" xmlns="" id="{00000000-0008-0000-1100-0000A813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5033" name="Text Box 8">
          <a:extLst>
            <a:ext uri="{FF2B5EF4-FFF2-40B4-BE49-F238E27FC236}">
              <a16:creationId xmlns:a16="http://schemas.microsoft.com/office/drawing/2014/main" xmlns="" id="{00000000-0008-0000-1100-0000A9130000}"/>
            </a:ext>
          </a:extLst>
        </xdr:cNvPr>
        <xdr:cNvSpPr txBox="1">
          <a:spLocks noChangeArrowheads="1"/>
        </xdr:cNvSpPr>
      </xdr:nvSpPr>
      <xdr:spPr bwMode="auto">
        <a:xfrm>
          <a:off x="762000" y="53149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5034" name="Text Box 9">
          <a:extLst>
            <a:ext uri="{FF2B5EF4-FFF2-40B4-BE49-F238E27FC236}">
              <a16:creationId xmlns:a16="http://schemas.microsoft.com/office/drawing/2014/main" xmlns="" id="{00000000-0008-0000-1100-0000AA13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5035" name="Text Box 9">
          <a:extLst>
            <a:ext uri="{FF2B5EF4-FFF2-40B4-BE49-F238E27FC236}">
              <a16:creationId xmlns:a16="http://schemas.microsoft.com/office/drawing/2014/main" xmlns="" id="{00000000-0008-0000-1100-0000AB13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5036" name="Text Box 8">
          <a:extLst>
            <a:ext uri="{FF2B5EF4-FFF2-40B4-BE49-F238E27FC236}">
              <a16:creationId xmlns:a16="http://schemas.microsoft.com/office/drawing/2014/main" xmlns="" id="{00000000-0008-0000-1100-0000AC130000}"/>
            </a:ext>
          </a:extLst>
        </xdr:cNvPr>
        <xdr:cNvSpPr txBox="1">
          <a:spLocks noChangeArrowheads="1"/>
        </xdr:cNvSpPr>
      </xdr:nvSpPr>
      <xdr:spPr bwMode="auto">
        <a:xfrm>
          <a:off x="762000" y="53149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5037" name="Text Box 9">
          <a:extLst>
            <a:ext uri="{FF2B5EF4-FFF2-40B4-BE49-F238E27FC236}">
              <a16:creationId xmlns:a16="http://schemas.microsoft.com/office/drawing/2014/main" xmlns="" id="{00000000-0008-0000-1100-0000AD13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5038" name="Text Box 9">
          <a:extLst>
            <a:ext uri="{FF2B5EF4-FFF2-40B4-BE49-F238E27FC236}">
              <a16:creationId xmlns:a16="http://schemas.microsoft.com/office/drawing/2014/main" xmlns="" id="{00000000-0008-0000-1100-0000AE13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5039" name="Text Box 8">
          <a:extLst>
            <a:ext uri="{FF2B5EF4-FFF2-40B4-BE49-F238E27FC236}">
              <a16:creationId xmlns:a16="http://schemas.microsoft.com/office/drawing/2014/main" xmlns="" id="{00000000-0008-0000-1100-0000AF130000}"/>
            </a:ext>
          </a:extLst>
        </xdr:cNvPr>
        <xdr:cNvSpPr txBox="1">
          <a:spLocks noChangeArrowheads="1"/>
        </xdr:cNvSpPr>
      </xdr:nvSpPr>
      <xdr:spPr bwMode="auto">
        <a:xfrm>
          <a:off x="762000" y="53149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5040" name="Text Box 9">
          <a:extLst>
            <a:ext uri="{FF2B5EF4-FFF2-40B4-BE49-F238E27FC236}">
              <a16:creationId xmlns:a16="http://schemas.microsoft.com/office/drawing/2014/main" xmlns="" id="{00000000-0008-0000-1100-0000B013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5041" name="Text Box 9">
          <a:extLst>
            <a:ext uri="{FF2B5EF4-FFF2-40B4-BE49-F238E27FC236}">
              <a16:creationId xmlns:a16="http://schemas.microsoft.com/office/drawing/2014/main" xmlns="" id="{00000000-0008-0000-1100-0000B113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5042" name="Text Box 8">
          <a:extLst>
            <a:ext uri="{FF2B5EF4-FFF2-40B4-BE49-F238E27FC236}">
              <a16:creationId xmlns:a16="http://schemas.microsoft.com/office/drawing/2014/main" xmlns="" id="{00000000-0008-0000-1100-0000B2130000}"/>
            </a:ext>
          </a:extLst>
        </xdr:cNvPr>
        <xdr:cNvSpPr txBox="1">
          <a:spLocks noChangeArrowheads="1"/>
        </xdr:cNvSpPr>
      </xdr:nvSpPr>
      <xdr:spPr bwMode="auto">
        <a:xfrm>
          <a:off x="762000" y="53149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5043" name="Text Box 9">
          <a:extLst>
            <a:ext uri="{FF2B5EF4-FFF2-40B4-BE49-F238E27FC236}">
              <a16:creationId xmlns:a16="http://schemas.microsoft.com/office/drawing/2014/main" xmlns="" id="{00000000-0008-0000-1100-0000B313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5044" name="Text Box 9">
          <a:extLst>
            <a:ext uri="{FF2B5EF4-FFF2-40B4-BE49-F238E27FC236}">
              <a16:creationId xmlns:a16="http://schemas.microsoft.com/office/drawing/2014/main" xmlns="" id="{00000000-0008-0000-1100-0000B413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5045" name="Text Box 8">
          <a:extLst>
            <a:ext uri="{FF2B5EF4-FFF2-40B4-BE49-F238E27FC236}">
              <a16:creationId xmlns:a16="http://schemas.microsoft.com/office/drawing/2014/main" xmlns="" id="{00000000-0008-0000-1100-0000B5130000}"/>
            </a:ext>
          </a:extLst>
        </xdr:cNvPr>
        <xdr:cNvSpPr txBox="1">
          <a:spLocks noChangeArrowheads="1"/>
        </xdr:cNvSpPr>
      </xdr:nvSpPr>
      <xdr:spPr bwMode="auto">
        <a:xfrm>
          <a:off x="762000" y="53149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5046" name="Text Box 9">
          <a:extLst>
            <a:ext uri="{FF2B5EF4-FFF2-40B4-BE49-F238E27FC236}">
              <a16:creationId xmlns:a16="http://schemas.microsoft.com/office/drawing/2014/main" xmlns="" id="{00000000-0008-0000-1100-0000B613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5047" name="Text Box 9">
          <a:extLst>
            <a:ext uri="{FF2B5EF4-FFF2-40B4-BE49-F238E27FC236}">
              <a16:creationId xmlns:a16="http://schemas.microsoft.com/office/drawing/2014/main" xmlns="" id="{00000000-0008-0000-1100-0000B713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5048" name="Text Box 8">
          <a:extLst>
            <a:ext uri="{FF2B5EF4-FFF2-40B4-BE49-F238E27FC236}">
              <a16:creationId xmlns:a16="http://schemas.microsoft.com/office/drawing/2014/main" xmlns="" id="{00000000-0008-0000-1100-0000B8130000}"/>
            </a:ext>
          </a:extLst>
        </xdr:cNvPr>
        <xdr:cNvSpPr txBox="1">
          <a:spLocks noChangeArrowheads="1"/>
        </xdr:cNvSpPr>
      </xdr:nvSpPr>
      <xdr:spPr bwMode="auto">
        <a:xfrm>
          <a:off x="762000" y="53149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5049" name="Text Box 9">
          <a:extLst>
            <a:ext uri="{FF2B5EF4-FFF2-40B4-BE49-F238E27FC236}">
              <a16:creationId xmlns:a16="http://schemas.microsoft.com/office/drawing/2014/main" xmlns="" id="{00000000-0008-0000-1100-0000B913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5050" name="Text Box 9">
          <a:extLst>
            <a:ext uri="{FF2B5EF4-FFF2-40B4-BE49-F238E27FC236}">
              <a16:creationId xmlns:a16="http://schemas.microsoft.com/office/drawing/2014/main" xmlns="" id="{00000000-0008-0000-1100-0000BA13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5051" name="Text Box 8">
          <a:extLst>
            <a:ext uri="{FF2B5EF4-FFF2-40B4-BE49-F238E27FC236}">
              <a16:creationId xmlns:a16="http://schemas.microsoft.com/office/drawing/2014/main" xmlns="" id="{00000000-0008-0000-1100-0000BB130000}"/>
            </a:ext>
          </a:extLst>
        </xdr:cNvPr>
        <xdr:cNvSpPr txBox="1">
          <a:spLocks noChangeArrowheads="1"/>
        </xdr:cNvSpPr>
      </xdr:nvSpPr>
      <xdr:spPr bwMode="auto">
        <a:xfrm>
          <a:off x="762000" y="53149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5052" name="Text Box 9">
          <a:extLst>
            <a:ext uri="{FF2B5EF4-FFF2-40B4-BE49-F238E27FC236}">
              <a16:creationId xmlns:a16="http://schemas.microsoft.com/office/drawing/2014/main" xmlns="" id="{00000000-0008-0000-1100-0000BC13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5053" name="Text Box 9">
          <a:extLst>
            <a:ext uri="{FF2B5EF4-FFF2-40B4-BE49-F238E27FC236}">
              <a16:creationId xmlns:a16="http://schemas.microsoft.com/office/drawing/2014/main" xmlns="" id="{00000000-0008-0000-1100-0000BD13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5054" name="Text Box 8">
          <a:extLst>
            <a:ext uri="{FF2B5EF4-FFF2-40B4-BE49-F238E27FC236}">
              <a16:creationId xmlns:a16="http://schemas.microsoft.com/office/drawing/2014/main" xmlns="" id="{00000000-0008-0000-1100-0000BE130000}"/>
            </a:ext>
          </a:extLst>
        </xdr:cNvPr>
        <xdr:cNvSpPr txBox="1">
          <a:spLocks noChangeArrowheads="1"/>
        </xdr:cNvSpPr>
      </xdr:nvSpPr>
      <xdr:spPr bwMode="auto">
        <a:xfrm>
          <a:off x="762000" y="53149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5055" name="Text Box 9">
          <a:extLst>
            <a:ext uri="{FF2B5EF4-FFF2-40B4-BE49-F238E27FC236}">
              <a16:creationId xmlns:a16="http://schemas.microsoft.com/office/drawing/2014/main" xmlns="" id="{00000000-0008-0000-1100-0000BF13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5056" name="Text Box 9">
          <a:extLst>
            <a:ext uri="{FF2B5EF4-FFF2-40B4-BE49-F238E27FC236}">
              <a16:creationId xmlns:a16="http://schemas.microsoft.com/office/drawing/2014/main" xmlns="" id="{00000000-0008-0000-1100-0000C013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057" name="Text Box 9">
          <a:extLst>
            <a:ext uri="{FF2B5EF4-FFF2-40B4-BE49-F238E27FC236}">
              <a16:creationId xmlns:a16="http://schemas.microsoft.com/office/drawing/2014/main" xmlns="" id="{00000000-0008-0000-1100-0000C113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058" name="Text Box 9">
          <a:extLst>
            <a:ext uri="{FF2B5EF4-FFF2-40B4-BE49-F238E27FC236}">
              <a16:creationId xmlns:a16="http://schemas.microsoft.com/office/drawing/2014/main" xmlns="" id="{00000000-0008-0000-1100-0000C213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059" name="Text Box 9">
          <a:extLst>
            <a:ext uri="{FF2B5EF4-FFF2-40B4-BE49-F238E27FC236}">
              <a16:creationId xmlns:a16="http://schemas.microsoft.com/office/drawing/2014/main" xmlns="" id="{00000000-0008-0000-1100-0000C313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060" name="Text Box 9">
          <a:extLst>
            <a:ext uri="{FF2B5EF4-FFF2-40B4-BE49-F238E27FC236}">
              <a16:creationId xmlns:a16="http://schemas.microsoft.com/office/drawing/2014/main" xmlns="" id="{00000000-0008-0000-1100-0000C413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061" name="Text Box 9">
          <a:extLst>
            <a:ext uri="{FF2B5EF4-FFF2-40B4-BE49-F238E27FC236}">
              <a16:creationId xmlns:a16="http://schemas.microsoft.com/office/drawing/2014/main" xmlns="" id="{00000000-0008-0000-1100-0000C513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062" name="Text Box 9">
          <a:extLst>
            <a:ext uri="{FF2B5EF4-FFF2-40B4-BE49-F238E27FC236}">
              <a16:creationId xmlns:a16="http://schemas.microsoft.com/office/drawing/2014/main" xmlns="" id="{00000000-0008-0000-1100-0000C613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063" name="Text Box 9">
          <a:extLst>
            <a:ext uri="{FF2B5EF4-FFF2-40B4-BE49-F238E27FC236}">
              <a16:creationId xmlns:a16="http://schemas.microsoft.com/office/drawing/2014/main" xmlns="" id="{00000000-0008-0000-1100-0000C713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064" name="Text Box 9">
          <a:extLst>
            <a:ext uri="{FF2B5EF4-FFF2-40B4-BE49-F238E27FC236}">
              <a16:creationId xmlns:a16="http://schemas.microsoft.com/office/drawing/2014/main" xmlns="" id="{00000000-0008-0000-1100-0000C813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065" name="Text Box 9">
          <a:extLst>
            <a:ext uri="{FF2B5EF4-FFF2-40B4-BE49-F238E27FC236}">
              <a16:creationId xmlns:a16="http://schemas.microsoft.com/office/drawing/2014/main" xmlns="" id="{00000000-0008-0000-1100-0000C913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066" name="Text Box 9">
          <a:extLst>
            <a:ext uri="{FF2B5EF4-FFF2-40B4-BE49-F238E27FC236}">
              <a16:creationId xmlns:a16="http://schemas.microsoft.com/office/drawing/2014/main" xmlns="" id="{00000000-0008-0000-1100-0000CA13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067" name="Text Box 9">
          <a:extLst>
            <a:ext uri="{FF2B5EF4-FFF2-40B4-BE49-F238E27FC236}">
              <a16:creationId xmlns:a16="http://schemas.microsoft.com/office/drawing/2014/main" xmlns="" id="{00000000-0008-0000-1100-0000CB13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068" name="Text Box 9">
          <a:extLst>
            <a:ext uri="{FF2B5EF4-FFF2-40B4-BE49-F238E27FC236}">
              <a16:creationId xmlns:a16="http://schemas.microsoft.com/office/drawing/2014/main" xmlns="" id="{00000000-0008-0000-1100-0000CC13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069" name="Text Box 9">
          <a:extLst>
            <a:ext uri="{FF2B5EF4-FFF2-40B4-BE49-F238E27FC236}">
              <a16:creationId xmlns:a16="http://schemas.microsoft.com/office/drawing/2014/main" xmlns="" id="{00000000-0008-0000-1100-0000CD13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070" name="Text Box 9">
          <a:extLst>
            <a:ext uri="{FF2B5EF4-FFF2-40B4-BE49-F238E27FC236}">
              <a16:creationId xmlns:a16="http://schemas.microsoft.com/office/drawing/2014/main" xmlns="" id="{00000000-0008-0000-1100-0000CE13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071" name="Text Box 9">
          <a:extLst>
            <a:ext uri="{FF2B5EF4-FFF2-40B4-BE49-F238E27FC236}">
              <a16:creationId xmlns:a16="http://schemas.microsoft.com/office/drawing/2014/main" xmlns="" id="{00000000-0008-0000-1100-0000CF13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072" name="Text Box 9">
          <a:extLst>
            <a:ext uri="{FF2B5EF4-FFF2-40B4-BE49-F238E27FC236}">
              <a16:creationId xmlns:a16="http://schemas.microsoft.com/office/drawing/2014/main" xmlns="" id="{00000000-0008-0000-1100-0000D013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073" name="Text Box 9">
          <a:extLst>
            <a:ext uri="{FF2B5EF4-FFF2-40B4-BE49-F238E27FC236}">
              <a16:creationId xmlns:a16="http://schemas.microsoft.com/office/drawing/2014/main" xmlns="" id="{00000000-0008-0000-1100-0000D113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074" name="Text Box 9">
          <a:extLst>
            <a:ext uri="{FF2B5EF4-FFF2-40B4-BE49-F238E27FC236}">
              <a16:creationId xmlns:a16="http://schemas.microsoft.com/office/drawing/2014/main" xmlns="" id="{00000000-0008-0000-1100-0000D213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075" name="Text Box 9">
          <a:extLst>
            <a:ext uri="{FF2B5EF4-FFF2-40B4-BE49-F238E27FC236}">
              <a16:creationId xmlns:a16="http://schemas.microsoft.com/office/drawing/2014/main" xmlns="" id="{00000000-0008-0000-1100-0000D313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076" name="Text Box 9">
          <a:extLst>
            <a:ext uri="{FF2B5EF4-FFF2-40B4-BE49-F238E27FC236}">
              <a16:creationId xmlns:a16="http://schemas.microsoft.com/office/drawing/2014/main" xmlns="" id="{00000000-0008-0000-1100-0000D413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077" name="Text Box 9">
          <a:extLst>
            <a:ext uri="{FF2B5EF4-FFF2-40B4-BE49-F238E27FC236}">
              <a16:creationId xmlns:a16="http://schemas.microsoft.com/office/drawing/2014/main" xmlns="" id="{00000000-0008-0000-1100-0000D513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078" name="Text Box 9">
          <a:extLst>
            <a:ext uri="{FF2B5EF4-FFF2-40B4-BE49-F238E27FC236}">
              <a16:creationId xmlns:a16="http://schemas.microsoft.com/office/drawing/2014/main" xmlns="" id="{00000000-0008-0000-1100-0000D613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5079" name="Text Box 8">
          <a:extLst>
            <a:ext uri="{FF2B5EF4-FFF2-40B4-BE49-F238E27FC236}">
              <a16:creationId xmlns:a16="http://schemas.microsoft.com/office/drawing/2014/main" xmlns="" id="{00000000-0008-0000-1100-0000D7130000}"/>
            </a:ext>
          </a:extLst>
        </xdr:cNvPr>
        <xdr:cNvSpPr txBox="1">
          <a:spLocks noChangeArrowheads="1"/>
        </xdr:cNvSpPr>
      </xdr:nvSpPr>
      <xdr:spPr bwMode="auto">
        <a:xfrm>
          <a:off x="762000" y="53149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5080" name="Text Box 8">
          <a:extLst>
            <a:ext uri="{FF2B5EF4-FFF2-40B4-BE49-F238E27FC236}">
              <a16:creationId xmlns:a16="http://schemas.microsoft.com/office/drawing/2014/main" xmlns="" id="{00000000-0008-0000-1100-0000D8130000}"/>
            </a:ext>
          </a:extLst>
        </xdr:cNvPr>
        <xdr:cNvSpPr txBox="1">
          <a:spLocks noChangeArrowheads="1"/>
        </xdr:cNvSpPr>
      </xdr:nvSpPr>
      <xdr:spPr bwMode="auto">
        <a:xfrm>
          <a:off x="762000" y="53149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5081" name="Text Box 9">
          <a:extLst>
            <a:ext uri="{FF2B5EF4-FFF2-40B4-BE49-F238E27FC236}">
              <a16:creationId xmlns:a16="http://schemas.microsoft.com/office/drawing/2014/main" xmlns="" id="{00000000-0008-0000-1100-0000D913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5082" name="Text Box 9">
          <a:extLst>
            <a:ext uri="{FF2B5EF4-FFF2-40B4-BE49-F238E27FC236}">
              <a16:creationId xmlns:a16="http://schemas.microsoft.com/office/drawing/2014/main" xmlns="" id="{00000000-0008-0000-1100-0000DA13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077457" cy="104775"/>
    <xdr:sp macro="" textlink="">
      <xdr:nvSpPr>
        <xdr:cNvPr id="5083" name="Text Box 8">
          <a:extLst>
            <a:ext uri="{FF2B5EF4-FFF2-40B4-BE49-F238E27FC236}">
              <a16:creationId xmlns:a16="http://schemas.microsoft.com/office/drawing/2014/main" xmlns="" id="{00000000-0008-0000-1100-0000DB130000}"/>
            </a:ext>
          </a:extLst>
        </xdr:cNvPr>
        <xdr:cNvSpPr txBox="1">
          <a:spLocks noChangeArrowheads="1"/>
        </xdr:cNvSpPr>
      </xdr:nvSpPr>
      <xdr:spPr bwMode="auto">
        <a:xfrm>
          <a:off x="762000" y="5314950"/>
          <a:ext cx="1077457" cy="104775"/>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5084" name="Text Box 8">
          <a:extLst>
            <a:ext uri="{FF2B5EF4-FFF2-40B4-BE49-F238E27FC236}">
              <a16:creationId xmlns:a16="http://schemas.microsoft.com/office/drawing/2014/main" xmlns="" id="{00000000-0008-0000-1100-0000DC130000}"/>
            </a:ext>
          </a:extLst>
        </xdr:cNvPr>
        <xdr:cNvSpPr txBox="1">
          <a:spLocks noChangeArrowheads="1"/>
        </xdr:cNvSpPr>
      </xdr:nvSpPr>
      <xdr:spPr bwMode="auto">
        <a:xfrm>
          <a:off x="762000" y="53149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5085" name="Text Box 9">
          <a:extLst>
            <a:ext uri="{FF2B5EF4-FFF2-40B4-BE49-F238E27FC236}">
              <a16:creationId xmlns:a16="http://schemas.microsoft.com/office/drawing/2014/main" xmlns="" id="{00000000-0008-0000-1100-0000DD13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5086" name="Text Box 9">
          <a:extLst>
            <a:ext uri="{FF2B5EF4-FFF2-40B4-BE49-F238E27FC236}">
              <a16:creationId xmlns:a16="http://schemas.microsoft.com/office/drawing/2014/main" xmlns="" id="{00000000-0008-0000-1100-0000DE13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5087" name="Text Box 8">
          <a:extLst>
            <a:ext uri="{FF2B5EF4-FFF2-40B4-BE49-F238E27FC236}">
              <a16:creationId xmlns:a16="http://schemas.microsoft.com/office/drawing/2014/main" xmlns="" id="{00000000-0008-0000-1100-0000DF130000}"/>
            </a:ext>
          </a:extLst>
        </xdr:cNvPr>
        <xdr:cNvSpPr txBox="1">
          <a:spLocks noChangeArrowheads="1"/>
        </xdr:cNvSpPr>
      </xdr:nvSpPr>
      <xdr:spPr bwMode="auto">
        <a:xfrm>
          <a:off x="762000" y="53149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5088" name="Text Box 9">
          <a:extLst>
            <a:ext uri="{FF2B5EF4-FFF2-40B4-BE49-F238E27FC236}">
              <a16:creationId xmlns:a16="http://schemas.microsoft.com/office/drawing/2014/main" xmlns="" id="{00000000-0008-0000-1100-0000E013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5089" name="Text Box 9">
          <a:extLst>
            <a:ext uri="{FF2B5EF4-FFF2-40B4-BE49-F238E27FC236}">
              <a16:creationId xmlns:a16="http://schemas.microsoft.com/office/drawing/2014/main" xmlns="" id="{00000000-0008-0000-1100-0000E113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5090" name="Text Box 8">
          <a:extLst>
            <a:ext uri="{FF2B5EF4-FFF2-40B4-BE49-F238E27FC236}">
              <a16:creationId xmlns:a16="http://schemas.microsoft.com/office/drawing/2014/main" xmlns="" id="{00000000-0008-0000-1100-0000E2130000}"/>
            </a:ext>
          </a:extLst>
        </xdr:cNvPr>
        <xdr:cNvSpPr txBox="1">
          <a:spLocks noChangeArrowheads="1"/>
        </xdr:cNvSpPr>
      </xdr:nvSpPr>
      <xdr:spPr bwMode="auto">
        <a:xfrm>
          <a:off x="762000" y="53149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5091" name="Text Box 9">
          <a:extLst>
            <a:ext uri="{FF2B5EF4-FFF2-40B4-BE49-F238E27FC236}">
              <a16:creationId xmlns:a16="http://schemas.microsoft.com/office/drawing/2014/main" xmlns="" id="{00000000-0008-0000-1100-0000E313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5092" name="Text Box 9">
          <a:extLst>
            <a:ext uri="{FF2B5EF4-FFF2-40B4-BE49-F238E27FC236}">
              <a16:creationId xmlns:a16="http://schemas.microsoft.com/office/drawing/2014/main" xmlns="" id="{00000000-0008-0000-1100-0000E413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5093" name="Text Box 8">
          <a:extLst>
            <a:ext uri="{FF2B5EF4-FFF2-40B4-BE49-F238E27FC236}">
              <a16:creationId xmlns:a16="http://schemas.microsoft.com/office/drawing/2014/main" xmlns="" id="{00000000-0008-0000-1100-0000E5130000}"/>
            </a:ext>
          </a:extLst>
        </xdr:cNvPr>
        <xdr:cNvSpPr txBox="1">
          <a:spLocks noChangeArrowheads="1"/>
        </xdr:cNvSpPr>
      </xdr:nvSpPr>
      <xdr:spPr bwMode="auto">
        <a:xfrm>
          <a:off x="762000" y="53149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5094" name="Text Box 9">
          <a:extLst>
            <a:ext uri="{FF2B5EF4-FFF2-40B4-BE49-F238E27FC236}">
              <a16:creationId xmlns:a16="http://schemas.microsoft.com/office/drawing/2014/main" xmlns="" id="{00000000-0008-0000-1100-0000E613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5095" name="Text Box 9">
          <a:extLst>
            <a:ext uri="{FF2B5EF4-FFF2-40B4-BE49-F238E27FC236}">
              <a16:creationId xmlns:a16="http://schemas.microsoft.com/office/drawing/2014/main" xmlns="" id="{00000000-0008-0000-1100-0000E713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5096" name="Text Box 8">
          <a:extLst>
            <a:ext uri="{FF2B5EF4-FFF2-40B4-BE49-F238E27FC236}">
              <a16:creationId xmlns:a16="http://schemas.microsoft.com/office/drawing/2014/main" xmlns="" id="{00000000-0008-0000-1100-0000E8130000}"/>
            </a:ext>
          </a:extLst>
        </xdr:cNvPr>
        <xdr:cNvSpPr txBox="1">
          <a:spLocks noChangeArrowheads="1"/>
        </xdr:cNvSpPr>
      </xdr:nvSpPr>
      <xdr:spPr bwMode="auto">
        <a:xfrm>
          <a:off x="762000" y="53149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5097" name="Text Box 9">
          <a:extLst>
            <a:ext uri="{FF2B5EF4-FFF2-40B4-BE49-F238E27FC236}">
              <a16:creationId xmlns:a16="http://schemas.microsoft.com/office/drawing/2014/main" xmlns="" id="{00000000-0008-0000-1100-0000E913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5098" name="Text Box 8">
          <a:extLst>
            <a:ext uri="{FF2B5EF4-FFF2-40B4-BE49-F238E27FC236}">
              <a16:creationId xmlns:a16="http://schemas.microsoft.com/office/drawing/2014/main" xmlns="" id="{00000000-0008-0000-1100-0000EA130000}"/>
            </a:ext>
          </a:extLst>
        </xdr:cNvPr>
        <xdr:cNvSpPr txBox="1">
          <a:spLocks noChangeArrowheads="1"/>
        </xdr:cNvSpPr>
      </xdr:nvSpPr>
      <xdr:spPr bwMode="auto">
        <a:xfrm>
          <a:off x="762000" y="53149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5099" name="Text Box 9">
          <a:extLst>
            <a:ext uri="{FF2B5EF4-FFF2-40B4-BE49-F238E27FC236}">
              <a16:creationId xmlns:a16="http://schemas.microsoft.com/office/drawing/2014/main" xmlns="" id="{00000000-0008-0000-1100-0000EB13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5100" name="Text Box 9">
          <a:extLst>
            <a:ext uri="{FF2B5EF4-FFF2-40B4-BE49-F238E27FC236}">
              <a16:creationId xmlns:a16="http://schemas.microsoft.com/office/drawing/2014/main" xmlns="" id="{00000000-0008-0000-1100-0000EC13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5101" name="Text Box 8">
          <a:extLst>
            <a:ext uri="{FF2B5EF4-FFF2-40B4-BE49-F238E27FC236}">
              <a16:creationId xmlns:a16="http://schemas.microsoft.com/office/drawing/2014/main" xmlns="" id="{00000000-0008-0000-1100-0000ED130000}"/>
            </a:ext>
          </a:extLst>
        </xdr:cNvPr>
        <xdr:cNvSpPr txBox="1">
          <a:spLocks noChangeArrowheads="1"/>
        </xdr:cNvSpPr>
      </xdr:nvSpPr>
      <xdr:spPr bwMode="auto">
        <a:xfrm>
          <a:off x="762000" y="53149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5102" name="Text Box 9">
          <a:extLst>
            <a:ext uri="{FF2B5EF4-FFF2-40B4-BE49-F238E27FC236}">
              <a16:creationId xmlns:a16="http://schemas.microsoft.com/office/drawing/2014/main" xmlns="" id="{00000000-0008-0000-1100-0000EE13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5103" name="Text Box 8">
          <a:extLst>
            <a:ext uri="{FF2B5EF4-FFF2-40B4-BE49-F238E27FC236}">
              <a16:creationId xmlns:a16="http://schemas.microsoft.com/office/drawing/2014/main" xmlns="" id="{00000000-0008-0000-1100-0000EF130000}"/>
            </a:ext>
          </a:extLst>
        </xdr:cNvPr>
        <xdr:cNvSpPr txBox="1">
          <a:spLocks noChangeArrowheads="1"/>
        </xdr:cNvSpPr>
      </xdr:nvSpPr>
      <xdr:spPr bwMode="auto">
        <a:xfrm>
          <a:off x="762000" y="53149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5104" name="Text Box 9">
          <a:extLst>
            <a:ext uri="{FF2B5EF4-FFF2-40B4-BE49-F238E27FC236}">
              <a16:creationId xmlns:a16="http://schemas.microsoft.com/office/drawing/2014/main" xmlns="" id="{00000000-0008-0000-1100-0000F013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5105" name="Text Box 9">
          <a:extLst>
            <a:ext uri="{FF2B5EF4-FFF2-40B4-BE49-F238E27FC236}">
              <a16:creationId xmlns:a16="http://schemas.microsoft.com/office/drawing/2014/main" xmlns="" id="{00000000-0008-0000-1100-0000F113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5106" name="Text Box 8">
          <a:extLst>
            <a:ext uri="{FF2B5EF4-FFF2-40B4-BE49-F238E27FC236}">
              <a16:creationId xmlns:a16="http://schemas.microsoft.com/office/drawing/2014/main" xmlns="" id="{00000000-0008-0000-1100-0000F2130000}"/>
            </a:ext>
          </a:extLst>
        </xdr:cNvPr>
        <xdr:cNvSpPr txBox="1">
          <a:spLocks noChangeArrowheads="1"/>
        </xdr:cNvSpPr>
      </xdr:nvSpPr>
      <xdr:spPr bwMode="auto">
        <a:xfrm>
          <a:off x="762000" y="53149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5107" name="Text Box 9">
          <a:extLst>
            <a:ext uri="{FF2B5EF4-FFF2-40B4-BE49-F238E27FC236}">
              <a16:creationId xmlns:a16="http://schemas.microsoft.com/office/drawing/2014/main" xmlns="" id="{00000000-0008-0000-1100-0000F313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5108" name="Text Box 9">
          <a:extLst>
            <a:ext uri="{FF2B5EF4-FFF2-40B4-BE49-F238E27FC236}">
              <a16:creationId xmlns:a16="http://schemas.microsoft.com/office/drawing/2014/main" xmlns="" id="{00000000-0008-0000-1100-0000F413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5109" name="Text Box 8">
          <a:extLst>
            <a:ext uri="{FF2B5EF4-FFF2-40B4-BE49-F238E27FC236}">
              <a16:creationId xmlns:a16="http://schemas.microsoft.com/office/drawing/2014/main" xmlns="" id="{00000000-0008-0000-1100-0000F5130000}"/>
            </a:ext>
          </a:extLst>
        </xdr:cNvPr>
        <xdr:cNvSpPr txBox="1">
          <a:spLocks noChangeArrowheads="1"/>
        </xdr:cNvSpPr>
      </xdr:nvSpPr>
      <xdr:spPr bwMode="auto">
        <a:xfrm>
          <a:off x="762000" y="53149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5110" name="Text Box 9">
          <a:extLst>
            <a:ext uri="{FF2B5EF4-FFF2-40B4-BE49-F238E27FC236}">
              <a16:creationId xmlns:a16="http://schemas.microsoft.com/office/drawing/2014/main" xmlns="" id="{00000000-0008-0000-1100-0000F613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5111" name="Text Box 9">
          <a:extLst>
            <a:ext uri="{FF2B5EF4-FFF2-40B4-BE49-F238E27FC236}">
              <a16:creationId xmlns:a16="http://schemas.microsoft.com/office/drawing/2014/main" xmlns="" id="{00000000-0008-0000-1100-0000F713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5112" name="Text Box 8">
          <a:extLst>
            <a:ext uri="{FF2B5EF4-FFF2-40B4-BE49-F238E27FC236}">
              <a16:creationId xmlns:a16="http://schemas.microsoft.com/office/drawing/2014/main" xmlns="" id="{00000000-0008-0000-1100-0000F8130000}"/>
            </a:ext>
          </a:extLst>
        </xdr:cNvPr>
        <xdr:cNvSpPr txBox="1">
          <a:spLocks noChangeArrowheads="1"/>
        </xdr:cNvSpPr>
      </xdr:nvSpPr>
      <xdr:spPr bwMode="auto">
        <a:xfrm>
          <a:off x="762000" y="53149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5113" name="Text Box 9">
          <a:extLst>
            <a:ext uri="{FF2B5EF4-FFF2-40B4-BE49-F238E27FC236}">
              <a16:creationId xmlns:a16="http://schemas.microsoft.com/office/drawing/2014/main" xmlns="" id="{00000000-0008-0000-1100-0000F913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5114" name="Text Box 9">
          <a:extLst>
            <a:ext uri="{FF2B5EF4-FFF2-40B4-BE49-F238E27FC236}">
              <a16:creationId xmlns:a16="http://schemas.microsoft.com/office/drawing/2014/main" xmlns="" id="{00000000-0008-0000-1100-0000FA13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5115" name="Text Box 8">
          <a:extLst>
            <a:ext uri="{FF2B5EF4-FFF2-40B4-BE49-F238E27FC236}">
              <a16:creationId xmlns:a16="http://schemas.microsoft.com/office/drawing/2014/main" xmlns="" id="{00000000-0008-0000-1100-0000FB130000}"/>
            </a:ext>
          </a:extLst>
        </xdr:cNvPr>
        <xdr:cNvSpPr txBox="1">
          <a:spLocks noChangeArrowheads="1"/>
        </xdr:cNvSpPr>
      </xdr:nvSpPr>
      <xdr:spPr bwMode="auto">
        <a:xfrm>
          <a:off x="762000" y="53149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5116" name="Text Box 9">
          <a:extLst>
            <a:ext uri="{FF2B5EF4-FFF2-40B4-BE49-F238E27FC236}">
              <a16:creationId xmlns:a16="http://schemas.microsoft.com/office/drawing/2014/main" xmlns="" id="{00000000-0008-0000-1100-0000FC13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5117" name="Text Box 9">
          <a:extLst>
            <a:ext uri="{FF2B5EF4-FFF2-40B4-BE49-F238E27FC236}">
              <a16:creationId xmlns:a16="http://schemas.microsoft.com/office/drawing/2014/main" xmlns="" id="{00000000-0008-0000-1100-0000FD13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5118" name="Text Box 8">
          <a:extLst>
            <a:ext uri="{FF2B5EF4-FFF2-40B4-BE49-F238E27FC236}">
              <a16:creationId xmlns:a16="http://schemas.microsoft.com/office/drawing/2014/main" xmlns="" id="{00000000-0008-0000-1100-0000FE130000}"/>
            </a:ext>
          </a:extLst>
        </xdr:cNvPr>
        <xdr:cNvSpPr txBox="1">
          <a:spLocks noChangeArrowheads="1"/>
        </xdr:cNvSpPr>
      </xdr:nvSpPr>
      <xdr:spPr bwMode="auto">
        <a:xfrm>
          <a:off x="762000" y="53149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5119" name="Text Box 9">
          <a:extLst>
            <a:ext uri="{FF2B5EF4-FFF2-40B4-BE49-F238E27FC236}">
              <a16:creationId xmlns:a16="http://schemas.microsoft.com/office/drawing/2014/main" xmlns="" id="{00000000-0008-0000-1100-0000FF13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5120" name="Text Box 9">
          <a:extLst>
            <a:ext uri="{FF2B5EF4-FFF2-40B4-BE49-F238E27FC236}">
              <a16:creationId xmlns:a16="http://schemas.microsoft.com/office/drawing/2014/main" xmlns="" id="{00000000-0008-0000-1100-00000014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5121" name="Text Box 8">
          <a:extLst>
            <a:ext uri="{FF2B5EF4-FFF2-40B4-BE49-F238E27FC236}">
              <a16:creationId xmlns:a16="http://schemas.microsoft.com/office/drawing/2014/main" xmlns="" id="{00000000-0008-0000-1100-000001140000}"/>
            </a:ext>
          </a:extLst>
        </xdr:cNvPr>
        <xdr:cNvSpPr txBox="1">
          <a:spLocks noChangeArrowheads="1"/>
        </xdr:cNvSpPr>
      </xdr:nvSpPr>
      <xdr:spPr bwMode="auto">
        <a:xfrm>
          <a:off x="762000" y="53149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5122" name="Text Box 9">
          <a:extLst>
            <a:ext uri="{FF2B5EF4-FFF2-40B4-BE49-F238E27FC236}">
              <a16:creationId xmlns:a16="http://schemas.microsoft.com/office/drawing/2014/main" xmlns="" id="{00000000-0008-0000-1100-00000214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5123" name="Text Box 9">
          <a:extLst>
            <a:ext uri="{FF2B5EF4-FFF2-40B4-BE49-F238E27FC236}">
              <a16:creationId xmlns:a16="http://schemas.microsoft.com/office/drawing/2014/main" xmlns="" id="{00000000-0008-0000-1100-00000314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5124" name="Text Box 8">
          <a:extLst>
            <a:ext uri="{FF2B5EF4-FFF2-40B4-BE49-F238E27FC236}">
              <a16:creationId xmlns:a16="http://schemas.microsoft.com/office/drawing/2014/main" xmlns="" id="{00000000-0008-0000-1100-000004140000}"/>
            </a:ext>
          </a:extLst>
        </xdr:cNvPr>
        <xdr:cNvSpPr txBox="1">
          <a:spLocks noChangeArrowheads="1"/>
        </xdr:cNvSpPr>
      </xdr:nvSpPr>
      <xdr:spPr bwMode="auto">
        <a:xfrm>
          <a:off x="762000" y="53149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5125" name="Text Box 9">
          <a:extLst>
            <a:ext uri="{FF2B5EF4-FFF2-40B4-BE49-F238E27FC236}">
              <a16:creationId xmlns:a16="http://schemas.microsoft.com/office/drawing/2014/main" xmlns="" id="{00000000-0008-0000-1100-00000514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5126" name="Text Box 9">
          <a:extLst>
            <a:ext uri="{FF2B5EF4-FFF2-40B4-BE49-F238E27FC236}">
              <a16:creationId xmlns:a16="http://schemas.microsoft.com/office/drawing/2014/main" xmlns="" id="{00000000-0008-0000-1100-00000614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5127" name="Text Box 8">
          <a:extLst>
            <a:ext uri="{FF2B5EF4-FFF2-40B4-BE49-F238E27FC236}">
              <a16:creationId xmlns:a16="http://schemas.microsoft.com/office/drawing/2014/main" xmlns="" id="{00000000-0008-0000-1100-000007140000}"/>
            </a:ext>
          </a:extLst>
        </xdr:cNvPr>
        <xdr:cNvSpPr txBox="1">
          <a:spLocks noChangeArrowheads="1"/>
        </xdr:cNvSpPr>
      </xdr:nvSpPr>
      <xdr:spPr bwMode="auto">
        <a:xfrm>
          <a:off x="762000" y="53149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5128" name="Text Box 9">
          <a:extLst>
            <a:ext uri="{FF2B5EF4-FFF2-40B4-BE49-F238E27FC236}">
              <a16:creationId xmlns:a16="http://schemas.microsoft.com/office/drawing/2014/main" xmlns="" id="{00000000-0008-0000-1100-00000814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5129" name="Text Box 9">
          <a:extLst>
            <a:ext uri="{FF2B5EF4-FFF2-40B4-BE49-F238E27FC236}">
              <a16:creationId xmlns:a16="http://schemas.microsoft.com/office/drawing/2014/main" xmlns="" id="{00000000-0008-0000-1100-00000914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5130" name="Text Box 8">
          <a:extLst>
            <a:ext uri="{FF2B5EF4-FFF2-40B4-BE49-F238E27FC236}">
              <a16:creationId xmlns:a16="http://schemas.microsoft.com/office/drawing/2014/main" xmlns="" id="{00000000-0008-0000-1100-00000A140000}"/>
            </a:ext>
          </a:extLst>
        </xdr:cNvPr>
        <xdr:cNvSpPr txBox="1">
          <a:spLocks noChangeArrowheads="1"/>
        </xdr:cNvSpPr>
      </xdr:nvSpPr>
      <xdr:spPr bwMode="auto">
        <a:xfrm>
          <a:off x="762000" y="53149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5131" name="Text Box 9">
          <a:extLst>
            <a:ext uri="{FF2B5EF4-FFF2-40B4-BE49-F238E27FC236}">
              <a16:creationId xmlns:a16="http://schemas.microsoft.com/office/drawing/2014/main" xmlns="" id="{00000000-0008-0000-1100-00000B14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5132" name="Text Box 9">
          <a:extLst>
            <a:ext uri="{FF2B5EF4-FFF2-40B4-BE49-F238E27FC236}">
              <a16:creationId xmlns:a16="http://schemas.microsoft.com/office/drawing/2014/main" xmlns="" id="{00000000-0008-0000-1100-00000C14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285750"/>
    <xdr:sp macro="" textlink="">
      <xdr:nvSpPr>
        <xdr:cNvPr id="5133" name="Text Box 9">
          <a:extLst>
            <a:ext uri="{FF2B5EF4-FFF2-40B4-BE49-F238E27FC236}">
              <a16:creationId xmlns:a16="http://schemas.microsoft.com/office/drawing/2014/main" xmlns="" id="{00000000-0008-0000-1100-00000D140000}"/>
            </a:ext>
          </a:extLst>
        </xdr:cNvPr>
        <xdr:cNvSpPr txBox="1">
          <a:spLocks noChangeArrowheads="1"/>
        </xdr:cNvSpPr>
      </xdr:nvSpPr>
      <xdr:spPr bwMode="auto">
        <a:xfrm>
          <a:off x="762000" y="5314950"/>
          <a:ext cx="1239382" cy="285750"/>
        </a:xfrm>
        <a:prstGeom prst="rect">
          <a:avLst/>
        </a:prstGeom>
        <a:noFill/>
        <a:ln w="9525">
          <a:noFill/>
          <a:miter lim="800000"/>
          <a:headEnd/>
          <a:tailEnd/>
        </a:ln>
      </xdr:spPr>
    </xdr:sp>
    <xdr:clientData/>
  </xdr:oneCellAnchor>
  <xdr:oneCellAnchor>
    <xdr:from>
      <xdr:col>1</xdr:col>
      <xdr:colOff>0</xdr:colOff>
      <xdr:row>0</xdr:row>
      <xdr:rowOff>0</xdr:rowOff>
    </xdr:from>
    <xdr:ext cx="1239382" cy="285750"/>
    <xdr:sp macro="" textlink="">
      <xdr:nvSpPr>
        <xdr:cNvPr id="5134" name="Text Box 9">
          <a:extLst>
            <a:ext uri="{FF2B5EF4-FFF2-40B4-BE49-F238E27FC236}">
              <a16:creationId xmlns:a16="http://schemas.microsoft.com/office/drawing/2014/main" xmlns="" id="{00000000-0008-0000-1100-00000E140000}"/>
            </a:ext>
          </a:extLst>
        </xdr:cNvPr>
        <xdr:cNvSpPr txBox="1">
          <a:spLocks noChangeArrowheads="1"/>
        </xdr:cNvSpPr>
      </xdr:nvSpPr>
      <xdr:spPr bwMode="auto">
        <a:xfrm>
          <a:off x="762000" y="5314950"/>
          <a:ext cx="1239382" cy="285750"/>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5135" name="Text Box 9">
          <a:extLst>
            <a:ext uri="{FF2B5EF4-FFF2-40B4-BE49-F238E27FC236}">
              <a16:creationId xmlns:a16="http://schemas.microsoft.com/office/drawing/2014/main" xmlns="" id="{00000000-0008-0000-1100-00000F140000}"/>
            </a:ext>
          </a:extLst>
        </xdr:cNvPr>
        <xdr:cNvSpPr txBox="1">
          <a:spLocks noChangeArrowheads="1"/>
        </xdr:cNvSpPr>
      </xdr:nvSpPr>
      <xdr:spPr bwMode="auto">
        <a:xfrm>
          <a:off x="762000" y="531495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5136" name="Text Box 9">
          <a:extLst>
            <a:ext uri="{FF2B5EF4-FFF2-40B4-BE49-F238E27FC236}">
              <a16:creationId xmlns:a16="http://schemas.microsoft.com/office/drawing/2014/main" xmlns="" id="{00000000-0008-0000-1100-000010140000}"/>
            </a:ext>
          </a:extLst>
        </xdr:cNvPr>
        <xdr:cNvSpPr txBox="1">
          <a:spLocks noChangeArrowheads="1"/>
        </xdr:cNvSpPr>
      </xdr:nvSpPr>
      <xdr:spPr bwMode="auto">
        <a:xfrm>
          <a:off x="762000" y="531495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5137" name="Text Box 9">
          <a:extLst>
            <a:ext uri="{FF2B5EF4-FFF2-40B4-BE49-F238E27FC236}">
              <a16:creationId xmlns:a16="http://schemas.microsoft.com/office/drawing/2014/main" xmlns="" id="{00000000-0008-0000-1100-000011140000}"/>
            </a:ext>
          </a:extLst>
        </xdr:cNvPr>
        <xdr:cNvSpPr txBox="1">
          <a:spLocks noChangeArrowheads="1"/>
        </xdr:cNvSpPr>
      </xdr:nvSpPr>
      <xdr:spPr bwMode="auto">
        <a:xfrm>
          <a:off x="762000" y="531495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5138" name="Text Box 9">
          <a:extLst>
            <a:ext uri="{FF2B5EF4-FFF2-40B4-BE49-F238E27FC236}">
              <a16:creationId xmlns:a16="http://schemas.microsoft.com/office/drawing/2014/main" xmlns="" id="{00000000-0008-0000-1100-000012140000}"/>
            </a:ext>
          </a:extLst>
        </xdr:cNvPr>
        <xdr:cNvSpPr txBox="1">
          <a:spLocks noChangeArrowheads="1"/>
        </xdr:cNvSpPr>
      </xdr:nvSpPr>
      <xdr:spPr bwMode="auto">
        <a:xfrm>
          <a:off x="762000" y="531495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5139" name="Text Box 9">
          <a:extLst>
            <a:ext uri="{FF2B5EF4-FFF2-40B4-BE49-F238E27FC236}">
              <a16:creationId xmlns:a16="http://schemas.microsoft.com/office/drawing/2014/main" xmlns="" id="{00000000-0008-0000-1100-000013140000}"/>
            </a:ext>
          </a:extLst>
        </xdr:cNvPr>
        <xdr:cNvSpPr txBox="1">
          <a:spLocks noChangeArrowheads="1"/>
        </xdr:cNvSpPr>
      </xdr:nvSpPr>
      <xdr:spPr bwMode="auto">
        <a:xfrm>
          <a:off x="762000" y="531495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5140" name="Text Box 9">
          <a:extLst>
            <a:ext uri="{FF2B5EF4-FFF2-40B4-BE49-F238E27FC236}">
              <a16:creationId xmlns:a16="http://schemas.microsoft.com/office/drawing/2014/main" xmlns="" id="{00000000-0008-0000-1100-000014140000}"/>
            </a:ext>
          </a:extLst>
        </xdr:cNvPr>
        <xdr:cNvSpPr txBox="1">
          <a:spLocks noChangeArrowheads="1"/>
        </xdr:cNvSpPr>
      </xdr:nvSpPr>
      <xdr:spPr bwMode="auto">
        <a:xfrm>
          <a:off x="762000" y="531495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5141" name="Text Box 9">
          <a:extLst>
            <a:ext uri="{FF2B5EF4-FFF2-40B4-BE49-F238E27FC236}">
              <a16:creationId xmlns:a16="http://schemas.microsoft.com/office/drawing/2014/main" xmlns="" id="{00000000-0008-0000-1100-000015140000}"/>
            </a:ext>
          </a:extLst>
        </xdr:cNvPr>
        <xdr:cNvSpPr txBox="1">
          <a:spLocks noChangeArrowheads="1"/>
        </xdr:cNvSpPr>
      </xdr:nvSpPr>
      <xdr:spPr bwMode="auto">
        <a:xfrm>
          <a:off x="762000" y="531495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5142" name="Text Box 9">
          <a:extLst>
            <a:ext uri="{FF2B5EF4-FFF2-40B4-BE49-F238E27FC236}">
              <a16:creationId xmlns:a16="http://schemas.microsoft.com/office/drawing/2014/main" xmlns="" id="{00000000-0008-0000-1100-000016140000}"/>
            </a:ext>
          </a:extLst>
        </xdr:cNvPr>
        <xdr:cNvSpPr txBox="1">
          <a:spLocks noChangeArrowheads="1"/>
        </xdr:cNvSpPr>
      </xdr:nvSpPr>
      <xdr:spPr bwMode="auto">
        <a:xfrm>
          <a:off x="762000" y="531495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5143" name="Text Box 9">
          <a:extLst>
            <a:ext uri="{FF2B5EF4-FFF2-40B4-BE49-F238E27FC236}">
              <a16:creationId xmlns:a16="http://schemas.microsoft.com/office/drawing/2014/main" xmlns="" id="{00000000-0008-0000-1100-000017140000}"/>
            </a:ext>
          </a:extLst>
        </xdr:cNvPr>
        <xdr:cNvSpPr txBox="1">
          <a:spLocks noChangeArrowheads="1"/>
        </xdr:cNvSpPr>
      </xdr:nvSpPr>
      <xdr:spPr bwMode="auto">
        <a:xfrm>
          <a:off x="762000" y="531495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5144" name="Text Box 9">
          <a:extLst>
            <a:ext uri="{FF2B5EF4-FFF2-40B4-BE49-F238E27FC236}">
              <a16:creationId xmlns:a16="http://schemas.microsoft.com/office/drawing/2014/main" xmlns="" id="{00000000-0008-0000-1100-000018140000}"/>
            </a:ext>
          </a:extLst>
        </xdr:cNvPr>
        <xdr:cNvSpPr txBox="1">
          <a:spLocks noChangeArrowheads="1"/>
        </xdr:cNvSpPr>
      </xdr:nvSpPr>
      <xdr:spPr bwMode="auto">
        <a:xfrm>
          <a:off x="762000" y="531495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5145" name="Text Box 9">
          <a:extLst>
            <a:ext uri="{FF2B5EF4-FFF2-40B4-BE49-F238E27FC236}">
              <a16:creationId xmlns:a16="http://schemas.microsoft.com/office/drawing/2014/main" xmlns="" id="{00000000-0008-0000-1100-000019140000}"/>
            </a:ext>
          </a:extLst>
        </xdr:cNvPr>
        <xdr:cNvSpPr txBox="1">
          <a:spLocks noChangeArrowheads="1"/>
        </xdr:cNvSpPr>
      </xdr:nvSpPr>
      <xdr:spPr bwMode="auto">
        <a:xfrm>
          <a:off x="762000" y="531495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5146" name="Text Box 9">
          <a:extLst>
            <a:ext uri="{FF2B5EF4-FFF2-40B4-BE49-F238E27FC236}">
              <a16:creationId xmlns:a16="http://schemas.microsoft.com/office/drawing/2014/main" xmlns="" id="{00000000-0008-0000-1100-00001A140000}"/>
            </a:ext>
          </a:extLst>
        </xdr:cNvPr>
        <xdr:cNvSpPr txBox="1">
          <a:spLocks noChangeArrowheads="1"/>
        </xdr:cNvSpPr>
      </xdr:nvSpPr>
      <xdr:spPr bwMode="auto">
        <a:xfrm>
          <a:off x="762000" y="531495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5147" name="Text Box 9">
          <a:extLst>
            <a:ext uri="{FF2B5EF4-FFF2-40B4-BE49-F238E27FC236}">
              <a16:creationId xmlns:a16="http://schemas.microsoft.com/office/drawing/2014/main" xmlns="" id="{00000000-0008-0000-1100-00001B140000}"/>
            </a:ext>
          </a:extLst>
        </xdr:cNvPr>
        <xdr:cNvSpPr txBox="1">
          <a:spLocks noChangeArrowheads="1"/>
        </xdr:cNvSpPr>
      </xdr:nvSpPr>
      <xdr:spPr bwMode="auto">
        <a:xfrm>
          <a:off x="762000" y="531495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5148" name="Text Box 9">
          <a:extLst>
            <a:ext uri="{FF2B5EF4-FFF2-40B4-BE49-F238E27FC236}">
              <a16:creationId xmlns:a16="http://schemas.microsoft.com/office/drawing/2014/main" xmlns="" id="{00000000-0008-0000-1100-00001C140000}"/>
            </a:ext>
          </a:extLst>
        </xdr:cNvPr>
        <xdr:cNvSpPr txBox="1">
          <a:spLocks noChangeArrowheads="1"/>
        </xdr:cNvSpPr>
      </xdr:nvSpPr>
      <xdr:spPr bwMode="auto">
        <a:xfrm>
          <a:off x="762000" y="531495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5149" name="Text Box 9">
          <a:extLst>
            <a:ext uri="{FF2B5EF4-FFF2-40B4-BE49-F238E27FC236}">
              <a16:creationId xmlns:a16="http://schemas.microsoft.com/office/drawing/2014/main" xmlns="" id="{00000000-0008-0000-1100-00001D140000}"/>
            </a:ext>
          </a:extLst>
        </xdr:cNvPr>
        <xdr:cNvSpPr txBox="1">
          <a:spLocks noChangeArrowheads="1"/>
        </xdr:cNvSpPr>
      </xdr:nvSpPr>
      <xdr:spPr bwMode="auto">
        <a:xfrm>
          <a:off x="762000" y="531495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5150" name="Text Box 9">
          <a:extLst>
            <a:ext uri="{FF2B5EF4-FFF2-40B4-BE49-F238E27FC236}">
              <a16:creationId xmlns:a16="http://schemas.microsoft.com/office/drawing/2014/main" xmlns="" id="{00000000-0008-0000-1100-00001E140000}"/>
            </a:ext>
          </a:extLst>
        </xdr:cNvPr>
        <xdr:cNvSpPr txBox="1">
          <a:spLocks noChangeArrowheads="1"/>
        </xdr:cNvSpPr>
      </xdr:nvSpPr>
      <xdr:spPr bwMode="auto">
        <a:xfrm>
          <a:off x="762000" y="531495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5151" name="Text Box 9">
          <a:extLst>
            <a:ext uri="{FF2B5EF4-FFF2-40B4-BE49-F238E27FC236}">
              <a16:creationId xmlns:a16="http://schemas.microsoft.com/office/drawing/2014/main" xmlns="" id="{00000000-0008-0000-1100-00001F140000}"/>
            </a:ext>
          </a:extLst>
        </xdr:cNvPr>
        <xdr:cNvSpPr txBox="1">
          <a:spLocks noChangeArrowheads="1"/>
        </xdr:cNvSpPr>
      </xdr:nvSpPr>
      <xdr:spPr bwMode="auto">
        <a:xfrm>
          <a:off x="762000" y="531495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5152" name="Text Box 9">
          <a:extLst>
            <a:ext uri="{FF2B5EF4-FFF2-40B4-BE49-F238E27FC236}">
              <a16:creationId xmlns:a16="http://schemas.microsoft.com/office/drawing/2014/main" xmlns="" id="{00000000-0008-0000-1100-000020140000}"/>
            </a:ext>
          </a:extLst>
        </xdr:cNvPr>
        <xdr:cNvSpPr txBox="1">
          <a:spLocks noChangeArrowheads="1"/>
        </xdr:cNvSpPr>
      </xdr:nvSpPr>
      <xdr:spPr bwMode="auto">
        <a:xfrm>
          <a:off x="762000" y="531495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5153" name="Text Box 9">
          <a:extLst>
            <a:ext uri="{FF2B5EF4-FFF2-40B4-BE49-F238E27FC236}">
              <a16:creationId xmlns:a16="http://schemas.microsoft.com/office/drawing/2014/main" xmlns="" id="{00000000-0008-0000-1100-000021140000}"/>
            </a:ext>
          </a:extLst>
        </xdr:cNvPr>
        <xdr:cNvSpPr txBox="1">
          <a:spLocks noChangeArrowheads="1"/>
        </xdr:cNvSpPr>
      </xdr:nvSpPr>
      <xdr:spPr bwMode="auto">
        <a:xfrm>
          <a:off x="762000" y="531495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5154" name="Text Box 9">
          <a:extLst>
            <a:ext uri="{FF2B5EF4-FFF2-40B4-BE49-F238E27FC236}">
              <a16:creationId xmlns:a16="http://schemas.microsoft.com/office/drawing/2014/main" xmlns="" id="{00000000-0008-0000-1100-000022140000}"/>
            </a:ext>
          </a:extLst>
        </xdr:cNvPr>
        <xdr:cNvSpPr txBox="1">
          <a:spLocks noChangeArrowheads="1"/>
        </xdr:cNvSpPr>
      </xdr:nvSpPr>
      <xdr:spPr bwMode="auto">
        <a:xfrm>
          <a:off x="762000" y="531495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077457" cy="19050"/>
    <xdr:sp macro="" textlink="">
      <xdr:nvSpPr>
        <xdr:cNvPr id="5155" name="Text Box 8">
          <a:extLst>
            <a:ext uri="{FF2B5EF4-FFF2-40B4-BE49-F238E27FC236}">
              <a16:creationId xmlns:a16="http://schemas.microsoft.com/office/drawing/2014/main" xmlns="" id="{00000000-0008-0000-1100-000023140000}"/>
            </a:ext>
          </a:extLst>
        </xdr:cNvPr>
        <xdr:cNvSpPr txBox="1">
          <a:spLocks noChangeArrowheads="1"/>
        </xdr:cNvSpPr>
      </xdr:nvSpPr>
      <xdr:spPr bwMode="auto">
        <a:xfrm>
          <a:off x="762000" y="5314950"/>
          <a:ext cx="1077457"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5156" name="Text Box 8">
          <a:extLst>
            <a:ext uri="{FF2B5EF4-FFF2-40B4-BE49-F238E27FC236}">
              <a16:creationId xmlns:a16="http://schemas.microsoft.com/office/drawing/2014/main" xmlns="" id="{00000000-0008-0000-1100-000024140000}"/>
            </a:ext>
          </a:extLst>
        </xdr:cNvPr>
        <xdr:cNvSpPr txBox="1">
          <a:spLocks noChangeArrowheads="1"/>
        </xdr:cNvSpPr>
      </xdr:nvSpPr>
      <xdr:spPr bwMode="auto">
        <a:xfrm>
          <a:off x="762000" y="53149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5157" name="Text Box 9">
          <a:extLst>
            <a:ext uri="{FF2B5EF4-FFF2-40B4-BE49-F238E27FC236}">
              <a16:creationId xmlns:a16="http://schemas.microsoft.com/office/drawing/2014/main" xmlns="" id="{00000000-0008-0000-1100-00002514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5158" name="Text Box 9">
          <a:extLst>
            <a:ext uri="{FF2B5EF4-FFF2-40B4-BE49-F238E27FC236}">
              <a16:creationId xmlns:a16="http://schemas.microsoft.com/office/drawing/2014/main" xmlns="" id="{00000000-0008-0000-1100-00002614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077457" cy="104775"/>
    <xdr:sp macro="" textlink="">
      <xdr:nvSpPr>
        <xdr:cNvPr id="5159" name="Text Box 8">
          <a:extLst>
            <a:ext uri="{FF2B5EF4-FFF2-40B4-BE49-F238E27FC236}">
              <a16:creationId xmlns:a16="http://schemas.microsoft.com/office/drawing/2014/main" xmlns="" id="{00000000-0008-0000-1100-000027140000}"/>
            </a:ext>
          </a:extLst>
        </xdr:cNvPr>
        <xdr:cNvSpPr txBox="1">
          <a:spLocks noChangeArrowheads="1"/>
        </xdr:cNvSpPr>
      </xdr:nvSpPr>
      <xdr:spPr bwMode="auto">
        <a:xfrm>
          <a:off x="762000" y="5314950"/>
          <a:ext cx="1077457" cy="104775"/>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5160" name="Text Box 8">
          <a:extLst>
            <a:ext uri="{FF2B5EF4-FFF2-40B4-BE49-F238E27FC236}">
              <a16:creationId xmlns:a16="http://schemas.microsoft.com/office/drawing/2014/main" xmlns="" id="{00000000-0008-0000-1100-000028140000}"/>
            </a:ext>
          </a:extLst>
        </xdr:cNvPr>
        <xdr:cNvSpPr txBox="1">
          <a:spLocks noChangeArrowheads="1"/>
        </xdr:cNvSpPr>
      </xdr:nvSpPr>
      <xdr:spPr bwMode="auto">
        <a:xfrm>
          <a:off x="762000" y="53149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5161" name="Text Box 9">
          <a:extLst>
            <a:ext uri="{FF2B5EF4-FFF2-40B4-BE49-F238E27FC236}">
              <a16:creationId xmlns:a16="http://schemas.microsoft.com/office/drawing/2014/main" xmlns="" id="{00000000-0008-0000-1100-00002914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5162" name="Text Box 9">
          <a:extLst>
            <a:ext uri="{FF2B5EF4-FFF2-40B4-BE49-F238E27FC236}">
              <a16:creationId xmlns:a16="http://schemas.microsoft.com/office/drawing/2014/main" xmlns="" id="{00000000-0008-0000-1100-00002A14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5163" name="Text Box 8">
          <a:extLst>
            <a:ext uri="{FF2B5EF4-FFF2-40B4-BE49-F238E27FC236}">
              <a16:creationId xmlns:a16="http://schemas.microsoft.com/office/drawing/2014/main" xmlns="" id="{00000000-0008-0000-1100-00002B140000}"/>
            </a:ext>
          </a:extLst>
        </xdr:cNvPr>
        <xdr:cNvSpPr txBox="1">
          <a:spLocks noChangeArrowheads="1"/>
        </xdr:cNvSpPr>
      </xdr:nvSpPr>
      <xdr:spPr bwMode="auto">
        <a:xfrm>
          <a:off x="762000" y="53149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5164" name="Text Box 9">
          <a:extLst>
            <a:ext uri="{FF2B5EF4-FFF2-40B4-BE49-F238E27FC236}">
              <a16:creationId xmlns:a16="http://schemas.microsoft.com/office/drawing/2014/main" xmlns="" id="{00000000-0008-0000-1100-00002C14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5165" name="Text Box 9">
          <a:extLst>
            <a:ext uri="{FF2B5EF4-FFF2-40B4-BE49-F238E27FC236}">
              <a16:creationId xmlns:a16="http://schemas.microsoft.com/office/drawing/2014/main" xmlns="" id="{00000000-0008-0000-1100-00002D14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5166" name="Text Box 8">
          <a:extLst>
            <a:ext uri="{FF2B5EF4-FFF2-40B4-BE49-F238E27FC236}">
              <a16:creationId xmlns:a16="http://schemas.microsoft.com/office/drawing/2014/main" xmlns="" id="{00000000-0008-0000-1100-00002E140000}"/>
            </a:ext>
          </a:extLst>
        </xdr:cNvPr>
        <xdr:cNvSpPr txBox="1">
          <a:spLocks noChangeArrowheads="1"/>
        </xdr:cNvSpPr>
      </xdr:nvSpPr>
      <xdr:spPr bwMode="auto">
        <a:xfrm>
          <a:off x="762000" y="53149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5167" name="Text Box 9">
          <a:extLst>
            <a:ext uri="{FF2B5EF4-FFF2-40B4-BE49-F238E27FC236}">
              <a16:creationId xmlns:a16="http://schemas.microsoft.com/office/drawing/2014/main" xmlns="" id="{00000000-0008-0000-1100-00002F14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5168" name="Text Box 9">
          <a:extLst>
            <a:ext uri="{FF2B5EF4-FFF2-40B4-BE49-F238E27FC236}">
              <a16:creationId xmlns:a16="http://schemas.microsoft.com/office/drawing/2014/main" xmlns="" id="{00000000-0008-0000-1100-00003014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5169" name="Text Box 8">
          <a:extLst>
            <a:ext uri="{FF2B5EF4-FFF2-40B4-BE49-F238E27FC236}">
              <a16:creationId xmlns:a16="http://schemas.microsoft.com/office/drawing/2014/main" xmlns="" id="{00000000-0008-0000-1100-000031140000}"/>
            </a:ext>
          </a:extLst>
        </xdr:cNvPr>
        <xdr:cNvSpPr txBox="1">
          <a:spLocks noChangeArrowheads="1"/>
        </xdr:cNvSpPr>
      </xdr:nvSpPr>
      <xdr:spPr bwMode="auto">
        <a:xfrm>
          <a:off x="762000" y="53149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5170" name="Text Box 9">
          <a:extLst>
            <a:ext uri="{FF2B5EF4-FFF2-40B4-BE49-F238E27FC236}">
              <a16:creationId xmlns:a16="http://schemas.microsoft.com/office/drawing/2014/main" xmlns="" id="{00000000-0008-0000-1100-00003214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5171" name="Text Box 9">
          <a:extLst>
            <a:ext uri="{FF2B5EF4-FFF2-40B4-BE49-F238E27FC236}">
              <a16:creationId xmlns:a16="http://schemas.microsoft.com/office/drawing/2014/main" xmlns="" id="{00000000-0008-0000-1100-00003314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5172" name="Text Box 8">
          <a:extLst>
            <a:ext uri="{FF2B5EF4-FFF2-40B4-BE49-F238E27FC236}">
              <a16:creationId xmlns:a16="http://schemas.microsoft.com/office/drawing/2014/main" xmlns="" id="{00000000-0008-0000-1100-000034140000}"/>
            </a:ext>
          </a:extLst>
        </xdr:cNvPr>
        <xdr:cNvSpPr txBox="1">
          <a:spLocks noChangeArrowheads="1"/>
        </xdr:cNvSpPr>
      </xdr:nvSpPr>
      <xdr:spPr bwMode="auto">
        <a:xfrm>
          <a:off x="762000" y="53149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5173" name="Text Box 9">
          <a:extLst>
            <a:ext uri="{FF2B5EF4-FFF2-40B4-BE49-F238E27FC236}">
              <a16:creationId xmlns:a16="http://schemas.microsoft.com/office/drawing/2014/main" xmlns="" id="{00000000-0008-0000-1100-00003514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5174" name="Text Box 8">
          <a:extLst>
            <a:ext uri="{FF2B5EF4-FFF2-40B4-BE49-F238E27FC236}">
              <a16:creationId xmlns:a16="http://schemas.microsoft.com/office/drawing/2014/main" xmlns="" id="{00000000-0008-0000-1100-000036140000}"/>
            </a:ext>
          </a:extLst>
        </xdr:cNvPr>
        <xdr:cNvSpPr txBox="1">
          <a:spLocks noChangeArrowheads="1"/>
        </xdr:cNvSpPr>
      </xdr:nvSpPr>
      <xdr:spPr bwMode="auto">
        <a:xfrm>
          <a:off x="762000" y="53149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5175" name="Text Box 9">
          <a:extLst>
            <a:ext uri="{FF2B5EF4-FFF2-40B4-BE49-F238E27FC236}">
              <a16:creationId xmlns:a16="http://schemas.microsoft.com/office/drawing/2014/main" xmlns="" id="{00000000-0008-0000-1100-00003714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5176" name="Text Box 9">
          <a:extLst>
            <a:ext uri="{FF2B5EF4-FFF2-40B4-BE49-F238E27FC236}">
              <a16:creationId xmlns:a16="http://schemas.microsoft.com/office/drawing/2014/main" xmlns="" id="{00000000-0008-0000-1100-00003814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5177" name="Text Box 8">
          <a:extLst>
            <a:ext uri="{FF2B5EF4-FFF2-40B4-BE49-F238E27FC236}">
              <a16:creationId xmlns:a16="http://schemas.microsoft.com/office/drawing/2014/main" xmlns="" id="{00000000-0008-0000-1100-000039140000}"/>
            </a:ext>
          </a:extLst>
        </xdr:cNvPr>
        <xdr:cNvSpPr txBox="1">
          <a:spLocks noChangeArrowheads="1"/>
        </xdr:cNvSpPr>
      </xdr:nvSpPr>
      <xdr:spPr bwMode="auto">
        <a:xfrm>
          <a:off x="762000" y="53149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5178" name="Text Box 9">
          <a:extLst>
            <a:ext uri="{FF2B5EF4-FFF2-40B4-BE49-F238E27FC236}">
              <a16:creationId xmlns:a16="http://schemas.microsoft.com/office/drawing/2014/main" xmlns="" id="{00000000-0008-0000-1100-00003A14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5179" name="Text Box 8">
          <a:extLst>
            <a:ext uri="{FF2B5EF4-FFF2-40B4-BE49-F238E27FC236}">
              <a16:creationId xmlns:a16="http://schemas.microsoft.com/office/drawing/2014/main" xmlns="" id="{00000000-0008-0000-1100-00003B140000}"/>
            </a:ext>
          </a:extLst>
        </xdr:cNvPr>
        <xdr:cNvSpPr txBox="1">
          <a:spLocks noChangeArrowheads="1"/>
        </xdr:cNvSpPr>
      </xdr:nvSpPr>
      <xdr:spPr bwMode="auto">
        <a:xfrm>
          <a:off x="762000" y="53149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5180" name="Text Box 9">
          <a:extLst>
            <a:ext uri="{FF2B5EF4-FFF2-40B4-BE49-F238E27FC236}">
              <a16:creationId xmlns:a16="http://schemas.microsoft.com/office/drawing/2014/main" xmlns="" id="{00000000-0008-0000-1100-00003C14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5181" name="Text Box 9">
          <a:extLst>
            <a:ext uri="{FF2B5EF4-FFF2-40B4-BE49-F238E27FC236}">
              <a16:creationId xmlns:a16="http://schemas.microsoft.com/office/drawing/2014/main" xmlns="" id="{00000000-0008-0000-1100-00003D14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5182" name="Text Box 8">
          <a:extLst>
            <a:ext uri="{FF2B5EF4-FFF2-40B4-BE49-F238E27FC236}">
              <a16:creationId xmlns:a16="http://schemas.microsoft.com/office/drawing/2014/main" xmlns="" id="{00000000-0008-0000-1100-00003E140000}"/>
            </a:ext>
          </a:extLst>
        </xdr:cNvPr>
        <xdr:cNvSpPr txBox="1">
          <a:spLocks noChangeArrowheads="1"/>
        </xdr:cNvSpPr>
      </xdr:nvSpPr>
      <xdr:spPr bwMode="auto">
        <a:xfrm>
          <a:off x="762000" y="53149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5183" name="Text Box 9">
          <a:extLst>
            <a:ext uri="{FF2B5EF4-FFF2-40B4-BE49-F238E27FC236}">
              <a16:creationId xmlns:a16="http://schemas.microsoft.com/office/drawing/2014/main" xmlns="" id="{00000000-0008-0000-1100-00003F14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5184" name="Text Box 9">
          <a:extLst>
            <a:ext uri="{FF2B5EF4-FFF2-40B4-BE49-F238E27FC236}">
              <a16:creationId xmlns:a16="http://schemas.microsoft.com/office/drawing/2014/main" xmlns="" id="{00000000-0008-0000-1100-00004014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5185" name="Text Box 8">
          <a:extLst>
            <a:ext uri="{FF2B5EF4-FFF2-40B4-BE49-F238E27FC236}">
              <a16:creationId xmlns:a16="http://schemas.microsoft.com/office/drawing/2014/main" xmlns="" id="{00000000-0008-0000-1100-000041140000}"/>
            </a:ext>
          </a:extLst>
        </xdr:cNvPr>
        <xdr:cNvSpPr txBox="1">
          <a:spLocks noChangeArrowheads="1"/>
        </xdr:cNvSpPr>
      </xdr:nvSpPr>
      <xdr:spPr bwMode="auto">
        <a:xfrm>
          <a:off x="762000" y="53149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5186" name="Text Box 9">
          <a:extLst>
            <a:ext uri="{FF2B5EF4-FFF2-40B4-BE49-F238E27FC236}">
              <a16:creationId xmlns:a16="http://schemas.microsoft.com/office/drawing/2014/main" xmlns="" id="{00000000-0008-0000-1100-00004214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5187" name="Text Box 9">
          <a:extLst>
            <a:ext uri="{FF2B5EF4-FFF2-40B4-BE49-F238E27FC236}">
              <a16:creationId xmlns:a16="http://schemas.microsoft.com/office/drawing/2014/main" xmlns="" id="{00000000-0008-0000-1100-00004314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5188" name="Text Box 8">
          <a:extLst>
            <a:ext uri="{FF2B5EF4-FFF2-40B4-BE49-F238E27FC236}">
              <a16:creationId xmlns:a16="http://schemas.microsoft.com/office/drawing/2014/main" xmlns="" id="{00000000-0008-0000-1100-000044140000}"/>
            </a:ext>
          </a:extLst>
        </xdr:cNvPr>
        <xdr:cNvSpPr txBox="1">
          <a:spLocks noChangeArrowheads="1"/>
        </xdr:cNvSpPr>
      </xdr:nvSpPr>
      <xdr:spPr bwMode="auto">
        <a:xfrm>
          <a:off x="762000" y="53149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5189" name="Text Box 9">
          <a:extLst>
            <a:ext uri="{FF2B5EF4-FFF2-40B4-BE49-F238E27FC236}">
              <a16:creationId xmlns:a16="http://schemas.microsoft.com/office/drawing/2014/main" xmlns="" id="{00000000-0008-0000-1100-00004514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5190" name="Text Box 9">
          <a:extLst>
            <a:ext uri="{FF2B5EF4-FFF2-40B4-BE49-F238E27FC236}">
              <a16:creationId xmlns:a16="http://schemas.microsoft.com/office/drawing/2014/main" xmlns="" id="{00000000-0008-0000-1100-00004614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5191" name="Text Box 8">
          <a:extLst>
            <a:ext uri="{FF2B5EF4-FFF2-40B4-BE49-F238E27FC236}">
              <a16:creationId xmlns:a16="http://schemas.microsoft.com/office/drawing/2014/main" xmlns="" id="{00000000-0008-0000-1100-000047140000}"/>
            </a:ext>
          </a:extLst>
        </xdr:cNvPr>
        <xdr:cNvSpPr txBox="1">
          <a:spLocks noChangeArrowheads="1"/>
        </xdr:cNvSpPr>
      </xdr:nvSpPr>
      <xdr:spPr bwMode="auto">
        <a:xfrm>
          <a:off x="762000" y="53149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5192" name="Text Box 9">
          <a:extLst>
            <a:ext uri="{FF2B5EF4-FFF2-40B4-BE49-F238E27FC236}">
              <a16:creationId xmlns:a16="http://schemas.microsoft.com/office/drawing/2014/main" xmlns="" id="{00000000-0008-0000-1100-00004814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5193" name="Text Box 9">
          <a:extLst>
            <a:ext uri="{FF2B5EF4-FFF2-40B4-BE49-F238E27FC236}">
              <a16:creationId xmlns:a16="http://schemas.microsoft.com/office/drawing/2014/main" xmlns="" id="{00000000-0008-0000-1100-00004914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5194" name="Text Box 8">
          <a:extLst>
            <a:ext uri="{FF2B5EF4-FFF2-40B4-BE49-F238E27FC236}">
              <a16:creationId xmlns:a16="http://schemas.microsoft.com/office/drawing/2014/main" xmlns="" id="{00000000-0008-0000-1100-00004A140000}"/>
            </a:ext>
          </a:extLst>
        </xdr:cNvPr>
        <xdr:cNvSpPr txBox="1">
          <a:spLocks noChangeArrowheads="1"/>
        </xdr:cNvSpPr>
      </xdr:nvSpPr>
      <xdr:spPr bwMode="auto">
        <a:xfrm>
          <a:off x="762000" y="53149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5195" name="Text Box 9">
          <a:extLst>
            <a:ext uri="{FF2B5EF4-FFF2-40B4-BE49-F238E27FC236}">
              <a16:creationId xmlns:a16="http://schemas.microsoft.com/office/drawing/2014/main" xmlns="" id="{00000000-0008-0000-1100-00004B14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5196" name="Text Box 9">
          <a:extLst>
            <a:ext uri="{FF2B5EF4-FFF2-40B4-BE49-F238E27FC236}">
              <a16:creationId xmlns:a16="http://schemas.microsoft.com/office/drawing/2014/main" xmlns="" id="{00000000-0008-0000-1100-00004C14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5197" name="Text Box 8">
          <a:extLst>
            <a:ext uri="{FF2B5EF4-FFF2-40B4-BE49-F238E27FC236}">
              <a16:creationId xmlns:a16="http://schemas.microsoft.com/office/drawing/2014/main" xmlns="" id="{00000000-0008-0000-1100-00004D140000}"/>
            </a:ext>
          </a:extLst>
        </xdr:cNvPr>
        <xdr:cNvSpPr txBox="1">
          <a:spLocks noChangeArrowheads="1"/>
        </xdr:cNvSpPr>
      </xdr:nvSpPr>
      <xdr:spPr bwMode="auto">
        <a:xfrm>
          <a:off x="762000" y="53149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5198" name="Text Box 9">
          <a:extLst>
            <a:ext uri="{FF2B5EF4-FFF2-40B4-BE49-F238E27FC236}">
              <a16:creationId xmlns:a16="http://schemas.microsoft.com/office/drawing/2014/main" xmlns="" id="{00000000-0008-0000-1100-00004E14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5199" name="Text Box 9">
          <a:extLst>
            <a:ext uri="{FF2B5EF4-FFF2-40B4-BE49-F238E27FC236}">
              <a16:creationId xmlns:a16="http://schemas.microsoft.com/office/drawing/2014/main" xmlns="" id="{00000000-0008-0000-1100-00004F14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5200" name="Text Box 8">
          <a:extLst>
            <a:ext uri="{FF2B5EF4-FFF2-40B4-BE49-F238E27FC236}">
              <a16:creationId xmlns:a16="http://schemas.microsoft.com/office/drawing/2014/main" xmlns="" id="{00000000-0008-0000-1100-000050140000}"/>
            </a:ext>
          </a:extLst>
        </xdr:cNvPr>
        <xdr:cNvSpPr txBox="1">
          <a:spLocks noChangeArrowheads="1"/>
        </xdr:cNvSpPr>
      </xdr:nvSpPr>
      <xdr:spPr bwMode="auto">
        <a:xfrm>
          <a:off x="762000" y="53149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5201" name="Text Box 9">
          <a:extLst>
            <a:ext uri="{FF2B5EF4-FFF2-40B4-BE49-F238E27FC236}">
              <a16:creationId xmlns:a16="http://schemas.microsoft.com/office/drawing/2014/main" xmlns="" id="{00000000-0008-0000-1100-00005114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5202" name="Text Box 9">
          <a:extLst>
            <a:ext uri="{FF2B5EF4-FFF2-40B4-BE49-F238E27FC236}">
              <a16:creationId xmlns:a16="http://schemas.microsoft.com/office/drawing/2014/main" xmlns="" id="{00000000-0008-0000-1100-00005214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5203" name="Text Box 8">
          <a:extLst>
            <a:ext uri="{FF2B5EF4-FFF2-40B4-BE49-F238E27FC236}">
              <a16:creationId xmlns:a16="http://schemas.microsoft.com/office/drawing/2014/main" xmlns="" id="{00000000-0008-0000-1100-000053140000}"/>
            </a:ext>
          </a:extLst>
        </xdr:cNvPr>
        <xdr:cNvSpPr txBox="1">
          <a:spLocks noChangeArrowheads="1"/>
        </xdr:cNvSpPr>
      </xdr:nvSpPr>
      <xdr:spPr bwMode="auto">
        <a:xfrm>
          <a:off x="762000" y="53149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5204" name="Text Box 9">
          <a:extLst>
            <a:ext uri="{FF2B5EF4-FFF2-40B4-BE49-F238E27FC236}">
              <a16:creationId xmlns:a16="http://schemas.microsoft.com/office/drawing/2014/main" xmlns="" id="{00000000-0008-0000-1100-00005414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5205" name="Text Box 9">
          <a:extLst>
            <a:ext uri="{FF2B5EF4-FFF2-40B4-BE49-F238E27FC236}">
              <a16:creationId xmlns:a16="http://schemas.microsoft.com/office/drawing/2014/main" xmlns="" id="{00000000-0008-0000-1100-00005514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134607" cy="19050"/>
    <xdr:sp macro="" textlink="">
      <xdr:nvSpPr>
        <xdr:cNvPr id="5206" name="Text Box 8">
          <a:extLst>
            <a:ext uri="{FF2B5EF4-FFF2-40B4-BE49-F238E27FC236}">
              <a16:creationId xmlns:a16="http://schemas.microsoft.com/office/drawing/2014/main" xmlns="" id="{00000000-0008-0000-1100-000056140000}"/>
            </a:ext>
          </a:extLst>
        </xdr:cNvPr>
        <xdr:cNvSpPr txBox="1">
          <a:spLocks noChangeArrowheads="1"/>
        </xdr:cNvSpPr>
      </xdr:nvSpPr>
      <xdr:spPr bwMode="auto">
        <a:xfrm>
          <a:off x="762000" y="5314950"/>
          <a:ext cx="113460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5207" name="Text Box 9">
          <a:extLst>
            <a:ext uri="{FF2B5EF4-FFF2-40B4-BE49-F238E27FC236}">
              <a16:creationId xmlns:a16="http://schemas.microsoft.com/office/drawing/2014/main" xmlns="" id="{00000000-0008-0000-1100-00005714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19050"/>
    <xdr:sp macro="" textlink="">
      <xdr:nvSpPr>
        <xdr:cNvPr id="5208" name="Text Box 9">
          <a:extLst>
            <a:ext uri="{FF2B5EF4-FFF2-40B4-BE49-F238E27FC236}">
              <a16:creationId xmlns:a16="http://schemas.microsoft.com/office/drawing/2014/main" xmlns="" id="{00000000-0008-0000-1100-000058140000}"/>
            </a:ext>
          </a:extLst>
        </xdr:cNvPr>
        <xdr:cNvSpPr txBox="1">
          <a:spLocks noChangeArrowheads="1"/>
        </xdr:cNvSpPr>
      </xdr:nvSpPr>
      <xdr:spPr bwMode="auto">
        <a:xfrm>
          <a:off x="762000" y="5314950"/>
          <a:ext cx="1239382"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285750"/>
    <xdr:sp macro="" textlink="">
      <xdr:nvSpPr>
        <xdr:cNvPr id="5209" name="Text Box 9">
          <a:extLst>
            <a:ext uri="{FF2B5EF4-FFF2-40B4-BE49-F238E27FC236}">
              <a16:creationId xmlns:a16="http://schemas.microsoft.com/office/drawing/2014/main" xmlns="" id="{00000000-0008-0000-1100-000059140000}"/>
            </a:ext>
          </a:extLst>
        </xdr:cNvPr>
        <xdr:cNvSpPr txBox="1">
          <a:spLocks noChangeArrowheads="1"/>
        </xdr:cNvSpPr>
      </xdr:nvSpPr>
      <xdr:spPr bwMode="auto">
        <a:xfrm>
          <a:off x="762000" y="5314950"/>
          <a:ext cx="1239382" cy="285750"/>
        </a:xfrm>
        <a:prstGeom prst="rect">
          <a:avLst/>
        </a:prstGeom>
        <a:noFill/>
        <a:ln w="9525">
          <a:noFill/>
          <a:miter lim="800000"/>
          <a:headEnd/>
          <a:tailEnd/>
        </a:ln>
      </xdr:spPr>
    </xdr:sp>
    <xdr:clientData/>
  </xdr:oneCellAnchor>
  <xdr:oneCellAnchor>
    <xdr:from>
      <xdr:col>1</xdr:col>
      <xdr:colOff>0</xdr:colOff>
      <xdr:row>0</xdr:row>
      <xdr:rowOff>0</xdr:rowOff>
    </xdr:from>
    <xdr:ext cx="1239382" cy="285750"/>
    <xdr:sp macro="" textlink="">
      <xdr:nvSpPr>
        <xdr:cNvPr id="5210" name="Text Box 9">
          <a:extLst>
            <a:ext uri="{FF2B5EF4-FFF2-40B4-BE49-F238E27FC236}">
              <a16:creationId xmlns:a16="http://schemas.microsoft.com/office/drawing/2014/main" xmlns="" id="{00000000-0008-0000-1100-00005A140000}"/>
            </a:ext>
          </a:extLst>
        </xdr:cNvPr>
        <xdr:cNvSpPr txBox="1">
          <a:spLocks noChangeArrowheads="1"/>
        </xdr:cNvSpPr>
      </xdr:nvSpPr>
      <xdr:spPr bwMode="auto">
        <a:xfrm>
          <a:off x="762000" y="5314950"/>
          <a:ext cx="1239382" cy="285750"/>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5211" name="Text Box 9">
          <a:extLst>
            <a:ext uri="{FF2B5EF4-FFF2-40B4-BE49-F238E27FC236}">
              <a16:creationId xmlns:a16="http://schemas.microsoft.com/office/drawing/2014/main" xmlns="" id="{00000000-0008-0000-1100-00005B140000}"/>
            </a:ext>
          </a:extLst>
        </xdr:cNvPr>
        <xdr:cNvSpPr txBox="1">
          <a:spLocks noChangeArrowheads="1"/>
        </xdr:cNvSpPr>
      </xdr:nvSpPr>
      <xdr:spPr bwMode="auto">
        <a:xfrm>
          <a:off x="762000" y="531495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5212" name="Text Box 9">
          <a:extLst>
            <a:ext uri="{FF2B5EF4-FFF2-40B4-BE49-F238E27FC236}">
              <a16:creationId xmlns:a16="http://schemas.microsoft.com/office/drawing/2014/main" xmlns="" id="{00000000-0008-0000-1100-00005C140000}"/>
            </a:ext>
          </a:extLst>
        </xdr:cNvPr>
        <xdr:cNvSpPr txBox="1">
          <a:spLocks noChangeArrowheads="1"/>
        </xdr:cNvSpPr>
      </xdr:nvSpPr>
      <xdr:spPr bwMode="auto">
        <a:xfrm>
          <a:off x="762000" y="531495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5213" name="Text Box 9">
          <a:extLst>
            <a:ext uri="{FF2B5EF4-FFF2-40B4-BE49-F238E27FC236}">
              <a16:creationId xmlns:a16="http://schemas.microsoft.com/office/drawing/2014/main" xmlns="" id="{00000000-0008-0000-1100-00005D140000}"/>
            </a:ext>
          </a:extLst>
        </xdr:cNvPr>
        <xdr:cNvSpPr txBox="1">
          <a:spLocks noChangeArrowheads="1"/>
        </xdr:cNvSpPr>
      </xdr:nvSpPr>
      <xdr:spPr bwMode="auto">
        <a:xfrm>
          <a:off x="762000" y="531495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5214" name="Text Box 9">
          <a:extLst>
            <a:ext uri="{FF2B5EF4-FFF2-40B4-BE49-F238E27FC236}">
              <a16:creationId xmlns:a16="http://schemas.microsoft.com/office/drawing/2014/main" xmlns="" id="{00000000-0008-0000-1100-00005E140000}"/>
            </a:ext>
          </a:extLst>
        </xdr:cNvPr>
        <xdr:cNvSpPr txBox="1">
          <a:spLocks noChangeArrowheads="1"/>
        </xdr:cNvSpPr>
      </xdr:nvSpPr>
      <xdr:spPr bwMode="auto">
        <a:xfrm>
          <a:off x="762000" y="531495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5215" name="Text Box 9">
          <a:extLst>
            <a:ext uri="{FF2B5EF4-FFF2-40B4-BE49-F238E27FC236}">
              <a16:creationId xmlns:a16="http://schemas.microsoft.com/office/drawing/2014/main" xmlns="" id="{00000000-0008-0000-1100-00005F140000}"/>
            </a:ext>
          </a:extLst>
        </xdr:cNvPr>
        <xdr:cNvSpPr txBox="1">
          <a:spLocks noChangeArrowheads="1"/>
        </xdr:cNvSpPr>
      </xdr:nvSpPr>
      <xdr:spPr bwMode="auto">
        <a:xfrm>
          <a:off x="762000" y="531495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5216" name="Text Box 9">
          <a:extLst>
            <a:ext uri="{FF2B5EF4-FFF2-40B4-BE49-F238E27FC236}">
              <a16:creationId xmlns:a16="http://schemas.microsoft.com/office/drawing/2014/main" xmlns="" id="{00000000-0008-0000-1100-000060140000}"/>
            </a:ext>
          </a:extLst>
        </xdr:cNvPr>
        <xdr:cNvSpPr txBox="1">
          <a:spLocks noChangeArrowheads="1"/>
        </xdr:cNvSpPr>
      </xdr:nvSpPr>
      <xdr:spPr bwMode="auto">
        <a:xfrm>
          <a:off x="762000" y="531495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5217" name="Text Box 9">
          <a:extLst>
            <a:ext uri="{FF2B5EF4-FFF2-40B4-BE49-F238E27FC236}">
              <a16:creationId xmlns:a16="http://schemas.microsoft.com/office/drawing/2014/main" xmlns="" id="{00000000-0008-0000-1100-000061140000}"/>
            </a:ext>
          </a:extLst>
        </xdr:cNvPr>
        <xdr:cNvSpPr txBox="1">
          <a:spLocks noChangeArrowheads="1"/>
        </xdr:cNvSpPr>
      </xdr:nvSpPr>
      <xdr:spPr bwMode="auto">
        <a:xfrm>
          <a:off x="762000" y="531495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5218" name="Text Box 9">
          <a:extLst>
            <a:ext uri="{FF2B5EF4-FFF2-40B4-BE49-F238E27FC236}">
              <a16:creationId xmlns:a16="http://schemas.microsoft.com/office/drawing/2014/main" xmlns="" id="{00000000-0008-0000-1100-000062140000}"/>
            </a:ext>
          </a:extLst>
        </xdr:cNvPr>
        <xdr:cNvSpPr txBox="1">
          <a:spLocks noChangeArrowheads="1"/>
        </xdr:cNvSpPr>
      </xdr:nvSpPr>
      <xdr:spPr bwMode="auto">
        <a:xfrm>
          <a:off x="762000" y="531495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5219" name="Text Box 9">
          <a:extLst>
            <a:ext uri="{FF2B5EF4-FFF2-40B4-BE49-F238E27FC236}">
              <a16:creationId xmlns:a16="http://schemas.microsoft.com/office/drawing/2014/main" xmlns="" id="{00000000-0008-0000-1100-000063140000}"/>
            </a:ext>
          </a:extLst>
        </xdr:cNvPr>
        <xdr:cNvSpPr txBox="1">
          <a:spLocks noChangeArrowheads="1"/>
        </xdr:cNvSpPr>
      </xdr:nvSpPr>
      <xdr:spPr bwMode="auto">
        <a:xfrm>
          <a:off x="762000" y="531495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5220" name="Text Box 9">
          <a:extLst>
            <a:ext uri="{FF2B5EF4-FFF2-40B4-BE49-F238E27FC236}">
              <a16:creationId xmlns:a16="http://schemas.microsoft.com/office/drawing/2014/main" xmlns="" id="{00000000-0008-0000-1100-000064140000}"/>
            </a:ext>
          </a:extLst>
        </xdr:cNvPr>
        <xdr:cNvSpPr txBox="1">
          <a:spLocks noChangeArrowheads="1"/>
        </xdr:cNvSpPr>
      </xdr:nvSpPr>
      <xdr:spPr bwMode="auto">
        <a:xfrm>
          <a:off x="762000" y="531495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5221" name="Text Box 9">
          <a:extLst>
            <a:ext uri="{FF2B5EF4-FFF2-40B4-BE49-F238E27FC236}">
              <a16:creationId xmlns:a16="http://schemas.microsoft.com/office/drawing/2014/main" xmlns="" id="{00000000-0008-0000-1100-000065140000}"/>
            </a:ext>
          </a:extLst>
        </xdr:cNvPr>
        <xdr:cNvSpPr txBox="1">
          <a:spLocks noChangeArrowheads="1"/>
        </xdr:cNvSpPr>
      </xdr:nvSpPr>
      <xdr:spPr bwMode="auto">
        <a:xfrm>
          <a:off x="762000" y="531495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76225"/>
    <xdr:sp macro="" textlink="">
      <xdr:nvSpPr>
        <xdr:cNvPr id="5222" name="Text Box 9">
          <a:extLst>
            <a:ext uri="{FF2B5EF4-FFF2-40B4-BE49-F238E27FC236}">
              <a16:creationId xmlns:a16="http://schemas.microsoft.com/office/drawing/2014/main" xmlns="" id="{00000000-0008-0000-1100-000066140000}"/>
            </a:ext>
          </a:extLst>
        </xdr:cNvPr>
        <xdr:cNvSpPr txBox="1">
          <a:spLocks noChangeArrowheads="1"/>
        </xdr:cNvSpPr>
      </xdr:nvSpPr>
      <xdr:spPr bwMode="auto">
        <a:xfrm>
          <a:off x="762000" y="5314950"/>
          <a:ext cx="1239382" cy="27622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5223" name="Text Box 9">
          <a:extLst>
            <a:ext uri="{FF2B5EF4-FFF2-40B4-BE49-F238E27FC236}">
              <a16:creationId xmlns:a16="http://schemas.microsoft.com/office/drawing/2014/main" xmlns="" id="{00000000-0008-0000-1100-000067140000}"/>
            </a:ext>
          </a:extLst>
        </xdr:cNvPr>
        <xdr:cNvSpPr txBox="1">
          <a:spLocks noChangeArrowheads="1"/>
        </xdr:cNvSpPr>
      </xdr:nvSpPr>
      <xdr:spPr bwMode="auto">
        <a:xfrm>
          <a:off x="762000" y="531495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5224" name="Text Box 9">
          <a:extLst>
            <a:ext uri="{FF2B5EF4-FFF2-40B4-BE49-F238E27FC236}">
              <a16:creationId xmlns:a16="http://schemas.microsoft.com/office/drawing/2014/main" xmlns="" id="{00000000-0008-0000-1100-000068140000}"/>
            </a:ext>
          </a:extLst>
        </xdr:cNvPr>
        <xdr:cNvSpPr txBox="1">
          <a:spLocks noChangeArrowheads="1"/>
        </xdr:cNvSpPr>
      </xdr:nvSpPr>
      <xdr:spPr bwMode="auto">
        <a:xfrm>
          <a:off x="762000" y="531495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5225" name="Text Box 9">
          <a:extLst>
            <a:ext uri="{FF2B5EF4-FFF2-40B4-BE49-F238E27FC236}">
              <a16:creationId xmlns:a16="http://schemas.microsoft.com/office/drawing/2014/main" xmlns="" id="{00000000-0008-0000-1100-000069140000}"/>
            </a:ext>
          </a:extLst>
        </xdr:cNvPr>
        <xdr:cNvSpPr txBox="1">
          <a:spLocks noChangeArrowheads="1"/>
        </xdr:cNvSpPr>
      </xdr:nvSpPr>
      <xdr:spPr bwMode="auto">
        <a:xfrm>
          <a:off x="762000" y="531495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5226" name="Text Box 9">
          <a:extLst>
            <a:ext uri="{FF2B5EF4-FFF2-40B4-BE49-F238E27FC236}">
              <a16:creationId xmlns:a16="http://schemas.microsoft.com/office/drawing/2014/main" xmlns="" id="{00000000-0008-0000-1100-00006A140000}"/>
            </a:ext>
          </a:extLst>
        </xdr:cNvPr>
        <xdr:cNvSpPr txBox="1">
          <a:spLocks noChangeArrowheads="1"/>
        </xdr:cNvSpPr>
      </xdr:nvSpPr>
      <xdr:spPr bwMode="auto">
        <a:xfrm>
          <a:off x="762000" y="531495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5227" name="Text Box 9">
          <a:extLst>
            <a:ext uri="{FF2B5EF4-FFF2-40B4-BE49-F238E27FC236}">
              <a16:creationId xmlns:a16="http://schemas.microsoft.com/office/drawing/2014/main" xmlns="" id="{00000000-0008-0000-1100-00006B140000}"/>
            </a:ext>
          </a:extLst>
        </xdr:cNvPr>
        <xdr:cNvSpPr txBox="1">
          <a:spLocks noChangeArrowheads="1"/>
        </xdr:cNvSpPr>
      </xdr:nvSpPr>
      <xdr:spPr bwMode="auto">
        <a:xfrm>
          <a:off x="762000" y="531495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5228" name="Text Box 9">
          <a:extLst>
            <a:ext uri="{FF2B5EF4-FFF2-40B4-BE49-F238E27FC236}">
              <a16:creationId xmlns:a16="http://schemas.microsoft.com/office/drawing/2014/main" xmlns="" id="{00000000-0008-0000-1100-00006C140000}"/>
            </a:ext>
          </a:extLst>
        </xdr:cNvPr>
        <xdr:cNvSpPr txBox="1">
          <a:spLocks noChangeArrowheads="1"/>
        </xdr:cNvSpPr>
      </xdr:nvSpPr>
      <xdr:spPr bwMode="auto">
        <a:xfrm>
          <a:off x="762000" y="531495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5229" name="Text Box 9">
          <a:extLst>
            <a:ext uri="{FF2B5EF4-FFF2-40B4-BE49-F238E27FC236}">
              <a16:creationId xmlns:a16="http://schemas.microsoft.com/office/drawing/2014/main" xmlns="" id="{00000000-0008-0000-1100-00006D140000}"/>
            </a:ext>
          </a:extLst>
        </xdr:cNvPr>
        <xdr:cNvSpPr txBox="1">
          <a:spLocks noChangeArrowheads="1"/>
        </xdr:cNvSpPr>
      </xdr:nvSpPr>
      <xdr:spPr bwMode="auto">
        <a:xfrm>
          <a:off x="762000" y="531495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239382" cy="295275"/>
    <xdr:sp macro="" textlink="">
      <xdr:nvSpPr>
        <xdr:cNvPr id="5230" name="Text Box 9">
          <a:extLst>
            <a:ext uri="{FF2B5EF4-FFF2-40B4-BE49-F238E27FC236}">
              <a16:creationId xmlns:a16="http://schemas.microsoft.com/office/drawing/2014/main" xmlns="" id="{00000000-0008-0000-1100-00006E140000}"/>
            </a:ext>
          </a:extLst>
        </xdr:cNvPr>
        <xdr:cNvSpPr txBox="1">
          <a:spLocks noChangeArrowheads="1"/>
        </xdr:cNvSpPr>
      </xdr:nvSpPr>
      <xdr:spPr bwMode="auto">
        <a:xfrm>
          <a:off x="762000" y="5314950"/>
          <a:ext cx="1239382" cy="295275"/>
        </a:xfrm>
        <a:prstGeom prst="rect">
          <a:avLst/>
        </a:prstGeom>
        <a:noFill/>
        <a:ln w="9525">
          <a:noFill/>
          <a:miter lim="800000"/>
          <a:headEnd/>
          <a:tailEnd/>
        </a:ln>
      </xdr:spPr>
    </xdr:sp>
    <xdr:clientData/>
  </xdr:oneCellAnchor>
  <xdr:oneCellAnchor>
    <xdr:from>
      <xdr:col>1</xdr:col>
      <xdr:colOff>0</xdr:colOff>
      <xdr:row>0</xdr:row>
      <xdr:rowOff>0</xdr:rowOff>
    </xdr:from>
    <xdr:ext cx="1077457" cy="19050"/>
    <xdr:sp macro="" textlink="">
      <xdr:nvSpPr>
        <xdr:cNvPr id="5231" name="Text Box 8">
          <a:extLst>
            <a:ext uri="{FF2B5EF4-FFF2-40B4-BE49-F238E27FC236}">
              <a16:creationId xmlns:a16="http://schemas.microsoft.com/office/drawing/2014/main" xmlns="" id="{00000000-0008-0000-1100-00006F140000}"/>
            </a:ext>
          </a:extLst>
        </xdr:cNvPr>
        <xdr:cNvSpPr txBox="1">
          <a:spLocks noChangeArrowheads="1"/>
        </xdr:cNvSpPr>
      </xdr:nvSpPr>
      <xdr:spPr bwMode="auto">
        <a:xfrm>
          <a:off x="762000" y="5314950"/>
          <a:ext cx="1077457" cy="19050"/>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232" name="Text Box 9">
          <a:extLst>
            <a:ext uri="{FF2B5EF4-FFF2-40B4-BE49-F238E27FC236}">
              <a16:creationId xmlns:a16="http://schemas.microsoft.com/office/drawing/2014/main" xmlns="" id="{00000000-0008-0000-1100-00007014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233" name="Text Box 9">
          <a:extLst>
            <a:ext uri="{FF2B5EF4-FFF2-40B4-BE49-F238E27FC236}">
              <a16:creationId xmlns:a16="http://schemas.microsoft.com/office/drawing/2014/main" xmlns="" id="{00000000-0008-0000-1100-00007114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234" name="Text Box 9">
          <a:extLst>
            <a:ext uri="{FF2B5EF4-FFF2-40B4-BE49-F238E27FC236}">
              <a16:creationId xmlns:a16="http://schemas.microsoft.com/office/drawing/2014/main" xmlns="" id="{00000000-0008-0000-1100-00007214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235" name="Text Box 9">
          <a:extLst>
            <a:ext uri="{FF2B5EF4-FFF2-40B4-BE49-F238E27FC236}">
              <a16:creationId xmlns:a16="http://schemas.microsoft.com/office/drawing/2014/main" xmlns="" id="{00000000-0008-0000-1100-00007314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236" name="Text Box 9">
          <a:extLst>
            <a:ext uri="{FF2B5EF4-FFF2-40B4-BE49-F238E27FC236}">
              <a16:creationId xmlns:a16="http://schemas.microsoft.com/office/drawing/2014/main" xmlns="" id="{00000000-0008-0000-1100-00007414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237" name="Text Box 9">
          <a:extLst>
            <a:ext uri="{FF2B5EF4-FFF2-40B4-BE49-F238E27FC236}">
              <a16:creationId xmlns:a16="http://schemas.microsoft.com/office/drawing/2014/main" xmlns="" id="{00000000-0008-0000-1100-00007514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238" name="Text Box 9">
          <a:extLst>
            <a:ext uri="{FF2B5EF4-FFF2-40B4-BE49-F238E27FC236}">
              <a16:creationId xmlns:a16="http://schemas.microsoft.com/office/drawing/2014/main" xmlns="" id="{00000000-0008-0000-1100-00007614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239" name="Text Box 9">
          <a:extLst>
            <a:ext uri="{FF2B5EF4-FFF2-40B4-BE49-F238E27FC236}">
              <a16:creationId xmlns:a16="http://schemas.microsoft.com/office/drawing/2014/main" xmlns="" id="{00000000-0008-0000-1100-00007714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240" name="Text Box 9">
          <a:extLst>
            <a:ext uri="{FF2B5EF4-FFF2-40B4-BE49-F238E27FC236}">
              <a16:creationId xmlns:a16="http://schemas.microsoft.com/office/drawing/2014/main" xmlns="" id="{00000000-0008-0000-1100-00007814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241" name="Text Box 9">
          <a:extLst>
            <a:ext uri="{FF2B5EF4-FFF2-40B4-BE49-F238E27FC236}">
              <a16:creationId xmlns:a16="http://schemas.microsoft.com/office/drawing/2014/main" xmlns="" id="{00000000-0008-0000-1100-00007914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242" name="Text Box 9">
          <a:extLst>
            <a:ext uri="{FF2B5EF4-FFF2-40B4-BE49-F238E27FC236}">
              <a16:creationId xmlns:a16="http://schemas.microsoft.com/office/drawing/2014/main" xmlns="" id="{00000000-0008-0000-1100-00007A14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243" name="Text Box 9">
          <a:extLst>
            <a:ext uri="{FF2B5EF4-FFF2-40B4-BE49-F238E27FC236}">
              <a16:creationId xmlns:a16="http://schemas.microsoft.com/office/drawing/2014/main" xmlns="" id="{00000000-0008-0000-1100-00007B14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244" name="Text Box 9">
          <a:extLst>
            <a:ext uri="{FF2B5EF4-FFF2-40B4-BE49-F238E27FC236}">
              <a16:creationId xmlns:a16="http://schemas.microsoft.com/office/drawing/2014/main" xmlns="" id="{00000000-0008-0000-1100-00007C14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245" name="Text Box 9">
          <a:extLst>
            <a:ext uri="{FF2B5EF4-FFF2-40B4-BE49-F238E27FC236}">
              <a16:creationId xmlns:a16="http://schemas.microsoft.com/office/drawing/2014/main" xmlns="" id="{00000000-0008-0000-1100-00007D14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246" name="Text Box 9">
          <a:extLst>
            <a:ext uri="{FF2B5EF4-FFF2-40B4-BE49-F238E27FC236}">
              <a16:creationId xmlns:a16="http://schemas.microsoft.com/office/drawing/2014/main" xmlns="" id="{00000000-0008-0000-1100-00007E14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247" name="Text Box 9">
          <a:extLst>
            <a:ext uri="{FF2B5EF4-FFF2-40B4-BE49-F238E27FC236}">
              <a16:creationId xmlns:a16="http://schemas.microsoft.com/office/drawing/2014/main" xmlns="" id="{00000000-0008-0000-1100-00007F14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248" name="Text Box 9">
          <a:extLst>
            <a:ext uri="{FF2B5EF4-FFF2-40B4-BE49-F238E27FC236}">
              <a16:creationId xmlns:a16="http://schemas.microsoft.com/office/drawing/2014/main" xmlns="" id="{00000000-0008-0000-1100-00008014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249" name="Text Box 9">
          <a:extLst>
            <a:ext uri="{FF2B5EF4-FFF2-40B4-BE49-F238E27FC236}">
              <a16:creationId xmlns:a16="http://schemas.microsoft.com/office/drawing/2014/main" xmlns="" id="{00000000-0008-0000-1100-00008114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250" name="Text Box 9">
          <a:extLst>
            <a:ext uri="{FF2B5EF4-FFF2-40B4-BE49-F238E27FC236}">
              <a16:creationId xmlns:a16="http://schemas.microsoft.com/office/drawing/2014/main" xmlns="" id="{00000000-0008-0000-1100-00008214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251" name="Text Box 9">
          <a:extLst>
            <a:ext uri="{FF2B5EF4-FFF2-40B4-BE49-F238E27FC236}">
              <a16:creationId xmlns:a16="http://schemas.microsoft.com/office/drawing/2014/main" xmlns="" id="{00000000-0008-0000-1100-00008314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252" name="Text Box 9">
          <a:extLst>
            <a:ext uri="{FF2B5EF4-FFF2-40B4-BE49-F238E27FC236}">
              <a16:creationId xmlns:a16="http://schemas.microsoft.com/office/drawing/2014/main" xmlns="" id="{00000000-0008-0000-1100-00008414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253" name="Text Box 9">
          <a:extLst>
            <a:ext uri="{FF2B5EF4-FFF2-40B4-BE49-F238E27FC236}">
              <a16:creationId xmlns:a16="http://schemas.microsoft.com/office/drawing/2014/main" xmlns="" id="{00000000-0008-0000-1100-00008514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254" name="Text Box 9">
          <a:extLst>
            <a:ext uri="{FF2B5EF4-FFF2-40B4-BE49-F238E27FC236}">
              <a16:creationId xmlns:a16="http://schemas.microsoft.com/office/drawing/2014/main" xmlns="" id="{00000000-0008-0000-1100-00008614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255" name="Text Box 9">
          <a:extLst>
            <a:ext uri="{FF2B5EF4-FFF2-40B4-BE49-F238E27FC236}">
              <a16:creationId xmlns:a16="http://schemas.microsoft.com/office/drawing/2014/main" xmlns="" id="{00000000-0008-0000-1100-00008714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256" name="Text Box 9">
          <a:extLst>
            <a:ext uri="{FF2B5EF4-FFF2-40B4-BE49-F238E27FC236}">
              <a16:creationId xmlns:a16="http://schemas.microsoft.com/office/drawing/2014/main" xmlns="" id="{00000000-0008-0000-1100-00008814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257" name="Text Box 9">
          <a:extLst>
            <a:ext uri="{FF2B5EF4-FFF2-40B4-BE49-F238E27FC236}">
              <a16:creationId xmlns:a16="http://schemas.microsoft.com/office/drawing/2014/main" xmlns="" id="{00000000-0008-0000-1100-00008914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258" name="Text Box 9">
          <a:extLst>
            <a:ext uri="{FF2B5EF4-FFF2-40B4-BE49-F238E27FC236}">
              <a16:creationId xmlns:a16="http://schemas.microsoft.com/office/drawing/2014/main" xmlns="" id="{00000000-0008-0000-1100-00008A14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259" name="Text Box 9">
          <a:extLst>
            <a:ext uri="{FF2B5EF4-FFF2-40B4-BE49-F238E27FC236}">
              <a16:creationId xmlns:a16="http://schemas.microsoft.com/office/drawing/2014/main" xmlns="" id="{00000000-0008-0000-1100-00008B14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260" name="Text Box 9">
          <a:extLst>
            <a:ext uri="{FF2B5EF4-FFF2-40B4-BE49-F238E27FC236}">
              <a16:creationId xmlns:a16="http://schemas.microsoft.com/office/drawing/2014/main" xmlns="" id="{00000000-0008-0000-1100-00008C14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261" name="Text Box 9">
          <a:extLst>
            <a:ext uri="{FF2B5EF4-FFF2-40B4-BE49-F238E27FC236}">
              <a16:creationId xmlns:a16="http://schemas.microsoft.com/office/drawing/2014/main" xmlns="" id="{00000000-0008-0000-1100-00008D14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262" name="Text Box 9">
          <a:extLst>
            <a:ext uri="{FF2B5EF4-FFF2-40B4-BE49-F238E27FC236}">
              <a16:creationId xmlns:a16="http://schemas.microsoft.com/office/drawing/2014/main" xmlns="" id="{00000000-0008-0000-1100-00008E14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263" name="Text Box 9">
          <a:extLst>
            <a:ext uri="{FF2B5EF4-FFF2-40B4-BE49-F238E27FC236}">
              <a16:creationId xmlns:a16="http://schemas.microsoft.com/office/drawing/2014/main" xmlns="" id="{00000000-0008-0000-1100-00008F14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264" name="Text Box 9">
          <a:extLst>
            <a:ext uri="{FF2B5EF4-FFF2-40B4-BE49-F238E27FC236}">
              <a16:creationId xmlns:a16="http://schemas.microsoft.com/office/drawing/2014/main" xmlns="" id="{00000000-0008-0000-1100-00009014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265" name="Text Box 9">
          <a:extLst>
            <a:ext uri="{FF2B5EF4-FFF2-40B4-BE49-F238E27FC236}">
              <a16:creationId xmlns:a16="http://schemas.microsoft.com/office/drawing/2014/main" xmlns="" id="{00000000-0008-0000-1100-00009114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266" name="Text Box 9">
          <a:extLst>
            <a:ext uri="{FF2B5EF4-FFF2-40B4-BE49-F238E27FC236}">
              <a16:creationId xmlns:a16="http://schemas.microsoft.com/office/drawing/2014/main" xmlns="" id="{00000000-0008-0000-1100-00009214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267" name="Text Box 9">
          <a:extLst>
            <a:ext uri="{FF2B5EF4-FFF2-40B4-BE49-F238E27FC236}">
              <a16:creationId xmlns:a16="http://schemas.microsoft.com/office/drawing/2014/main" xmlns="" id="{00000000-0008-0000-1100-00009314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268" name="Text Box 9">
          <a:extLst>
            <a:ext uri="{FF2B5EF4-FFF2-40B4-BE49-F238E27FC236}">
              <a16:creationId xmlns:a16="http://schemas.microsoft.com/office/drawing/2014/main" xmlns="" id="{00000000-0008-0000-1100-00009414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269" name="Text Box 9">
          <a:extLst>
            <a:ext uri="{FF2B5EF4-FFF2-40B4-BE49-F238E27FC236}">
              <a16:creationId xmlns:a16="http://schemas.microsoft.com/office/drawing/2014/main" xmlns="" id="{00000000-0008-0000-1100-00009514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270" name="Text Box 9">
          <a:extLst>
            <a:ext uri="{FF2B5EF4-FFF2-40B4-BE49-F238E27FC236}">
              <a16:creationId xmlns:a16="http://schemas.microsoft.com/office/drawing/2014/main" xmlns="" id="{00000000-0008-0000-1100-00009614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271" name="Text Box 9">
          <a:extLst>
            <a:ext uri="{FF2B5EF4-FFF2-40B4-BE49-F238E27FC236}">
              <a16:creationId xmlns:a16="http://schemas.microsoft.com/office/drawing/2014/main" xmlns="" id="{00000000-0008-0000-1100-00009714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272" name="Text Box 9">
          <a:extLst>
            <a:ext uri="{FF2B5EF4-FFF2-40B4-BE49-F238E27FC236}">
              <a16:creationId xmlns:a16="http://schemas.microsoft.com/office/drawing/2014/main" xmlns="" id="{00000000-0008-0000-1100-00009814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273" name="Text Box 9">
          <a:extLst>
            <a:ext uri="{FF2B5EF4-FFF2-40B4-BE49-F238E27FC236}">
              <a16:creationId xmlns:a16="http://schemas.microsoft.com/office/drawing/2014/main" xmlns="" id="{00000000-0008-0000-1100-00009914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274" name="Text Box 9">
          <a:extLst>
            <a:ext uri="{FF2B5EF4-FFF2-40B4-BE49-F238E27FC236}">
              <a16:creationId xmlns:a16="http://schemas.microsoft.com/office/drawing/2014/main" xmlns="" id="{00000000-0008-0000-1100-00009A14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275" name="Text Box 9">
          <a:extLst>
            <a:ext uri="{FF2B5EF4-FFF2-40B4-BE49-F238E27FC236}">
              <a16:creationId xmlns:a16="http://schemas.microsoft.com/office/drawing/2014/main" xmlns="" id="{00000000-0008-0000-1100-00009B14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276" name="Text Box 9">
          <a:extLst>
            <a:ext uri="{FF2B5EF4-FFF2-40B4-BE49-F238E27FC236}">
              <a16:creationId xmlns:a16="http://schemas.microsoft.com/office/drawing/2014/main" xmlns="" id="{00000000-0008-0000-1100-00009C14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277" name="Text Box 9">
          <a:extLst>
            <a:ext uri="{FF2B5EF4-FFF2-40B4-BE49-F238E27FC236}">
              <a16:creationId xmlns:a16="http://schemas.microsoft.com/office/drawing/2014/main" xmlns="" id="{00000000-0008-0000-1100-00009D14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278" name="Text Box 9">
          <a:extLst>
            <a:ext uri="{FF2B5EF4-FFF2-40B4-BE49-F238E27FC236}">
              <a16:creationId xmlns:a16="http://schemas.microsoft.com/office/drawing/2014/main" xmlns="" id="{00000000-0008-0000-1100-00009E14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279" name="Text Box 9">
          <a:extLst>
            <a:ext uri="{FF2B5EF4-FFF2-40B4-BE49-F238E27FC236}">
              <a16:creationId xmlns:a16="http://schemas.microsoft.com/office/drawing/2014/main" xmlns="" id="{00000000-0008-0000-1100-00009F14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280" name="Text Box 9">
          <a:extLst>
            <a:ext uri="{FF2B5EF4-FFF2-40B4-BE49-F238E27FC236}">
              <a16:creationId xmlns:a16="http://schemas.microsoft.com/office/drawing/2014/main" xmlns="" id="{00000000-0008-0000-1100-0000A014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281" name="Text Box 9">
          <a:extLst>
            <a:ext uri="{FF2B5EF4-FFF2-40B4-BE49-F238E27FC236}">
              <a16:creationId xmlns:a16="http://schemas.microsoft.com/office/drawing/2014/main" xmlns="" id="{00000000-0008-0000-1100-0000A114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282" name="Text Box 9">
          <a:extLst>
            <a:ext uri="{FF2B5EF4-FFF2-40B4-BE49-F238E27FC236}">
              <a16:creationId xmlns:a16="http://schemas.microsoft.com/office/drawing/2014/main" xmlns="" id="{00000000-0008-0000-1100-0000A214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283" name="Text Box 9">
          <a:extLst>
            <a:ext uri="{FF2B5EF4-FFF2-40B4-BE49-F238E27FC236}">
              <a16:creationId xmlns:a16="http://schemas.microsoft.com/office/drawing/2014/main" xmlns="" id="{00000000-0008-0000-1100-0000A314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284" name="Text Box 9">
          <a:extLst>
            <a:ext uri="{FF2B5EF4-FFF2-40B4-BE49-F238E27FC236}">
              <a16:creationId xmlns:a16="http://schemas.microsoft.com/office/drawing/2014/main" xmlns="" id="{00000000-0008-0000-1100-0000A414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285" name="Text Box 9">
          <a:extLst>
            <a:ext uri="{FF2B5EF4-FFF2-40B4-BE49-F238E27FC236}">
              <a16:creationId xmlns:a16="http://schemas.microsoft.com/office/drawing/2014/main" xmlns="" id="{00000000-0008-0000-1100-0000A514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286" name="Text Box 9">
          <a:extLst>
            <a:ext uri="{FF2B5EF4-FFF2-40B4-BE49-F238E27FC236}">
              <a16:creationId xmlns:a16="http://schemas.microsoft.com/office/drawing/2014/main" xmlns="" id="{00000000-0008-0000-1100-0000A614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287" name="Text Box 9">
          <a:extLst>
            <a:ext uri="{FF2B5EF4-FFF2-40B4-BE49-F238E27FC236}">
              <a16:creationId xmlns:a16="http://schemas.microsoft.com/office/drawing/2014/main" xmlns="" id="{00000000-0008-0000-1100-0000A714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288" name="Text Box 9">
          <a:extLst>
            <a:ext uri="{FF2B5EF4-FFF2-40B4-BE49-F238E27FC236}">
              <a16:creationId xmlns:a16="http://schemas.microsoft.com/office/drawing/2014/main" xmlns="" id="{00000000-0008-0000-1100-0000A814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289" name="Text Box 9">
          <a:extLst>
            <a:ext uri="{FF2B5EF4-FFF2-40B4-BE49-F238E27FC236}">
              <a16:creationId xmlns:a16="http://schemas.microsoft.com/office/drawing/2014/main" xmlns="" id="{00000000-0008-0000-1100-0000A914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290" name="Text Box 9">
          <a:extLst>
            <a:ext uri="{FF2B5EF4-FFF2-40B4-BE49-F238E27FC236}">
              <a16:creationId xmlns:a16="http://schemas.microsoft.com/office/drawing/2014/main" xmlns="" id="{00000000-0008-0000-1100-0000AA14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291" name="Text Box 9">
          <a:extLst>
            <a:ext uri="{FF2B5EF4-FFF2-40B4-BE49-F238E27FC236}">
              <a16:creationId xmlns:a16="http://schemas.microsoft.com/office/drawing/2014/main" xmlns="" id="{00000000-0008-0000-1100-0000AB14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292" name="Text Box 9">
          <a:extLst>
            <a:ext uri="{FF2B5EF4-FFF2-40B4-BE49-F238E27FC236}">
              <a16:creationId xmlns:a16="http://schemas.microsoft.com/office/drawing/2014/main" xmlns="" id="{00000000-0008-0000-1100-0000AC14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293" name="Text Box 9">
          <a:extLst>
            <a:ext uri="{FF2B5EF4-FFF2-40B4-BE49-F238E27FC236}">
              <a16:creationId xmlns:a16="http://schemas.microsoft.com/office/drawing/2014/main" xmlns="" id="{00000000-0008-0000-1100-0000AD14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294" name="Text Box 9">
          <a:extLst>
            <a:ext uri="{FF2B5EF4-FFF2-40B4-BE49-F238E27FC236}">
              <a16:creationId xmlns:a16="http://schemas.microsoft.com/office/drawing/2014/main" xmlns="" id="{00000000-0008-0000-1100-0000AE14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295" name="Text Box 9">
          <a:extLst>
            <a:ext uri="{FF2B5EF4-FFF2-40B4-BE49-F238E27FC236}">
              <a16:creationId xmlns:a16="http://schemas.microsoft.com/office/drawing/2014/main" xmlns="" id="{00000000-0008-0000-1100-0000AF14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296" name="Text Box 9">
          <a:extLst>
            <a:ext uri="{FF2B5EF4-FFF2-40B4-BE49-F238E27FC236}">
              <a16:creationId xmlns:a16="http://schemas.microsoft.com/office/drawing/2014/main" xmlns="" id="{00000000-0008-0000-1100-0000B014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297" name="Text Box 9">
          <a:extLst>
            <a:ext uri="{FF2B5EF4-FFF2-40B4-BE49-F238E27FC236}">
              <a16:creationId xmlns:a16="http://schemas.microsoft.com/office/drawing/2014/main" xmlns="" id="{00000000-0008-0000-1100-0000B114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298" name="Text Box 9">
          <a:extLst>
            <a:ext uri="{FF2B5EF4-FFF2-40B4-BE49-F238E27FC236}">
              <a16:creationId xmlns:a16="http://schemas.microsoft.com/office/drawing/2014/main" xmlns="" id="{00000000-0008-0000-1100-0000B214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299" name="Text Box 9">
          <a:extLst>
            <a:ext uri="{FF2B5EF4-FFF2-40B4-BE49-F238E27FC236}">
              <a16:creationId xmlns:a16="http://schemas.microsoft.com/office/drawing/2014/main" xmlns="" id="{00000000-0008-0000-1100-0000B314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300" name="Text Box 9">
          <a:extLst>
            <a:ext uri="{FF2B5EF4-FFF2-40B4-BE49-F238E27FC236}">
              <a16:creationId xmlns:a16="http://schemas.microsoft.com/office/drawing/2014/main" xmlns="" id="{00000000-0008-0000-1100-0000B414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301" name="Text Box 9">
          <a:extLst>
            <a:ext uri="{FF2B5EF4-FFF2-40B4-BE49-F238E27FC236}">
              <a16:creationId xmlns:a16="http://schemas.microsoft.com/office/drawing/2014/main" xmlns="" id="{00000000-0008-0000-1100-0000B514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302" name="Text Box 9">
          <a:extLst>
            <a:ext uri="{FF2B5EF4-FFF2-40B4-BE49-F238E27FC236}">
              <a16:creationId xmlns:a16="http://schemas.microsoft.com/office/drawing/2014/main" xmlns="" id="{00000000-0008-0000-1100-0000B614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303" name="Text Box 9">
          <a:extLst>
            <a:ext uri="{FF2B5EF4-FFF2-40B4-BE49-F238E27FC236}">
              <a16:creationId xmlns:a16="http://schemas.microsoft.com/office/drawing/2014/main" xmlns="" id="{00000000-0008-0000-1100-0000B714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304" name="Text Box 9">
          <a:extLst>
            <a:ext uri="{FF2B5EF4-FFF2-40B4-BE49-F238E27FC236}">
              <a16:creationId xmlns:a16="http://schemas.microsoft.com/office/drawing/2014/main" xmlns="" id="{00000000-0008-0000-1100-0000B814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305" name="Text Box 9">
          <a:extLst>
            <a:ext uri="{FF2B5EF4-FFF2-40B4-BE49-F238E27FC236}">
              <a16:creationId xmlns:a16="http://schemas.microsoft.com/office/drawing/2014/main" xmlns="" id="{00000000-0008-0000-1100-0000B914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306" name="Text Box 9">
          <a:extLst>
            <a:ext uri="{FF2B5EF4-FFF2-40B4-BE49-F238E27FC236}">
              <a16:creationId xmlns:a16="http://schemas.microsoft.com/office/drawing/2014/main" xmlns="" id="{00000000-0008-0000-1100-0000BA14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307" name="Text Box 9">
          <a:extLst>
            <a:ext uri="{FF2B5EF4-FFF2-40B4-BE49-F238E27FC236}">
              <a16:creationId xmlns:a16="http://schemas.microsoft.com/office/drawing/2014/main" xmlns="" id="{00000000-0008-0000-1100-0000BB14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308" name="Text Box 9">
          <a:extLst>
            <a:ext uri="{FF2B5EF4-FFF2-40B4-BE49-F238E27FC236}">
              <a16:creationId xmlns:a16="http://schemas.microsoft.com/office/drawing/2014/main" xmlns="" id="{00000000-0008-0000-1100-0000BC14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309" name="Text Box 9">
          <a:extLst>
            <a:ext uri="{FF2B5EF4-FFF2-40B4-BE49-F238E27FC236}">
              <a16:creationId xmlns:a16="http://schemas.microsoft.com/office/drawing/2014/main" xmlns="" id="{00000000-0008-0000-1100-0000BD14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310" name="Text Box 9">
          <a:extLst>
            <a:ext uri="{FF2B5EF4-FFF2-40B4-BE49-F238E27FC236}">
              <a16:creationId xmlns:a16="http://schemas.microsoft.com/office/drawing/2014/main" xmlns="" id="{00000000-0008-0000-1100-0000BE14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311" name="Text Box 9">
          <a:extLst>
            <a:ext uri="{FF2B5EF4-FFF2-40B4-BE49-F238E27FC236}">
              <a16:creationId xmlns:a16="http://schemas.microsoft.com/office/drawing/2014/main" xmlns="" id="{00000000-0008-0000-1100-0000BF14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312" name="Text Box 9">
          <a:extLst>
            <a:ext uri="{FF2B5EF4-FFF2-40B4-BE49-F238E27FC236}">
              <a16:creationId xmlns:a16="http://schemas.microsoft.com/office/drawing/2014/main" xmlns="" id="{00000000-0008-0000-1100-0000C014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313" name="Text Box 9">
          <a:extLst>
            <a:ext uri="{FF2B5EF4-FFF2-40B4-BE49-F238E27FC236}">
              <a16:creationId xmlns:a16="http://schemas.microsoft.com/office/drawing/2014/main" xmlns="" id="{00000000-0008-0000-1100-0000C114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314" name="Text Box 9">
          <a:extLst>
            <a:ext uri="{FF2B5EF4-FFF2-40B4-BE49-F238E27FC236}">
              <a16:creationId xmlns:a16="http://schemas.microsoft.com/office/drawing/2014/main" xmlns="" id="{00000000-0008-0000-1100-0000C214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315" name="Text Box 9">
          <a:extLst>
            <a:ext uri="{FF2B5EF4-FFF2-40B4-BE49-F238E27FC236}">
              <a16:creationId xmlns:a16="http://schemas.microsoft.com/office/drawing/2014/main" xmlns="" id="{00000000-0008-0000-1100-0000C314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316" name="Text Box 9">
          <a:extLst>
            <a:ext uri="{FF2B5EF4-FFF2-40B4-BE49-F238E27FC236}">
              <a16:creationId xmlns:a16="http://schemas.microsoft.com/office/drawing/2014/main" xmlns="" id="{00000000-0008-0000-1100-0000C414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317" name="Text Box 9">
          <a:extLst>
            <a:ext uri="{FF2B5EF4-FFF2-40B4-BE49-F238E27FC236}">
              <a16:creationId xmlns:a16="http://schemas.microsoft.com/office/drawing/2014/main" xmlns="" id="{00000000-0008-0000-1100-0000C514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318" name="Text Box 9">
          <a:extLst>
            <a:ext uri="{FF2B5EF4-FFF2-40B4-BE49-F238E27FC236}">
              <a16:creationId xmlns:a16="http://schemas.microsoft.com/office/drawing/2014/main" xmlns="" id="{00000000-0008-0000-1100-0000C614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319" name="Text Box 9">
          <a:extLst>
            <a:ext uri="{FF2B5EF4-FFF2-40B4-BE49-F238E27FC236}">
              <a16:creationId xmlns:a16="http://schemas.microsoft.com/office/drawing/2014/main" xmlns="" id="{00000000-0008-0000-1100-0000C714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320" name="Text Box 9">
          <a:extLst>
            <a:ext uri="{FF2B5EF4-FFF2-40B4-BE49-F238E27FC236}">
              <a16:creationId xmlns:a16="http://schemas.microsoft.com/office/drawing/2014/main" xmlns="" id="{00000000-0008-0000-1100-0000C814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321" name="Text Box 9">
          <a:extLst>
            <a:ext uri="{FF2B5EF4-FFF2-40B4-BE49-F238E27FC236}">
              <a16:creationId xmlns:a16="http://schemas.microsoft.com/office/drawing/2014/main" xmlns="" id="{00000000-0008-0000-1100-0000C914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322" name="Text Box 9">
          <a:extLst>
            <a:ext uri="{FF2B5EF4-FFF2-40B4-BE49-F238E27FC236}">
              <a16:creationId xmlns:a16="http://schemas.microsoft.com/office/drawing/2014/main" xmlns="" id="{00000000-0008-0000-1100-0000CA14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323" name="Text Box 9">
          <a:extLst>
            <a:ext uri="{FF2B5EF4-FFF2-40B4-BE49-F238E27FC236}">
              <a16:creationId xmlns:a16="http://schemas.microsoft.com/office/drawing/2014/main" xmlns="" id="{00000000-0008-0000-1100-0000CB14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324" name="Text Box 9">
          <a:extLst>
            <a:ext uri="{FF2B5EF4-FFF2-40B4-BE49-F238E27FC236}">
              <a16:creationId xmlns:a16="http://schemas.microsoft.com/office/drawing/2014/main" xmlns="" id="{00000000-0008-0000-1100-0000CC14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325" name="Text Box 9">
          <a:extLst>
            <a:ext uri="{FF2B5EF4-FFF2-40B4-BE49-F238E27FC236}">
              <a16:creationId xmlns:a16="http://schemas.microsoft.com/office/drawing/2014/main" xmlns="" id="{00000000-0008-0000-1100-0000CD14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326" name="Text Box 9">
          <a:extLst>
            <a:ext uri="{FF2B5EF4-FFF2-40B4-BE49-F238E27FC236}">
              <a16:creationId xmlns:a16="http://schemas.microsoft.com/office/drawing/2014/main" xmlns="" id="{00000000-0008-0000-1100-0000CE14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327" name="Text Box 9">
          <a:extLst>
            <a:ext uri="{FF2B5EF4-FFF2-40B4-BE49-F238E27FC236}">
              <a16:creationId xmlns:a16="http://schemas.microsoft.com/office/drawing/2014/main" xmlns="" id="{00000000-0008-0000-1100-0000CF14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328" name="Text Box 9">
          <a:extLst>
            <a:ext uri="{FF2B5EF4-FFF2-40B4-BE49-F238E27FC236}">
              <a16:creationId xmlns:a16="http://schemas.microsoft.com/office/drawing/2014/main" xmlns="" id="{00000000-0008-0000-1100-0000D014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329" name="Text Box 9">
          <a:extLst>
            <a:ext uri="{FF2B5EF4-FFF2-40B4-BE49-F238E27FC236}">
              <a16:creationId xmlns:a16="http://schemas.microsoft.com/office/drawing/2014/main" xmlns="" id="{00000000-0008-0000-1100-0000D114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330" name="Text Box 9">
          <a:extLst>
            <a:ext uri="{FF2B5EF4-FFF2-40B4-BE49-F238E27FC236}">
              <a16:creationId xmlns:a16="http://schemas.microsoft.com/office/drawing/2014/main" xmlns="" id="{00000000-0008-0000-1100-0000D214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331" name="Text Box 9">
          <a:extLst>
            <a:ext uri="{FF2B5EF4-FFF2-40B4-BE49-F238E27FC236}">
              <a16:creationId xmlns:a16="http://schemas.microsoft.com/office/drawing/2014/main" xmlns="" id="{00000000-0008-0000-1100-0000D314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332" name="Text Box 9">
          <a:extLst>
            <a:ext uri="{FF2B5EF4-FFF2-40B4-BE49-F238E27FC236}">
              <a16:creationId xmlns:a16="http://schemas.microsoft.com/office/drawing/2014/main" xmlns="" id="{00000000-0008-0000-1100-0000D414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333" name="Text Box 9">
          <a:extLst>
            <a:ext uri="{FF2B5EF4-FFF2-40B4-BE49-F238E27FC236}">
              <a16:creationId xmlns:a16="http://schemas.microsoft.com/office/drawing/2014/main" xmlns="" id="{00000000-0008-0000-1100-0000D514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334" name="Text Box 9">
          <a:extLst>
            <a:ext uri="{FF2B5EF4-FFF2-40B4-BE49-F238E27FC236}">
              <a16:creationId xmlns:a16="http://schemas.microsoft.com/office/drawing/2014/main" xmlns="" id="{00000000-0008-0000-1100-0000D614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335" name="Text Box 9">
          <a:extLst>
            <a:ext uri="{FF2B5EF4-FFF2-40B4-BE49-F238E27FC236}">
              <a16:creationId xmlns:a16="http://schemas.microsoft.com/office/drawing/2014/main" xmlns="" id="{00000000-0008-0000-1100-0000D714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336" name="Text Box 9">
          <a:extLst>
            <a:ext uri="{FF2B5EF4-FFF2-40B4-BE49-F238E27FC236}">
              <a16:creationId xmlns:a16="http://schemas.microsoft.com/office/drawing/2014/main" xmlns="" id="{00000000-0008-0000-1100-0000D814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337" name="Text Box 9">
          <a:extLst>
            <a:ext uri="{FF2B5EF4-FFF2-40B4-BE49-F238E27FC236}">
              <a16:creationId xmlns:a16="http://schemas.microsoft.com/office/drawing/2014/main" xmlns="" id="{00000000-0008-0000-1100-0000D914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338" name="Text Box 9">
          <a:extLst>
            <a:ext uri="{FF2B5EF4-FFF2-40B4-BE49-F238E27FC236}">
              <a16:creationId xmlns:a16="http://schemas.microsoft.com/office/drawing/2014/main" xmlns="" id="{00000000-0008-0000-1100-0000DA14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339" name="Text Box 9">
          <a:extLst>
            <a:ext uri="{FF2B5EF4-FFF2-40B4-BE49-F238E27FC236}">
              <a16:creationId xmlns:a16="http://schemas.microsoft.com/office/drawing/2014/main" xmlns="" id="{00000000-0008-0000-1100-0000DB14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340" name="Text Box 9">
          <a:extLst>
            <a:ext uri="{FF2B5EF4-FFF2-40B4-BE49-F238E27FC236}">
              <a16:creationId xmlns:a16="http://schemas.microsoft.com/office/drawing/2014/main" xmlns="" id="{00000000-0008-0000-1100-0000DC14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341" name="Text Box 9">
          <a:extLst>
            <a:ext uri="{FF2B5EF4-FFF2-40B4-BE49-F238E27FC236}">
              <a16:creationId xmlns:a16="http://schemas.microsoft.com/office/drawing/2014/main" xmlns="" id="{00000000-0008-0000-1100-0000DD14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342" name="Text Box 9">
          <a:extLst>
            <a:ext uri="{FF2B5EF4-FFF2-40B4-BE49-F238E27FC236}">
              <a16:creationId xmlns:a16="http://schemas.microsoft.com/office/drawing/2014/main" xmlns="" id="{00000000-0008-0000-1100-0000DE14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343" name="Text Box 9">
          <a:extLst>
            <a:ext uri="{FF2B5EF4-FFF2-40B4-BE49-F238E27FC236}">
              <a16:creationId xmlns:a16="http://schemas.microsoft.com/office/drawing/2014/main" xmlns="" id="{00000000-0008-0000-1100-0000DF14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344" name="Text Box 9">
          <a:extLst>
            <a:ext uri="{FF2B5EF4-FFF2-40B4-BE49-F238E27FC236}">
              <a16:creationId xmlns:a16="http://schemas.microsoft.com/office/drawing/2014/main" xmlns="" id="{00000000-0008-0000-1100-0000E014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345" name="Text Box 9">
          <a:extLst>
            <a:ext uri="{FF2B5EF4-FFF2-40B4-BE49-F238E27FC236}">
              <a16:creationId xmlns:a16="http://schemas.microsoft.com/office/drawing/2014/main" xmlns="" id="{00000000-0008-0000-1100-0000E114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346" name="Text Box 9">
          <a:extLst>
            <a:ext uri="{FF2B5EF4-FFF2-40B4-BE49-F238E27FC236}">
              <a16:creationId xmlns:a16="http://schemas.microsoft.com/office/drawing/2014/main" xmlns="" id="{00000000-0008-0000-1100-0000E214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347" name="Text Box 9">
          <a:extLst>
            <a:ext uri="{FF2B5EF4-FFF2-40B4-BE49-F238E27FC236}">
              <a16:creationId xmlns:a16="http://schemas.microsoft.com/office/drawing/2014/main" xmlns="" id="{00000000-0008-0000-1100-0000E314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348" name="Text Box 9">
          <a:extLst>
            <a:ext uri="{FF2B5EF4-FFF2-40B4-BE49-F238E27FC236}">
              <a16:creationId xmlns:a16="http://schemas.microsoft.com/office/drawing/2014/main" xmlns="" id="{00000000-0008-0000-1100-0000E414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349" name="Text Box 9">
          <a:extLst>
            <a:ext uri="{FF2B5EF4-FFF2-40B4-BE49-F238E27FC236}">
              <a16:creationId xmlns:a16="http://schemas.microsoft.com/office/drawing/2014/main" xmlns="" id="{00000000-0008-0000-1100-0000E514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350" name="Text Box 9">
          <a:extLst>
            <a:ext uri="{FF2B5EF4-FFF2-40B4-BE49-F238E27FC236}">
              <a16:creationId xmlns:a16="http://schemas.microsoft.com/office/drawing/2014/main" xmlns="" id="{00000000-0008-0000-1100-0000E614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351" name="Text Box 9">
          <a:extLst>
            <a:ext uri="{FF2B5EF4-FFF2-40B4-BE49-F238E27FC236}">
              <a16:creationId xmlns:a16="http://schemas.microsoft.com/office/drawing/2014/main" xmlns="" id="{00000000-0008-0000-1100-0000E714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352" name="Text Box 9">
          <a:extLst>
            <a:ext uri="{FF2B5EF4-FFF2-40B4-BE49-F238E27FC236}">
              <a16:creationId xmlns:a16="http://schemas.microsoft.com/office/drawing/2014/main" xmlns="" id="{00000000-0008-0000-1100-0000E814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353" name="Text Box 9">
          <a:extLst>
            <a:ext uri="{FF2B5EF4-FFF2-40B4-BE49-F238E27FC236}">
              <a16:creationId xmlns:a16="http://schemas.microsoft.com/office/drawing/2014/main" xmlns="" id="{00000000-0008-0000-1100-0000E914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354" name="Text Box 9">
          <a:extLst>
            <a:ext uri="{FF2B5EF4-FFF2-40B4-BE49-F238E27FC236}">
              <a16:creationId xmlns:a16="http://schemas.microsoft.com/office/drawing/2014/main" xmlns="" id="{00000000-0008-0000-1100-0000EA14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355" name="Text Box 9">
          <a:extLst>
            <a:ext uri="{FF2B5EF4-FFF2-40B4-BE49-F238E27FC236}">
              <a16:creationId xmlns:a16="http://schemas.microsoft.com/office/drawing/2014/main" xmlns="" id="{00000000-0008-0000-1100-0000EB14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356" name="Text Box 9">
          <a:extLst>
            <a:ext uri="{FF2B5EF4-FFF2-40B4-BE49-F238E27FC236}">
              <a16:creationId xmlns:a16="http://schemas.microsoft.com/office/drawing/2014/main" xmlns="" id="{00000000-0008-0000-1100-0000EC14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357" name="Text Box 9">
          <a:extLst>
            <a:ext uri="{FF2B5EF4-FFF2-40B4-BE49-F238E27FC236}">
              <a16:creationId xmlns:a16="http://schemas.microsoft.com/office/drawing/2014/main" xmlns="" id="{00000000-0008-0000-1100-0000ED14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358" name="Text Box 9">
          <a:extLst>
            <a:ext uri="{FF2B5EF4-FFF2-40B4-BE49-F238E27FC236}">
              <a16:creationId xmlns:a16="http://schemas.microsoft.com/office/drawing/2014/main" xmlns="" id="{00000000-0008-0000-1100-0000EE14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359" name="Text Box 9">
          <a:extLst>
            <a:ext uri="{FF2B5EF4-FFF2-40B4-BE49-F238E27FC236}">
              <a16:creationId xmlns:a16="http://schemas.microsoft.com/office/drawing/2014/main" xmlns="" id="{00000000-0008-0000-1100-0000EF14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360" name="Text Box 9">
          <a:extLst>
            <a:ext uri="{FF2B5EF4-FFF2-40B4-BE49-F238E27FC236}">
              <a16:creationId xmlns:a16="http://schemas.microsoft.com/office/drawing/2014/main" xmlns="" id="{00000000-0008-0000-1100-0000F014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361" name="Text Box 9">
          <a:extLst>
            <a:ext uri="{FF2B5EF4-FFF2-40B4-BE49-F238E27FC236}">
              <a16:creationId xmlns:a16="http://schemas.microsoft.com/office/drawing/2014/main" xmlns="" id="{00000000-0008-0000-1100-0000F114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362" name="Text Box 9">
          <a:extLst>
            <a:ext uri="{FF2B5EF4-FFF2-40B4-BE49-F238E27FC236}">
              <a16:creationId xmlns:a16="http://schemas.microsoft.com/office/drawing/2014/main" xmlns="" id="{00000000-0008-0000-1100-0000F214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363" name="Text Box 9">
          <a:extLst>
            <a:ext uri="{FF2B5EF4-FFF2-40B4-BE49-F238E27FC236}">
              <a16:creationId xmlns:a16="http://schemas.microsoft.com/office/drawing/2014/main" xmlns="" id="{00000000-0008-0000-1100-0000F314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364" name="Text Box 9">
          <a:extLst>
            <a:ext uri="{FF2B5EF4-FFF2-40B4-BE49-F238E27FC236}">
              <a16:creationId xmlns:a16="http://schemas.microsoft.com/office/drawing/2014/main" xmlns="" id="{00000000-0008-0000-1100-0000F414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365" name="Text Box 9">
          <a:extLst>
            <a:ext uri="{FF2B5EF4-FFF2-40B4-BE49-F238E27FC236}">
              <a16:creationId xmlns:a16="http://schemas.microsoft.com/office/drawing/2014/main" xmlns="" id="{00000000-0008-0000-1100-0000F514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366" name="Text Box 9">
          <a:extLst>
            <a:ext uri="{FF2B5EF4-FFF2-40B4-BE49-F238E27FC236}">
              <a16:creationId xmlns:a16="http://schemas.microsoft.com/office/drawing/2014/main" xmlns="" id="{00000000-0008-0000-1100-0000F614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367" name="Text Box 9">
          <a:extLst>
            <a:ext uri="{FF2B5EF4-FFF2-40B4-BE49-F238E27FC236}">
              <a16:creationId xmlns:a16="http://schemas.microsoft.com/office/drawing/2014/main" xmlns="" id="{00000000-0008-0000-1100-0000F714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368" name="Text Box 9">
          <a:extLst>
            <a:ext uri="{FF2B5EF4-FFF2-40B4-BE49-F238E27FC236}">
              <a16:creationId xmlns:a16="http://schemas.microsoft.com/office/drawing/2014/main" xmlns="" id="{00000000-0008-0000-1100-0000F814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369" name="Text Box 9">
          <a:extLst>
            <a:ext uri="{FF2B5EF4-FFF2-40B4-BE49-F238E27FC236}">
              <a16:creationId xmlns:a16="http://schemas.microsoft.com/office/drawing/2014/main" xmlns="" id="{00000000-0008-0000-1100-0000F914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370" name="Text Box 9">
          <a:extLst>
            <a:ext uri="{FF2B5EF4-FFF2-40B4-BE49-F238E27FC236}">
              <a16:creationId xmlns:a16="http://schemas.microsoft.com/office/drawing/2014/main" xmlns="" id="{00000000-0008-0000-1100-0000FA14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371" name="Text Box 9">
          <a:extLst>
            <a:ext uri="{FF2B5EF4-FFF2-40B4-BE49-F238E27FC236}">
              <a16:creationId xmlns:a16="http://schemas.microsoft.com/office/drawing/2014/main" xmlns="" id="{00000000-0008-0000-1100-0000FB14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372" name="Text Box 9">
          <a:extLst>
            <a:ext uri="{FF2B5EF4-FFF2-40B4-BE49-F238E27FC236}">
              <a16:creationId xmlns:a16="http://schemas.microsoft.com/office/drawing/2014/main" xmlns="" id="{00000000-0008-0000-1100-0000FC14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373" name="Text Box 9">
          <a:extLst>
            <a:ext uri="{FF2B5EF4-FFF2-40B4-BE49-F238E27FC236}">
              <a16:creationId xmlns:a16="http://schemas.microsoft.com/office/drawing/2014/main" xmlns="" id="{00000000-0008-0000-1100-0000FD14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374" name="Text Box 9">
          <a:extLst>
            <a:ext uri="{FF2B5EF4-FFF2-40B4-BE49-F238E27FC236}">
              <a16:creationId xmlns:a16="http://schemas.microsoft.com/office/drawing/2014/main" xmlns="" id="{00000000-0008-0000-1100-0000FE14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375" name="Text Box 9">
          <a:extLst>
            <a:ext uri="{FF2B5EF4-FFF2-40B4-BE49-F238E27FC236}">
              <a16:creationId xmlns:a16="http://schemas.microsoft.com/office/drawing/2014/main" xmlns="" id="{00000000-0008-0000-1100-0000FF14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376" name="Text Box 9">
          <a:extLst>
            <a:ext uri="{FF2B5EF4-FFF2-40B4-BE49-F238E27FC236}">
              <a16:creationId xmlns:a16="http://schemas.microsoft.com/office/drawing/2014/main" xmlns="" id="{00000000-0008-0000-1100-00000015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377" name="Text Box 9">
          <a:extLst>
            <a:ext uri="{FF2B5EF4-FFF2-40B4-BE49-F238E27FC236}">
              <a16:creationId xmlns:a16="http://schemas.microsoft.com/office/drawing/2014/main" xmlns="" id="{00000000-0008-0000-1100-00000115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378" name="Text Box 9">
          <a:extLst>
            <a:ext uri="{FF2B5EF4-FFF2-40B4-BE49-F238E27FC236}">
              <a16:creationId xmlns:a16="http://schemas.microsoft.com/office/drawing/2014/main" xmlns="" id="{00000000-0008-0000-1100-00000215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379" name="Text Box 9">
          <a:extLst>
            <a:ext uri="{FF2B5EF4-FFF2-40B4-BE49-F238E27FC236}">
              <a16:creationId xmlns:a16="http://schemas.microsoft.com/office/drawing/2014/main" xmlns="" id="{00000000-0008-0000-1100-00000315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380" name="Text Box 9">
          <a:extLst>
            <a:ext uri="{FF2B5EF4-FFF2-40B4-BE49-F238E27FC236}">
              <a16:creationId xmlns:a16="http://schemas.microsoft.com/office/drawing/2014/main" xmlns="" id="{00000000-0008-0000-1100-00000415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381" name="Text Box 9">
          <a:extLst>
            <a:ext uri="{FF2B5EF4-FFF2-40B4-BE49-F238E27FC236}">
              <a16:creationId xmlns:a16="http://schemas.microsoft.com/office/drawing/2014/main" xmlns="" id="{00000000-0008-0000-1100-00000515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382" name="Text Box 9">
          <a:extLst>
            <a:ext uri="{FF2B5EF4-FFF2-40B4-BE49-F238E27FC236}">
              <a16:creationId xmlns:a16="http://schemas.microsoft.com/office/drawing/2014/main" xmlns="" id="{00000000-0008-0000-1100-00000615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383" name="Text Box 9">
          <a:extLst>
            <a:ext uri="{FF2B5EF4-FFF2-40B4-BE49-F238E27FC236}">
              <a16:creationId xmlns:a16="http://schemas.microsoft.com/office/drawing/2014/main" xmlns="" id="{00000000-0008-0000-1100-00000715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384" name="Text Box 9">
          <a:extLst>
            <a:ext uri="{FF2B5EF4-FFF2-40B4-BE49-F238E27FC236}">
              <a16:creationId xmlns:a16="http://schemas.microsoft.com/office/drawing/2014/main" xmlns="" id="{00000000-0008-0000-1100-00000815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oneCellAnchor>
    <xdr:from>
      <xdr:col>1</xdr:col>
      <xdr:colOff>0</xdr:colOff>
      <xdr:row>0</xdr:row>
      <xdr:rowOff>0</xdr:rowOff>
    </xdr:from>
    <xdr:ext cx="1239382" cy="238125"/>
    <xdr:sp macro="" textlink="">
      <xdr:nvSpPr>
        <xdr:cNvPr id="5385" name="Text Box 9">
          <a:extLst>
            <a:ext uri="{FF2B5EF4-FFF2-40B4-BE49-F238E27FC236}">
              <a16:creationId xmlns:a16="http://schemas.microsoft.com/office/drawing/2014/main" xmlns="" id="{00000000-0008-0000-1100-000009150000}"/>
            </a:ext>
          </a:extLst>
        </xdr:cNvPr>
        <xdr:cNvSpPr txBox="1">
          <a:spLocks noChangeArrowheads="1"/>
        </xdr:cNvSpPr>
      </xdr:nvSpPr>
      <xdr:spPr bwMode="auto">
        <a:xfrm>
          <a:off x="762000" y="5314950"/>
          <a:ext cx="1239382" cy="238125"/>
        </a:xfrm>
        <a:prstGeom prst="rect">
          <a:avLst/>
        </a:prstGeom>
        <a:noFill/>
        <a:ln w="9525">
          <a:noFill/>
          <a:miter lim="800000"/>
          <a:headEnd/>
          <a:tailEnd/>
        </a:ln>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3/2.%20KE%20HOACH%20DAK%20GLEI/1.%20Ke%20hoach%20dak%20glei%202023%20trinh%20phe%20duyet%20(31-12)/1.%20HS%20KH%202023%20IN%205.1.2023/BIEU%20THU%20HO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HT"/>
      <sheetName val="02KQ KH"/>
      <sheetName val="02CHSS20"/>
      <sheetName val="02KQ QH"/>
      <sheetName val="03QH"/>
      <sheetName val="06KH"/>
      <sheetName val="04QH"/>
      <sheetName val="05QH"/>
      <sheetName val="07KH"/>
      <sheetName val="08KH"/>
      <sheetName val="09KH"/>
      <sheetName val="10QH"/>
      <sheetName val="11QH"/>
      <sheetName val="13KH_CC2017"/>
      <sheetName val="PHU BIEU VIET BAO CAO"/>
      <sheetName val="so sanh quy hoach"/>
      <sheetName val="TO TRINH"/>
      <sheetName val="thu-chi"/>
      <sheetName val="13CH-DAK MON"/>
      <sheetName val="13CH-DAK LONG"/>
      <sheetName val="13CH-DAK KROONG"/>
      <sheetName val="13CH-DAKNHOONG"/>
      <sheetName val="13CH-DAK PEK"/>
      <sheetName val="13CH-TT DAK GLEI"/>
      <sheetName val="13CH-XA DAK PLO"/>
      <sheetName val="13CH-XA DAK CHONG"/>
      <sheetName val="13CH-XA XOP"/>
      <sheetName val="13CH-MUONG HOONG"/>
      <sheetName val="13CH-NGOC LINH"/>
      <sheetName val="13CH-XA (5)"/>
      <sheetName val="13CH-XA (6)"/>
      <sheetName val="13CH-XA (7)"/>
      <sheetName val="13CH-XA (8)"/>
      <sheetName val="13CH-XA"/>
      <sheetName val="13CH-DAK MAN"/>
      <sheetName val="Sheet1"/>
      <sheetName val="Sheet2"/>
      <sheetName val="Sheet3"/>
      <sheetName val="Sheet4"/>
      <sheetName val="THONG KE QUY HOAC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8">
          <cell r="D8">
            <v>693.24499999999989</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C343"/>
  <sheetViews>
    <sheetView showZeros="0" tabSelected="1" zoomScale="60" zoomScaleNormal="60" workbookViewId="0">
      <pane xSplit="5" ySplit="9" topLeftCell="F83" activePane="bottomRight" state="frozen"/>
      <selection pane="topRight" activeCell="F1" sqref="F1"/>
      <selection pane="bottomLeft" activeCell="A10" sqref="A10"/>
      <selection pane="bottomRight" activeCell="G8" sqref="G1:T1048576"/>
    </sheetView>
  </sheetViews>
  <sheetFormatPr defaultColWidth="8.88671875" defaultRowHeight="33.6" customHeight="1" x14ac:dyDescent="0.3"/>
  <cols>
    <col min="1" max="1" width="11.5546875" style="6" customWidth="1"/>
    <col min="2" max="2" width="37.88671875" style="100" customWidth="1"/>
    <col min="3" max="3" width="9.44140625" style="6" customWidth="1"/>
    <col min="4" max="4" width="8.6640625" style="100" customWidth="1"/>
    <col min="5" max="5" width="9.33203125" style="6" customWidth="1"/>
    <col min="6" max="6" width="8.88671875" style="6" customWidth="1"/>
    <col min="7" max="20" width="10.6640625" style="6" hidden="1" customWidth="1"/>
    <col min="21" max="21" width="7.88671875" style="6" customWidth="1"/>
    <col min="22" max="58" width="10.6640625" style="6" hidden="1" customWidth="1"/>
    <col min="59" max="59" width="8.77734375" style="6" customWidth="1"/>
    <col min="60" max="61" width="10.6640625" style="6" hidden="1" customWidth="1"/>
    <col min="62" max="62" width="17.88671875" style="6" hidden="1" customWidth="1"/>
    <col min="63" max="63" width="36.88671875" style="6" hidden="1" customWidth="1"/>
    <col min="64" max="64" width="12.77734375" style="6" customWidth="1"/>
    <col min="65" max="65" width="14.21875" style="100" hidden="1" customWidth="1"/>
    <col min="66" max="66" width="7.5546875" style="100" customWidth="1"/>
    <col min="67" max="67" width="32" style="100" customWidth="1"/>
    <col min="68" max="68" width="14" style="100" customWidth="1"/>
    <col min="69" max="69" width="17.6640625" style="100" hidden="1" customWidth="1"/>
    <col min="70" max="70" width="51" style="6" hidden="1" customWidth="1"/>
    <col min="71" max="71" width="21.88671875" style="6" hidden="1" customWidth="1"/>
    <col min="72" max="72" width="31" style="6" hidden="1" customWidth="1"/>
    <col min="73" max="73" width="26.21875" style="6" hidden="1" customWidth="1"/>
    <col min="74" max="74" width="0.21875" style="6" hidden="1" customWidth="1"/>
    <col min="75" max="75" width="28.109375" style="6" hidden="1" customWidth="1"/>
    <col min="76" max="77" width="31.21875" style="6" hidden="1" customWidth="1"/>
    <col min="78" max="87" width="15.44140625" style="6" hidden="1" customWidth="1"/>
    <col min="88" max="88" width="9.5546875" style="6" hidden="1" customWidth="1"/>
    <col min="89" max="89" width="6" style="6" hidden="1" customWidth="1"/>
    <col min="90" max="90" width="5.21875" style="6" hidden="1" customWidth="1"/>
    <col min="91" max="91" width="10.21875" style="6" hidden="1" customWidth="1"/>
    <col min="92" max="92" width="22.21875" style="6" hidden="1" customWidth="1"/>
    <col min="93" max="93" width="54.33203125" style="6" hidden="1" customWidth="1"/>
    <col min="94" max="94" width="22.21875" style="6" hidden="1" customWidth="1"/>
    <col min="95" max="95" width="4.109375" style="6" hidden="1" customWidth="1"/>
    <col min="96" max="96" width="7" style="6" hidden="1" customWidth="1"/>
    <col min="97" max="97" width="16.21875" style="6" hidden="1" customWidth="1"/>
    <col min="98" max="114" width="8.88671875" style="6" hidden="1" customWidth="1"/>
    <col min="115" max="115" width="12" style="6" hidden="1" customWidth="1"/>
    <col min="116" max="116" width="15.77734375" style="6" hidden="1" customWidth="1"/>
    <col min="117" max="117" width="8.77734375" style="6" hidden="1" customWidth="1"/>
    <col min="118" max="118" width="6.21875" style="6" hidden="1" customWidth="1"/>
    <col min="119" max="333" width="0" style="6" hidden="1" customWidth="1"/>
    <col min="334" max="334" width="13.33203125" style="6" hidden="1" customWidth="1"/>
    <col min="335" max="335" width="7" style="6" hidden="1" customWidth="1"/>
    <col min="336" max="356" width="0" style="6" hidden="1" customWidth="1"/>
    <col min="357" max="357" width="28" style="6" hidden="1" customWidth="1"/>
    <col min="358" max="358" width="17" style="6" hidden="1" customWidth="1"/>
    <col min="359" max="366" width="0" style="6" hidden="1" customWidth="1"/>
    <col min="367" max="367" width="13.6640625" style="6" customWidth="1"/>
    <col min="368" max="16384" width="8.88671875" style="6"/>
  </cols>
  <sheetData>
    <row r="1" spans="1:95" ht="33.6" customHeight="1" x14ac:dyDescent="0.3">
      <c r="A1" s="533" t="s">
        <v>0</v>
      </c>
      <c r="B1" s="533"/>
      <c r="C1" s="533"/>
      <c r="D1" s="533"/>
      <c r="E1" s="533"/>
      <c r="F1" s="533"/>
      <c r="G1" s="533"/>
      <c r="H1" s="533"/>
      <c r="I1" s="533"/>
      <c r="J1" s="533"/>
      <c r="K1" s="533"/>
      <c r="L1" s="533"/>
      <c r="M1" s="533"/>
      <c r="N1" s="533"/>
      <c r="O1" s="533"/>
      <c r="P1" s="533"/>
      <c r="Q1" s="533"/>
      <c r="R1" s="533"/>
      <c r="S1" s="533"/>
      <c r="T1" s="533"/>
      <c r="U1" s="533"/>
      <c r="V1" s="533"/>
      <c r="W1" s="533"/>
      <c r="X1" s="533"/>
      <c r="Y1" s="533"/>
      <c r="Z1" s="533"/>
      <c r="AA1" s="533"/>
      <c r="AB1" s="533"/>
      <c r="AC1" s="533"/>
      <c r="AD1" s="533"/>
      <c r="AE1" s="533"/>
      <c r="AF1" s="533"/>
      <c r="AG1" s="533"/>
      <c r="AH1" s="533"/>
      <c r="AI1" s="533"/>
      <c r="AJ1" s="533"/>
      <c r="AK1" s="533"/>
      <c r="AL1" s="533"/>
      <c r="AM1" s="533"/>
      <c r="AN1" s="533"/>
      <c r="AO1" s="533"/>
      <c r="AP1" s="533"/>
      <c r="AQ1" s="533"/>
      <c r="AR1" s="533"/>
      <c r="AS1" s="533"/>
      <c r="AT1" s="533"/>
      <c r="AU1" s="533"/>
      <c r="AV1" s="533"/>
      <c r="AW1" s="533"/>
      <c r="AX1" s="533"/>
      <c r="AY1" s="533"/>
      <c r="AZ1" s="533"/>
      <c r="BA1" s="533"/>
      <c r="BB1" s="533"/>
      <c r="BC1" s="533"/>
      <c r="BD1" s="533"/>
      <c r="BE1" s="533"/>
      <c r="BF1" s="533"/>
      <c r="BG1" s="533"/>
      <c r="BH1" s="533"/>
      <c r="BI1" s="533"/>
      <c r="BJ1" s="533"/>
      <c r="BK1" s="533"/>
      <c r="BL1" s="533"/>
      <c r="BM1" s="533"/>
      <c r="BN1" s="533"/>
      <c r="BO1" s="533"/>
      <c r="BP1" s="533"/>
      <c r="BQ1" s="8"/>
    </row>
    <row r="2" spans="1:95" ht="26.45" customHeight="1" x14ac:dyDescent="0.3">
      <c r="A2" s="534" t="s">
        <v>803</v>
      </c>
      <c r="B2" s="534"/>
      <c r="C2" s="534"/>
      <c r="D2" s="534"/>
      <c r="E2" s="534"/>
      <c r="F2" s="534"/>
      <c r="G2" s="534"/>
      <c r="H2" s="534"/>
      <c r="I2" s="534"/>
      <c r="J2" s="534"/>
      <c r="K2" s="534"/>
      <c r="L2" s="534"/>
      <c r="M2" s="534"/>
      <c r="N2" s="534"/>
      <c r="O2" s="534"/>
      <c r="P2" s="534"/>
      <c r="Q2" s="534"/>
      <c r="R2" s="534"/>
      <c r="S2" s="534"/>
      <c r="T2" s="534"/>
      <c r="U2" s="534"/>
      <c r="V2" s="534"/>
      <c r="W2" s="534"/>
      <c r="X2" s="534"/>
      <c r="Y2" s="534"/>
      <c r="Z2" s="534"/>
      <c r="AA2" s="534"/>
      <c r="AB2" s="534"/>
      <c r="AC2" s="534"/>
      <c r="AD2" s="534"/>
      <c r="AE2" s="534"/>
      <c r="AF2" s="534"/>
      <c r="AG2" s="534"/>
      <c r="AH2" s="534"/>
      <c r="AI2" s="534"/>
      <c r="AJ2" s="534"/>
      <c r="AK2" s="534"/>
      <c r="AL2" s="534"/>
      <c r="AM2" s="534"/>
      <c r="AN2" s="534"/>
      <c r="AO2" s="534"/>
      <c r="AP2" s="534"/>
      <c r="AQ2" s="534"/>
      <c r="AR2" s="534"/>
      <c r="AS2" s="534"/>
      <c r="AT2" s="534"/>
      <c r="AU2" s="534"/>
      <c r="AV2" s="534"/>
      <c r="AW2" s="534"/>
      <c r="AX2" s="534"/>
      <c r="AY2" s="534"/>
      <c r="AZ2" s="534"/>
      <c r="BA2" s="534"/>
      <c r="BB2" s="534"/>
      <c r="BC2" s="534"/>
      <c r="BD2" s="534"/>
      <c r="BE2" s="534"/>
      <c r="BF2" s="534"/>
      <c r="BG2" s="534"/>
      <c r="BH2" s="534"/>
      <c r="BI2" s="534"/>
      <c r="BJ2" s="534"/>
      <c r="BK2" s="534"/>
      <c r="BL2" s="534"/>
      <c r="BM2" s="534"/>
      <c r="BN2" s="534"/>
      <c r="BO2" s="534"/>
      <c r="BP2" s="534"/>
      <c r="BQ2" s="534"/>
    </row>
    <row r="3" spans="1:95" ht="25.15" customHeight="1" x14ac:dyDescent="0.3">
      <c r="A3" s="535" t="s">
        <v>1</v>
      </c>
      <c r="B3" s="535"/>
      <c r="C3" s="535"/>
      <c r="D3" s="535"/>
      <c r="E3" s="535"/>
      <c r="F3" s="535"/>
      <c r="G3" s="535"/>
      <c r="H3" s="535"/>
      <c r="I3" s="535"/>
      <c r="J3" s="535"/>
      <c r="K3" s="535"/>
      <c r="L3" s="535"/>
      <c r="M3" s="535"/>
      <c r="N3" s="535"/>
      <c r="O3" s="535"/>
      <c r="P3" s="535"/>
      <c r="Q3" s="535"/>
      <c r="R3" s="535"/>
      <c r="S3" s="535"/>
      <c r="T3" s="535"/>
      <c r="U3" s="535"/>
      <c r="V3" s="535"/>
      <c r="W3" s="535"/>
      <c r="X3" s="535"/>
      <c r="Y3" s="535"/>
      <c r="Z3" s="535"/>
      <c r="AA3" s="535"/>
      <c r="AB3" s="535"/>
      <c r="AC3" s="535"/>
      <c r="AD3" s="535"/>
      <c r="AE3" s="535"/>
      <c r="AF3" s="535"/>
      <c r="AG3" s="535"/>
      <c r="AH3" s="535"/>
      <c r="AI3" s="535"/>
      <c r="AJ3" s="535"/>
      <c r="AK3" s="535"/>
      <c r="AL3" s="535"/>
      <c r="AM3" s="535"/>
      <c r="AN3" s="535"/>
      <c r="AO3" s="535"/>
      <c r="AP3" s="535"/>
      <c r="AQ3" s="535"/>
      <c r="AR3" s="535"/>
      <c r="AS3" s="535"/>
      <c r="AT3" s="535"/>
      <c r="AU3" s="535"/>
      <c r="AV3" s="535"/>
      <c r="AW3" s="535"/>
      <c r="AX3" s="535"/>
      <c r="AY3" s="535"/>
      <c r="AZ3" s="535"/>
      <c r="BA3" s="535"/>
      <c r="BB3" s="535"/>
      <c r="BC3" s="535"/>
      <c r="BD3" s="535"/>
      <c r="BE3" s="535"/>
      <c r="BF3" s="535"/>
      <c r="BG3" s="535"/>
      <c r="BH3" s="535"/>
      <c r="BI3" s="535"/>
      <c r="BJ3" s="535"/>
      <c r="BK3" s="535"/>
      <c r="BL3" s="535"/>
      <c r="BM3" s="535"/>
      <c r="BN3" s="535"/>
      <c r="BO3" s="535"/>
      <c r="BP3" s="535"/>
      <c r="BQ3" s="535"/>
    </row>
    <row r="4" spans="1:95" ht="26.45" customHeight="1" x14ac:dyDescent="0.3">
      <c r="A4" s="519" t="s">
        <v>2</v>
      </c>
      <c r="B4" s="519"/>
      <c r="C4" s="519"/>
      <c r="D4" s="519"/>
      <c r="E4" s="519"/>
      <c r="F4" s="519"/>
      <c r="G4" s="519"/>
      <c r="H4" s="519"/>
      <c r="I4" s="519"/>
      <c r="J4" s="519"/>
      <c r="K4" s="519"/>
      <c r="L4" s="519"/>
      <c r="M4" s="519"/>
      <c r="N4" s="519"/>
      <c r="O4" s="519"/>
      <c r="P4" s="519"/>
      <c r="Q4" s="519"/>
      <c r="R4" s="519"/>
      <c r="S4" s="519"/>
      <c r="T4" s="519"/>
      <c r="U4" s="519"/>
      <c r="V4" s="519"/>
      <c r="W4" s="519"/>
      <c r="X4" s="519"/>
      <c r="Y4" s="519"/>
      <c r="Z4" s="519"/>
      <c r="AA4" s="519"/>
      <c r="AB4" s="519"/>
      <c r="AC4" s="519"/>
      <c r="AD4" s="519"/>
      <c r="AE4" s="519"/>
      <c r="AF4" s="519"/>
      <c r="AG4" s="519"/>
      <c r="AH4" s="519"/>
      <c r="AI4" s="519"/>
      <c r="AJ4" s="519"/>
      <c r="AK4" s="519"/>
      <c r="AL4" s="519"/>
      <c r="AM4" s="519"/>
      <c r="AN4" s="519"/>
      <c r="AO4" s="519"/>
      <c r="AP4" s="519"/>
      <c r="AQ4" s="519"/>
      <c r="AR4" s="519"/>
      <c r="AS4" s="519"/>
      <c r="AT4" s="519"/>
      <c r="AU4" s="519"/>
      <c r="AV4" s="519"/>
      <c r="AW4" s="519"/>
      <c r="AX4" s="519"/>
      <c r="AY4" s="519"/>
      <c r="AZ4" s="519"/>
      <c r="BA4" s="519"/>
      <c r="BB4" s="519"/>
      <c r="BC4" s="519"/>
      <c r="BD4" s="519"/>
      <c r="BE4" s="519"/>
      <c r="BF4" s="519"/>
      <c r="BG4" s="519"/>
      <c r="BH4" s="519"/>
      <c r="BI4" s="519"/>
      <c r="BJ4" s="519"/>
      <c r="BK4" s="519"/>
      <c r="BL4" s="519"/>
      <c r="BM4" s="520"/>
      <c r="BN4" s="519"/>
      <c r="BO4" s="519"/>
      <c r="BP4" s="519"/>
      <c r="BQ4" s="519"/>
    </row>
    <row r="5" spans="1:95" ht="33.6" customHeight="1" x14ac:dyDescent="0.3">
      <c r="A5" s="528" t="s">
        <v>3</v>
      </c>
      <c r="B5" s="528" t="s">
        <v>4</v>
      </c>
      <c r="C5" s="528" t="s">
        <v>538</v>
      </c>
      <c r="D5" s="528" t="s">
        <v>5</v>
      </c>
      <c r="E5" s="528" t="s">
        <v>6</v>
      </c>
      <c r="F5" s="528" t="s">
        <v>7</v>
      </c>
      <c r="G5" s="528"/>
      <c r="H5" s="528"/>
      <c r="I5" s="528"/>
      <c r="J5" s="528"/>
      <c r="K5" s="528"/>
      <c r="L5" s="528"/>
      <c r="M5" s="528"/>
      <c r="N5" s="528"/>
      <c r="O5" s="528"/>
      <c r="P5" s="528"/>
      <c r="Q5" s="528"/>
      <c r="R5" s="528"/>
      <c r="S5" s="528"/>
      <c r="T5" s="528"/>
      <c r="U5" s="528"/>
      <c r="V5" s="528"/>
      <c r="W5" s="528"/>
      <c r="X5" s="528"/>
      <c r="Y5" s="528"/>
      <c r="Z5" s="528"/>
      <c r="AA5" s="528"/>
      <c r="AB5" s="528"/>
      <c r="AC5" s="528"/>
      <c r="AD5" s="528"/>
      <c r="AE5" s="528"/>
      <c r="AF5" s="528"/>
      <c r="AG5" s="528"/>
      <c r="AH5" s="528"/>
      <c r="AI5" s="528"/>
      <c r="AJ5" s="528"/>
      <c r="AK5" s="528"/>
      <c r="AL5" s="528"/>
      <c r="AM5" s="528"/>
      <c r="AN5" s="528"/>
      <c r="AO5" s="528"/>
      <c r="AP5" s="528"/>
      <c r="AQ5" s="528"/>
      <c r="AR5" s="528"/>
      <c r="AS5" s="528"/>
      <c r="AT5" s="528"/>
      <c r="AU5" s="528"/>
      <c r="AV5" s="528"/>
      <c r="AW5" s="528"/>
      <c r="AX5" s="528"/>
      <c r="AY5" s="528"/>
      <c r="AZ5" s="528"/>
      <c r="BA5" s="528"/>
      <c r="BB5" s="528"/>
      <c r="BC5" s="528"/>
      <c r="BD5" s="528"/>
      <c r="BE5" s="528"/>
      <c r="BF5" s="528"/>
      <c r="BG5" s="528"/>
      <c r="BH5" s="528"/>
      <c r="BI5" s="528"/>
      <c r="BJ5" s="528"/>
      <c r="BK5" s="528" t="s">
        <v>417</v>
      </c>
      <c r="BL5" s="528" t="s">
        <v>8</v>
      </c>
      <c r="BM5" s="528" t="s">
        <v>9</v>
      </c>
      <c r="BN5" s="528" t="s">
        <v>1257</v>
      </c>
      <c r="BO5" s="528" t="s">
        <v>419</v>
      </c>
      <c r="BP5" s="538" t="s">
        <v>628</v>
      </c>
      <c r="BQ5" s="527" t="s">
        <v>732</v>
      </c>
    </row>
    <row r="6" spans="1:95" ht="33.6" hidden="1" customHeight="1" x14ac:dyDescent="0.3">
      <c r="A6" s="528"/>
      <c r="B6" s="528"/>
      <c r="C6" s="528"/>
      <c r="D6" s="528"/>
      <c r="E6" s="528"/>
      <c r="F6" s="528" t="s">
        <v>11</v>
      </c>
      <c r="G6" s="528"/>
      <c r="H6" s="528"/>
      <c r="I6" s="528"/>
      <c r="J6" s="528"/>
      <c r="K6" s="528"/>
      <c r="L6" s="528"/>
      <c r="M6" s="528"/>
      <c r="N6" s="528"/>
      <c r="O6" s="528"/>
      <c r="P6" s="528"/>
      <c r="Q6" s="528"/>
      <c r="R6" s="528"/>
      <c r="S6" s="528"/>
      <c r="T6" s="528"/>
      <c r="U6" s="528" t="s">
        <v>12</v>
      </c>
      <c r="V6" s="528"/>
      <c r="W6" s="528"/>
      <c r="X6" s="528"/>
      <c r="Y6" s="528"/>
      <c r="Z6" s="528"/>
      <c r="AA6" s="528"/>
      <c r="AB6" s="528"/>
      <c r="AC6" s="528"/>
      <c r="AD6" s="528"/>
      <c r="AE6" s="528"/>
      <c r="AF6" s="528"/>
      <c r="AG6" s="528"/>
      <c r="AH6" s="528"/>
      <c r="AI6" s="528"/>
      <c r="AJ6" s="528"/>
      <c r="AK6" s="528"/>
      <c r="AL6" s="528"/>
      <c r="AM6" s="528"/>
      <c r="AN6" s="528"/>
      <c r="AO6" s="528"/>
      <c r="AP6" s="528"/>
      <c r="AQ6" s="528"/>
      <c r="AR6" s="528"/>
      <c r="AS6" s="528"/>
      <c r="AT6" s="528"/>
      <c r="AU6" s="528"/>
      <c r="AV6" s="528"/>
      <c r="AW6" s="528"/>
      <c r="AX6" s="528"/>
      <c r="AY6" s="528"/>
      <c r="AZ6" s="528"/>
      <c r="BA6" s="528"/>
      <c r="BB6" s="528"/>
      <c r="BC6" s="528"/>
      <c r="BD6" s="528"/>
      <c r="BE6" s="528"/>
      <c r="BF6" s="528"/>
      <c r="BG6" s="528" t="s">
        <v>13</v>
      </c>
      <c r="BH6" s="528"/>
      <c r="BI6" s="528"/>
      <c r="BJ6" s="528"/>
      <c r="BK6" s="528"/>
      <c r="BL6" s="528"/>
      <c r="BM6" s="528"/>
      <c r="BN6" s="528"/>
      <c r="BO6" s="528"/>
      <c r="BP6" s="538"/>
      <c r="BQ6" s="527"/>
    </row>
    <row r="7" spans="1:95" ht="44.25" customHeight="1" x14ac:dyDescent="0.3">
      <c r="A7" s="528"/>
      <c r="B7" s="528"/>
      <c r="C7" s="528"/>
      <c r="D7" s="528"/>
      <c r="E7" s="528"/>
      <c r="F7" s="528" t="s">
        <v>11</v>
      </c>
      <c r="G7" s="528" t="s">
        <v>15</v>
      </c>
      <c r="H7" s="528"/>
      <c r="I7" s="528"/>
      <c r="J7" s="528"/>
      <c r="K7" s="528" t="s">
        <v>16</v>
      </c>
      <c r="L7" s="528" t="s">
        <v>17</v>
      </c>
      <c r="M7" s="528" t="s">
        <v>18</v>
      </c>
      <c r="N7" s="528"/>
      <c r="O7" s="528"/>
      <c r="P7" s="528"/>
      <c r="Q7" s="528"/>
      <c r="R7" s="528" t="s">
        <v>19</v>
      </c>
      <c r="S7" s="528" t="s">
        <v>20</v>
      </c>
      <c r="T7" s="528" t="s">
        <v>21</v>
      </c>
      <c r="U7" s="528" t="s">
        <v>12</v>
      </c>
      <c r="V7" s="528" t="s">
        <v>22</v>
      </c>
      <c r="W7" s="528" t="s">
        <v>23</v>
      </c>
      <c r="X7" s="528" t="s">
        <v>24</v>
      </c>
      <c r="Y7" s="528" t="s">
        <v>25</v>
      </c>
      <c r="Z7" s="528" t="s">
        <v>26</v>
      </c>
      <c r="AA7" s="528" t="s">
        <v>27</v>
      </c>
      <c r="AB7" s="528" t="s">
        <v>28</v>
      </c>
      <c r="AC7" s="528" t="s">
        <v>29</v>
      </c>
      <c r="AD7" s="528" t="s">
        <v>181</v>
      </c>
      <c r="AE7" s="528" t="s">
        <v>30</v>
      </c>
      <c r="AF7" s="528"/>
      <c r="AG7" s="528"/>
      <c r="AH7" s="528"/>
      <c r="AI7" s="528"/>
      <c r="AJ7" s="528"/>
      <c r="AK7" s="528"/>
      <c r="AL7" s="528"/>
      <c r="AM7" s="528"/>
      <c r="AN7" s="528"/>
      <c r="AO7" s="528"/>
      <c r="AP7" s="528"/>
      <c r="AQ7" s="528"/>
      <c r="AR7" s="528"/>
      <c r="AS7" s="528"/>
      <c r="AT7" s="528"/>
      <c r="AU7" s="528" t="s">
        <v>31</v>
      </c>
      <c r="AV7" s="528" t="s">
        <v>32</v>
      </c>
      <c r="AW7" s="528" t="s">
        <v>33</v>
      </c>
      <c r="AX7" s="528" t="s">
        <v>34</v>
      </c>
      <c r="AY7" s="528" t="s">
        <v>35</v>
      </c>
      <c r="AZ7" s="528" t="s">
        <v>36</v>
      </c>
      <c r="BA7" s="528" t="s">
        <v>37</v>
      </c>
      <c r="BB7" s="528" t="s">
        <v>38</v>
      </c>
      <c r="BC7" s="528" t="s">
        <v>39</v>
      </c>
      <c r="BD7" s="528" t="s">
        <v>40</v>
      </c>
      <c r="BE7" s="528" t="s">
        <v>41</v>
      </c>
      <c r="BF7" s="528" t="s">
        <v>42</v>
      </c>
      <c r="BG7" s="528"/>
      <c r="BH7" s="528"/>
      <c r="BI7" s="528"/>
      <c r="BJ7" s="528"/>
      <c r="BK7" s="528"/>
      <c r="BL7" s="528"/>
      <c r="BM7" s="528"/>
      <c r="BN7" s="528"/>
      <c r="BO7" s="528"/>
      <c r="BP7" s="538"/>
      <c r="BQ7" s="527"/>
    </row>
    <row r="8" spans="1:95" ht="33.6" customHeight="1" x14ac:dyDescent="0.3">
      <c r="A8" s="528"/>
      <c r="B8" s="528"/>
      <c r="C8" s="528"/>
      <c r="D8" s="528"/>
      <c r="E8" s="528"/>
      <c r="F8" s="528"/>
      <c r="G8" s="140" t="s">
        <v>15</v>
      </c>
      <c r="H8" s="140" t="s">
        <v>43</v>
      </c>
      <c r="I8" s="140" t="s">
        <v>44</v>
      </c>
      <c r="J8" s="140" t="s">
        <v>45</v>
      </c>
      <c r="K8" s="528"/>
      <c r="L8" s="528"/>
      <c r="M8" s="140" t="s">
        <v>14</v>
      </c>
      <c r="N8" s="140" t="s">
        <v>46</v>
      </c>
      <c r="O8" s="140" t="s">
        <v>47</v>
      </c>
      <c r="P8" s="140" t="s">
        <v>48</v>
      </c>
      <c r="Q8" s="140" t="s">
        <v>731</v>
      </c>
      <c r="R8" s="528"/>
      <c r="S8" s="528"/>
      <c r="T8" s="528"/>
      <c r="U8" s="528"/>
      <c r="V8" s="528"/>
      <c r="W8" s="528"/>
      <c r="X8" s="528"/>
      <c r="Y8" s="528"/>
      <c r="Z8" s="528"/>
      <c r="AA8" s="528"/>
      <c r="AB8" s="528"/>
      <c r="AC8" s="528"/>
      <c r="AD8" s="528"/>
      <c r="AE8" s="140" t="s">
        <v>49</v>
      </c>
      <c r="AF8" s="140" t="s">
        <v>50</v>
      </c>
      <c r="AG8" s="140" t="s">
        <v>51</v>
      </c>
      <c r="AH8" s="140" t="s">
        <v>52</v>
      </c>
      <c r="AI8" s="140" t="s">
        <v>53</v>
      </c>
      <c r="AJ8" s="140" t="s">
        <v>54</v>
      </c>
      <c r="AK8" s="140" t="s">
        <v>55</v>
      </c>
      <c r="AL8" s="140" t="s">
        <v>56</v>
      </c>
      <c r="AM8" s="140" t="s">
        <v>57</v>
      </c>
      <c r="AN8" s="140" t="s">
        <v>58</v>
      </c>
      <c r="AO8" s="140" t="s">
        <v>59</v>
      </c>
      <c r="AP8" s="140" t="s">
        <v>60</v>
      </c>
      <c r="AQ8" s="140" t="s">
        <v>631</v>
      </c>
      <c r="AR8" s="140" t="s">
        <v>62</v>
      </c>
      <c r="AS8" s="140" t="s">
        <v>63</v>
      </c>
      <c r="AT8" s="140" t="s">
        <v>64</v>
      </c>
      <c r="AU8" s="528"/>
      <c r="AV8" s="528"/>
      <c r="AW8" s="528"/>
      <c r="AX8" s="528"/>
      <c r="AY8" s="528"/>
      <c r="AZ8" s="528"/>
      <c r="BA8" s="528"/>
      <c r="BB8" s="528"/>
      <c r="BC8" s="528"/>
      <c r="BD8" s="528"/>
      <c r="BE8" s="528"/>
      <c r="BF8" s="528"/>
      <c r="BG8" s="528"/>
      <c r="BH8" s="528"/>
      <c r="BI8" s="528"/>
      <c r="BJ8" s="528"/>
      <c r="BK8" s="528"/>
      <c r="BL8" s="528"/>
      <c r="BM8" s="528"/>
      <c r="BN8" s="528"/>
      <c r="BO8" s="528"/>
      <c r="BP8" s="538"/>
      <c r="BQ8" s="527"/>
      <c r="BR8" s="6" t="s">
        <v>971</v>
      </c>
      <c r="BS8" s="6" t="s">
        <v>977</v>
      </c>
      <c r="BT8" s="6" t="s">
        <v>980</v>
      </c>
      <c r="BU8" s="100" t="s">
        <v>908</v>
      </c>
      <c r="BV8" s="230" t="s">
        <v>853</v>
      </c>
      <c r="BW8" s="6" t="s">
        <v>852</v>
      </c>
      <c r="BY8" s="6" t="s">
        <v>810</v>
      </c>
    </row>
    <row r="9" spans="1:95" ht="18.75" x14ac:dyDescent="0.3">
      <c r="A9" s="10"/>
      <c r="B9" s="10"/>
      <c r="C9" s="110"/>
      <c r="D9" s="10"/>
      <c r="E9" s="10"/>
      <c r="F9" s="111" t="s">
        <v>65</v>
      </c>
      <c r="G9" s="111" t="s">
        <v>66</v>
      </c>
      <c r="H9" s="10" t="s">
        <v>67</v>
      </c>
      <c r="I9" s="10" t="s">
        <v>68</v>
      </c>
      <c r="J9" s="10" t="s">
        <v>69</v>
      </c>
      <c r="K9" s="10" t="s">
        <v>70</v>
      </c>
      <c r="L9" s="10" t="s">
        <v>71</v>
      </c>
      <c r="M9" s="10" t="s">
        <v>72</v>
      </c>
      <c r="N9" s="10" t="s">
        <v>73</v>
      </c>
      <c r="O9" s="10" t="s">
        <v>74</v>
      </c>
      <c r="P9" s="10" t="s">
        <v>75</v>
      </c>
      <c r="Q9" s="10" t="s">
        <v>76</v>
      </c>
      <c r="R9" s="10" t="s">
        <v>77</v>
      </c>
      <c r="S9" s="10" t="s">
        <v>78</v>
      </c>
      <c r="T9" s="10" t="s">
        <v>79</v>
      </c>
      <c r="U9" s="112" t="s">
        <v>80</v>
      </c>
      <c r="V9" s="112" t="s">
        <v>81</v>
      </c>
      <c r="W9" s="112" t="s">
        <v>82</v>
      </c>
      <c r="X9" s="10" t="s">
        <v>83</v>
      </c>
      <c r="Y9" s="10" t="s">
        <v>84</v>
      </c>
      <c r="Z9" s="10" t="s">
        <v>85</v>
      </c>
      <c r="AA9" s="10" t="s">
        <v>86</v>
      </c>
      <c r="AB9" s="10" t="s">
        <v>87</v>
      </c>
      <c r="AC9" s="10" t="s">
        <v>88</v>
      </c>
      <c r="AD9" s="10" t="s">
        <v>89</v>
      </c>
      <c r="AE9" s="143" t="s">
        <v>90</v>
      </c>
      <c r="AF9" s="143" t="s">
        <v>91</v>
      </c>
      <c r="AG9" s="143" t="s">
        <v>92</v>
      </c>
      <c r="AH9" s="143" t="s">
        <v>93</v>
      </c>
      <c r="AI9" s="143" t="s">
        <v>94</v>
      </c>
      <c r="AJ9" s="143" t="s">
        <v>95</v>
      </c>
      <c r="AK9" s="143" t="s">
        <v>96</v>
      </c>
      <c r="AL9" s="143" t="s">
        <v>97</v>
      </c>
      <c r="AM9" s="143" t="s">
        <v>98</v>
      </c>
      <c r="AN9" s="143" t="s">
        <v>99</v>
      </c>
      <c r="AO9" s="143" t="s">
        <v>100</v>
      </c>
      <c r="AP9" s="10" t="s">
        <v>101</v>
      </c>
      <c r="AQ9" s="10" t="s">
        <v>102</v>
      </c>
      <c r="AR9" s="10" t="s">
        <v>103</v>
      </c>
      <c r="AS9" s="10" t="s">
        <v>104</v>
      </c>
      <c r="AT9" s="10" t="s">
        <v>105</v>
      </c>
      <c r="AU9" s="10" t="s">
        <v>106</v>
      </c>
      <c r="AV9" s="10" t="s">
        <v>107</v>
      </c>
      <c r="AW9" s="10" t="s">
        <v>108</v>
      </c>
      <c r="AX9" s="10" t="s">
        <v>109</v>
      </c>
      <c r="AY9" s="10" t="s">
        <v>110</v>
      </c>
      <c r="AZ9" s="10" t="s">
        <v>111</v>
      </c>
      <c r="BA9" s="10" t="s">
        <v>112</v>
      </c>
      <c r="BB9" s="10" t="s">
        <v>113</v>
      </c>
      <c r="BC9" s="10" t="s">
        <v>114</v>
      </c>
      <c r="BD9" s="10" t="s">
        <v>115</v>
      </c>
      <c r="BE9" s="10" t="s">
        <v>116</v>
      </c>
      <c r="BF9" s="10" t="s">
        <v>117</v>
      </c>
      <c r="BG9" s="111" t="s">
        <v>118</v>
      </c>
      <c r="BH9" s="113" t="s">
        <v>119</v>
      </c>
      <c r="BI9" s="113" t="s">
        <v>120</v>
      </c>
      <c r="BJ9" s="113" t="s">
        <v>121</v>
      </c>
      <c r="BK9" s="10"/>
      <c r="BL9" s="10"/>
      <c r="BM9" s="111"/>
      <c r="BN9" s="9"/>
      <c r="BO9" s="9"/>
      <c r="BP9" s="234"/>
      <c r="BQ9" s="434"/>
    </row>
    <row r="10" spans="1:95" s="228" customFormat="1" ht="37.5" x14ac:dyDescent="0.3">
      <c r="A10" s="64">
        <v>1</v>
      </c>
      <c r="B10" s="12" t="s">
        <v>122</v>
      </c>
      <c r="C10" s="21">
        <f t="shared" ref="C10:C96" si="0">D10+E10</f>
        <v>41.96</v>
      </c>
      <c r="D10" s="82">
        <v>0</v>
      </c>
      <c r="E10" s="82">
        <f t="shared" ref="E10:E12" si="1">F10+U10+BG10</f>
        <v>41.96</v>
      </c>
      <c r="F10" s="82">
        <f t="shared" ref="F10:F96" si="2">G10+K10+L10+M10+R10+S10+T10</f>
        <v>40.25</v>
      </c>
      <c r="G10" s="82">
        <f t="shared" ref="G10:G42" si="3">H10+I10+J10</f>
        <v>0.4</v>
      </c>
      <c r="H10" s="82">
        <f>H11+H40</f>
        <v>0.4</v>
      </c>
      <c r="I10" s="82">
        <f>I11+I40</f>
        <v>0</v>
      </c>
      <c r="J10" s="82">
        <f>J11+J40</f>
        <v>0</v>
      </c>
      <c r="K10" s="82">
        <f>K11+K40</f>
        <v>14.819999999999999</v>
      </c>
      <c r="L10" s="82">
        <f>L11+L40</f>
        <v>21.81</v>
      </c>
      <c r="M10" s="82">
        <f>N10+O10+P10</f>
        <v>3.22</v>
      </c>
      <c r="N10" s="82">
        <f t="shared" ref="N10:T10" si="4">N11+N40</f>
        <v>0</v>
      </c>
      <c r="O10" s="82">
        <f t="shared" si="4"/>
        <v>0</v>
      </c>
      <c r="P10" s="82">
        <f t="shared" si="4"/>
        <v>3.22</v>
      </c>
      <c r="Q10" s="82">
        <f t="shared" si="4"/>
        <v>0</v>
      </c>
      <c r="R10" s="82">
        <f t="shared" si="4"/>
        <v>0</v>
      </c>
      <c r="S10" s="82">
        <f t="shared" si="4"/>
        <v>0</v>
      </c>
      <c r="T10" s="82">
        <f t="shared" si="4"/>
        <v>0</v>
      </c>
      <c r="U10" s="82">
        <f>V10+W10+X10+Y10+Z10+AA10+AB10+AC10+AD10+AU10+AV10+AW10+AX10+AY10+AZ10+BA10+BB10+BC10+BD10+BE10+BF10</f>
        <v>0.71</v>
      </c>
      <c r="V10" s="82">
        <f t="shared" ref="V10:AC10" si="5">V11+V40</f>
        <v>0</v>
      </c>
      <c r="W10" s="82">
        <f t="shared" si="5"/>
        <v>0</v>
      </c>
      <c r="X10" s="82">
        <f t="shared" si="5"/>
        <v>0</v>
      </c>
      <c r="Y10" s="82">
        <f t="shared" si="5"/>
        <v>0</v>
      </c>
      <c r="Z10" s="82">
        <f t="shared" si="5"/>
        <v>0</v>
      </c>
      <c r="AA10" s="82">
        <f t="shared" si="5"/>
        <v>0</v>
      </c>
      <c r="AB10" s="82">
        <f t="shared" si="5"/>
        <v>0</v>
      </c>
      <c r="AC10" s="82">
        <f t="shared" si="5"/>
        <v>0</v>
      </c>
      <c r="AD10" s="82">
        <f>SUM(AE10:AT10)</f>
        <v>0.23</v>
      </c>
      <c r="AE10" s="82">
        <f t="shared" ref="AE10:BF10" si="6">AE11+AE40</f>
        <v>0.23</v>
      </c>
      <c r="AF10" s="82">
        <f t="shared" si="6"/>
        <v>0</v>
      </c>
      <c r="AG10" s="82">
        <f t="shared" si="6"/>
        <v>0</v>
      </c>
      <c r="AH10" s="82">
        <f t="shared" si="6"/>
        <v>0</v>
      </c>
      <c r="AI10" s="82">
        <f t="shared" si="6"/>
        <v>0</v>
      </c>
      <c r="AJ10" s="82">
        <f t="shared" si="6"/>
        <v>0</v>
      </c>
      <c r="AK10" s="82">
        <f t="shared" si="6"/>
        <v>0</v>
      </c>
      <c r="AL10" s="82">
        <f t="shared" si="6"/>
        <v>0</v>
      </c>
      <c r="AM10" s="82">
        <f t="shared" si="6"/>
        <v>0</v>
      </c>
      <c r="AN10" s="82">
        <f t="shared" si="6"/>
        <v>0</v>
      </c>
      <c r="AO10" s="82">
        <f t="shared" si="6"/>
        <v>0</v>
      </c>
      <c r="AP10" s="82">
        <f t="shared" si="6"/>
        <v>0</v>
      </c>
      <c r="AQ10" s="82">
        <f t="shared" si="6"/>
        <v>0</v>
      </c>
      <c r="AR10" s="82">
        <f t="shared" si="6"/>
        <v>0</v>
      </c>
      <c r="AS10" s="82">
        <f t="shared" si="6"/>
        <v>0</v>
      </c>
      <c r="AT10" s="82">
        <f t="shared" si="6"/>
        <v>0</v>
      </c>
      <c r="AU10" s="82">
        <f t="shared" si="6"/>
        <v>0</v>
      </c>
      <c r="AV10" s="82">
        <f t="shared" si="6"/>
        <v>0</v>
      </c>
      <c r="AW10" s="82">
        <f t="shared" si="6"/>
        <v>0</v>
      </c>
      <c r="AX10" s="82">
        <f t="shared" si="6"/>
        <v>0</v>
      </c>
      <c r="AY10" s="82">
        <f t="shared" si="6"/>
        <v>0</v>
      </c>
      <c r="AZ10" s="82">
        <f t="shared" si="6"/>
        <v>0.25</v>
      </c>
      <c r="BA10" s="82">
        <f t="shared" si="6"/>
        <v>0.23</v>
      </c>
      <c r="BB10" s="82">
        <f t="shared" si="6"/>
        <v>0</v>
      </c>
      <c r="BC10" s="82">
        <f t="shared" si="6"/>
        <v>0</v>
      </c>
      <c r="BD10" s="82">
        <f t="shared" si="6"/>
        <v>0</v>
      </c>
      <c r="BE10" s="82">
        <f t="shared" si="6"/>
        <v>0</v>
      </c>
      <c r="BF10" s="82">
        <f t="shared" si="6"/>
        <v>0</v>
      </c>
      <c r="BG10" s="82">
        <f>BH10+BI10+BJ10</f>
        <v>1</v>
      </c>
      <c r="BH10" s="82">
        <f>BH11+BH40</f>
        <v>0</v>
      </c>
      <c r="BI10" s="82">
        <f>BI11+BI40</f>
        <v>1</v>
      </c>
      <c r="BJ10" s="82">
        <f>BJ11+BJ40</f>
        <v>0</v>
      </c>
      <c r="BK10" s="66"/>
      <c r="BL10" s="9"/>
      <c r="BM10" s="66"/>
      <c r="BN10" s="66"/>
      <c r="BO10" s="107"/>
      <c r="BP10" s="480"/>
      <c r="BQ10" s="481"/>
    </row>
    <row r="11" spans="1:95" s="228" customFormat="1" ht="37.5" x14ac:dyDescent="0.3">
      <c r="A11" s="67" t="s">
        <v>123</v>
      </c>
      <c r="B11" s="12" t="s">
        <v>124</v>
      </c>
      <c r="C11" s="21">
        <f t="shared" si="0"/>
        <v>41.96</v>
      </c>
      <c r="D11" s="82">
        <v>0</v>
      </c>
      <c r="E11" s="82">
        <f t="shared" si="1"/>
        <v>41.96</v>
      </c>
      <c r="F11" s="82">
        <f t="shared" si="2"/>
        <v>40.25</v>
      </c>
      <c r="G11" s="82">
        <f t="shared" si="3"/>
        <v>0.4</v>
      </c>
      <c r="H11" s="82">
        <f>H12+H28</f>
        <v>0.4</v>
      </c>
      <c r="I11" s="82">
        <f>I12+I28</f>
        <v>0</v>
      </c>
      <c r="J11" s="82">
        <f>J12+J28</f>
        <v>0</v>
      </c>
      <c r="K11" s="82">
        <f>K12+K28</f>
        <v>14.819999999999999</v>
      </c>
      <c r="L11" s="82">
        <f>L12+L28</f>
        <v>21.81</v>
      </c>
      <c r="M11" s="82">
        <f>N11+O11+P11</f>
        <v>3.22</v>
      </c>
      <c r="N11" s="82">
        <f t="shared" ref="N11:T11" si="7">N12+N28</f>
        <v>0</v>
      </c>
      <c r="O11" s="82">
        <f t="shared" si="7"/>
        <v>0</v>
      </c>
      <c r="P11" s="82">
        <f t="shared" si="7"/>
        <v>3.22</v>
      </c>
      <c r="Q11" s="82">
        <f t="shared" si="7"/>
        <v>0</v>
      </c>
      <c r="R11" s="82">
        <f t="shared" si="7"/>
        <v>0</v>
      </c>
      <c r="S11" s="82">
        <f t="shared" si="7"/>
        <v>0</v>
      </c>
      <c r="T11" s="82">
        <f t="shared" si="7"/>
        <v>0</v>
      </c>
      <c r="U11" s="82">
        <f>V11+W11+X11+Y11+Z11+AA11+AB11+AC11+AD11+AU11+AV11+AW11+AX11+AY11+AZ11+BA11+BB11+BC11+BD11+BE11+BF11</f>
        <v>0.71</v>
      </c>
      <c r="V11" s="82">
        <f t="shared" ref="V11:AC11" si="8">V12+V28</f>
        <v>0</v>
      </c>
      <c r="W11" s="82">
        <f t="shared" si="8"/>
        <v>0</v>
      </c>
      <c r="X11" s="82">
        <f t="shared" si="8"/>
        <v>0</v>
      </c>
      <c r="Y11" s="82">
        <f t="shared" si="8"/>
        <v>0</v>
      </c>
      <c r="Z11" s="82">
        <f t="shared" si="8"/>
        <v>0</v>
      </c>
      <c r="AA11" s="82">
        <f t="shared" si="8"/>
        <v>0</v>
      </c>
      <c r="AB11" s="82">
        <f t="shared" si="8"/>
        <v>0</v>
      </c>
      <c r="AC11" s="82">
        <f t="shared" si="8"/>
        <v>0</v>
      </c>
      <c r="AD11" s="82">
        <f>SUM(AE11:AT11)</f>
        <v>0.23</v>
      </c>
      <c r="AE11" s="82">
        <f t="shared" ref="AE11:BF11" si="9">AE12+AE28</f>
        <v>0.23</v>
      </c>
      <c r="AF11" s="82">
        <f t="shared" si="9"/>
        <v>0</v>
      </c>
      <c r="AG11" s="82">
        <f t="shared" si="9"/>
        <v>0</v>
      </c>
      <c r="AH11" s="82">
        <f t="shared" si="9"/>
        <v>0</v>
      </c>
      <c r="AI11" s="82">
        <f t="shared" si="9"/>
        <v>0</v>
      </c>
      <c r="AJ11" s="82">
        <f t="shared" si="9"/>
        <v>0</v>
      </c>
      <c r="AK11" s="82">
        <f t="shared" si="9"/>
        <v>0</v>
      </c>
      <c r="AL11" s="82">
        <f t="shared" si="9"/>
        <v>0</v>
      </c>
      <c r="AM11" s="82">
        <f t="shared" si="9"/>
        <v>0</v>
      </c>
      <c r="AN11" s="82">
        <f t="shared" si="9"/>
        <v>0</v>
      </c>
      <c r="AO11" s="82">
        <f t="shared" si="9"/>
        <v>0</v>
      </c>
      <c r="AP11" s="82">
        <f t="shared" si="9"/>
        <v>0</v>
      </c>
      <c r="AQ11" s="82">
        <f t="shared" si="9"/>
        <v>0</v>
      </c>
      <c r="AR11" s="82">
        <f t="shared" si="9"/>
        <v>0</v>
      </c>
      <c r="AS11" s="82">
        <f t="shared" si="9"/>
        <v>0</v>
      </c>
      <c r="AT11" s="82">
        <f t="shared" si="9"/>
        <v>0</v>
      </c>
      <c r="AU11" s="82">
        <f t="shared" si="9"/>
        <v>0</v>
      </c>
      <c r="AV11" s="82">
        <f t="shared" si="9"/>
        <v>0</v>
      </c>
      <c r="AW11" s="82">
        <f t="shared" si="9"/>
        <v>0</v>
      </c>
      <c r="AX11" s="82">
        <f t="shared" si="9"/>
        <v>0</v>
      </c>
      <c r="AY11" s="82">
        <f t="shared" si="9"/>
        <v>0</v>
      </c>
      <c r="AZ11" s="82">
        <f t="shared" si="9"/>
        <v>0.25</v>
      </c>
      <c r="BA11" s="82">
        <f t="shared" si="9"/>
        <v>0.23</v>
      </c>
      <c r="BB11" s="82">
        <f t="shared" si="9"/>
        <v>0</v>
      </c>
      <c r="BC11" s="82">
        <f t="shared" si="9"/>
        <v>0</v>
      </c>
      <c r="BD11" s="82">
        <f t="shared" si="9"/>
        <v>0</v>
      </c>
      <c r="BE11" s="82">
        <f t="shared" si="9"/>
        <v>0</v>
      </c>
      <c r="BF11" s="82">
        <f t="shared" si="9"/>
        <v>0</v>
      </c>
      <c r="BG11" s="82">
        <f>BH11+BI11+BJ11</f>
        <v>1</v>
      </c>
      <c r="BH11" s="82">
        <f>BH12+BH28</f>
        <v>0</v>
      </c>
      <c r="BI11" s="82">
        <f>BI12+BI28</f>
        <v>1</v>
      </c>
      <c r="BJ11" s="82">
        <f>BJ12+BJ28</f>
        <v>0</v>
      </c>
      <c r="BK11" s="68"/>
      <c r="BL11" s="9"/>
      <c r="BM11" s="66"/>
      <c r="BN11" s="66"/>
      <c r="BO11" s="107"/>
      <c r="BP11" s="482"/>
      <c r="BQ11" s="481"/>
    </row>
    <row r="12" spans="1:95" s="228" customFormat="1" ht="18.75" x14ac:dyDescent="0.3">
      <c r="A12" s="67" t="s">
        <v>125</v>
      </c>
      <c r="B12" s="12" t="s">
        <v>126</v>
      </c>
      <c r="C12" s="21">
        <f t="shared" si="0"/>
        <v>40.79999999999999</v>
      </c>
      <c r="D12" s="82">
        <v>0</v>
      </c>
      <c r="E12" s="82">
        <f t="shared" si="1"/>
        <v>40.79999999999999</v>
      </c>
      <c r="F12" s="82">
        <f t="shared" si="2"/>
        <v>39.469999999999992</v>
      </c>
      <c r="G12" s="82">
        <f t="shared" ref="G12:BJ12" si="10">SUM(G13:G27)</f>
        <v>0.2</v>
      </c>
      <c r="H12" s="82">
        <f t="shared" si="10"/>
        <v>0.2</v>
      </c>
      <c r="I12" s="82">
        <f t="shared" si="10"/>
        <v>0</v>
      </c>
      <c r="J12" s="82">
        <f t="shared" si="10"/>
        <v>0</v>
      </c>
      <c r="K12" s="82">
        <f t="shared" si="10"/>
        <v>14.649999999999999</v>
      </c>
      <c r="L12" s="82">
        <f t="shared" si="10"/>
        <v>21.5</v>
      </c>
      <c r="M12" s="82">
        <f t="shared" si="10"/>
        <v>3.12</v>
      </c>
      <c r="N12" s="82">
        <f t="shared" si="10"/>
        <v>0</v>
      </c>
      <c r="O12" s="82">
        <f t="shared" si="10"/>
        <v>0</v>
      </c>
      <c r="P12" s="82">
        <f t="shared" si="10"/>
        <v>3.12</v>
      </c>
      <c r="Q12" s="82">
        <f t="shared" si="10"/>
        <v>0</v>
      </c>
      <c r="R12" s="82">
        <f t="shared" si="10"/>
        <v>0</v>
      </c>
      <c r="S12" s="82">
        <f t="shared" si="10"/>
        <v>0</v>
      </c>
      <c r="T12" s="82">
        <f t="shared" si="10"/>
        <v>0</v>
      </c>
      <c r="U12" s="82">
        <f t="shared" si="10"/>
        <v>0.33</v>
      </c>
      <c r="V12" s="82">
        <f t="shared" si="10"/>
        <v>0</v>
      </c>
      <c r="W12" s="82">
        <f t="shared" si="10"/>
        <v>0</v>
      </c>
      <c r="X12" s="82">
        <f t="shared" si="10"/>
        <v>0</v>
      </c>
      <c r="Y12" s="82">
        <f t="shared" si="10"/>
        <v>0</v>
      </c>
      <c r="Z12" s="82">
        <f t="shared" si="10"/>
        <v>0</v>
      </c>
      <c r="AA12" s="82">
        <f t="shared" si="10"/>
        <v>0</v>
      </c>
      <c r="AB12" s="82">
        <f t="shared" si="10"/>
        <v>0</v>
      </c>
      <c r="AC12" s="82">
        <f t="shared" si="10"/>
        <v>0</v>
      </c>
      <c r="AD12" s="82">
        <f t="shared" si="10"/>
        <v>0.23</v>
      </c>
      <c r="AE12" s="82">
        <f t="shared" si="10"/>
        <v>0.23</v>
      </c>
      <c r="AF12" s="82">
        <f t="shared" si="10"/>
        <v>0</v>
      </c>
      <c r="AG12" s="82">
        <f t="shared" si="10"/>
        <v>0</v>
      </c>
      <c r="AH12" s="82">
        <f t="shared" si="10"/>
        <v>0</v>
      </c>
      <c r="AI12" s="82">
        <f t="shared" si="10"/>
        <v>0</v>
      </c>
      <c r="AJ12" s="82">
        <f t="shared" si="10"/>
        <v>0</v>
      </c>
      <c r="AK12" s="82">
        <f t="shared" si="10"/>
        <v>0</v>
      </c>
      <c r="AL12" s="82">
        <f t="shared" si="10"/>
        <v>0</v>
      </c>
      <c r="AM12" s="82">
        <f t="shared" si="10"/>
        <v>0</v>
      </c>
      <c r="AN12" s="82">
        <f t="shared" si="10"/>
        <v>0</v>
      </c>
      <c r="AO12" s="82">
        <f t="shared" si="10"/>
        <v>0</v>
      </c>
      <c r="AP12" s="82">
        <f t="shared" si="10"/>
        <v>0</v>
      </c>
      <c r="AQ12" s="82">
        <f t="shared" si="10"/>
        <v>0</v>
      </c>
      <c r="AR12" s="82">
        <f t="shared" si="10"/>
        <v>0</v>
      </c>
      <c r="AS12" s="82">
        <f t="shared" si="10"/>
        <v>0</v>
      </c>
      <c r="AT12" s="82">
        <f t="shared" si="10"/>
        <v>0</v>
      </c>
      <c r="AU12" s="82">
        <f t="shared" si="10"/>
        <v>0</v>
      </c>
      <c r="AV12" s="82">
        <f t="shared" si="10"/>
        <v>0</v>
      </c>
      <c r="AW12" s="82">
        <f t="shared" si="10"/>
        <v>0</v>
      </c>
      <c r="AX12" s="82">
        <f t="shared" si="10"/>
        <v>0</v>
      </c>
      <c r="AY12" s="82">
        <f t="shared" si="10"/>
        <v>0</v>
      </c>
      <c r="AZ12" s="82">
        <f t="shared" si="10"/>
        <v>0.1</v>
      </c>
      <c r="BA12" s="82">
        <f t="shared" si="10"/>
        <v>0</v>
      </c>
      <c r="BB12" s="82">
        <f t="shared" si="10"/>
        <v>0</v>
      </c>
      <c r="BC12" s="82">
        <f t="shared" si="10"/>
        <v>0</v>
      </c>
      <c r="BD12" s="82">
        <f t="shared" si="10"/>
        <v>0</v>
      </c>
      <c r="BE12" s="82">
        <f t="shared" si="10"/>
        <v>0</v>
      </c>
      <c r="BF12" s="82">
        <f t="shared" si="10"/>
        <v>0</v>
      </c>
      <c r="BG12" s="82">
        <f t="shared" si="10"/>
        <v>1</v>
      </c>
      <c r="BH12" s="82">
        <f t="shared" si="10"/>
        <v>0</v>
      </c>
      <c r="BI12" s="82">
        <f t="shared" si="10"/>
        <v>1</v>
      </c>
      <c r="BJ12" s="82">
        <f t="shared" si="10"/>
        <v>0</v>
      </c>
      <c r="BK12" s="68"/>
      <c r="BL12" s="9"/>
      <c r="BM12" s="66"/>
      <c r="BN12" s="66"/>
      <c r="BO12" s="107"/>
      <c r="BP12" s="482"/>
      <c r="BQ12" s="481"/>
    </row>
    <row r="13" spans="1:95" s="71" customFormat="1" ht="54" customHeight="1" x14ac:dyDescent="0.3">
      <c r="A13" s="2">
        <v>1</v>
      </c>
      <c r="B13" s="144" t="s">
        <v>636</v>
      </c>
      <c r="C13" s="69">
        <f t="shared" si="0"/>
        <v>0.1</v>
      </c>
      <c r="D13" s="15"/>
      <c r="E13" s="3">
        <f>F13+U13+BG13</f>
        <v>0.1</v>
      </c>
      <c r="F13" s="3">
        <f t="shared" si="2"/>
        <v>0.05</v>
      </c>
      <c r="G13" s="3">
        <f t="shared" si="3"/>
        <v>0</v>
      </c>
      <c r="H13" s="3"/>
      <c r="I13" s="3"/>
      <c r="J13" s="3"/>
      <c r="K13" s="72">
        <v>0.05</v>
      </c>
      <c r="L13" s="2"/>
      <c r="M13" s="3">
        <f t="shared" ref="M13:M27" si="11">N13+O13+P13</f>
        <v>0</v>
      </c>
      <c r="N13" s="3"/>
      <c r="O13" s="3"/>
      <c r="P13" s="3"/>
      <c r="Q13" s="3"/>
      <c r="R13" s="3"/>
      <c r="S13" s="3"/>
      <c r="T13" s="3"/>
      <c r="U13" s="3">
        <f t="shared" ref="U13:U27" si="12">V13+W13+X13+Y13+Z13+AA13+AB13+AC13+AD13+AU13+AV13+AW13+AX13+AY13+AZ13+BA13+BB13+BC13+BD13+BE13+BF13</f>
        <v>0.05</v>
      </c>
      <c r="V13" s="3"/>
      <c r="W13" s="3"/>
      <c r="X13" s="3"/>
      <c r="Y13" s="3"/>
      <c r="Z13" s="3"/>
      <c r="AA13" s="3"/>
      <c r="AB13" s="3"/>
      <c r="AC13" s="3"/>
      <c r="AD13" s="3">
        <f t="shared" ref="AD13:AD42" si="13">SUM(AE13:AT13)</f>
        <v>0</v>
      </c>
      <c r="AE13" s="3"/>
      <c r="AF13" s="3"/>
      <c r="AG13" s="3"/>
      <c r="AH13" s="73"/>
      <c r="AI13" s="73"/>
      <c r="AJ13" s="3"/>
      <c r="AK13" s="3"/>
      <c r="AL13" s="3"/>
      <c r="AM13" s="3"/>
      <c r="AN13" s="3"/>
      <c r="AO13" s="3"/>
      <c r="AP13" s="3"/>
      <c r="AQ13" s="3"/>
      <c r="AR13" s="3"/>
      <c r="AS13" s="3"/>
      <c r="AT13" s="3"/>
      <c r="AU13" s="3"/>
      <c r="AV13" s="3"/>
      <c r="AW13" s="3"/>
      <c r="AX13" s="3"/>
      <c r="AY13" s="3"/>
      <c r="AZ13" s="74">
        <v>0.05</v>
      </c>
      <c r="BA13" s="3"/>
      <c r="BB13" s="3"/>
      <c r="BC13" s="3"/>
      <c r="BD13" s="3"/>
      <c r="BE13" s="3"/>
      <c r="BF13" s="3"/>
      <c r="BG13" s="3">
        <f t="shared" ref="BG13:BG27" si="14">BH13+BI13+BJ13</f>
        <v>0</v>
      </c>
      <c r="BH13" s="3"/>
      <c r="BI13" s="75"/>
      <c r="BJ13" s="3"/>
      <c r="BK13" s="2" t="s">
        <v>459</v>
      </c>
      <c r="BL13" s="4" t="s">
        <v>135</v>
      </c>
      <c r="BM13" s="2" t="s">
        <v>136</v>
      </c>
      <c r="BN13" s="76" t="s">
        <v>81</v>
      </c>
      <c r="BO13" s="15" t="s">
        <v>539</v>
      </c>
      <c r="BP13" s="2" t="s">
        <v>1142</v>
      </c>
      <c r="BQ13" s="436" t="s">
        <v>1071</v>
      </c>
      <c r="BR13" s="71" t="s">
        <v>972</v>
      </c>
      <c r="BV13" s="71" t="s">
        <v>813</v>
      </c>
      <c r="CQ13" s="6"/>
    </row>
    <row r="14" spans="1:95" s="71" customFormat="1" ht="54" customHeight="1" x14ac:dyDescent="0.3">
      <c r="A14" s="2">
        <v>2</v>
      </c>
      <c r="B14" s="144" t="s">
        <v>483</v>
      </c>
      <c r="C14" s="69">
        <f t="shared" si="0"/>
        <v>0.1</v>
      </c>
      <c r="D14" s="15"/>
      <c r="E14" s="3">
        <f t="shared" ref="E14:E98" si="15">F14+U14+BG14</f>
        <v>0.1</v>
      </c>
      <c r="F14" s="3">
        <f t="shared" si="2"/>
        <v>0.1</v>
      </c>
      <c r="G14" s="3">
        <f t="shared" si="3"/>
        <v>0</v>
      </c>
      <c r="H14" s="2"/>
      <c r="I14" s="2"/>
      <c r="J14" s="2"/>
      <c r="K14" s="2"/>
      <c r="L14" s="2">
        <v>0.1</v>
      </c>
      <c r="M14" s="3">
        <f t="shared" si="11"/>
        <v>0</v>
      </c>
      <c r="N14" s="2"/>
      <c r="O14" s="2"/>
      <c r="P14" s="2"/>
      <c r="Q14" s="2"/>
      <c r="R14" s="2"/>
      <c r="S14" s="2"/>
      <c r="T14" s="2"/>
      <c r="U14" s="3">
        <f t="shared" si="12"/>
        <v>0</v>
      </c>
      <c r="V14" s="2"/>
      <c r="W14" s="2"/>
      <c r="X14" s="2"/>
      <c r="Y14" s="2"/>
      <c r="Z14" s="2"/>
      <c r="AA14" s="2"/>
      <c r="AB14" s="2"/>
      <c r="AC14" s="2"/>
      <c r="AD14" s="3">
        <f t="shared" si="13"/>
        <v>0</v>
      </c>
      <c r="AE14" s="2"/>
      <c r="AF14" s="2"/>
      <c r="AG14" s="2"/>
      <c r="AH14" s="2"/>
      <c r="AI14" s="2"/>
      <c r="AJ14" s="2"/>
      <c r="AK14" s="2"/>
      <c r="AL14" s="2"/>
      <c r="AM14" s="2"/>
      <c r="AN14" s="2"/>
      <c r="AO14" s="2"/>
      <c r="AP14" s="2"/>
      <c r="AQ14" s="2"/>
      <c r="AR14" s="2"/>
      <c r="AS14" s="2">
        <v>0</v>
      </c>
      <c r="AT14" s="2"/>
      <c r="AU14" s="2"/>
      <c r="AV14" s="2"/>
      <c r="AW14" s="2"/>
      <c r="AX14" s="2"/>
      <c r="AY14" s="2"/>
      <c r="AZ14" s="2"/>
      <c r="BA14" s="2"/>
      <c r="BB14" s="2"/>
      <c r="BC14" s="2"/>
      <c r="BD14" s="2"/>
      <c r="BE14" s="2"/>
      <c r="BF14" s="2"/>
      <c r="BG14" s="3">
        <f t="shared" si="14"/>
        <v>0</v>
      </c>
      <c r="BH14" s="2"/>
      <c r="BI14" s="2"/>
      <c r="BJ14" s="2"/>
      <c r="BK14" s="2" t="s">
        <v>459</v>
      </c>
      <c r="BL14" s="2" t="s">
        <v>140</v>
      </c>
      <c r="BM14" s="2" t="s">
        <v>141</v>
      </c>
      <c r="BN14" s="2" t="s">
        <v>81</v>
      </c>
      <c r="BO14" s="143" t="s">
        <v>539</v>
      </c>
      <c r="BP14" s="2" t="s">
        <v>1142</v>
      </c>
      <c r="BQ14" s="436" t="s">
        <v>1071</v>
      </c>
      <c r="BR14" s="71" t="s">
        <v>972</v>
      </c>
      <c r="BS14" s="71" t="s">
        <v>760</v>
      </c>
      <c r="BU14" s="71" t="s">
        <v>909</v>
      </c>
      <c r="BV14" s="71" t="s">
        <v>813</v>
      </c>
      <c r="CQ14" s="6"/>
    </row>
    <row r="15" spans="1:95" s="71" customFormat="1" ht="54" customHeight="1" x14ac:dyDescent="0.3">
      <c r="A15" s="2">
        <v>3</v>
      </c>
      <c r="B15" s="144" t="s">
        <v>643</v>
      </c>
      <c r="C15" s="69">
        <f t="shared" si="0"/>
        <v>10</v>
      </c>
      <c r="D15" s="15"/>
      <c r="E15" s="3">
        <f t="shared" si="15"/>
        <v>10</v>
      </c>
      <c r="F15" s="3">
        <f t="shared" si="2"/>
        <v>9</v>
      </c>
      <c r="G15" s="3">
        <f t="shared" si="3"/>
        <v>0</v>
      </c>
      <c r="H15" s="3"/>
      <c r="I15" s="3"/>
      <c r="J15" s="3"/>
      <c r="K15" s="3">
        <v>4</v>
      </c>
      <c r="L15" s="3">
        <v>5</v>
      </c>
      <c r="M15" s="3">
        <f t="shared" si="11"/>
        <v>0</v>
      </c>
      <c r="N15" s="3"/>
      <c r="O15" s="3"/>
      <c r="P15" s="3"/>
      <c r="Q15" s="3"/>
      <c r="R15" s="3"/>
      <c r="S15" s="3"/>
      <c r="T15" s="3"/>
      <c r="U15" s="3">
        <f t="shared" si="12"/>
        <v>0</v>
      </c>
      <c r="V15" s="3"/>
      <c r="W15" s="3"/>
      <c r="X15" s="3"/>
      <c r="Y15" s="3"/>
      <c r="Z15" s="3"/>
      <c r="AA15" s="3"/>
      <c r="AB15" s="3"/>
      <c r="AC15" s="3"/>
      <c r="AD15" s="3">
        <f t="shared" si="13"/>
        <v>0</v>
      </c>
      <c r="AE15" s="3"/>
      <c r="AF15" s="3"/>
      <c r="AG15" s="3"/>
      <c r="AH15" s="73"/>
      <c r="AI15" s="73"/>
      <c r="AJ15" s="3"/>
      <c r="AK15" s="3"/>
      <c r="AL15" s="3"/>
      <c r="AM15" s="3"/>
      <c r="AN15" s="3"/>
      <c r="AO15" s="3"/>
      <c r="AP15" s="3"/>
      <c r="AQ15" s="3"/>
      <c r="AR15" s="3"/>
      <c r="AS15" s="3"/>
      <c r="AT15" s="3"/>
      <c r="AU15" s="3"/>
      <c r="AV15" s="3"/>
      <c r="AW15" s="3"/>
      <c r="AX15" s="3"/>
      <c r="AY15" s="3"/>
      <c r="AZ15" s="74"/>
      <c r="BA15" s="3"/>
      <c r="BB15" s="3"/>
      <c r="BC15" s="3"/>
      <c r="BD15" s="3"/>
      <c r="BE15" s="3"/>
      <c r="BF15" s="3"/>
      <c r="BG15" s="3">
        <f t="shared" si="14"/>
        <v>1</v>
      </c>
      <c r="BH15" s="3"/>
      <c r="BI15" s="75">
        <v>1</v>
      </c>
      <c r="BJ15" s="3"/>
      <c r="BK15" s="2" t="s">
        <v>459</v>
      </c>
      <c r="BL15" s="4" t="s">
        <v>143</v>
      </c>
      <c r="BM15" s="2" t="s">
        <v>360</v>
      </c>
      <c r="BN15" s="76" t="s">
        <v>81</v>
      </c>
      <c r="BO15" s="141" t="s">
        <v>1208</v>
      </c>
      <c r="BP15" s="2" t="s">
        <v>1142</v>
      </c>
      <c r="BQ15" s="436" t="s">
        <v>1071</v>
      </c>
      <c r="BR15" s="71" t="s">
        <v>972</v>
      </c>
      <c r="BU15" s="71" t="s">
        <v>909</v>
      </c>
      <c r="BV15" s="71" t="s">
        <v>813</v>
      </c>
      <c r="CQ15" s="6"/>
    </row>
    <row r="16" spans="1:95" s="71" customFormat="1" ht="54" customHeight="1" x14ac:dyDescent="0.3">
      <c r="A16" s="2">
        <v>4</v>
      </c>
      <c r="B16" s="144" t="s">
        <v>633</v>
      </c>
      <c r="C16" s="69">
        <f t="shared" si="0"/>
        <v>0.12</v>
      </c>
      <c r="D16" s="3"/>
      <c r="E16" s="3">
        <f t="shared" si="15"/>
        <v>0.12</v>
      </c>
      <c r="F16" s="3">
        <f t="shared" si="2"/>
        <v>0.12</v>
      </c>
      <c r="G16" s="3">
        <f t="shared" si="3"/>
        <v>0</v>
      </c>
      <c r="H16" s="3"/>
      <c r="I16" s="3"/>
      <c r="J16" s="3"/>
      <c r="K16" s="3"/>
      <c r="L16" s="3"/>
      <c r="M16" s="3">
        <f t="shared" si="11"/>
        <v>0.12</v>
      </c>
      <c r="N16" s="3"/>
      <c r="O16" s="3"/>
      <c r="P16" s="3">
        <v>0.12</v>
      </c>
      <c r="Q16" s="3"/>
      <c r="R16" s="3"/>
      <c r="S16" s="3"/>
      <c r="T16" s="3"/>
      <c r="U16" s="3">
        <f t="shared" si="12"/>
        <v>0</v>
      </c>
      <c r="V16" s="3"/>
      <c r="W16" s="3"/>
      <c r="X16" s="3"/>
      <c r="Y16" s="3"/>
      <c r="Z16" s="3"/>
      <c r="AA16" s="3"/>
      <c r="AB16" s="3"/>
      <c r="AC16" s="3"/>
      <c r="AD16" s="3">
        <f t="shared" si="13"/>
        <v>0</v>
      </c>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f t="shared" si="14"/>
        <v>0</v>
      </c>
      <c r="BH16" s="3"/>
      <c r="BI16" s="3"/>
      <c r="BJ16" s="3"/>
      <c r="BK16" s="2" t="s">
        <v>459</v>
      </c>
      <c r="BL16" s="2" t="s">
        <v>147</v>
      </c>
      <c r="BM16" s="2" t="s">
        <v>129</v>
      </c>
      <c r="BN16" s="70" t="s">
        <v>81</v>
      </c>
      <c r="BO16" s="143" t="s">
        <v>404</v>
      </c>
      <c r="BP16" s="2" t="s">
        <v>1142</v>
      </c>
      <c r="BQ16" s="436" t="s">
        <v>982</v>
      </c>
      <c r="BR16" s="71" t="s">
        <v>972</v>
      </c>
      <c r="BS16" s="6"/>
      <c r="BT16" s="6"/>
      <c r="BU16" s="6"/>
      <c r="BV16" s="6" t="s">
        <v>813</v>
      </c>
      <c r="BW16" s="6"/>
      <c r="BX16" s="6"/>
      <c r="BY16" s="6" t="s">
        <v>813</v>
      </c>
      <c r="BZ16" s="210"/>
      <c r="CA16" s="6"/>
      <c r="CN16" s="71" t="s">
        <v>617</v>
      </c>
    </row>
    <row r="17" spans="1:112" s="71" customFormat="1" ht="54" customHeight="1" x14ac:dyDescent="0.3">
      <c r="A17" s="2">
        <v>5</v>
      </c>
      <c r="B17" s="144" t="s">
        <v>634</v>
      </c>
      <c r="C17" s="69">
        <f t="shared" si="0"/>
        <v>0.1</v>
      </c>
      <c r="D17" s="15"/>
      <c r="E17" s="3">
        <f t="shared" si="15"/>
        <v>0.1</v>
      </c>
      <c r="F17" s="3">
        <f t="shared" si="2"/>
        <v>0.1</v>
      </c>
      <c r="G17" s="3">
        <f t="shared" si="3"/>
        <v>0</v>
      </c>
      <c r="H17" s="3"/>
      <c r="I17" s="3"/>
      <c r="J17" s="3"/>
      <c r="K17" s="3"/>
      <c r="L17" s="3">
        <v>0.1</v>
      </c>
      <c r="M17" s="3">
        <f t="shared" si="11"/>
        <v>0</v>
      </c>
      <c r="N17" s="3"/>
      <c r="O17" s="3"/>
      <c r="P17" s="3"/>
      <c r="Q17" s="3"/>
      <c r="R17" s="3"/>
      <c r="S17" s="3"/>
      <c r="T17" s="3"/>
      <c r="U17" s="3">
        <f t="shared" si="12"/>
        <v>0</v>
      </c>
      <c r="V17" s="3"/>
      <c r="W17" s="3"/>
      <c r="X17" s="3"/>
      <c r="Y17" s="3"/>
      <c r="Z17" s="3"/>
      <c r="AA17" s="3"/>
      <c r="AB17" s="3"/>
      <c r="AC17" s="3"/>
      <c r="AD17" s="3">
        <f t="shared" si="13"/>
        <v>0</v>
      </c>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f t="shared" si="14"/>
        <v>0</v>
      </c>
      <c r="BH17" s="3"/>
      <c r="BI17" s="3"/>
      <c r="BJ17" s="3"/>
      <c r="BK17" s="2" t="s">
        <v>459</v>
      </c>
      <c r="BL17" s="2" t="s">
        <v>130</v>
      </c>
      <c r="BM17" s="2" t="s">
        <v>131</v>
      </c>
      <c r="BN17" s="2" t="s">
        <v>81</v>
      </c>
      <c r="BO17" s="143" t="s">
        <v>395</v>
      </c>
      <c r="BP17" s="2" t="s">
        <v>1142</v>
      </c>
      <c r="BQ17" s="436" t="s">
        <v>982</v>
      </c>
      <c r="BR17" s="71" t="s">
        <v>972</v>
      </c>
      <c r="BS17" s="6"/>
      <c r="BT17" s="6"/>
      <c r="BU17" s="6"/>
      <c r="BV17" s="6" t="s">
        <v>813</v>
      </c>
      <c r="BW17" s="6"/>
      <c r="BX17" s="6"/>
      <c r="BY17" s="6"/>
      <c r="BZ17" s="210"/>
      <c r="CA17" s="6"/>
      <c r="CB17" s="71" t="s">
        <v>439</v>
      </c>
      <c r="CE17" s="71" t="s">
        <v>474</v>
      </c>
      <c r="CN17" s="71">
        <v>2022</v>
      </c>
    </row>
    <row r="18" spans="1:112" s="71" customFormat="1" ht="54" customHeight="1" x14ac:dyDescent="0.3">
      <c r="A18" s="2">
        <v>6</v>
      </c>
      <c r="B18" s="144" t="s">
        <v>635</v>
      </c>
      <c r="C18" s="69">
        <f t="shared" si="0"/>
        <v>0.25</v>
      </c>
      <c r="D18" s="15"/>
      <c r="E18" s="3">
        <f t="shared" si="15"/>
        <v>0.25</v>
      </c>
      <c r="F18" s="3">
        <f t="shared" si="2"/>
        <v>0.25</v>
      </c>
      <c r="G18" s="3">
        <f t="shared" si="3"/>
        <v>0.2</v>
      </c>
      <c r="H18" s="3">
        <v>0.2</v>
      </c>
      <c r="I18" s="3"/>
      <c r="J18" s="3"/>
      <c r="K18" s="3">
        <v>0.05</v>
      </c>
      <c r="L18" s="3"/>
      <c r="M18" s="3">
        <f t="shared" si="11"/>
        <v>0</v>
      </c>
      <c r="N18" s="3"/>
      <c r="O18" s="3"/>
      <c r="P18" s="3"/>
      <c r="Q18" s="3"/>
      <c r="R18" s="3"/>
      <c r="S18" s="3"/>
      <c r="T18" s="3"/>
      <c r="U18" s="3">
        <f t="shared" si="12"/>
        <v>0</v>
      </c>
      <c r="V18" s="3"/>
      <c r="W18" s="3"/>
      <c r="X18" s="3"/>
      <c r="Y18" s="3"/>
      <c r="Z18" s="3"/>
      <c r="AA18" s="3"/>
      <c r="AB18" s="3"/>
      <c r="AC18" s="3"/>
      <c r="AD18" s="3">
        <f t="shared" si="13"/>
        <v>0</v>
      </c>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f t="shared" si="14"/>
        <v>0</v>
      </c>
      <c r="BH18" s="3"/>
      <c r="BI18" s="3"/>
      <c r="BJ18" s="3"/>
      <c r="BK18" s="2" t="s">
        <v>459</v>
      </c>
      <c r="BL18" s="2" t="s">
        <v>133</v>
      </c>
      <c r="BM18" s="2" t="s">
        <v>134</v>
      </c>
      <c r="BN18" s="70" t="s">
        <v>81</v>
      </c>
      <c r="BO18" s="143" t="s">
        <v>404</v>
      </c>
      <c r="BP18" s="2" t="s">
        <v>1142</v>
      </c>
      <c r="BQ18" s="436" t="s">
        <v>982</v>
      </c>
      <c r="BR18" s="71" t="s">
        <v>972</v>
      </c>
      <c r="BS18" s="6"/>
      <c r="BT18" s="6"/>
      <c r="BU18" s="6"/>
      <c r="BV18" s="6" t="s">
        <v>813</v>
      </c>
      <c r="BW18" s="6"/>
      <c r="BX18" s="6"/>
      <c r="BY18" s="6" t="s">
        <v>813</v>
      </c>
      <c r="BZ18" s="210"/>
      <c r="CA18" s="6"/>
      <c r="CE18" s="71" t="s">
        <v>474</v>
      </c>
      <c r="CN18" s="71" t="s">
        <v>617</v>
      </c>
    </row>
    <row r="19" spans="1:112" s="71" customFormat="1" ht="54" customHeight="1" x14ac:dyDescent="0.3">
      <c r="A19" s="2">
        <v>7</v>
      </c>
      <c r="B19" s="14" t="s">
        <v>645</v>
      </c>
      <c r="C19" s="69">
        <f t="shared" si="0"/>
        <v>0.1</v>
      </c>
      <c r="D19" s="15"/>
      <c r="E19" s="3">
        <f t="shared" si="15"/>
        <v>0.1</v>
      </c>
      <c r="F19" s="3">
        <f t="shared" si="2"/>
        <v>0.05</v>
      </c>
      <c r="G19" s="3">
        <f t="shared" si="3"/>
        <v>0</v>
      </c>
      <c r="H19" s="3"/>
      <c r="I19" s="3"/>
      <c r="J19" s="3"/>
      <c r="K19" s="72">
        <v>0.05</v>
      </c>
      <c r="L19" s="2"/>
      <c r="M19" s="3">
        <f t="shared" si="11"/>
        <v>0</v>
      </c>
      <c r="N19" s="3"/>
      <c r="O19" s="3"/>
      <c r="P19" s="3"/>
      <c r="Q19" s="3"/>
      <c r="R19" s="3"/>
      <c r="S19" s="3"/>
      <c r="T19" s="3"/>
      <c r="U19" s="3">
        <f t="shared" si="12"/>
        <v>0.05</v>
      </c>
      <c r="V19" s="3"/>
      <c r="W19" s="3"/>
      <c r="X19" s="3"/>
      <c r="Y19" s="3"/>
      <c r="Z19" s="3"/>
      <c r="AA19" s="3"/>
      <c r="AB19" s="3"/>
      <c r="AC19" s="3"/>
      <c r="AD19" s="3">
        <f t="shared" si="13"/>
        <v>0</v>
      </c>
      <c r="AE19" s="3"/>
      <c r="AF19" s="3"/>
      <c r="AG19" s="3"/>
      <c r="AH19" s="73"/>
      <c r="AI19" s="73"/>
      <c r="AJ19" s="3"/>
      <c r="AK19" s="3"/>
      <c r="AL19" s="3"/>
      <c r="AM19" s="3"/>
      <c r="AN19" s="3"/>
      <c r="AO19" s="3"/>
      <c r="AP19" s="3"/>
      <c r="AQ19" s="3"/>
      <c r="AR19" s="3"/>
      <c r="AS19" s="3"/>
      <c r="AT19" s="3"/>
      <c r="AU19" s="3"/>
      <c r="AV19" s="3"/>
      <c r="AW19" s="3"/>
      <c r="AX19" s="3"/>
      <c r="AY19" s="3"/>
      <c r="AZ19" s="74">
        <v>0.05</v>
      </c>
      <c r="BA19" s="3"/>
      <c r="BB19" s="3"/>
      <c r="BC19" s="3"/>
      <c r="BD19" s="3"/>
      <c r="BE19" s="3"/>
      <c r="BF19" s="3"/>
      <c r="BG19" s="3">
        <f t="shared" si="14"/>
        <v>0</v>
      </c>
      <c r="BH19" s="3"/>
      <c r="BI19" s="75"/>
      <c r="BJ19" s="3"/>
      <c r="BK19" s="2" t="s">
        <v>459</v>
      </c>
      <c r="BL19" s="4" t="s">
        <v>138</v>
      </c>
      <c r="BM19" s="2" t="s">
        <v>139</v>
      </c>
      <c r="BN19" s="76" t="s">
        <v>81</v>
      </c>
      <c r="BO19" s="15" t="s">
        <v>539</v>
      </c>
      <c r="BP19" s="2" t="s">
        <v>1142</v>
      </c>
      <c r="BQ19" s="436" t="s">
        <v>1071</v>
      </c>
      <c r="BR19" s="71" t="s">
        <v>972</v>
      </c>
      <c r="BS19" s="6"/>
      <c r="BT19" s="6"/>
      <c r="BU19" s="6"/>
      <c r="BV19" s="6" t="s">
        <v>813</v>
      </c>
      <c r="BW19" s="6"/>
      <c r="BX19" s="71" t="s">
        <v>646</v>
      </c>
      <c r="CH19" s="71" t="s">
        <v>647</v>
      </c>
      <c r="CJ19" s="71" t="s">
        <v>648</v>
      </c>
    </row>
    <row r="20" spans="1:112" s="71" customFormat="1" ht="54" customHeight="1" x14ac:dyDescent="0.3">
      <c r="A20" s="2">
        <v>8</v>
      </c>
      <c r="B20" s="144" t="s">
        <v>637</v>
      </c>
      <c r="C20" s="69">
        <f t="shared" si="0"/>
        <v>3</v>
      </c>
      <c r="D20" s="15"/>
      <c r="E20" s="3">
        <f t="shared" si="15"/>
        <v>3</v>
      </c>
      <c r="F20" s="3">
        <f t="shared" si="2"/>
        <v>3</v>
      </c>
      <c r="G20" s="3">
        <f t="shared" si="3"/>
        <v>0</v>
      </c>
      <c r="H20" s="3"/>
      <c r="I20" s="3"/>
      <c r="J20" s="3"/>
      <c r="K20" s="3"/>
      <c r="L20" s="3">
        <v>3</v>
      </c>
      <c r="M20" s="3">
        <f t="shared" si="11"/>
        <v>0</v>
      </c>
      <c r="N20" s="3"/>
      <c r="O20" s="3"/>
      <c r="P20" s="3"/>
      <c r="Q20" s="3"/>
      <c r="R20" s="3"/>
      <c r="S20" s="3"/>
      <c r="T20" s="3"/>
      <c r="U20" s="3">
        <f t="shared" si="12"/>
        <v>0</v>
      </c>
      <c r="V20" s="3"/>
      <c r="W20" s="3"/>
      <c r="X20" s="3"/>
      <c r="Y20" s="3"/>
      <c r="Z20" s="3"/>
      <c r="AA20" s="3"/>
      <c r="AB20" s="3"/>
      <c r="AC20" s="3"/>
      <c r="AD20" s="3">
        <f t="shared" si="13"/>
        <v>0</v>
      </c>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f t="shared" si="14"/>
        <v>0</v>
      </c>
      <c r="BH20" s="3"/>
      <c r="BI20" s="3"/>
      <c r="BJ20" s="3"/>
      <c r="BK20" s="2" t="s">
        <v>459</v>
      </c>
      <c r="BL20" s="2" t="s">
        <v>142</v>
      </c>
      <c r="BM20" s="2"/>
      <c r="BN20" s="70" t="s">
        <v>81</v>
      </c>
      <c r="BO20" s="143" t="s">
        <v>1209</v>
      </c>
      <c r="BP20" s="2" t="s">
        <v>1142</v>
      </c>
      <c r="BQ20" s="436" t="s">
        <v>982</v>
      </c>
      <c r="BR20" s="71" t="s">
        <v>972</v>
      </c>
      <c r="BS20" s="6"/>
      <c r="BT20" s="6"/>
      <c r="BU20" s="6"/>
      <c r="BV20" s="6" t="s">
        <v>813</v>
      </c>
      <c r="BW20" s="6"/>
      <c r="BX20" s="6"/>
      <c r="BY20" s="6"/>
      <c r="BZ20" s="210"/>
      <c r="CA20" s="6"/>
      <c r="CE20" s="71" t="s">
        <v>474</v>
      </c>
      <c r="CN20" s="71" t="s">
        <v>617</v>
      </c>
    </row>
    <row r="21" spans="1:112" s="71" customFormat="1" ht="54" customHeight="1" x14ac:dyDescent="0.3">
      <c r="A21" s="2">
        <v>9</v>
      </c>
      <c r="B21" s="144" t="s">
        <v>639</v>
      </c>
      <c r="C21" s="69">
        <f t="shared" si="0"/>
        <v>3</v>
      </c>
      <c r="D21" s="15"/>
      <c r="E21" s="3">
        <f t="shared" si="15"/>
        <v>3</v>
      </c>
      <c r="F21" s="3">
        <f t="shared" si="2"/>
        <v>3</v>
      </c>
      <c r="G21" s="3">
        <f t="shared" si="3"/>
        <v>0</v>
      </c>
      <c r="H21" s="3"/>
      <c r="I21" s="3"/>
      <c r="J21" s="3"/>
      <c r="K21" s="72"/>
      <c r="L21" s="2"/>
      <c r="M21" s="3">
        <f t="shared" si="11"/>
        <v>3</v>
      </c>
      <c r="N21" s="3"/>
      <c r="O21" s="3"/>
      <c r="P21" s="3">
        <v>3</v>
      </c>
      <c r="Q21" s="3"/>
      <c r="R21" s="3"/>
      <c r="S21" s="3"/>
      <c r="T21" s="3"/>
      <c r="U21" s="3">
        <f t="shared" si="12"/>
        <v>0</v>
      </c>
      <c r="V21" s="3"/>
      <c r="W21" s="3"/>
      <c r="X21" s="3"/>
      <c r="Y21" s="3"/>
      <c r="Z21" s="3"/>
      <c r="AA21" s="3"/>
      <c r="AB21" s="3"/>
      <c r="AC21" s="3"/>
      <c r="AD21" s="3">
        <f t="shared" si="13"/>
        <v>0</v>
      </c>
      <c r="AE21" s="3"/>
      <c r="AF21" s="3"/>
      <c r="AG21" s="3"/>
      <c r="AH21" s="73"/>
      <c r="AI21" s="73"/>
      <c r="AJ21" s="3"/>
      <c r="AK21" s="3"/>
      <c r="AL21" s="3"/>
      <c r="AM21" s="3"/>
      <c r="AN21" s="3"/>
      <c r="AO21" s="3"/>
      <c r="AP21" s="3"/>
      <c r="AQ21" s="3"/>
      <c r="AR21" s="3"/>
      <c r="AS21" s="3"/>
      <c r="AT21" s="3"/>
      <c r="AU21" s="3"/>
      <c r="AV21" s="3"/>
      <c r="AW21" s="3"/>
      <c r="AX21" s="3"/>
      <c r="AY21" s="3"/>
      <c r="AZ21" s="74"/>
      <c r="BA21" s="3"/>
      <c r="BB21" s="3"/>
      <c r="BC21" s="3"/>
      <c r="BD21" s="3"/>
      <c r="BE21" s="3"/>
      <c r="BF21" s="3"/>
      <c r="BG21" s="3">
        <f t="shared" si="14"/>
        <v>0</v>
      </c>
      <c r="BH21" s="3"/>
      <c r="BI21" s="75"/>
      <c r="BJ21" s="3"/>
      <c r="BK21" s="2" t="s">
        <v>459</v>
      </c>
      <c r="BL21" s="4" t="s">
        <v>143</v>
      </c>
      <c r="BM21" s="2" t="s">
        <v>369</v>
      </c>
      <c r="BN21" s="76" t="s">
        <v>81</v>
      </c>
      <c r="BO21" s="143" t="s">
        <v>1210</v>
      </c>
      <c r="BP21" s="2" t="s">
        <v>1142</v>
      </c>
      <c r="BQ21" s="436" t="s">
        <v>982</v>
      </c>
      <c r="BR21" s="71" t="s">
        <v>972</v>
      </c>
      <c r="BS21" s="232"/>
      <c r="BT21" s="232"/>
      <c r="BU21" s="232"/>
      <c r="BV21" s="6" t="s">
        <v>813</v>
      </c>
      <c r="BW21" s="6"/>
      <c r="BX21" s="232"/>
      <c r="BY21" s="6"/>
      <c r="BZ21" s="243"/>
      <c r="CA21" s="232"/>
      <c r="CB21" s="244"/>
      <c r="CC21" s="244"/>
      <c r="CD21" s="244"/>
      <c r="CE21" s="244" t="s">
        <v>474</v>
      </c>
      <c r="CN21" s="71" t="s">
        <v>617</v>
      </c>
    </row>
    <row r="22" spans="1:112" s="71" customFormat="1" ht="54" customHeight="1" x14ac:dyDescent="0.3">
      <c r="A22" s="2">
        <v>10</v>
      </c>
      <c r="B22" s="144" t="s">
        <v>638</v>
      </c>
      <c r="C22" s="69">
        <f t="shared" si="0"/>
        <v>3</v>
      </c>
      <c r="D22" s="15"/>
      <c r="E22" s="3">
        <f t="shared" si="15"/>
        <v>3</v>
      </c>
      <c r="F22" s="3">
        <f t="shared" si="2"/>
        <v>3</v>
      </c>
      <c r="G22" s="3">
        <f t="shared" si="3"/>
        <v>0</v>
      </c>
      <c r="H22" s="3"/>
      <c r="I22" s="3"/>
      <c r="J22" s="3"/>
      <c r="K22" s="72">
        <v>0.5</v>
      </c>
      <c r="L22" s="2">
        <v>2.5</v>
      </c>
      <c r="M22" s="3">
        <f t="shared" si="11"/>
        <v>0</v>
      </c>
      <c r="N22" s="3"/>
      <c r="O22" s="3"/>
      <c r="P22" s="3"/>
      <c r="Q22" s="3"/>
      <c r="R22" s="3"/>
      <c r="S22" s="3"/>
      <c r="T22" s="3"/>
      <c r="U22" s="3">
        <f t="shared" si="12"/>
        <v>0</v>
      </c>
      <c r="V22" s="3"/>
      <c r="W22" s="3"/>
      <c r="X22" s="3"/>
      <c r="Y22" s="3"/>
      <c r="Z22" s="3"/>
      <c r="AA22" s="3"/>
      <c r="AB22" s="3"/>
      <c r="AC22" s="3"/>
      <c r="AD22" s="3">
        <f t="shared" si="13"/>
        <v>0</v>
      </c>
      <c r="AE22" s="3"/>
      <c r="AF22" s="3"/>
      <c r="AG22" s="3"/>
      <c r="AH22" s="73"/>
      <c r="AI22" s="73"/>
      <c r="AJ22" s="3"/>
      <c r="AK22" s="3"/>
      <c r="AL22" s="3"/>
      <c r="AM22" s="3"/>
      <c r="AN22" s="3"/>
      <c r="AO22" s="3"/>
      <c r="AP22" s="3"/>
      <c r="AQ22" s="3"/>
      <c r="AR22" s="3"/>
      <c r="AS22" s="3"/>
      <c r="AT22" s="3"/>
      <c r="AU22" s="3"/>
      <c r="AV22" s="3"/>
      <c r="AW22" s="3"/>
      <c r="AX22" s="3"/>
      <c r="AY22" s="3"/>
      <c r="AZ22" s="74"/>
      <c r="BA22" s="3"/>
      <c r="BB22" s="3"/>
      <c r="BC22" s="3"/>
      <c r="BD22" s="3"/>
      <c r="BE22" s="3"/>
      <c r="BF22" s="3"/>
      <c r="BG22" s="3">
        <f t="shared" si="14"/>
        <v>0</v>
      </c>
      <c r="BH22" s="3"/>
      <c r="BI22" s="75"/>
      <c r="BJ22" s="3"/>
      <c r="BK22" s="2" t="s">
        <v>459</v>
      </c>
      <c r="BL22" s="4" t="s">
        <v>138</v>
      </c>
      <c r="BM22" s="2" t="s">
        <v>144</v>
      </c>
      <c r="BN22" s="76" t="s">
        <v>81</v>
      </c>
      <c r="BO22" s="143" t="s">
        <v>1210</v>
      </c>
      <c r="BP22" s="2" t="s">
        <v>1142</v>
      </c>
      <c r="BQ22" s="436" t="s">
        <v>982</v>
      </c>
      <c r="BR22" s="71" t="s">
        <v>972</v>
      </c>
      <c r="BS22" s="6"/>
      <c r="BT22" s="6"/>
      <c r="BU22" s="6"/>
      <c r="BV22" s="6" t="s">
        <v>813</v>
      </c>
      <c r="BW22" s="6"/>
      <c r="BX22" s="6"/>
      <c r="BY22" s="6"/>
      <c r="BZ22" s="210"/>
      <c r="CA22" s="6"/>
      <c r="CE22" s="71" t="s">
        <v>474</v>
      </c>
      <c r="CN22" s="71" t="s">
        <v>617</v>
      </c>
    </row>
    <row r="23" spans="1:112" s="71" customFormat="1" ht="54" customHeight="1" x14ac:dyDescent="0.3">
      <c r="A23" s="2">
        <v>11</v>
      </c>
      <c r="B23" s="144" t="s">
        <v>640</v>
      </c>
      <c r="C23" s="69">
        <f t="shared" si="0"/>
        <v>1.23</v>
      </c>
      <c r="D23" s="15"/>
      <c r="E23" s="3">
        <f t="shared" si="15"/>
        <v>1.23</v>
      </c>
      <c r="F23" s="3">
        <f t="shared" si="2"/>
        <v>1</v>
      </c>
      <c r="G23" s="3">
        <f t="shared" si="3"/>
        <v>0</v>
      </c>
      <c r="H23" s="3"/>
      <c r="I23" s="3"/>
      <c r="J23" s="3"/>
      <c r="K23" s="72">
        <v>0.5</v>
      </c>
      <c r="L23" s="2">
        <v>0.5</v>
      </c>
      <c r="M23" s="3">
        <f t="shared" si="11"/>
        <v>0</v>
      </c>
      <c r="N23" s="3"/>
      <c r="O23" s="3"/>
      <c r="P23" s="3"/>
      <c r="Q23" s="3"/>
      <c r="R23" s="3"/>
      <c r="S23" s="3"/>
      <c r="T23" s="3"/>
      <c r="U23" s="3">
        <f t="shared" si="12"/>
        <v>0.23</v>
      </c>
      <c r="V23" s="3"/>
      <c r="W23" s="3"/>
      <c r="X23" s="3"/>
      <c r="Y23" s="3"/>
      <c r="Z23" s="3"/>
      <c r="AA23" s="3"/>
      <c r="AB23" s="3"/>
      <c r="AC23" s="3"/>
      <c r="AD23" s="3">
        <f t="shared" si="13"/>
        <v>0.23</v>
      </c>
      <c r="AE23" s="3">
        <v>0.23</v>
      </c>
      <c r="AF23" s="3"/>
      <c r="AG23" s="3"/>
      <c r="AH23" s="73"/>
      <c r="AI23" s="73"/>
      <c r="AJ23" s="3"/>
      <c r="AK23" s="3"/>
      <c r="AL23" s="3"/>
      <c r="AM23" s="3"/>
      <c r="AN23" s="3"/>
      <c r="AO23" s="3"/>
      <c r="AP23" s="3"/>
      <c r="AQ23" s="3"/>
      <c r="AR23" s="3"/>
      <c r="AS23" s="3"/>
      <c r="AT23" s="3"/>
      <c r="AU23" s="3"/>
      <c r="AV23" s="3"/>
      <c r="AW23" s="3"/>
      <c r="AX23" s="3"/>
      <c r="AY23" s="3"/>
      <c r="AZ23" s="74"/>
      <c r="BA23" s="3"/>
      <c r="BB23" s="3"/>
      <c r="BC23" s="3"/>
      <c r="BD23" s="3"/>
      <c r="BE23" s="3"/>
      <c r="BF23" s="3"/>
      <c r="BG23" s="3">
        <f t="shared" si="14"/>
        <v>0</v>
      </c>
      <c r="BH23" s="3"/>
      <c r="BI23" s="75"/>
      <c r="BJ23" s="3"/>
      <c r="BK23" s="2" t="s">
        <v>459</v>
      </c>
      <c r="BL23" s="4" t="s">
        <v>137</v>
      </c>
      <c r="BM23" s="2" t="s">
        <v>145</v>
      </c>
      <c r="BN23" s="76" t="s">
        <v>81</v>
      </c>
      <c r="BO23" s="143" t="s">
        <v>1210</v>
      </c>
      <c r="BP23" s="2" t="s">
        <v>1142</v>
      </c>
      <c r="BQ23" s="436" t="s">
        <v>982</v>
      </c>
      <c r="BR23" s="71" t="s">
        <v>972</v>
      </c>
      <c r="BS23" s="6"/>
      <c r="BT23" s="6"/>
      <c r="BU23" s="6"/>
      <c r="BV23" s="165" t="s">
        <v>813</v>
      </c>
      <c r="BW23" s="6" t="s">
        <v>863</v>
      </c>
      <c r="BX23" s="6"/>
      <c r="BY23" s="6"/>
      <c r="BZ23" s="210"/>
      <c r="CA23" s="6"/>
      <c r="CE23" s="71" t="s">
        <v>474</v>
      </c>
      <c r="CN23" s="71" t="s">
        <v>617</v>
      </c>
    </row>
    <row r="24" spans="1:112" s="71" customFormat="1" ht="54" customHeight="1" x14ac:dyDescent="0.3">
      <c r="A24" s="2">
        <v>12</v>
      </c>
      <c r="B24" s="144" t="s">
        <v>641</v>
      </c>
      <c r="C24" s="69">
        <f t="shared" si="0"/>
        <v>1.4</v>
      </c>
      <c r="D24" s="15"/>
      <c r="E24" s="3">
        <f t="shared" si="15"/>
        <v>1.4</v>
      </c>
      <c r="F24" s="3">
        <f t="shared" si="2"/>
        <v>1.4</v>
      </c>
      <c r="G24" s="3">
        <f t="shared" si="3"/>
        <v>0</v>
      </c>
      <c r="H24" s="3"/>
      <c r="I24" s="3"/>
      <c r="J24" s="3"/>
      <c r="K24" s="3"/>
      <c r="L24" s="3">
        <v>1.4</v>
      </c>
      <c r="M24" s="3">
        <f t="shared" si="11"/>
        <v>0</v>
      </c>
      <c r="N24" s="3"/>
      <c r="O24" s="3"/>
      <c r="P24" s="3"/>
      <c r="Q24" s="3"/>
      <c r="R24" s="3"/>
      <c r="S24" s="3"/>
      <c r="T24" s="3"/>
      <c r="U24" s="3">
        <f t="shared" si="12"/>
        <v>0</v>
      </c>
      <c r="V24" s="3"/>
      <c r="W24" s="3"/>
      <c r="X24" s="3"/>
      <c r="Y24" s="3"/>
      <c r="Z24" s="3"/>
      <c r="AA24" s="3"/>
      <c r="AB24" s="3"/>
      <c r="AC24" s="3"/>
      <c r="AD24" s="3">
        <f t="shared" si="13"/>
        <v>0</v>
      </c>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f t="shared" si="14"/>
        <v>0</v>
      </c>
      <c r="BH24" s="3"/>
      <c r="BI24" s="3"/>
      <c r="BJ24" s="3"/>
      <c r="BK24" s="2" t="s">
        <v>459</v>
      </c>
      <c r="BL24" s="2" t="s">
        <v>132</v>
      </c>
      <c r="BM24" s="77" t="s">
        <v>146</v>
      </c>
      <c r="BN24" s="70" t="s">
        <v>81</v>
      </c>
      <c r="BO24" s="143" t="s">
        <v>1210</v>
      </c>
      <c r="BP24" s="2" t="s">
        <v>1142</v>
      </c>
      <c r="BQ24" s="436" t="s">
        <v>982</v>
      </c>
      <c r="BR24" s="71" t="s">
        <v>972</v>
      </c>
      <c r="BS24" s="232"/>
      <c r="BT24" s="232"/>
      <c r="BU24" s="232"/>
      <c r="BV24" s="232"/>
      <c r="BW24" s="232"/>
      <c r="BX24" s="232"/>
      <c r="BY24" s="232"/>
      <c r="BZ24" s="243"/>
      <c r="CA24" s="232"/>
      <c r="CB24" s="244"/>
      <c r="CC24" s="244"/>
      <c r="CD24" s="244"/>
      <c r="CE24" s="244" t="s">
        <v>474</v>
      </c>
      <c r="CN24" s="71" t="s">
        <v>617</v>
      </c>
    </row>
    <row r="25" spans="1:112" s="71" customFormat="1" ht="54" customHeight="1" x14ac:dyDescent="0.3">
      <c r="A25" s="2">
        <v>13</v>
      </c>
      <c r="B25" s="144" t="s">
        <v>642</v>
      </c>
      <c r="C25" s="69">
        <f t="shared" si="0"/>
        <v>2.9</v>
      </c>
      <c r="D25" s="15"/>
      <c r="E25" s="3">
        <f t="shared" si="15"/>
        <v>2.9</v>
      </c>
      <c r="F25" s="3">
        <f t="shared" si="2"/>
        <v>2.9</v>
      </c>
      <c r="G25" s="3">
        <f t="shared" si="3"/>
        <v>0</v>
      </c>
      <c r="H25" s="3"/>
      <c r="I25" s="3"/>
      <c r="J25" s="3"/>
      <c r="K25" s="3"/>
      <c r="L25" s="3">
        <v>2.9</v>
      </c>
      <c r="M25" s="3">
        <f t="shared" si="11"/>
        <v>0</v>
      </c>
      <c r="N25" s="3"/>
      <c r="O25" s="3"/>
      <c r="P25" s="3"/>
      <c r="Q25" s="3"/>
      <c r="R25" s="3"/>
      <c r="S25" s="3"/>
      <c r="T25" s="3"/>
      <c r="U25" s="3">
        <f t="shared" si="12"/>
        <v>0</v>
      </c>
      <c r="V25" s="3"/>
      <c r="W25" s="3"/>
      <c r="X25" s="3"/>
      <c r="Y25" s="3"/>
      <c r="Z25" s="3"/>
      <c r="AA25" s="3"/>
      <c r="AB25" s="3"/>
      <c r="AC25" s="3"/>
      <c r="AD25" s="3">
        <f t="shared" si="13"/>
        <v>0</v>
      </c>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f t="shared" si="14"/>
        <v>0</v>
      </c>
      <c r="BH25" s="3"/>
      <c r="BI25" s="3"/>
      <c r="BJ25" s="3"/>
      <c r="BK25" s="2" t="s">
        <v>459</v>
      </c>
      <c r="BL25" s="2" t="s">
        <v>130</v>
      </c>
      <c r="BM25" s="2" t="s">
        <v>148</v>
      </c>
      <c r="BN25" s="70" t="s">
        <v>81</v>
      </c>
      <c r="BO25" s="143" t="s">
        <v>1210</v>
      </c>
      <c r="BP25" s="2" t="s">
        <v>1142</v>
      </c>
      <c r="BQ25" s="436" t="s">
        <v>982</v>
      </c>
      <c r="BR25" s="71" t="s">
        <v>972</v>
      </c>
      <c r="BS25" s="6"/>
      <c r="BT25" s="6"/>
      <c r="BU25" s="6"/>
      <c r="BV25" s="6" t="s">
        <v>813</v>
      </c>
      <c r="BW25" s="6"/>
      <c r="BX25" s="6"/>
      <c r="BY25" s="6"/>
      <c r="BZ25" s="210"/>
      <c r="CA25" s="6"/>
      <c r="CB25" s="71" t="s">
        <v>440</v>
      </c>
      <c r="CE25" s="71" t="s">
        <v>474</v>
      </c>
      <c r="CN25" s="71" t="s">
        <v>617</v>
      </c>
    </row>
    <row r="26" spans="1:112" s="71" customFormat="1" ht="54" customHeight="1" x14ac:dyDescent="0.3">
      <c r="A26" s="2">
        <v>14</v>
      </c>
      <c r="B26" s="22" t="s">
        <v>651</v>
      </c>
      <c r="C26" s="69">
        <f t="shared" si="0"/>
        <v>12</v>
      </c>
      <c r="D26" s="15"/>
      <c r="E26" s="3">
        <f t="shared" si="15"/>
        <v>12</v>
      </c>
      <c r="F26" s="3">
        <f t="shared" si="2"/>
        <v>12</v>
      </c>
      <c r="G26" s="3">
        <f t="shared" si="3"/>
        <v>0</v>
      </c>
      <c r="H26" s="3"/>
      <c r="I26" s="3"/>
      <c r="J26" s="3"/>
      <c r="K26" s="483">
        <v>6</v>
      </c>
      <c r="L26" s="3">
        <v>6</v>
      </c>
      <c r="M26" s="3">
        <f t="shared" si="11"/>
        <v>0</v>
      </c>
      <c r="N26" s="3"/>
      <c r="O26" s="3"/>
      <c r="P26" s="3"/>
      <c r="Q26" s="3"/>
      <c r="R26" s="3"/>
      <c r="S26" s="3"/>
      <c r="T26" s="3"/>
      <c r="U26" s="3">
        <f t="shared" si="12"/>
        <v>0</v>
      </c>
      <c r="V26" s="3"/>
      <c r="W26" s="3"/>
      <c r="X26" s="3"/>
      <c r="Y26" s="3"/>
      <c r="Z26" s="3"/>
      <c r="AA26" s="3"/>
      <c r="AB26" s="3"/>
      <c r="AC26" s="3"/>
      <c r="AD26" s="3">
        <f t="shared" si="13"/>
        <v>0</v>
      </c>
      <c r="AE26" s="3"/>
      <c r="AF26" s="3"/>
      <c r="AG26" s="3"/>
      <c r="AH26" s="73"/>
      <c r="AI26" s="73"/>
      <c r="AJ26" s="3"/>
      <c r="AK26" s="3"/>
      <c r="AL26" s="3"/>
      <c r="AM26" s="3"/>
      <c r="AN26" s="3"/>
      <c r="AO26" s="3"/>
      <c r="AP26" s="3"/>
      <c r="AQ26" s="3"/>
      <c r="AR26" s="3"/>
      <c r="AS26" s="3"/>
      <c r="AT26" s="3"/>
      <c r="AU26" s="3"/>
      <c r="AV26" s="3"/>
      <c r="AW26" s="3"/>
      <c r="AX26" s="3"/>
      <c r="AY26" s="3"/>
      <c r="AZ26" s="74"/>
      <c r="BA26" s="3"/>
      <c r="BB26" s="3"/>
      <c r="BC26" s="3"/>
      <c r="BD26" s="3"/>
      <c r="BE26" s="3"/>
      <c r="BF26" s="3"/>
      <c r="BG26" s="3">
        <f t="shared" si="14"/>
        <v>0</v>
      </c>
      <c r="BH26" s="3"/>
      <c r="BI26" s="75"/>
      <c r="BJ26" s="3"/>
      <c r="BK26" s="2" t="s">
        <v>459</v>
      </c>
      <c r="BL26" s="4" t="s">
        <v>128</v>
      </c>
      <c r="BM26" s="2"/>
      <c r="BN26" s="76" t="s">
        <v>81</v>
      </c>
      <c r="BO26" s="2" t="s">
        <v>1022</v>
      </c>
      <c r="BP26" s="2" t="s">
        <v>761</v>
      </c>
      <c r="BQ26" s="436" t="s">
        <v>1071</v>
      </c>
      <c r="BR26" s="71" t="s">
        <v>973</v>
      </c>
      <c r="BS26" s="6"/>
      <c r="BT26" s="6"/>
      <c r="BU26" s="6"/>
      <c r="BV26" s="6" t="s">
        <v>813</v>
      </c>
      <c r="BW26" s="6"/>
      <c r="CH26" s="71" t="s">
        <v>649</v>
      </c>
      <c r="CJ26" s="71" t="s">
        <v>648</v>
      </c>
      <c r="CS26" s="71" t="s">
        <v>650</v>
      </c>
    </row>
    <row r="27" spans="1:112" s="71" customFormat="1" ht="54" customHeight="1" x14ac:dyDescent="0.3">
      <c r="A27" s="2">
        <v>15</v>
      </c>
      <c r="B27" s="14" t="s">
        <v>974</v>
      </c>
      <c r="C27" s="69">
        <f t="shared" si="0"/>
        <v>3.5</v>
      </c>
      <c r="D27" s="15"/>
      <c r="E27" s="3">
        <f t="shared" si="15"/>
        <v>3.5</v>
      </c>
      <c r="F27" s="3">
        <f t="shared" si="2"/>
        <v>3.5</v>
      </c>
      <c r="G27" s="3">
        <f t="shared" si="3"/>
        <v>0</v>
      </c>
      <c r="H27" s="3"/>
      <c r="I27" s="3"/>
      <c r="J27" s="3"/>
      <c r="K27" s="3">
        <v>3.5</v>
      </c>
      <c r="L27" s="3"/>
      <c r="M27" s="3">
        <f t="shared" si="11"/>
        <v>0</v>
      </c>
      <c r="N27" s="3"/>
      <c r="O27" s="3"/>
      <c r="P27" s="3"/>
      <c r="Q27" s="3"/>
      <c r="R27" s="3"/>
      <c r="S27" s="3"/>
      <c r="T27" s="3"/>
      <c r="U27" s="3">
        <f t="shared" si="12"/>
        <v>0</v>
      </c>
      <c r="V27" s="3"/>
      <c r="W27" s="3"/>
      <c r="X27" s="3"/>
      <c r="Y27" s="3"/>
      <c r="Z27" s="3"/>
      <c r="AA27" s="3"/>
      <c r="AB27" s="3"/>
      <c r="AC27" s="3"/>
      <c r="AD27" s="3">
        <f t="shared" si="13"/>
        <v>0</v>
      </c>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f t="shared" si="14"/>
        <v>0</v>
      </c>
      <c r="BH27" s="3"/>
      <c r="BI27" s="3"/>
      <c r="BJ27" s="3"/>
      <c r="BK27" s="2" t="s">
        <v>459</v>
      </c>
      <c r="BL27" s="4" t="s">
        <v>128</v>
      </c>
      <c r="BM27" s="2" t="s">
        <v>975</v>
      </c>
      <c r="BN27" s="70" t="s">
        <v>81</v>
      </c>
      <c r="BO27" s="14"/>
      <c r="BP27" s="2" t="s">
        <v>761</v>
      </c>
      <c r="BQ27" s="435" t="s">
        <v>761</v>
      </c>
      <c r="BR27" s="71" t="s">
        <v>972</v>
      </c>
      <c r="BS27" s="71" t="s">
        <v>976</v>
      </c>
      <c r="CT27" s="6"/>
      <c r="CU27" s="6"/>
      <c r="CV27" s="6"/>
      <c r="CW27" s="6"/>
      <c r="CX27" s="6"/>
      <c r="CY27" s="6"/>
      <c r="CZ27" s="6"/>
      <c r="DA27" s="6"/>
      <c r="DB27" s="6"/>
      <c r="DC27" s="6"/>
      <c r="DD27" s="6"/>
      <c r="DE27" s="6"/>
      <c r="DF27" s="6"/>
      <c r="DG27" s="6"/>
      <c r="DH27" s="6"/>
    </row>
    <row r="28" spans="1:112" s="228" customFormat="1" ht="18.75" x14ac:dyDescent="0.3">
      <c r="A28" s="67" t="s">
        <v>150</v>
      </c>
      <c r="B28" s="12" t="s">
        <v>151</v>
      </c>
      <c r="C28" s="21">
        <f t="shared" si="0"/>
        <v>1.1600000000000001</v>
      </c>
      <c r="D28" s="82">
        <v>0</v>
      </c>
      <c r="E28" s="82">
        <f t="shared" ref="E28:G28" si="16">SUM(E29:E39)</f>
        <v>1.1600000000000001</v>
      </c>
      <c r="F28" s="82">
        <f t="shared" si="16"/>
        <v>0.78</v>
      </c>
      <c r="G28" s="82">
        <f t="shared" si="16"/>
        <v>0.2</v>
      </c>
      <c r="H28" s="82">
        <f>SUM(H29:H39)</f>
        <v>0.2</v>
      </c>
      <c r="I28" s="82">
        <f t="shared" ref="I28:BJ28" si="17">SUM(I29:I39)</f>
        <v>0</v>
      </c>
      <c r="J28" s="82">
        <f t="shared" si="17"/>
        <v>0</v>
      </c>
      <c r="K28" s="82">
        <f t="shared" si="17"/>
        <v>0.16999999999999998</v>
      </c>
      <c r="L28" s="82">
        <f t="shared" si="17"/>
        <v>0.31</v>
      </c>
      <c r="M28" s="82">
        <f t="shared" si="17"/>
        <v>0.1</v>
      </c>
      <c r="N28" s="82">
        <f t="shared" si="17"/>
        <v>0</v>
      </c>
      <c r="O28" s="82">
        <f t="shared" si="17"/>
        <v>0</v>
      </c>
      <c r="P28" s="82">
        <f t="shared" si="17"/>
        <v>0.1</v>
      </c>
      <c r="Q28" s="82">
        <f t="shared" si="17"/>
        <v>0</v>
      </c>
      <c r="R28" s="82">
        <f t="shared" si="17"/>
        <v>0</v>
      </c>
      <c r="S28" s="82">
        <f t="shared" si="17"/>
        <v>0</v>
      </c>
      <c r="T28" s="82">
        <f t="shared" si="17"/>
        <v>0</v>
      </c>
      <c r="U28" s="82">
        <f t="shared" si="17"/>
        <v>0.38</v>
      </c>
      <c r="V28" s="82">
        <f t="shared" si="17"/>
        <v>0</v>
      </c>
      <c r="W28" s="82">
        <f t="shared" si="17"/>
        <v>0</v>
      </c>
      <c r="X28" s="82">
        <f t="shared" si="17"/>
        <v>0</v>
      </c>
      <c r="Y28" s="82">
        <f t="shared" si="17"/>
        <v>0</v>
      </c>
      <c r="Z28" s="82">
        <f t="shared" si="17"/>
        <v>0</v>
      </c>
      <c r="AA28" s="82">
        <f t="shared" si="17"/>
        <v>0</v>
      </c>
      <c r="AB28" s="82">
        <f t="shared" si="17"/>
        <v>0</v>
      </c>
      <c r="AC28" s="82">
        <f t="shared" si="17"/>
        <v>0</v>
      </c>
      <c r="AD28" s="82">
        <f t="shared" si="17"/>
        <v>0</v>
      </c>
      <c r="AE28" s="82">
        <f t="shared" si="17"/>
        <v>0</v>
      </c>
      <c r="AF28" s="82">
        <f t="shared" si="17"/>
        <v>0</v>
      </c>
      <c r="AG28" s="82">
        <f t="shared" si="17"/>
        <v>0</v>
      </c>
      <c r="AH28" s="82">
        <f t="shared" si="17"/>
        <v>0</v>
      </c>
      <c r="AI28" s="82">
        <f t="shared" si="17"/>
        <v>0</v>
      </c>
      <c r="AJ28" s="82">
        <f t="shared" si="17"/>
        <v>0</v>
      </c>
      <c r="AK28" s="82">
        <f t="shared" si="17"/>
        <v>0</v>
      </c>
      <c r="AL28" s="82">
        <f t="shared" si="17"/>
        <v>0</v>
      </c>
      <c r="AM28" s="82">
        <f t="shared" si="17"/>
        <v>0</v>
      </c>
      <c r="AN28" s="82">
        <f t="shared" si="17"/>
        <v>0</v>
      </c>
      <c r="AO28" s="82">
        <f t="shared" si="17"/>
        <v>0</v>
      </c>
      <c r="AP28" s="82">
        <f t="shared" si="17"/>
        <v>0</v>
      </c>
      <c r="AQ28" s="82">
        <f t="shared" si="17"/>
        <v>0</v>
      </c>
      <c r="AR28" s="82">
        <f t="shared" si="17"/>
        <v>0</v>
      </c>
      <c r="AS28" s="82">
        <f t="shared" si="17"/>
        <v>0</v>
      </c>
      <c r="AT28" s="82">
        <f t="shared" si="17"/>
        <v>0</v>
      </c>
      <c r="AU28" s="82">
        <f t="shared" si="17"/>
        <v>0</v>
      </c>
      <c r="AV28" s="82">
        <f t="shared" si="17"/>
        <v>0</v>
      </c>
      <c r="AW28" s="82">
        <f t="shared" si="17"/>
        <v>0</v>
      </c>
      <c r="AX28" s="82">
        <f t="shared" si="17"/>
        <v>0</v>
      </c>
      <c r="AY28" s="82">
        <f t="shared" si="17"/>
        <v>0</v>
      </c>
      <c r="AZ28" s="82">
        <f t="shared" si="17"/>
        <v>0.15000000000000002</v>
      </c>
      <c r="BA28" s="82">
        <f t="shared" si="17"/>
        <v>0.23</v>
      </c>
      <c r="BB28" s="82">
        <f t="shared" si="17"/>
        <v>0</v>
      </c>
      <c r="BC28" s="82">
        <f t="shared" si="17"/>
        <v>0</v>
      </c>
      <c r="BD28" s="82">
        <f t="shared" si="17"/>
        <v>0</v>
      </c>
      <c r="BE28" s="82">
        <f t="shared" si="17"/>
        <v>0</v>
      </c>
      <c r="BF28" s="82">
        <f t="shared" si="17"/>
        <v>0</v>
      </c>
      <c r="BG28" s="82">
        <f t="shared" si="17"/>
        <v>0</v>
      </c>
      <c r="BH28" s="82">
        <f t="shared" si="17"/>
        <v>0</v>
      </c>
      <c r="BI28" s="82">
        <f t="shared" si="17"/>
        <v>0</v>
      </c>
      <c r="BJ28" s="82">
        <f t="shared" si="17"/>
        <v>0</v>
      </c>
      <c r="BK28" s="9"/>
      <c r="BL28" s="9"/>
      <c r="BM28" s="9"/>
      <c r="BN28" s="9"/>
      <c r="BO28" s="107"/>
      <c r="BP28" s="2"/>
      <c r="BQ28" s="434"/>
    </row>
    <row r="29" spans="1:112" s="71" customFormat="1" ht="56.25" x14ac:dyDescent="0.3">
      <c r="A29" s="2">
        <v>1</v>
      </c>
      <c r="B29" s="79" t="s">
        <v>1099</v>
      </c>
      <c r="C29" s="69">
        <f t="shared" si="0"/>
        <v>0.1</v>
      </c>
      <c r="D29" s="3"/>
      <c r="E29" s="3">
        <f t="shared" si="15"/>
        <v>0.1</v>
      </c>
      <c r="F29" s="3">
        <f t="shared" si="2"/>
        <v>0.1</v>
      </c>
      <c r="G29" s="3">
        <f t="shared" si="3"/>
        <v>0</v>
      </c>
      <c r="H29" s="3"/>
      <c r="I29" s="3"/>
      <c r="J29" s="3"/>
      <c r="K29" s="3"/>
      <c r="L29" s="3"/>
      <c r="M29" s="3">
        <f t="shared" ref="M29:M42" si="18">N29+O29+P29</f>
        <v>0.1</v>
      </c>
      <c r="N29" s="3"/>
      <c r="O29" s="3"/>
      <c r="P29" s="3">
        <v>0.1</v>
      </c>
      <c r="Q29" s="3"/>
      <c r="R29" s="3"/>
      <c r="S29" s="3"/>
      <c r="T29" s="3"/>
      <c r="U29" s="3">
        <f t="shared" ref="U29:U42" si="19">V29+W29+X29+Y29+Z29+AA29+AB29+AC29+AD29+AU29+AV29+AW29+AX29+AY29+AZ29+BA29+BB29+BC29+BD29+BE29+BF29</f>
        <v>0</v>
      </c>
      <c r="V29" s="3"/>
      <c r="W29" s="3"/>
      <c r="X29" s="3"/>
      <c r="Y29" s="3"/>
      <c r="Z29" s="3"/>
      <c r="AA29" s="3"/>
      <c r="AB29" s="3"/>
      <c r="AC29" s="3"/>
      <c r="AD29" s="3">
        <f t="shared" si="13"/>
        <v>0</v>
      </c>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f t="shared" ref="BG29:BG42" si="20">BH29+BI29+BJ29</f>
        <v>0</v>
      </c>
      <c r="BH29" s="3"/>
      <c r="BI29" s="3"/>
      <c r="BJ29" s="3"/>
      <c r="BK29" s="2" t="s">
        <v>459</v>
      </c>
      <c r="BL29" s="4" t="s">
        <v>128</v>
      </c>
      <c r="BM29" s="2" t="s">
        <v>152</v>
      </c>
      <c r="BN29" s="2" t="s">
        <v>82</v>
      </c>
      <c r="BO29" s="143" t="s">
        <v>1095</v>
      </c>
      <c r="BP29" s="2" t="s">
        <v>1142</v>
      </c>
      <c r="BQ29" s="436" t="s">
        <v>982</v>
      </c>
      <c r="BR29" s="71" t="s">
        <v>972</v>
      </c>
      <c r="BS29" s="232"/>
      <c r="BT29" s="232"/>
      <c r="BU29" s="232"/>
      <c r="BV29" s="6" t="s">
        <v>813</v>
      </c>
      <c r="BW29" s="6"/>
      <c r="BX29" s="232"/>
      <c r="BY29" s="6"/>
      <c r="BZ29" s="243"/>
      <c r="CA29" s="232"/>
      <c r="CB29" s="244"/>
      <c r="CC29" s="244"/>
      <c r="CD29" s="244"/>
      <c r="CE29" s="244"/>
      <c r="CN29" s="71">
        <v>2022</v>
      </c>
    </row>
    <row r="30" spans="1:112" s="71" customFormat="1" ht="37.5" x14ac:dyDescent="0.3">
      <c r="A30" s="2">
        <v>2</v>
      </c>
      <c r="B30" s="79" t="s">
        <v>1100</v>
      </c>
      <c r="C30" s="69">
        <f t="shared" si="0"/>
        <v>0.05</v>
      </c>
      <c r="D30" s="3"/>
      <c r="E30" s="3">
        <f t="shared" si="15"/>
        <v>0.05</v>
      </c>
      <c r="F30" s="3">
        <f t="shared" si="2"/>
        <v>0.05</v>
      </c>
      <c r="G30" s="3">
        <f t="shared" si="3"/>
        <v>0</v>
      </c>
      <c r="H30" s="3"/>
      <c r="I30" s="3"/>
      <c r="J30" s="3"/>
      <c r="K30" s="3"/>
      <c r="L30" s="3">
        <v>0.05</v>
      </c>
      <c r="M30" s="3">
        <f t="shared" si="18"/>
        <v>0</v>
      </c>
      <c r="N30" s="3"/>
      <c r="O30" s="3"/>
      <c r="P30" s="3"/>
      <c r="Q30" s="3"/>
      <c r="R30" s="3"/>
      <c r="S30" s="3"/>
      <c r="T30" s="3"/>
      <c r="U30" s="3">
        <f t="shared" si="19"/>
        <v>0</v>
      </c>
      <c r="V30" s="3"/>
      <c r="W30" s="3"/>
      <c r="X30" s="3"/>
      <c r="Y30" s="3"/>
      <c r="Z30" s="3"/>
      <c r="AA30" s="3"/>
      <c r="AB30" s="3"/>
      <c r="AC30" s="3"/>
      <c r="AD30" s="3">
        <f t="shared" si="13"/>
        <v>0</v>
      </c>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f t="shared" si="20"/>
        <v>0</v>
      </c>
      <c r="BH30" s="3"/>
      <c r="BI30" s="3"/>
      <c r="BJ30" s="3"/>
      <c r="BK30" s="2" t="s">
        <v>459</v>
      </c>
      <c r="BL30" s="2" t="s">
        <v>130</v>
      </c>
      <c r="BM30" s="2" t="s">
        <v>154</v>
      </c>
      <c r="BN30" s="2" t="s">
        <v>82</v>
      </c>
      <c r="BO30" s="143" t="s">
        <v>400</v>
      </c>
      <c r="BP30" s="2" t="s">
        <v>1142</v>
      </c>
      <c r="BQ30" s="436" t="s">
        <v>982</v>
      </c>
      <c r="BR30" s="71" t="s">
        <v>972</v>
      </c>
      <c r="BS30" s="6"/>
      <c r="BT30" s="6"/>
      <c r="BU30" s="6"/>
      <c r="BV30" s="6" t="s">
        <v>813</v>
      </c>
      <c r="BW30" s="6"/>
      <c r="BX30" s="6"/>
      <c r="BY30" s="6"/>
      <c r="BZ30" s="210"/>
      <c r="CA30" s="6"/>
      <c r="CB30" s="71" t="s">
        <v>440</v>
      </c>
      <c r="CN30" s="71">
        <v>2022</v>
      </c>
    </row>
    <row r="31" spans="1:112" s="71" customFormat="1" ht="75" x14ac:dyDescent="0.3">
      <c r="A31" s="2">
        <v>3</v>
      </c>
      <c r="B31" s="79" t="s">
        <v>1101</v>
      </c>
      <c r="C31" s="69">
        <f t="shared" si="0"/>
        <v>0.1</v>
      </c>
      <c r="D31" s="3"/>
      <c r="E31" s="3">
        <f t="shared" si="15"/>
        <v>0.1</v>
      </c>
      <c r="F31" s="3">
        <f t="shared" si="2"/>
        <v>0.05</v>
      </c>
      <c r="G31" s="3">
        <f t="shared" si="3"/>
        <v>0</v>
      </c>
      <c r="H31" s="3"/>
      <c r="I31" s="3"/>
      <c r="J31" s="3"/>
      <c r="K31" s="3">
        <v>0.05</v>
      </c>
      <c r="L31" s="3"/>
      <c r="M31" s="3">
        <f t="shared" si="18"/>
        <v>0</v>
      </c>
      <c r="N31" s="3"/>
      <c r="O31" s="3"/>
      <c r="P31" s="3"/>
      <c r="Q31" s="3"/>
      <c r="R31" s="3"/>
      <c r="S31" s="3"/>
      <c r="T31" s="3"/>
      <c r="U31" s="3">
        <f t="shared" si="19"/>
        <v>0.05</v>
      </c>
      <c r="V31" s="3"/>
      <c r="W31" s="3"/>
      <c r="X31" s="3"/>
      <c r="Y31" s="3"/>
      <c r="Z31" s="3"/>
      <c r="AA31" s="3"/>
      <c r="AB31" s="3"/>
      <c r="AC31" s="3"/>
      <c r="AD31" s="3">
        <f t="shared" si="13"/>
        <v>0</v>
      </c>
      <c r="AE31" s="3"/>
      <c r="AF31" s="3"/>
      <c r="AG31" s="3"/>
      <c r="AH31" s="3"/>
      <c r="AI31" s="3"/>
      <c r="AJ31" s="3"/>
      <c r="AK31" s="3"/>
      <c r="AL31" s="3"/>
      <c r="AM31" s="3"/>
      <c r="AN31" s="3"/>
      <c r="AO31" s="3"/>
      <c r="AP31" s="3"/>
      <c r="AQ31" s="3"/>
      <c r="AR31" s="3"/>
      <c r="AS31" s="3"/>
      <c r="AT31" s="3"/>
      <c r="AU31" s="3"/>
      <c r="AV31" s="3"/>
      <c r="AW31" s="3"/>
      <c r="AX31" s="3"/>
      <c r="AY31" s="3"/>
      <c r="AZ31" s="3">
        <v>0.05</v>
      </c>
      <c r="BA31" s="3"/>
      <c r="BB31" s="3"/>
      <c r="BC31" s="3"/>
      <c r="BD31" s="3"/>
      <c r="BE31" s="3"/>
      <c r="BF31" s="3"/>
      <c r="BG31" s="3">
        <f t="shared" si="20"/>
        <v>0</v>
      </c>
      <c r="BH31" s="3"/>
      <c r="BI31" s="3"/>
      <c r="BJ31" s="3"/>
      <c r="BK31" s="2" t="s">
        <v>459</v>
      </c>
      <c r="BL31" s="2" t="s">
        <v>149</v>
      </c>
      <c r="BM31" s="2" t="s">
        <v>155</v>
      </c>
      <c r="BN31" s="2" t="s">
        <v>82</v>
      </c>
      <c r="BO31" s="15" t="s">
        <v>1096</v>
      </c>
      <c r="BP31" s="2" t="s">
        <v>1142</v>
      </c>
      <c r="BQ31" s="436" t="s">
        <v>982</v>
      </c>
      <c r="BR31" s="71" t="s">
        <v>972</v>
      </c>
      <c r="BS31" s="6"/>
      <c r="BT31" s="6"/>
      <c r="BU31" s="6"/>
      <c r="BV31" s="6" t="s">
        <v>813</v>
      </c>
      <c r="BW31" s="6"/>
      <c r="BX31" s="6"/>
      <c r="BY31" s="6"/>
      <c r="BZ31" s="210"/>
      <c r="CA31" s="6"/>
      <c r="CE31" s="71" t="s">
        <v>484</v>
      </c>
      <c r="CN31" s="71">
        <v>2022</v>
      </c>
    </row>
    <row r="32" spans="1:112" s="71" customFormat="1" ht="37.5" x14ac:dyDescent="0.3">
      <c r="A32" s="2">
        <v>4</v>
      </c>
      <c r="B32" s="79" t="s">
        <v>1102</v>
      </c>
      <c r="C32" s="69">
        <f t="shared" si="0"/>
        <v>0.05</v>
      </c>
      <c r="D32" s="3"/>
      <c r="E32" s="3">
        <f t="shared" si="15"/>
        <v>0.05</v>
      </c>
      <c r="F32" s="3">
        <f t="shared" si="2"/>
        <v>0.05</v>
      </c>
      <c r="G32" s="3">
        <f t="shared" si="3"/>
        <v>0</v>
      </c>
      <c r="H32" s="3"/>
      <c r="I32" s="3"/>
      <c r="J32" s="3"/>
      <c r="K32" s="3"/>
      <c r="L32" s="3">
        <v>0.05</v>
      </c>
      <c r="M32" s="3">
        <f t="shared" si="18"/>
        <v>0</v>
      </c>
      <c r="N32" s="3"/>
      <c r="O32" s="3"/>
      <c r="P32" s="3"/>
      <c r="Q32" s="3"/>
      <c r="R32" s="3"/>
      <c r="S32" s="3"/>
      <c r="T32" s="3"/>
      <c r="U32" s="3">
        <f t="shared" si="19"/>
        <v>0</v>
      </c>
      <c r="V32" s="3"/>
      <c r="W32" s="3"/>
      <c r="X32" s="3"/>
      <c r="Y32" s="3"/>
      <c r="Z32" s="3"/>
      <c r="AA32" s="3"/>
      <c r="AB32" s="3"/>
      <c r="AC32" s="3"/>
      <c r="AD32" s="3">
        <f t="shared" si="13"/>
        <v>0</v>
      </c>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f t="shared" si="20"/>
        <v>0</v>
      </c>
      <c r="BH32" s="3"/>
      <c r="BI32" s="3"/>
      <c r="BJ32" s="3"/>
      <c r="BK32" s="2" t="s">
        <v>459</v>
      </c>
      <c r="BL32" s="2" t="s">
        <v>142</v>
      </c>
      <c r="BM32" s="2" t="s">
        <v>156</v>
      </c>
      <c r="BN32" s="2" t="s">
        <v>82</v>
      </c>
      <c r="BO32" s="143" t="s">
        <v>400</v>
      </c>
      <c r="BP32" s="2" t="s">
        <v>1142</v>
      </c>
      <c r="BQ32" s="436" t="s">
        <v>982</v>
      </c>
      <c r="BR32" s="71" t="s">
        <v>972</v>
      </c>
      <c r="BS32" s="6"/>
      <c r="BT32" s="6"/>
      <c r="BU32" s="71" t="s">
        <v>909</v>
      </c>
      <c r="BV32" s="6" t="s">
        <v>813</v>
      </c>
      <c r="BW32" s="6"/>
      <c r="BX32" s="6"/>
      <c r="BY32" s="6"/>
      <c r="BZ32" s="210"/>
      <c r="CA32" s="6"/>
      <c r="CB32" s="71" t="s">
        <v>439</v>
      </c>
      <c r="CN32" s="71">
        <v>2022</v>
      </c>
    </row>
    <row r="33" spans="1:358" s="71" customFormat="1" ht="56.25" x14ac:dyDescent="0.3">
      <c r="A33" s="2">
        <v>5</v>
      </c>
      <c r="B33" s="79" t="s">
        <v>1103</v>
      </c>
      <c r="C33" s="69">
        <f t="shared" si="0"/>
        <v>0.05</v>
      </c>
      <c r="D33" s="3"/>
      <c r="E33" s="3">
        <f t="shared" si="15"/>
        <v>0.05</v>
      </c>
      <c r="F33" s="3">
        <f t="shared" si="2"/>
        <v>0.05</v>
      </c>
      <c r="G33" s="3">
        <f t="shared" si="3"/>
        <v>0</v>
      </c>
      <c r="H33" s="3"/>
      <c r="I33" s="3"/>
      <c r="J33" s="3"/>
      <c r="K33" s="3"/>
      <c r="L33" s="3">
        <v>0.05</v>
      </c>
      <c r="M33" s="3">
        <f t="shared" si="18"/>
        <v>0</v>
      </c>
      <c r="N33" s="3"/>
      <c r="O33" s="3"/>
      <c r="P33" s="3"/>
      <c r="Q33" s="3"/>
      <c r="R33" s="3"/>
      <c r="S33" s="3"/>
      <c r="T33" s="3"/>
      <c r="U33" s="3">
        <f t="shared" si="19"/>
        <v>0</v>
      </c>
      <c r="V33" s="3"/>
      <c r="W33" s="3"/>
      <c r="X33" s="3"/>
      <c r="Y33" s="3"/>
      <c r="Z33" s="3"/>
      <c r="AA33" s="3"/>
      <c r="AB33" s="3"/>
      <c r="AC33" s="3"/>
      <c r="AD33" s="3">
        <f t="shared" si="13"/>
        <v>0</v>
      </c>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f t="shared" si="20"/>
        <v>0</v>
      </c>
      <c r="BH33" s="3"/>
      <c r="BI33" s="3"/>
      <c r="BJ33" s="3"/>
      <c r="BK33" s="2" t="s">
        <v>459</v>
      </c>
      <c r="BL33" s="2" t="s">
        <v>132</v>
      </c>
      <c r="BM33" s="2" t="s">
        <v>157</v>
      </c>
      <c r="BN33" s="2" t="s">
        <v>82</v>
      </c>
      <c r="BO33" s="15" t="s">
        <v>1097</v>
      </c>
      <c r="BP33" s="2" t="s">
        <v>1142</v>
      </c>
      <c r="BQ33" s="436" t="s">
        <v>982</v>
      </c>
      <c r="BR33" s="71" t="s">
        <v>972</v>
      </c>
      <c r="BS33" s="232"/>
      <c r="BT33" s="232"/>
      <c r="BU33" s="232"/>
      <c r="BV33" s="232"/>
      <c r="BW33" s="232"/>
      <c r="BX33" s="232"/>
      <c r="BY33" s="232"/>
      <c r="BZ33" s="232"/>
      <c r="CA33" s="232"/>
      <c r="CB33" s="244"/>
      <c r="CC33" s="244"/>
      <c r="CD33" s="244"/>
      <c r="CE33" s="244"/>
      <c r="CN33" s="71">
        <v>2021</v>
      </c>
      <c r="CO33" s="71" t="s">
        <v>618</v>
      </c>
    </row>
    <row r="34" spans="1:358" s="71" customFormat="1" ht="56.25" x14ac:dyDescent="0.3">
      <c r="A34" s="2">
        <v>6</v>
      </c>
      <c r="B34" s="79" t="s">
        <v>1104</v>
      </c>
      <c r="C34" s="69">
        <f t="shared" si="0"/>
        <v>0.2</v>
      </c>
      <c r="D34" s="3"/>
      <c r="E34" s="3">
        <f t="shared" si="15"/>
        <v>0.2</v>
      </c>
      <c r="F34" s="3">
        <f t="shared" si="2"/>
        <v>0.2</v>
      </c>
      <c r="G34" s="3">
        <f t="shared" si="3"/>
        <v>0.2</v>
      </c>
      <c r="H34" s="3">
        <v>0.2</v>
      </c>
      <c r="I34" s="3"/>
      <c r="J34" s="3"/>
      <c r="K34" s="3"/>
      <c r="L34" s="3"/>
      <c r="M34" s="3">
        <f t="shared" si="18"/>
        <v>0</v>
      </c>
      <c r="N34" s="3"/>
      <c r="O34" s="3"/>
      <c r="P34" s="3"/>
      <c r="Q34" s="3"/>
      <c r="R34" s="3"/>
      <c r="S34" s="3"/>
      <c r="T34" s="3"/>
      <c r="U34" s="3">
        <f t="shared" si="19"/>
        <v>0</v>
      </c>
      <c r="V34" s="3"/>
      <c r="W34" s="3"/>
      <c r="X34" s="3"/>
      <c r="Y34" s="3"/>
      <c r="Z34" s="3"/>
      <c r="AA34" s="3"/>
      <c r="AB34" s="3"/>
      <c r="AC34" s="3"/>
      <c r="AD34" s="3">
        <f t="shared" si="13"/>
        <v>0</v>
      </c>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f t="shared" si="20"/>
        <v>0</v>
      </c>
      <c r="BH34" s="3"/>
      <c r="BI34" s="3"/>
      <c r="BJ34" s="3"/>
      <c r="BK34" s="2" t="s">
        <v>459</v>
      </c>
      <c r="BL34" s="2" t="s">
        <v>133</v>
      </c>
      <c r="BM34" s="2" t="s">
        <v>158</v>
      </c>
      <c r="BN34" s="2" t="s">
        <v>82</v>
      </c>
      <c r="BO34" s="143" t="s">
        <v>1095</v>
      </c>
      <c r="BP34" s="2" t="s">
        <v>1142</v>
      </c>
      <c r="BQ34" s="436" t="s">
        <v>982</v>
      </c>
      <c r="BR34" s="71" t="s">
        <v>972</v>
      </c>
      <c r="BS34" s="6"/>
      <c r="BT34" s="6"/>
      <c r="BU34" s="6"/>
      <c r="BV34" s="6" t="s">
        <v>813</v>
      </c>
      <c r="BW34" s="6"/>
      <c r="BX34" s="6"/>
      <c r="BY34" s="6"/>
      <c r="BZ34" s="210"/>
      <c r="CA34" s="6"/>
      <c r="CN34" s="71">
        <v>2022</v>
      </c>
    </row>
    <row r="35" spans="1:358" s="71" customFormat="1" ht="56.25" x14ac:dyDescent="0.3">
      <c r="A35" s="2">
        <v>7</v>
      </c>
      <c r="B35" s="79" t="s">
        <v>1105</v>
      </c>
      <c r="C35" s="69">
        <f t="shared" si="0"/>
        <v>0.12</v>
      </c>
      <c r="D35" s="3"/>
      <c r="E35" s="3">
        <f t="shared" si="15"/>
        <v>0.12</v>
      </c>
      <c r="F35" s="3">
        <f t="shared" si="2"/>
        <v>0.12</v>
      </c>
      <c r="G35" s="3">
        <f t="shared" si="3"/>
        <v>0</v>
      </c>
      <c r="H35" s="3"/>
      <c r="I35" s="3"/>
      <c r="J35" s="3"/>
      <c r="K35" s="72">
        <v>0.12</v>
      </c>
      <c r="L35" s="2"/>
      <c r="M35" s="3">
        <f t="shared" si="18"/>
        <v>0</v>
      </c>
      <c r="N35" s="3"/>
      <c r="O35" s="3"/>
      <c r="P35" s="3"/>
      <c r="Q35" s="3"/>
      <c r="R35" s="3"/>
      <c r="S35" s="3"/>
      <c r="T35" s="3"/>
      <c r="U35" s="3">
        <f t="shared" si="19"/>
        <v>0</v>
      </c>
      <c r="V35" s="3"/>
      <c r="W35" s="3"/>
      <c r="X35" s="3"/>
      <c r="Y35" s="3"/>
      <c r="Z35" s="3"/>
      <c r="AA35" s="3"/>
      <c r="AB35" s="3"/>
      <c r="AC35" s="3"/>
      <c r="AD35" s="3">
        <f t="shared" si="13"/>
        <v>0</v>
      </c>
      <c r="AE35" s="3"/>
      <c r="AF35" s="3"/>
      <c r="AG35" s="3"/>
      <c r="AH35" s="73"/>
      <c r="AI35" s="73"/>
      <c r="AJ35" s="3"/>
      <c r="AK35" s="3"/>
      <c r="AL35" s="3"/>
      <c r="AM35" s="3"/>
      <c r="AN35" s="3"/>
      <c r="AO35" s="3"/>
      <c r="AP35" s="3"/>
      <c r="AQ35" s="3"/>
      <c r="AR35" s="3"/>
      <c r="AS35" s="3"/>
      <c r="AT35" s="3"/>
      <c r="AU35" s="3"/>
      <c r="AV35" s="3"/>
      <c r="AW35" s="3"/>
      <c r="AX35" s="3"/>
      <c r="AY35" s="3"/>
      <c r="AZ35" s="74"/>
      <c r="BA35" s="3"/>
      <c r="BB35" s="3"/>
      <c r="BC35" s="3"/>
      <c r="BD35" s="3"/>
      <c r="BE35" s="3"/>
      <c r="BF35" s="3"/>
      <c r="BG35" s="3">
        <f t="shared" si="20"/>
        <v>0</v>
      </c>
      <c r="BH35" s="3"/>
      <c r="BI35" s="75"/>
      <c r="BJ35" s="3"/>
      <c r="BK35" s="2" t="s">
        <v>459</v>
      </c>
      <c r="BL35" s="4" t="s">
        <v>135</v>
      </c>
      <c r="BM35" s="2" t="s">
        <v>159</v>
      </c>
      <c r="BN35" s="76" t="s">
        <v>82</v>
      </c>
      <c r="BO35" s="15" t="s">
        <v>1095</v>
      </c>
      <c r="BP35" s="2" t="s">
        <v>1142</v>
      </c>
      <c r="BQ35" s="436" t="s">
        <v>982</v>
      </c>
      <c r="BR35" s="71" t="s">
        <v>972</v>
      </c>
      <c r="BS35" s="6"/>
      <c r="BT35" s="6"/>
      <c r="BU35" s="6"/>
      <c r="BV35" s="6" t="s">
        <v>813</v>
      </c>
      <c r="BW35" s="6"/>
      <c r="BX35" s="6"/>
      <c r="BY35" s="6"/>
      <c r="BZ35" s="6"/>
      <c r="CA35" s="6"/>
      <c r="CN35" s="71">
        <v>2022</v>
      </c>
    </row>
    <row r="36" spans="1:358" s="71" customFormat="1" ht="56.25" x14ac:dyDescent="0.3">
      <c r="A36" s="2">
        <v>8</v>
      </c>
      <c r="B36" s="79" t="s">
        <v>1106</v>
      </c>
      <c r="C36" s="69">
        <f t="shared" si="0"/>
        <v>0.06</v>
      </c>
      <c r="D36" s="3"/>
      <c r="E36" s="3">
        <f t="shared" si="15"/>
        <v>0.06</v>
      </c>
      <c r="F36" s="3">
        <f t="shared" si="2"/>
        <v>0.06</v>
      </c>
      <c r="G36" s="3">
        <f t="shared" si="3"/>
        <v>0</v>
      </c>
      <c r="H36" s="3"/>
      <c r="I36" s="3"/>
      <c r="J36" s="3"/>
      <c r="K36" s="80"/>
      <c r="L36" s="80">
        <v>0.06</v>
      </c>
      <c r="M36" s="3">
        <f t="shared" si="18"/>
        <v>0</v>
      </c>
      <c r="N36" s="3"/>
      <c r="O36" s="3"/>
      <c r="P36" s="3"/>
      <c r="Q36" s="3"/>
      <c r="R36" s="3"/>
      <c r="S36" s="3"/>
      <c r="T36" s="3"/>
      <c r="U36" s="3">
        <f t="shared" si="19"/>
        <v>0</v>
      </c>
      <c r="V36" s="3"/>
      <c r="W36" s="3"/>
      <c r="X36" s="3"/>
      <c r="Y36" s="3"/>
      <c r="Z36" s="3"/>
      <c r="AA36" s="3"/>
      <c r="AB36" s="3"/>
      <c r="AC36" s="3"/>
      <c r="AD36" s="3">
        <f t="shared" si="13"/>
        <v>0</v>
      </c>
      <c r="AE36" s="3"/>
      <c r="AF36" s="3"/>
      <c r="AG36" s="3"/>
      <c r="AH36" s="73"/>
      <c r="AI36" s="73"/>
      <c r="AJ36" s="3"/>
      <c r="AK36" s="3"/>
      <c r="AL36" s="3"/>
      <c r="AM36" s="3"/>
      <c r="AN36" s="3"/>
      <c r="AO36" s="3"/>
      <c r="AP36" s="3"/>
      <c r="AQ36" s="3"/>
      <c r="AR36" s="3"/>
      <c r="AS36" s="3"/>
      <c r="AT36" s="3"/>
      <c r="AU36" s="3"/>
      <c r="AV36" s="3"/>
      <c r="AW36" s="3"/>
      <c r="AX36" s="3"/>
      <c r="AY36" s="3"/>
      <c r="AZ36" s="74"/>
      <c r="BA36" s="3"/>
      <c r="BB36" s="3"/>
      <c r="BC36" s="3"/>
      <c r="BD36" s="3"/>
      <c r="BE36" s="3"/>
      <c r="BF36" s="3"/>
      <c r="BG36" s="3">
        <f t="shared" si="20"/>
        <v>0</v>
      </c>
      <c r="BH36" s="3"/>
      <c r="BI36" s="75"/>
      <c r="BJ36" s="3"/>
      <c r="BK36" s="2" t="s">
        <v>459</v>
      </c>
      <c r="BL36" s="4" t="s">
        <v>143</v>
      </c>
      <c r="BM36" s="2" t="s">
        <v>160</v>
      </c>
      <c r="BN36" s="76" t="s">
        <v>82</v>
      </c>
      <c r="BO36" s="15" t="s">
        <v>1098</v>
      </c>
      <c r="BP36" s="2" t="s">
        <v>1142</v>
      </c>
      <c r="BQ36" s="436" t="s">
        <v>982</v>
      </c>
      <c r="BR36" s="71" t="s">
        <v>972</v>
      </c>
      <c r="BS36" s="6"/>
      <c r="BT36" s="6"/>
      <c r="BU36" s="71" t="s">
        <v>909</v>
      </c>
      <c r="BV36" s="6" t="s">
        <v>813</v>
      </c>
      <c r="BW36" s="6"/>
      <c r="BX36" s="6"/>
      <c r="BY36" s="6"/>
      <c r="BZ36" s="6"/>
      <c r="CA36" s="6"/>
      <c r="CN36" s="71">
        <v>2021</v>
      </c>
      <c r="CO36" s="71" t="s">
        <v>618</v>
      </c>
    </row>
    <row r="37" spans="1:358" s="71" customFormat="1" ht="56.25" x14ac:dyDescent="0.3">
      <c r="A37" s="2">
        <v>9</v>
      </c>
      <c r="B37" s="79" t="s">
        <v>1107</v>
      </c>
      <c r="C37" s="69">
        <f t="shared" si="0"/>
        <v>0.23</v>
      </c>
      <c r="D37" s="3"/>
      <c r="E37" s="3">
        <f t="shared" si="15"/>
        <v>0.23</v>
      </c>
      <c r="F37" s="3">
        <f t="shared" si="2"/>
        <v>0</v>
      </c>
      <c r="G37" s="3">
        <f t="shared" si="3"/>
        <v>0</v>
      </c>
      <c r="H37" s="3"/>
      <c r="I37" s="3"/>
      <c r="J37" s="3"/>
      <c r="K37" s="72"/>
      <c r="L37" s="2"/>
      <c r="M37" s="3">
        <f t="shared" si="18"/>
        <v>0</v>
      </c>
      <c r="N37" s="3"/>
      <c r="O37" s="3"/>
      <c r="P37" s="3"/>
      <c r="Q37" s="3"/>
      <c r="R37" s="3"/>
      <c r="S37" s="3"/>
      <c r="T37" s="3"/>
      <c r="U37" s="3">
        <f t="shared" si="19"/>
        <v>0.23</v>
      </c>
      <c r="V37" s="3"/>
      <c r="W37" s="3"/>
      <c r="X37" s="3"/>
      <c r="Y37" s="3"/>
      <c r="Z37" s="3"/>
      <c r="AA37" s="3"/>
      <c r="AB37" s="3"/>
      <c r="AC37" s="3"/>
      <c r="AD37" s="3">
        <f t="shared" si="13"/>
        <v>0</v>
      </c>
      <c r="AE37" s="3"/>
      <c r="AF37" s="3"/>
      <c r="AG37" s="3"/>
      <c r="AH37" s="73"/>
      <c r="AI37" s="73"/>
      <c r="AJ37" s="3"/>
      <c r="AK37" s="3"/>
      <c r="AL37" s="3"/>
      <c r="AM37" s="3"/>
      <c r="AN37" s="3"/>
      <c r="AO37" s="3"/>
      <c r="AP37" s="3"/>
      <c r="AQ37" s="3"/>
      <c r="AR37" s="3"/>
      <c r="AS37" s="3"/>
      <c r="AT37" s="3"/>
      <c r="AU37" s="3"/>
      <c r="AV37" s="3"/>
      <c r="AW37" s="3"/>
      <c r="AX37" s="3"/>
      <c r="AY37" s="3"/>
      <c r="AZ37" s="74"/>
      <c r="BA37" s="3">
        <v>0.23</v>
      </c>
      <c r="BB37" s="3"/>
      <c r="BC37" s="3"/>
      <c r="BD37" s="3"/>
      <c r="BE37" s="3"/>
      <c r="BF37" s="3"/>
      <c r="BG37" s="3">
        <f t="shared" si="20"/>
        <v>0</v>
      </c>
      <c r="BH37" s="3"/>
      <c r="BI37" s="75"/>
      <c r="BJ37" s="3"/>
      <c r="BK37" s="2" t="s">
        <v>459</v>
      </c>
      <c r="BL37" s="4" t="s">
        <v>137</v>
      </c>
      <c r="BM37" s="2" t="s">
        <v>161</v>
      </c>
      <c r="BN37" s="76" t="s">
        <v>82</v>
      </c>
      <c r="BO37" s="15" t="s">
        <v>1095</v>
      </c>
      <c r="BP37" s="2" t="s">
        <v>1142</v>
      </c>
      <c r="BQ37" s="436" t="s">
        <v>982</v>
      </c>
      <c r="BR37" s="71" t="s">
        <v>972</v>
      </c>
      <c r="BS37" s="6"/>
      <c r="BT37" s="6"/>
      <c r="BU37" s="6"/>
      <c r="BV37" s="165" t="s">
        <v>813</v>
      </c>
      <c r="BW37" s="6"/>
      <c r="BX37" s="6"/>
      <c r="BY37" s="6"/>
      <c r="BZ37" s="6"/>
      <c r="CA37" s="6"/>
      <c r="CN37" s="71">
        <v>2022</v>
      </c>
    </row>
    <row r="38" spans="1:358" s="71" customFormat="1" ht="56.25" x14ac:dyDescent="0.3">
      <c r="A38" s="2">
        <v>10</v>
      </c>
      <c r="B38" s="79" t="s">
        <v>1108</v>
      </c>
      <c r="C38" s="69">
        <f t="shared" si="0"/>
        <v>0.1</v>
      </c>
      <c r="D38" s="3"/>
      <c r="E38" s="3">
        <f t="shared" si="15"/>
        <v>0.1</v>
      </c>
      <c r="F38" s="3">
        <f t="shared" si="2"/>
        <v>0.05</v>
      </c>
      <c r="G38" s="3">
        <f t="shared" si="3"/>
        <v>0</v>
      </c>
      <c r="H38" s="3"/>
      <c r="I38" s="3"/>
      <c r="J38" s="3"/>
      <c r="K38" s="72"/>
      <c r="L38" s="2">
        <v>0.05</v>
      </c>
      <c r="M38" s="3">
        <f t="shared" si="18"/>
        <v>0</v>
      </c>
      <c r="N38" s="3"/>
      <c r="O38" s="3"/>
      <c r="P38" s="3"/>
      <c r="Q38" s="3"/>
      <c r="R38" s="3"/>
      <c r="S38" s="3"/>
      <c r="T38" s="3"/>
      <c r="U38" s="3">
        <f t="shared" si="19"/>
        <v>0.05</v>
      </c>
      <c r="V38" s="3"/>
      <c r="W38" s="3"/>
      <c r="X38" s="3"/>
      <c r="Y38" s="3"/>
      <c r="Z38" s="3"/>
      <c r="AA38" s="3"/>
      <c r="AB38" s="3"/>
      <c r="AC38" s="3"/>
      <c r="AD38" s="3">
        <f t="shared" si="13"/>
        <v>0</v>
      </c>
      <c r="AE38" s="3"/>
      <c r="AF38" s="3"/>
      <c r="AG38" s="3"/>
      <c r="AH38" s="73"/>
      <c r="AI38" s="73"/>
      <c r="AJ38" s="3"/>
      <c r="AK38" s="3"/>
      <c r="AL38" s="3"/>
      <c r="AM38" s="3"/>
      <c r="AN38" s="3"/>
      <c r="AO38" s="3"/>
      <c r="AP38" s="3"/>
      <c r="AQ38" s="3"/>
      <c r="AR38" s="3"/>
      <c r="AS38" s="3"/>
      <c r="AT38" s="3"/>
      <c r="AU38" s="3"/>
      <c r="AV38" s="3"/>
      <c r="AW38" s="3"/>
      <c r="AX38" s="3"/>
      <c r="AY38" s="3"/>
      <c r="AZ38" s="74">
        <v>0.05</v>
      </c>
      <c r="BA38" s="3"/>
      <c r="BB38" s="3"/>
      <c r="BC38" s="3"/>
      <c r="BD38" s="3"/>
      <c r="BE38" s="3"/>
      <c r="BF38" s="3"/>
      <c r="BG38" s="3">
        <f t="shared" si="20"/>
        <v>0</v>
      </c>
      <c r="BH38" s="3"/>
      <c r="BI38" s="75"/>
      <c r="BJ38" s="3"/>
      <c r="BK38" s="2" t="s">
        <v>459</v>
      </c>
      <c r="BL38" s="4" t="s">
        <v>138</v>
      </c>
      <c r="BM38" s="2" t="s">
        <v>139</v>
      </c>
      <c r="BN38" s="76" t="s">
        <v>82</v>
      </c>
      <c r="BO38" s="15" t="s">
        <v>1095</v>
      </c>
      <c r="BP38" s="2" t="s">
        <v>1142</v>
      </c>
      <c r="BQ38" s="436" t="s">
        <v>982</v>
      </c>
      <c r="BR38" s="71" t="s">
        <v>972</v>
      </c>
      <c r="BS38" s="6"/>
      <c r="BT38" s="6"/>
      <c r="BU38" s="71" t="s">
        <v>909</v>
      </c>
      <c r="BV38" s="6" t="s">
        <v>813</v>
      </c>
      <c r="BW38" s="6"/>
      <c r="BX38" s="6"/>
      <c r="BY38" s="6"/>
      <c r="BZ38" s="6"/>
      <c r="CA38" s="6"/>
      <c r="CE38" s="71" t="s">
        <v>484</v>
      </c>
      <c r="CN38" s="71">
        <v>2022</v>
      </c>
    </row>
    <row r="39" spans="1:358" s="71" customFormat="1" ht="65.25" customHeight="1" x14ac:dyDescent="0.3">
      <c r="A39" s="2">
        <v>11</v>
      </c>
      <c r="B39" s="79" t="s">
        <v>1109</v>
      </c>
      <c r="C39" s="69">
        <f t="shared" ref="C39" si="21">D39+E39</f>
        <v>0.1</v>
      </c>
      <c r="D39" s="3"/>
      <c r="E39" s="3">
        <f t="shared" ref="E39" si="22">F39+U39+BG39</f>
        <v>0.1</v>
      </c>
      <c r="F39" s="3">
        <f t="shared" ref="F39" si="23">G39+K39+L39+M39+R39+S39+T39</f>
        <v>0.05</v>
      </c>
      <c r="G39" s="3">
        <f t="shared" ref="G39" si="24">H39+I39+J39</f>
        <v>0</v>
      </c>
      <c r="H39" s="3"/>
      <c r="I39" s="3"/>
      <c r="J39" s="3"/>
      <c r="K39" s="72"/>
      <c r="L39" s="2">
        <v>0.05</v>
      </c>
      <c r="M39" s="3">
        <f t="shared" ref="M39" si="25">N39+O39+P39</f>
        <v>0</v>
      </c>
      <c r="N39" s="3"/>
      <c r="O39" s="3"/>
      <c r="P39" s="3"/>
      <c r="Q39" s="3"/>
      <c r="R39" s="3"/>
      <c r="S39" s="3"/>
      <c r="T39" s="3"/>
      <c r="U39" s="3">
        <f t="shared" ref="U39" si="26">V39+W39+X39+Y39+Z39+AA39+AB39+AC39+AD39+AU39+AV39+AW39+AX39+AY39+AZ39+BA39+BB39+BC39+BD39+BE39+BF39</f>
        <v>0.05</v>
      </c>
      <c r="V39" s="3"/>
      <c r="W39" s="3"/>
      <c r="X39" s="3"/>
      <c r="Y39" s="3"/>
      <c r="Z39" s="3"/>
      <c r="AA39" s="3"/>
      <c r="AB39" s="3"/>
      <c r="AC39" s="3"/>
      <c r="AD39" s="3">
        <f t="shared" ref="AD39" si="27">SUM(AE39:AT39)</f>
        <v>0</v>
      </c>
      <c r="AE39" s="3"/>
      <c r="AF39" s="3"/>
      <c r="AG39" s="3"/>
      <c r="AH39" s="73"/>
      <c r="AI39" s="73"/>
      <c r="AJ39" s="3"/>
      <c r="AK39" s="3"/>
      <c r="AL39" s="3"/>
      <c r="AM39" s="3"/>
      <c r="AN39" s="3"/>
      <c r="AO39" s="3"/>
      <c r="AP39" s="3"/>
      <c r="AQ39" s="3"/>
      <c r="AR39" s="3"/>
      <c r="AS39" s="3"/>
      <c r="AT39" s="3"/>
      <c r="AU39" s="3"/>
      <c r="AV39" s="3"/>
      <c r="AW39" s="3"/>
      <c r="AX39" s="3"/>
      <c r="AY39" s="3"/>
      <c r="AZ39" s="74">
        <v>0.05</v>
      </c>
      <c r="BA39" s="3"/>
      <c r="BB39" s="3"/>
      <c r="BC39" s="3"/>
      <c r="BD39" s="3"/>
      <c r="BE39" s="3"/>
      <c r="BF39" s="3"/>
      <c r="BG39" s="3">
        <f t="shared" ref="BG39" si="28">BH39+BI39+BJ39</f>
        <v>0</v>
      </c>
      <c r="BH39" s="3"/>
      <c r="BI39" s="75"/>
      <c r="BJ39" s="3"/>
      <c r="BK39" s="2" t="s">
        <v>459</v>
      </c>
      <c r="BL39" s="4" t="s">
        <v>140</v>
      </c>
      <c r="BM39" s="2" t="s">
        <v>139</v>
      </c>
      <c r="BN39" s="76" t="s">
        <v>82</v>
      </c>
      <c r="BO39" s="15" t="s">
        <v>1095</v>
      </c>
      <c r="BP39" s="2" t="s">
        <v>761</v>
      </c>
      <c r="BQ39" s="436" t="s">
        <v>761</v>
      </c>
      <c r="BR39" s="71" t="s">
        <v>972</v>
      </c>
      <c r="BS39" s="6"/>
      <c r="BT39" s="6"/>
      <c r="BU39" s="71" t="s">
        <v>909</v>
      </c>
      <c r="BV39" s="6" t="s">
        <v>813</v>
      </c>
      <c r="BW39" s="6"/>
      <c r="BX39" s="6"/>
      <c r="BY39" s="6"/>
      <c r="BZ39" s="6"/>
      <c r="CA39" s="6"/>
      <c r="CE39" s="71" t="s">
        <v>484</v>
      </c>
      <c r="CN39" s="71">
        <v>2022</v>
      </c>
    </row>
    <row r="40" spans="1:358" s="228" customFormat="1" ht="56.25" x14ac:dyDescent="0.3">
      <c r="A40" s="67" t="s">
        <v>162</v>
      </c>
      <c r="B40" s="12" t="s">
        <v>163</v>
      </c>
      <c r="C40" s="21">
        <f t="shared" si="0"/>
        <v>0</v>
      </c>
      <c r="D40" s="82">
        <v>0</v>
      </c>
      <c r="E40" s="82">
        <f t="shared" si="15"/>
        <v>0</v>
      </c>
      <c r="F40" s="82">
        <f t="shared" si="2"/>
        <v>0</v>
      </c>
      <c r="G40" s="82">
        <f t="shared" si="3"/>
        <v>0</v>
      </c>
      <c r="H40" s="82">
        <v>0</v>
      </c>
      <c r="I40" s="82">
        <v>0</v>
      </c>
      <c r="J40" s="82">
        <v>0</v>
      </c>
      <c r="K40" s="82">
        <v>0</v>
      </c>
      <c r="L40" s="82">
        <v>0</v>
      </c>
      <c r="M40" s="82">
        <f t="shared" si="18"/>
        <v>0</v>
      </c>
      <c r="N40" s="82">
        <v>0</v>
      </c>
      <c r="O40" s="82">
        <v>0</v>
      </c>
      <c r="P40" s="82">
        <v>0</v>
      </c>
      <c r="Q40" s="82">
        <v>0</v>
      </c>
      <c r="R40" s="82">
        <v>0</v>
      </c>
      <c r="S40" s="82">
        <v>0</v>
      </c>
      <c r="T40" s="82">
        <v>0</v>
      </c>
      <c r="U40" s="82">
        <f t="shared" si="19"/>
        <v>0</v>
      </c>
      <c r="V40" s="82">
        <v>0</v>
      </c>
      <c r="W40" s="82">
        <v>0</v>
      </c>
      <c r="X40" s="82">
        <v>0</v>
      </c>
      <c r="Y40" s="82">
        <v>0</v>
      </c>
      <c r="Z40" s="82">
        <v>0</v>
      </c>
      <c r="AA40" s="82">
        <v>0</v>
      </c>
      <c r="AB40" s="82">
        <v>0</v>
      </c>
      <c r="AC40" s="82">
        <v>0</v>
      </c>
      <c r="AD40" s="82">
        <f t="shared" si="13"/>
        <v>0</v>
      </c>
      <c r="AE40" s="82">
        <v>0</v>
      </c>
      <c r="AF40" s="82">
        <v>0</v>
      </c>
      <c r="AG40" s="82">
        <v>0</v>
      </c>
      <c r="AH40" s="82">
        <v>0</v>
      </c>
      <c r="AI40" s="82">
        <v>0</v>
      </c>
      <c r="AJ40" s="82">
        <v>0</v>
      </c>
      <c r="AK40" s="82">
        <v>0</v>
      </c>
      <c r="AL40" s="82">
        <v>0</v>
      </c>
      <c r="AM40" s="82">
        <v>0</v>
      </c>
      <c r="AN40" s="82">
        <v>0</v>
      </c>
      <c r="AO40" s="82">
        <v>0</v>
      </c>
      <c r="AP40" s="82">
        <v>0</v>
      </c>
      <c r="AQ40" s="82">
        <v>0</v>
      </c>
      <c r="AR40" s="82">
        <v>0</v>
      </c>
      <c r="AS40" s="82">
        <v>0</v>
      </c>
      <c r="AT40" s="82">
        <v>0</v>
      </c>
      <c r="AU40" s="82">
        <v>0</v>
      </c>
      <c r="AV40" s="82">
        <v>0</v>
      </c>
      <c r="AW40" s="82">
        <v>0</v>
      </c>
      <c r="AX40" s="82">
        <v>0</v>
      </c>
      <c r="AY40" s="82">
        <v>0</v>
      </c>
      <c r="AZ40" s="82">
        <v>0</v>
      </c>
      <c r="BA40" s="82">
        <v>0</v>
      </c>
      <c r="BB40" s="82">
        <v>0</v>
      </c>
      <c r="BC40" s="82">
        <v>0</v>
      </c>
      <c r="BD40" s="82">
        <v>0</v>
      </c>
      <c r="BE40" s="82">
        <v>0</v>
      </c>
      <c r="BF40" s="82">
        <v>0</v>
      </c>
      <c r="BG40" s="82">
        <f t="shared" si="20"/>
        <v>0</v>
      </c>
      <c r="BH40" s="82">
        <f>BH41+BH42</f>
        <v>0</v>
      </c>
      <c r="BI40" s="82">
        <f>BI41+BI42</f>
        <v>0</v>
      </c>
      <c r="BJ40" s="82">
        <f>BJ41+BJ42</f>
        <v>0</v>
      </c>
      <c r="BK40" s="9"/>
      <c r="BL40" s="9"/>
      <c r="BM40" s="81"/>
      <c r="BN40" s="81"/>
      <c r="BO40" s="107"/>
      <c r="BP40" s="2"/>
      <c r="BQ40" s="484"/>
    </row>
    <row r="41" spans="1:358" s="228" customFormat="1" ht="56.25" x14ac:dyDescent="0.3">
      <c r="A41" s="9" t="s">
        <v>164</v>
      </c>
      <c r="B41" s="12" t="s">
        <v>165</v>
      </c>
      <c r="C41" s="21">
        <f t="shared" si="0"/>
        <v>0</v>
      </c>
      <c r="D41" s="82"/>
      <c r="E41" s="82">
        <f t="shared" si="15"/>
        <v>0</v>
      </c>
      <c r="F41" s="82">
        <f t="shared" si="2"/>
        <v>0</v>
      </c>
      <c r="G41" s="82">
        <f t="shared" si="3"/>
        <v>0</v>
      </c>
      <c r="H41" s="82"/>
      <c r="I41" s="82"/>
      <c r="J41" s="82"/>
      <c r="K41" s="82"/>
      <c r="L41" s="82"/>
      <c r="M41" s="82">
        <f t="shared" si="18"/>
        <v>0</v>
      </c>
      <c r="N41" s="82"/>
      <c r="O41" s="82"/>
      <c r="P41" s="82"/>
      <c r="Q41" s="82"/>
      <c r="R41" s="82"/>
      <c r="S41" s="82"/>
      <c r="T41" s="82"/>
      <c r="U41" s="82">
        <f t="shared" si="19"/>
        <v>0</v>
      </c>
      <c r="V41" s="82"/>
      <c r="W41" s="82"/>
      <c r="X41" s="82"/>
      <c r="Y41" s="82"/>
      <c r="Z41" s="82"/>
      <c r="AA41" s="82"/>
      <c r="AB41" s="82"/>
      <c r="AC41" s="82"/>
      <c r="AD41" s="82">
        <f t="shared" si="13"/>
        <v>0</v>
      </c>
      <c r="AE41" s="82"/>
      <c r="AF41" s="82"/>
      <c r="AG41" s="82"/>
      <c r="AH41" s="82"/>
      <c r="AI41" s="82"/>
      <c r="AJ41" s="82"/>
      <c r="AK41" s="82"/>
      <c r="AL41" s="82"/>
      <c r="AM41" s="82"/>
      <c r="AN41" s="82"/>
      <c r="AO41" s="82"/>
      <c r="AP41" s="82"/>
      <c r="AQ41" s="82"/>
      <c r="AR41" s="82"/>
      <c r="AS41" s="82">
        <v>0</v>
      </c>
      <c r="AT41" s="82"/>
      <c r="AU41" s="82"/>
      <c r="AV41" s="82"/>
      <c r="AW41" s="82"/>
      <c r="AX41" s="82"/>
      <c r="AY41" s="82"/>
      <c r="AZ41" s="82"/>
      <c r="BA41" s="82"/>
      <c r="BB41" s="82"/>
      <c r="BC41" s="82"/>
      <c r="BD41" s="82"/>
      <c r="BE41" s="82"/>
      <c r="BF41" s="82"/>
      <c r="BG41" s="82">
        <f t="shared" si="20"/>
        <v>0</v>
      </c>
      <c r="BH41" s="82"/>
      <c r="BI41" s="82"/>
      <c r="BJ41" s="82"/>
      <c r="BK41" s="9"/>
      <c r="BL41" s="9"/>
      <c r="BM41" s="81"/>
      <c r="BN41" s="81"/>
      <c r="BO41" s="107"/>
      <c r="BP41" s="2"/>
      <c r="BQ41" s="484"/>
    </row>
    <row r="42" spans="1:358" s="228" customFormat="1" ht="56.25" x14ac:dyDescent="0.3">
      <c r="A42" s="9" t="s">
        <v>166</v>
      </c>
      <c r="B42" s="12" t="s">
        <v>167</v>
      </c>
      <c r="C42" s="21">
        <f t="shared" si="0"/>
        <v>0</v>
      </c>
      <c r="D42" s="82"/>
      <c r="E42" s="82">
        <f t="shared" si="15"/>
        <v>0</v>
      </c>
      <c r="F42" s="82">
        <f t="shared" si="2"/>
        <v>0</v>
      </c>
      <c r="G42" s="82">
        <f t="shared" si="3"/>
        <v>0</v>
      </c>
      <c r="H42" s="82"/>
      <c r="I42" s="82"/>
      <c r="J42" s="82"/>
      <c r="K42" s="82"/>
      <c r="L42" s="82"/>
      <c r="M42" s="82">
        <f t="shared" si="18"/>
        <v>0</v>
      </c>
      <c r="N42" s="82"/>
      <c r="O42" s="82"/>
      <c r="P42" s="82"/>
      <c r="Q42" s="82"/>
      <c r="R42" s="82"/>
      <c r="S42" s="82"/>
      <c r="T42" s="82"/>
      <c r="U42" s="82">
        <f t="shared" si="19"/>
        <v>0</v>
      </c>
      <c r="V42" s="82"/>
      <c r="W42" s="82"/>
      <c r="X42" s="82"/>
      <c r="Y42" s="82"/>
      <c r="Z42" s="82"/>
      <c r="AA42" s="82"/>
      <c r="AB42" s="82"/>
      <c r="AC42" s="82"/>
      <c r="AD42" s="82">
        <f t="shared" si="13"/>
        <v>0</v>
      </c>
      <c r="AE42" s="82"/>
      <c r="AF42" s="82"/>
      <c r="AG42" s="82"/>
      <c r="AH42" s="82"/>
      <c r="AI42" s="82"/>
      <c r="AJ42" s="82"/>
      <c r="AK42" s="82"/>
      <c r="AL42" s="82"/>
      <c r="AM42" s="82"/>
      <c r="AN42" s="82"/>
      <c r="AO42" s="82"/>
      <c r="AP42" s="82"/>
      <c r="AQ42" s="82"/>
      <c r="AR42" s="82"/>
      <c r="AS42" s="82">
        <v>0</v>
      </c>
      <c r="AT42" s="82"/>
      <c r="AU42" s="82"/>
      <c r="AV42" s="82"/>
      <c r="AW42" s="82"/>
      <c r="AX42" s="82"/>
      <c r="AY42" s="82"/>
      <c r="AZ42" s="82"/>
      <c r="BA42" s="82"/>
      <c r="BB42" s="82"/>
      <c r="BC42" s="82"/>
      <c r="BD42" s="82"/>
      <c r="BE42" s="82"/>
      <c r="BF42" s="82"/>
      <c r="BG42" s="82">
        <f t="shared" si="20"/>
        <v>0</v>
      </c>
      <c r="BH42" s="82"/>
      <c r="BI42" s="82"/>
      <c r="BJ42" s="82"/>
      <c r="BK42" s="9"/>
      <c r="BL42" s="9"/>
      <c r="BM42" s="9"/>
      <c r="BN42" s="9"/>
      <c r="BO42" s="107"/>
      <c r="BP42" s="2"/>
      <c r="BQ42" s="434"/>
    </row>
    <row r="43" spans="1:358" s="228" customFormat="1" ht="18.75" x14ac:dyDescent="0.3">
      <c r="A43" s="64">
        <v>2</v>
      </c>
      <c r="B43" s="485" t="s">
        <v>168</v>
      </c>
      <c r="C43" s="21">
        <f t="shared" ref="C43:AH43" si="29">C44+C271+C324</f>
        <v>2577.4699999999998</v>
      </c>
      <c r="D43" s="21">
        <f t="shared" si="29"/>
        <v>233.49499999999998</v>
      </c>
      <c r="E43" s="21">
        <f t="shared" si="29"/>
        <v>2343.9749999999999</v>
      </c>
      <c r="F43" s="21">
        <f t="shared" si="29"/>
        <v>2180.4349999999999</v>
      </c>
      <c r="G43" s="21">
        <f t="shared" si="29"/>
        <v>42.24499999999999</v>
      </c>
      <c r="H43" s="21">
        <f t="shared" si="29"/>
        <v>19.065000000000001</v>
      </c>
      <c r="I43" s="21">
        <f t="shared" si="29"/>
        <v>19.12</v>
      </c>
      <c r="J43" s="21">
        <f t="shared" si="29"/>
        <v>4.0600000000000005</v>
      </c>
      <c r="K43" s="21">
        <f t="shared" si="29"/>
        <v>1276.3600000000001</v>
      </c>
      <c r="L43" s="21">
        <f t="shared" si="29"/>
        <v>419.62</v>
      </c>
      <c r="M43" s="21">
        <f t="shared" si="29"/>
        <v>441.43</v>
      </c>
      <c r="N43" s="21">
        <f t="shared" si="29"/>
        <v>21.46</v>
      </c>
      <c r="O43" s="21">
        <f t="shared" si="29"/>
        <v>16.5</v>
      </c>
      <c r="P43" s="21">
        <f t="shared" si="29"/>
        <v>403.47</v>
      </c>
      <c r="Q43" s="21">
        <f t="shared" si="29"/>
        <v>39.959999999999994</v>
      </c>
      <c r="R43" s="21">
        <f t="shared" si="29"/>
        <v>0.78</v>
      </c>
      <c r="S43" s="21">
        <f t="shared" si="29"/>
        <v>0</v>
      </c>
      <c r="T43" s="21">
        <f t="shared" si="29"/>
        <v>0</v>
      </c>
      <c r="U43" s="21">
        <f t="shared" si="29"/>
        <v>75.89</v>
      </c>
      <c r="V43" s="21">
        <f t="shared" si="29"/>
        <v>0</v>
      </c>
      <c r="W43" s="21">
        <f t="shared" si="29"/>
        <v>0</v>
      </c>
      <c r="X43" s="21">
        <f t="shared" si="29"/>
        <v>0</v>
      </c>
      <c r="Y43" s="21">
        <f t="shared" si="29"/>
        <v>0</v>
      </c>
      <c r="Z43" s="21">
        <f t="shared" si="29"/>
        <v>0</v>
      </c>
      <c r="AA43" s="21">
        <f t="shared" si="29"/>
        <v>0</v>
      </c>
      <c r="AB43" s="21">
        <f t="shared" si="29"/>
        <v>0</v>
      </c>
      <c r="AC43" s="21">
        <f t="shared" si="29"/>
        <v>0</v>
      </c>
      <c r="AD43" s="21">
        <f t="shared" si="29"/>
        <v>3.5800000000000005</v>
      </c>
      <c r="AE43" s="21">
        <f t="shared" si="29"/>
        <v>1.1500000000000001</v>
      </c>
      <c r="AF43" s="21">
        <f t="shared" si="29"/>
        <v>1.34</v>
      </c>
      <c r="AG43" s="21">
        <f t="shared" si="29"/>
        <v>0.02</v>
      </c>
      <c r="AH43" s="21">
        <f t="shared" si="29"/>
        <v>0</v>
      </c>
      <c r="AI43" s="21">
        <f t="shared" ref="AI43:BL43" si="30">AI44+AI271+AI324</f>
        <v>6.9999999999999993E-2</v>
      </c>
      <c r="AJ43" s="21">
        <f t="shared" si="30"/>
        <v>0.61</v>
      </c>
      <c r="AK43" s="21">
        <f t="shared" si="30"/>
        <v>0</v>
      </c>
      <c r="AL43" s="21">
        <f t="shared" si="30"/>
        <v>0</v>
      </c>
      <c r="AM43" s="21">
        <f t="shared" si="30"/>
        <v>0</v>
      </c>
      <c r="AN43" s="21">
        <f t="shared" si="30"/>
        <v>0</v>
      </c>
      <c r="AO43" s="21">
        <f t="shared" si="30"/>
        <v>0</v>
      </c>
      <c r="AP43" s="21">
        <f t="shared" si="30"/>
        <v>0</v>
      </c>
      <c r="AQ43" s="21">
        <f t="shared" si="30"/>
        <v>0.39</v>
      </c>
      <c r="AR43" s="21">
        <f t="shared" si="30"/>
        <v>0</v>
      </c>
      <c r="AS43" s="21">
        <f t="shared" si="30"/>
        <v>0</v>
      </c>
      <c r="AT43" s="21">
        <f t="shared" si="30"/>
        <v>0</v>
      </c>
      <c r="AU43" s="21">
        <f t="shared" si="30"/>
        <v>0</v>
      </c>
      <c r="AV43" s="21">
        <f t="shared" si="30"/>
        <v>0.04</v>
      </c>
      <c r="AW43" s="21">
        <f t="shared" si="30"/>
        <v>0</v>
      </c>
      <c r="AX43" s="21">
        <f t="shared" si="30"/>
        <v>9.69</v>
      </c>
      <c r="AY43" s="21">
        <f t="shared" si="30"/>
        <v>4.8999999999999995</v>
      </c>
      <c r="AZ43" s="21">
        <f t="shared" si="30"/>
        <v>0.73</v>
      </c>
      <c r="BA43" s="21">
        <f t="shared" si="30"/>
        <v>0</v>
      </c>
      <c r="BB43" s="21">
        <f t="shared" si="30"/>
        <v>0</v>
      </c>
      <c r="BC43" s="21">
        <f t="shared" si="30"/>
        <v>0</v>
      </c>
      <c r="BD43" s="21">
        <f t="shared" si="30"/>
        <v>56.949999999999996</v>
      </c>
      <c r="BE43" s="21">
        <f t="shared" si="30"/>
        <v>0</v>
      </c>
      <c r="BF43" s="21">
        <f t="shared" si="30"/>
        <v>0</v>
      </c>
      <c r="BG43" s="21">
        <f t="shared" si="30"/>
        <v>87.65</v>
      </c>
      <c r="BH43" s="21">
        <f t="shared" si="30"/>
        <v>0</v>
      </c>
      <c r="BI43" s="21">
        <f t="shared" si="30"/>
        <v>87.65</v>
      </c>
      <c r="BJ43" s="21">
        <f t="shared" si="30"/>
        <v>0</v>
      </c>
      <c r="BK43" s="21">
        <f t="shared" si="30"/>
        <v>0</v>
      </c>
      <c r="BL43" s="21">
        <f t="shared" si="30"/>
        <v>0</v>
      </c>
      <c r="BM43" s="9"/>
      <c r="BN43" s="9"/>
      <c r="BO43" s="107"/>
      <c r="BP43" s="2"/>
      <c r="BQ43" s="434"/>
    </row>
    <row r="44" spans="1:358" s="228" customFormat="1" ht="37.5" x14ac:dyDescent="0.3">
      <c r="A44" s="64" t="s">
        <v>169</v>
      </c>
      <c r="B44" s="485" t="s">
        <v>1221</v>
      </c>
      <c r="C44" s="21">
        <f t="shared" ref="C44:AH44" si="31">C45+C47+C63+C72</f>
        <v>933.76</v>
      </c>
      <c r="D44" s="21">
        <f t="shared" si="31"/>
        <v>182.43499999999997</v>
      </c>
      <c r="E44" s="21">
        <f t="shared" si="31"/>
        <v>751.32500000000005</v>
      </c>
      <c r="F44" s="21">
        <f t="shared" si="31"/>
        <v>634.67500000000007</v>
      </c>
      <c r="G44" s="21">
        <f t="shared" si="31"/>
        <v>37.164999999999992</v>
      </c>
      <c r="H44" s="21">
        <f t="shared" si="31"/>
        <v>18.015000000000001</v>
      </c>
      <c r="I44" s="21">
        <f t="shared" si="31"/>
        <v>19.12</v>
      </c>
      <c r="J44" s="21">
        <f t="shared" si="31"/>
        <v>0.03</v>
      </c>
      <c r="K44" s="21">
        <f t="shared" si="31"/>
        <v>220.39000000000001</v>
      </c>
      <c r="L44" s="21">
        <f t="shared" si="31"/>
        <v>235.71000000000004</v>
      </c>
      <c r="M44" s="21">
        <f t="shared" si="31"/>
        <v>140.73000000000002</v>
      </c>
      <c r="N44" s="21">
        <f t="shared" si="31"/>
        <v>16.760000000000002</v>
      </c>
      <c r="O44" s="21">
        <f t="shared" si="31"/>
        <v>16.5</v>
      </c>
      <c r="P44" s="21">
        <f t="shared" si="31"/>
        <v>107.47</v>
      </c>
      <c r="Q44" s="21">
        <f t="shared" si="31"/>
        <v>39.959999999999994</v>
      </c>
      <c r="R44" s="21">
        <f t="shared" si="31"/>
        <v>0.68</v>
      </c>
      <c r="S44" s="21">
        <f t="shared" si="31"/>
        <v>0</v>
      </c>
      <c r="T44" s="21">
        <f t="shared" si="31"/>
        <v>0</v>
      </c>
      <c r="U44" s="21">
        <f t="shared" si="31"/>
        <v>74.509999999999991</v>
      </c>
      <c r="V44" s="21">
        <f t="shared" si="31"/>
        <v>0</v>
      </c>
      <c r="W44" s="21">
        <f t="shared" si="31"/>
        <v>0</v>
      </c>
      <c r="X44" s="21">
        <f t="shared" si="31"/>
        <v>0</v>
      </c>
      <c r="Y44" s="21">
        <f t="shared" si="31"/>
        <v>0</v>
      </c>
      <c r="Z44" s="21">
        <f t="shared" si="31"/>
        <v>0</v>
      </c>
      <c r="AA44" s="21">
        <f t="shared" si="31"/>
        <v>0</v>
      </c>
      <c r="AB44" s="21">
        <f t="shared" si="31"/>
        <v>0</v>
      </c>
      <c r="AC44" s="21">
        <f t="shared" si="31"/>
        <v>0</v>
      </c>
      <c r="AD44" s="21">
        <f t="shared" si="31"/>
        <v>3.5800000000000005</v>
      </c>
      <c r="AE44" s="21">
        <f t="shared" si="31"/>
        <v>1.1500000000000001</v>
      </c>
      <c r="AF44" s="21">
        <f t="shared" si="31"/>
        <v>1.34</v>
      </c>
      <c r="AG44" s="21">
        <f t="shared" si="31"/>
        <v>0.02</v>
      </c>
      <c r="AH44" s="21">
        <f t="shared" si="31"/>
        <v>0</v>
      </c>
      <c r="AI44" s="21">
        <f t="shared" ref="AI44:BL44" si="32">AI45+AI47+AI63+AI72</f>
        <v>6.9999999999999993E-2</v>
      </c>
      <c r="AJ44" s="21">
        <f t="shared" si="32"/>
        <v>0.61</v>
      </c>
      <c r="AK44" s="21">
        <f t="shared" si="32"/>
        <v>0</v>
      </c>
      <c r="AL44" s="21">
        <f t="shared" si="32"/>
        <v>0</v>
      </c>
      <c r="AM44" s="21">
        <f t="shared" si="32"/>
        <v>0</v>
      </c>
      <c r="AN44" s="21">
        <f t="shared" si="32"/>
        <v>0</v>
      </c>
      <c r="AO44" s="21">
        <f t="shared" si="32"/>
        <v>0</v>
      </c>
      <c r="AP44" s="21">
        <f t="shared" si="32"/>
        <v>0</v>
      </c>
      <c r="AQ44" s="21">
        <f t="shared" si="32"/>
        <v>0.39</v>
      </c>
      <c r="AR44" s="21">
        <f t="shared" si="32"/>
        <v>0</v>
      </c>
      <c r="AS44" s="21">
        <f t="shared" si="32"/>
        <v>0</v>
      </c>
      <c r="AT44" s="21">
        <f t="shared" si="32"/>
        <v>0</v>
      </c>
      <c r="AU44" s="21">
        <f t="shared" si="32"/>
        <v>0</v>
      </c>
      <c r="AV44" s="21">
        <f t="shared" si="32"/>
        <v>0.04</v>
      </c>
      <c r="AW44" s="21">
        <f t="shared" si="32"/>
        <v>0</v>
      </c>
      <c r="AX44" s="21">
        <f t="shared" si="32"/>
        <v>9.69</v>
      </c>
      <c r="AY44" s="21">
        <f t="shared" si="32"/>
        <v>4.8999999999999995</v>
      </c>
      <c r="AZ44" s="21">
        <f t="shared" si="32"/>
        <v>0.53</v>
      </c>
      <c r="BA44" s="21">
        <f t="shared" si="32"/>
        <v>0</v>
      </c>
      <c r="BB44" s="21">
        <f t="shared" si="32"/>
        <v>0</v>
      </c>
      <c r="BC44" s="21">
        <f t="shared" si="32"/>
        <v>0</v>
      </c>
      <c r="BD44" s="21">
        <f t="shared" si="32"/>
        <v>55.769999999999996</v>
      </c>
      <c r="BE44" s="21">
        <f t="shared" si="32"/>
        <v>0</v>
      </c>
      <c r="BF44" s="21">
        <f t="shared" si="32"/>
        <v>0</v>
      </c>
      <c r="BG44" s="21">
        <f t="shared" si="32"/>
        <v>42.14</v>
      </c>
      <c r="BH44" s="21">
        <f t="shared" si="32"/>
        <v>0</v>
      </c>
      <c r="BI44" s="21">
        <f t="shared" si="32"/>
        <v>42.14</v>
      </c>
      <c r="BJ44" s="21">
        <f t="shared" si="32"/>
        <v>0</v>
      </c>
      <c r="BK44" s="21">
        <f t="shared" si="32"/>
        <v>0</v>
      </c>
      <c r="BL44" s="21">
        <f t="shared" si="32"/>
        <v>0</v>
      </c>
      <c r="BM44" s="9"/>
      <c r="BN44" s="9"/>
      <c r="BO44" s="107"/>
      <c r="BP44" s="2"/>
      <c r="BQ44" s="434"/>
      <c r="MT44" s="228">
        <f>'[1]08KH'!$D$8</f>
        <v>693.24499999999989</v>
      </c>
    </row>
    <row r="45" spans="1:358" s="228" customFormat="1" ht="56.25" x14ac:dyDescent="0.3">
      <c r="A45" s="67" t="s">
        <v>171</v>
      </c>
      <c r="B45" s="12" t="s">
        <v>170</v>
      </c>
      <c r="C45" s="21">
        <f>C46</f>
        <v>2.1300000000000003</v>
      </c>
      <c r="D45" s="21">
        <f t="shared" ref="D45:BJ45" si="33">D46</f>
        <v>0</v>
      </c>
      <c r="E45" s="21">
        <f t="shared" si="33"/>
        <v>2.1300000000000003</v>
      </c>
      <c r="F45" s="21">
        <f t="shared" si="33"/>
        <v>0.68</v>
      </c>
      <c r="G45" s="21">
        <f t="shared" si="33"/>
        <v>0</v>
      </c>
      <c r="H45" s="21">
        <f t="shared" si="33"/>
        <v>0</v>
      </c>
      <c r="I45" s="21">
        <f t="shared" si="33"/>
        <v>0</v>
      </c>
      <c r="J45" s="21">
        <f t="shared" si="33"/>
        <v>0</v>
      </c>
      <c r="K45" s="21">
        <f t="shared" si="33"/>
        <v>0</v>
      </c>
      <c r="L45" s="21">
        <f t="shared" si="33"/>
        <v>0.68</v>
      </c>
      <c r="M45" s="21">
        <f t="shared" si="33"/>
        <v>0</v>
      </c>
      <c r="N45" s="21">
        <f t="shared" si="33"/>
        <v>0</v>
      </c>
      <c r="O45" s="21">
        <f t="shared" si="33"/>
        <v>0</v>
      </c>
      <c r="P45" s="21">
        <f t="shared" si="33"/>
        <v>0</v>
      </c>
      <c r="Q45" s="21">
        <f t="shared" si="33"/>
        <v>0</v>
      </c>
      <c r="R45" s="21">
        <f t="shared" si="33"/>
        <v>0</v>
      </c>
      <c r="S45" s="21">
        <f t="shared" si="33"/>
        <v>0</v>
      </c>
      <c r="T45" s="21">
        <f t="shared" si="33"/>
        <v>0</v>
      </c>
      <c r="U45" s="21">
        <f t="shared" si="33"/>
        <v>1</v>
      </c>
      <c r="V45" s="21">
        <f t="shared" si="33"/>
        <v>0</v>
      </c>
      <c r="W45" s="21">
        <f t="shared" si="33"/>
        <v>0</v>
      </c>
      <c r="X45" s="21">
        <f t="shared" si="33"/>
        <v>0</v>
      </c>
      <c r="Y45" s="21">
        <f t="shared" si="33"/>
        <v>0</v>
      </c>
      <c r="Z45" s="21">
        <f t="shared" si="33"/>
        <v>0</v>
      </c>
      <c r="AA45" s="21">
        <f t="shared" si="33"/>
        <v>0</v>
      </c>
      <c r="AB45" s="21">
        <f t="shared" si="33"/>
        <v>0</v>
      </c>
      <c r="AC45" s="21">
        <f t="shared" si="33"/>
        <v>0</v>
      </c>
      <c r="AD45" s="21">
        <f t="shared" si="33"/>
        <v>0</v>
      </c>
      <c r="AE45" s="21">
        <f t="shared" si="33"/>
        <v>0</v>
      </c>
      <c r="AF45" s="21">
        <f t="shared" si="33"/>
        <v>0</v>
      </c>
      <c r="AG45" s="21">
        <f t="shared" si="33"/>
        <v>0</v>
      </c>
      <c r="AH45" s="21">
        <f t="shared" si="33"/>
        <v>0</v>
      </c>
      <c r="AI45" s="21">
        <f t="shared" si="33"/>
        <v>0</v>
      </c>
      <c r="AJ45" s="21">
        <f t="shared" si="33"/>
        <v>0</v>
      </c>
      <c r="AK45" s="21">
        <f t="shared" si="33"/>
        <v>0</v>
      </c>
      <c r="AL45" s="21">
        <f t="shared" si="33"/>
        <v>0</v>
      </c>
      <c r="AM45" s="21">
        <f t="shared" si="33"/>
        <v>0</v>
      </c>
      <c r="AN45" s="21">
        <f t="shared" si="33"/>
        <v>0</v>
      </c>
      <c r="AO45" s="21">
        <f t="shared" si="33"/>
        <v>0</v>
      </c>
      <c r="AP45" s="21">
        <f t="shared" si="33"/>
        <v>0</v>
      </c>
      <c r="AQ45" s="21">
        <f t="shared" si="33"/>
        <v>0</v>
      </c>
      <c r="AR45" s="21">
        <f t="shared" si="33"/>
        <v>0</v>
      </c>
      <c r="AS45" s="21">
        <f t="shared" si="33"/>
        <v>0</v>
      </c>
      <c r="AT45" s="21">
        <f t="shared" si="33"/>
        <v>0</v>
      </c>
      <c r="AU45" s="21">
        <f t="shared" si="33"/>
        <v>0</v>
      </c>
      <c r="AV45" s="21">
        <f t="shared" si="33"/>
        <v>0</v>
      </c>
      <c r="AW45" s="21">
        <f t="shared" si="33"/>
        <v>0</v>
      </c>
      <c r="AX45" s="21">
        <f t="shared" si="33"/>
        <v>0</v>
      </c>
      <c r="AY45" s="21">
        <f t="shared" si="33"/>
        <v>0.5</v>
      </c>
      <c r="AZ45" s="21">
        <f t="shared" si="33"/>
        <v>0.23</v>
      </c>
      <c r="BA45" s="21">
        <f t="shared" si="33"/>
        <v>0</v>
      </c>
      <c r="BB45" s="21">
        <f t="shared" si="33"/>
        <v>0</v>
      </c>
      <c r="BC45" s="21">
        <f t="shared" si="33"/>
        <v>0</v>
      </c>
      <c r="BD45" s="21">
        <f t="shared" si="33"/>
        <v>0.27</v>
      </c>
      <c r="BE45" s="21">
        <f t="shared" si="33"/>
        <v>0</v>
      </c>
      <c r="BF45" s="21">
        <f t="shared" si="33"/>
        <v>0</v>
      </c>
      <c r="BG45" s="21">
        <f t="shared" si="33"/>
        <v>0.45</v>
      </c>
      <c r="BH45" s="21">
        <f t="shared" si="33"/>
        <v>0</v>
      </c>
      <c r="BI45" s="21">
        <f t="shared" si="33"/>
        <v>0.45</v>
      </c>
      <c r="BJ45" s="21">
        <f t="shared" si="33"/>
        <v>0</v>
      </c>
      <c r="BK45" s="9"/>
      <c r="BL45" s="9"/>
      <c r="BM45" s="9"/>
      <c r="BN45" s="9"/>
      <c r="BO45" s="107"/>
      <c r="BP45" s="2"/>
      <c r="BQ45" s="434"/>
      <c r="MT45" s="486">
        <f>MT44-E44</f>
        <v>-58.080000000000155</v>
      </c>
    </row>
    <row r="46" spans="1:358" s="71" customFormat="1" ht="112.5" x14ac:dyDescent="0.3">
      <c r="A46" s="2">
        <v>1</v>
      </c>
      <c r="B46" s="144" t="s">
        <v>227</v>
      </c>
      <c r="C46" s="69">
        <f t="shared" ref="C46" si="34">D46+E46</f>
        <v>2.1300000000000003</v>
      </c>
      <c r="D46" s="3"/>
      <c r="E46" s="3">
        <f t="shared" ref="E46" si="35">F46+U46+BG46</f>
        <v>2.1300000000000003</v>
      </c>
      <c r="F46" s="3">
        <f t="shared" ref="F46" si="36">G46+K46+L46+M46+R46+S46+T46</f>
        <v>0.68</v>
      </c>
      <c r="G46" s="3">
        <f t="shared" ref="G46" si="37">H46+I46+J46</f>
        <v>0</v>
      </c>
      <c r="H46" s="3"/>
      <c r="I46" s="3"/>
      <c r="J46" s="3"/>
      <c r="K46" s="3"/>
      <c r="L46" s="3">
        <v>0.68</v>
      </c>
      <c r="M46" s="3">
        <f>N46+O46+P46</f>
        <v>0</v>
      </c>
      <c r="N46" s="3"/>
      <c r="O46" s="3"/>
      <c r="P46" s="3"/>
      <c r="Q46" s="3"/>
      <c r="R46" s="3"/>
      <c r="S46" s="3"/>
      <c r="T46" s="3"/>
      <c r="U46" s="3">
        <f>V46+W46+X46+Y46+Z46+AA46+AB46+AC46+AD46+AU46+AV46+AW46+AX46+AY46+AZ46+BA46+BB46+BC46+BD46+BE46+BF46</f>
        <v>1</v>
      </c>
      <c r="V46" s="3"/>
      <c r="W46" s="3"/>
      <c r="X46" s="3"/>
      <c r="Y46" s="3"/>
      <c r="Z46" s="3"/>
      <c r="AA46" s="3"/>
      <c r="AB46" s="3"/>
      <c r="AC46" s="3"/>
      <c r="AD46" s="3">
        <f t="shared" ref="AD46" si="38">SUM(AE46:AT46)</f>
        <v>0</v>
      </c>
      <c r="AE46" s="3"/>
      <c r="AF46" s="3"/>
      <c r="AG46" s="3"/>
      <c r="AH46" s="3"/>
      <c r="AI46" s="3"/>
      <c r="AJ46" s="3"/>
      <c r="AK46" s="3"/>
      <c r="AL46" s="3"/>
      <c r="AM46" s="3"/>
      <c r="AN46" s="3"/>
      <c r="AO46" s="3"/>
      <c r="AP46" s="3"/>
      <c r="AQ46" s="3"/>
      <c r="AR46" s="3"/>
      <c r="AS46" s="3"/>
      <c r="AT46" s="3"/>
      <c r="AU46" s="3"/>
      <c r="AV46" s="3"/>
      <c r="AW46" s="3"/>
      <c r="AX46" s="3"/>
      <c r="AY46" s="3">
        <v>0.5</v>
      </c>
      <c r="AZ46" s="3">
        <v>0.23</v>
      </c>
      <c r="BA46" s="3"/>
      <c r="BB46" s="3"/>
      <c r="BC46" s="3"/>
      <c r="BD46" s="3">
        <v>0.27</v>
      </c>
      <c r="BE46" s="3"/>
      <c r="BF46" s="3"/>
      <c r="BG46" s="3">
        <f>BH46+BI46+BJ46</f>
        <v>0.45</v>
      </c>
      <c r="BH46" s="3"/>
      <c r="BI46" s="3">
        <v>0.45</v>
      </c>
      <c r="BJ46" s="3"/>
      <c r="BK46" s="2" t="s">
        <v>459</v>
      </c>
      <c r="BL46" s="4" t="s">
        <v>128</v>
      </c>
      <c r="BM46" s="2" t="s">
        <v>228</v>
      </c>
      <c r="BN46" s="2" t="s">
        <v>90</v>
      </c>
      <c r="BO46" s="15" t="s">
        <v>1194</v>
      </c>
      <c r="BP46" s="2" t="s">
        <v>761</v>
      </c>
      <c r="BQ46" s="436" t="s">
        <v>982</v>
      </c>
      <c r="BR46" s="6" t="s">
        <v>972</v>
      </c>
      <c r="BS46" s="6" t="s">
        <v>760</v>
      </c>
      <c r="BT46" s="6"/>
      <c r="BU46" s="6" t="s">
        <v>909</v>
      </c>
      <c r="BV46" s="6" t="s">
        <v>813</v>
      </c>
      <c r="BW46" s="6"/>
      <c r="BX46" s="6"/>
      <c r="BY46" s="6"/>
      <c r="BZ46" s="209"/>
      <c r="CA46" s="6"/>
      <c r="CB46" s="71" t="s">
        <v>439</v>
      </c>
      <c r="CN46" s="71">
        <v>2022</v>
      </c>
    </row>
    <row r="47" spans="1:358" s="71" customFormat="1" ht="78" x14ac:dyDescent="0.3">
      <c r="A47" s="487" t="s">
        <v>176</v>
      </c>
      <c r="B47" s="488" t="s">
        <v>1182</v>
      </c>
      <c r="C47" s="489">
        <f t="shared" ref="C47:AH47" si="39">SUM(C48:C62)</f>
        <v>109.57</v>
      </c>
      <c r="D47" s="489">
        <f t="shared" si="39"/>
        <v>15.559999999999999</v>
      </c>
      <c r="E47" s="489">
        <f t="shared" si="39"/>
        <v>94.010000000000019</v>
      </c>
      <c r="F47" s="489">
        <f t="shared" si="39"/>
        <v>90.009999999999991</v>
      </c>
      <c r="G47" s="489">
        <f t="shared" si="39"/>
        <v>8.5500000000000007</v>
      </c>
      <c r="H47" s="489">
        <f t="shared" si="39"/>
        <v>3.9700000000000006</v>
      </c>
      <c r="I47" s="489">
        <f t="shared" si="39"/>
        <v>4.58</v>
      </c>
      <c r="J47" s="489">
        <f t="shared" si="39"/>
        <v>0</v>
      </c>
      <c r="K47" s="489">
        <f t="shared" si="39"/>
        <v>32.31</v>
      </c>
      <c r="L47" s="489">
        <f t="shared" si="39"/>
        <v>34.039999999999992</v>
      </c>
      <c r="M47" s="489">
        <f t="shared" si="39"/>
        <v>14.770000000000001</v>
      </c>
      <c r="N47" s="489">
        <f t="shared" si="39"/>
        <v>13.32</v>
      </c>
      <c r="O47" s="489">
        <f t="shared" si="39"/>
        <v>0</v>
      </c>
      <c r="P47" s="489">
        <f t="shared" si="39"/>
        <v>1.45</v>
      </c>
      <c r="Q47" s="489">
        <f t="shared" si="39"/>
        <v>0</v>
      </c>
      <c r="R47" s="489">
        <f t="shared" si="39"/>
        <v>0.34</v>
      </c>
      <c r="S47" s="489">
        <f t="shared" si="39"/>
        <v>0</v>
      </c>
      <c r="T47" s="489">
        <f t="shared" si="39"/>
        <v>0</v>
      </c>
      <c r="U47" s="489">
        <f t="shared" si="39"/>
        <v>2.2800000000000002</v>
      </c>
      <c r="V47" s="489">
        <f t="shared" si="39"/>
        <v>0</v>
      </c>
      <c r="W47" s="489">
        <f t="shared" si="39"/>
        <v>0</v>
      </c>
      <c r="X47" s="489">
        <f t="shared" si="39"/>
        <v>0</v>
      </c>
      <c r="Y47" s="489">
        <f t="shared" si="39"/>
        <v>0</v>
      </c>
      <c r="Z47" s="489">
        <f t="shared" si="39"/>
        <v>0</v>
      </c>
      <c r="AA47" s="489">
        <f t="shared" si="39"/>
        <v>0</v>
      </c>
      <c r="AB47" s="489">
        <f t="shared" si="39"/>
        <v>0</v>
      </c>
      <c r="AC47" s="489">
        <f t="shared" si="39"/>
        <v>0</v>
      </c>
      <c r="AD47" s="489">
        <f t="shared" si="39"/>
        <v>1.5</v>
      </c>
      <c r="AE47" s="489">
        <f t="shared" si="39"/>
        <v>0.42</v>
      </c>
      <c r="AF47" s="489">
        <f t="shared" si="39"/>
        <v>0.41</v>
      </c>
      <c r="AG47" s="489">
        <f t="shared" si="39"/>
        <v>0</v>
      </c>
      <c r="AH47" s="489">
        <f t="shared" si="39"/>
        <v>0</v>
      </c>
      <c r="AI47" s="489">
        <f t="shared" ref="AI47:BL47" si="40">SUM(AI48:AI62)</f>
        <v>0.06</v>
      </c>
      <c r="AJ47" s="489">
        <f t="shared" si="40"/>
        <v>0.61</v>
      </c>
      <c r="AK47" s="489">
        <f t="shared" si="40"/>
        <v>0</v>
      </c>
      <c r="AL47" s="489">
        <f t="shared" si="40"/>
        <v>0</v>
      </c>
      <c r="AM47" s="489">
        <f t="shared" si="40"/>
        <v>0</v>
      </c>
      <c r="AN47" s="489">
        <f t="shared" si="40"/>
        <v>0</v>
      </c>
      <c r="AO47" s="489">
        <f t="shared" si="40"/>
        <v>0</v>
      </c>
      <c r="AP47" s="489">
        <f t="shared" si="40"/>
        <v>0</v>
      </c>
      <c r="AQ47" s="489">
        <f t="shared" si="40"/>
        <v>0</v>
      </c>
      <c r="AR47" s="489">
        <f t="shared" si="40"/>
        <v>0</v>
      </c>
      <c r="AS47" s="489">
        <f t="shared" si="40"/>
        <v>0</v>
      </c>
      <c r="AT47" s="489">
        <f t="shared" si="40"/>
        <v>0</v>
      </c>
      <c r="AU47" s="489">
        <f t="shared" si="40"/>
        <v>0</v>
      </c>
      <c r="AV47" s="489">
        <f t="shared" si="40"/>
        <v>0</v>
      </c>
      <c r="AW47" s="489">
        <f t="shared" si="40"/>
        <v>0</v>
      </c>
      <c r="AX47" s="489">
        <f t="shared" si="40"/>
        <v>0</v>
      </c>
      <c r="AY47" s="489">
        <f t="shared" si="40"/>
        <v>0</v>
      </c>
      <c r="AZ47" s="489">
        <f t="shared" si="40"/>
        <v>0.3</v>
      </c>
      <c r="BA47" s="489">
        <f t="shared" si="40"/>
        <v>0</v>
      </c>
      <c r="BB47" s="489">
        <f t="shared" si="40"/>
        <v>0</v>
      </c>
      <c r="BC47" s="489">
        <f t="shared" si="40"/>
        <v>0</v>
      </c>
      <c r="BD47" s="489">
        <f t="shared" si="40"/>
        <v>0.48000000000000004</v>
      </c>
      <c r="BE47" s="489">
        <f t="shared" si="40"/>
        <v>0</v>
      </c>
      <c r="BF47" s="489">
        <f t="shared" si="40"/>
        <v>0</v>
      </c>
      <c r="BG47" s="489">
        <f t="shared" si="40"/>
        <v>1.72</v>
      </c>
      <c r="BH47" s="489">
        <f t="shared" si="40"/>
        <v>0</v>
      </c>
      <c r="BI47" s="489">
        <f t="shared" si="40"/>
        <v>1.72</v>
      </c>
      <c r="BJ47" s="489">
        <f t="shared" si="40"/>
        <v>0</v>
      </c>
      <c r="BK47" s="489">
        <f t="shared" si="40"/>
        <v>0</v>
      </c>
      <c r="BL47" s="489">
        <f t="shared" si="40"/>
        <v>0</v>
      </c>
      <c r="BM47" s="2"/>
      <c r="BN47" s="2"/>
      <c r="BO47" s="15"/>
      <c r="BP47" s="2"/>
      <c r="BQ47" s="436"/>
      <c r="BR47" s="6"/>
      <c r="BS47" s="6"/>
      <c r="BT47" s="6"/>
      <c r="BU47" s="6"/>
      <c r="BV47" s="6"/>
      <c r="BW47" s="6"/>
      <c r="BX47" s="6"/>
      <c r="BY47" s="6"/>
      <c r="BZ47" s="209"/>
      <c r="CA47" s="6"/>
    </row>
    <row r="48" spans="1:358" s="71" customFormat="1" ht="150" customHeight="1" x14ac:dyDescent="0.3">
      <c r="A48" s="138">
        <v>1</v>
      </c>
      <c r="B48" s="141" t="s">
        <v>1051</v>
      </c>
      <c r="C48" s="69">
        <v>37.510000000000005</v>
      </c>
      <c r="D48" s="69">
        <v>15.52</v>
      </c>
      <c r="E48" s="69">
        <v>21.990000000000002</v>
      </c>
      <c r="F48" s="69">
        <v>21.71</v>
      </c>
      <c r="G48" s="69">
        <v>0.7</v>
      </c>
      <c r="H48" s="69">
        <v>0.32</v>
      </c>
      <c r="I48" s="69">
        <v>0.38</v>
      </c>
      <c r="J48" s="69">
        <v>0</v>
      </c>
      <c r="K48" s="69">
        <v>3.23</v>
      </c>
      <c r="L48" s="69">
        <v>3.01</v>
      </c>
      <c r="M48" s="69">
        <v>14.770000000000001</v>
      </c>
      <c r="N48" s="69">
        <v>13.32</v>
      </c>
      <c r="O48" s="69">
        <v>0</v>
      </c>
      <c r="P48" s="69">
        <v>1.45</v>
      </c>
      <c r="Q48" s="69">
        <v>0</v>
      </c>
      <c r="R48" s="69">
        <v>0</v>
      </c>
      <c r="S48" s="69">
        <v>0</v>
      </c>
      <c r="T48" s="69">
        <v>0</v>
      </c>
      <c r="U48" s="69">
        <v>0.28000000000000003</v>
      </c>
      <c r="V48" s="69">
        <v>0</v>
      </c>
      <c r="W48" s="69">
        <v>0</v>
      </c>
      <c r="X48" s="69">
        <v>0</v>
      </c>
      <c r="Y48" s="69">
        <v>0</v>
      </c>
      <c r="Z48" s="69">
        <v>0</v>
      </c>
      <c r="AA48" s="69">
        <v>0</v>
      </c>
      <c r="AB48" s="69">
        <v>0</v>
      </c>
      <c r="AC48" s="69">
        <v>0</v>
      </c>
      <c r="AD48" s="69">
        <v>0</v>
      </c>
      <c r="AE48" s="69">
        <v>0</v>
      </c>
      <c r="AF48" s="69">
        <v>0</v>
      </c>
      <c r="AG48" s="69">
        <v>0</v>
      </c>
      <c r="AH48" s="69">
        <v>0</v>
      </c>
      <c r="AI48" s="69">
        <v>0</v>
      </c>
      <c r="AJ48" s="69">
        <v>0</v>
      </c>
      <c r="AK48" s="69">
        <v>0</v>
      </c>
      <c r="AL48" s="69">
        <v>0</v>
      </c>
      <c r="AM48" s="69">
        <v>0</v>
      </c>
      <c r="AN48" s="69">
        <v>0</v>
      </c>
      <c r="AO48" s="69">
        <v>0</v>
      </c>
      <c r="AP48" s="69">
        <v>0</v>
      </c>
      <c r="AQ48" s="69">
        <v>0</v>
      </c>
      <c r="AR48" s="69">
        <v>0</v>
      </c>
      <c r="AS48" s="69">
        <v>0</v>
      </c>
      <c r="AT48" s="69">
        <v>0</v>
      </c>
      <c r="AU48" s="69">
        <v>0</v>
      </c>
      <c r="AV48" s="69">
        <v>0</v>
      </c>
      <c r="AW48" s="69">
        <v>0</v>
      </c>
      <c r="AX48" s="69">
        <v>0</v>
      </c>
      <c r="AY48" s="69">
        <v>0</v>
      </c>
      <c r="AZ48" s="69">
        <v>0</v>
      </c>
      <c r="BA48" s="69">
        <v>0</v>
      </c>
      <c r="BB48" s="69">
        <v>0</v>
      </c>
      <c r="BC48" s="69">
        <v>0</v>
      </c>
      <c r="BD48" s="69">
        <v>0.28000000000000003</v>
      </c>
      <c r="BE48" s="69">
        <v>0</v>
      </c>
      <c r="BF48" s="69">
        <v>0</v>
      </c>
      <c r="BG48" s="69">
        <v>0</v>
      </c>
      <c r="BH48" s="69">
        <v>0</v>
      </c>
      <c r="BI48" s="69">
        <v>0</v>
      </c>
      <c r="BJ48" s="69">
        <v>0</v>
      </c>
      <c r="BK48" s="2" t="s">
        <v>459</v>
      </c>
      <c r="BL48" s="2" t="s">
        <v>1193</v>
      </c>
      <c r="BM48" s="2"/>
      <c r="BN48" s="2" t="s">
        <v>90</v>
      </c>
      <c r="BO48" s="490" t="s">
        <v>1184</v>
      </c>
      <c r="BP48" s="2" t="s">
        <v>761</v>
      </c>
      <c r="BQ48" s="148" t="s">
        <v>1071</v>
      </c>
      <c r="BR48" s="498" t="s">
        <v>983</v>
      </c>
      <c r="BU48" s="497" t="s">
        <v>911</v>
      </c>
      <c r="BV48" s="212" t="s">
        <v>813</v>
      </c>
      <c r="BX48" s="71" t="s">
        <v>469</v>
      </c>
      <c r="BZ48" s="479"/>
      <c r="CN48" s="71">
        <v>2022</v>
      </c>
      <c r="MT48" s="257"/>
    </row>
    <row r="49" spans="1:358" s="195" customFormat="1" ht="65.25" customHeight="1" x14ac:dyDescent="0.3">
      <c r="A49" s="516">
        <v>2</v>
      </c>
      <c r="B49" s="521" t="s">
        <v>1262</v>
      </c>
      <c r="C49" s="152">
        <f>D49+E49</f>
        <v>5</v>
      </c>
      <c r="D49" s="19"/>
      <c r="E49" s="19">
        <f>F49+U49+BG49</f>
        <v>5</v>
      </c>
      <c r="F49" s="19">
        <f>G49+K49+L49+M49+R49+S49+T49</f>
        <v>5</v>
      </c>
      <c r="G49" s="19">
        <f>H49+I49+J49</f>
        <v>2.5</v>
      </c>
      <c r="H49" s="19"/>
      <c r="I49" s="19">
        <v>2.5</v>
      </c>
      <c r="J49" s="19"/>
      <c r="K49" s="19">
        <v>2.5</v>
      </c>
      <c r="L49" s="19"/>
      <c r="M49" s="19">
        <f>N49+O49+P49</f>
        <v>0</v>
      </c>
      <c r="N49" s="19"/>
      <c r="O49" s="19"/>
      <c r="P49" s="19"/>
      <c r="Q49" s="19"/>
      <c r="R49" s="19"/>
      <c r="S49" s="19"/>
      <c r="T49" s="19"/>
      <c r="U49" s="19">
        <f>V49+W49+X49+Y49+Z49+AA49+AB49+AC49+AD49+AU49+AV49+AW49+AX49+AY49+AZ49+BA49+BB49+BC49+BD49+BE49+BF49</f>
        <v>0</v>
      </c>
      <c r="V49" s="19"/>
      <c r="W49" s="19"/>
      <c r="X49" s="19"/>
      <c r="Y49" s="19"/>
      <c r="Z49" s="19"/>
      <c r="AA49" s="19"/>
      <c r="AB49" s="19"/>
      <c r="AC49" s="19"/>
      <c r="AD49" s="19">
        <f>SUM(AE49:AT49)</f>
        <v>0</v>
      </c>
      <c r="AE49" s="19"/>
      <c r="AF49" s="19"/>
      <c r="AG49" s="19"/>
      <c r="AH49" s="19"/>
      <c r="AI49" s="19"/>
      <c r="AJ49" s="19"/>
      <c r="AK49" s="19"/>
      <c r="AL49" s="19"/>
      <c r="AM49" s="19"/>
      <c r="AN49" s="19"/>
      <c r="AO49" s="19"/>
      <c r="AP49" s="19"/>
      <c r="AQ49" s="19"/>
      <c r="AR49" s="19"/>
      <c r="AS49" s="19"/>
      <c r="AT49" s="19"/>
      <c r="AU49" s="19"/>
      <c r="AV49" s="19"/>
      <c r="AW49" s="19"/>
      <c r="AX49" s="19"/>
      <c r="AY49" s="19"/>
      <c r="AZ49" s="19"/>
      <c r="BA49" s="19"/>
      <c r="BB49" s="19"/>
      <c r="BC49" s="19"/>
      <c r="BD49" s="19"/>
      <c r="BE49" s="19"/>
      <c r="BF49" s="19"/>
      <c r="BG49" s="19">
        <f>BH49+BI49+BJ49</f>
        <v>0</v>
      </c>
      <c r="BH49" s="19"/>
      <c r="BI49" s="19"/>
      <c r="BJ49" s="19"/>
      <c r="BK49" s="1" t="s">
        <v>459</v>
      </c>
      <c r="BL49" s="1" t="s">
        <v>149</v>
      </c>
      <c r="BM49" s="1" t="s">
        <v>296</v>
      </c>
      <c r="BN49" s="1" t="s">
        <v>109</v>
      </c>
      <c r="BO49" s="563" t="s">
        <v>1263</v>
      </c>
      <c r="BP49" s="516" t="s">
        <v>761</v>
      </c>
      <c r="BQ49" s="502" t="s">
        <v>982</v>
      </c>
      <c r="BR49" s="195" t="s">
        <v>972</v>
      </c>
      <c r="BS49" s="195" t="s">
        <v>760</v>
      </c>
      <c r="BV49" s="195" t="s">
        <v>813</v>
      </c>
      <c r="BZ49" s="380"/>
      <c r="CN49" s="195">
        <v>2022</v>
      </c>
    </row>
    <row r="50" spans="1:358" s="195" customFormat="1" ht="65.25" customHeight="1" x14ac:dyDescent="0.3">
      <c r="A50" s="524"/>
      <c r="B50" s="522"/>
      <c r="C50" s="152">
        <f>D50+E50</f>
        <v>5</v>
      </c>
      <c r="D50" s="19"/>
      <c r="E50" s="19">
        <f>F50+U50+BG50</f>
        <v>5</v>
      </c>
      <c r="F50" s="19">
        <f>G50+K50+L50+M50+R50+S50+T50</f>
        <v>5</v>
      </c>
      <c r="G50" s="19">
        <f>H50+I50+J50</f>
        <v>1.6</v>
      </c>
      <c r="H50" s="19">
        <v>1.6</v>
      </c>
      <c r="I50" s="19"/>
      <c r="J50" s="19"/>
      <c r="K50" s="164">
        <v>1.2</v>
      </c>
      <c r="L50" s="19">
        <v>2.2000000000000002</v>
      </c>
      <c r="M50" s="19">
        <f>N50+O50+P50</f>
        <v>0</v>
      </c>
      <c r="N50" s="19"/>
      <c r="O50" s="19"/>
      <c r="P50" s="19"/>
      <c r="Q50" s="19"/>
      <c r="R50" s="19"/>
      <c r="S50" s="19"/>
      <c r="T50" s="19"/>
      <c r="U50" s="19">
        <f>V50+W50+X50+Y50+Z50+AA50+AB50+AC50+AD50+AU50+AV50+AW50+AX50+AY50+AZ50+BA50+BB50+BC50+BD50+BE50+BF50</f>
        <v>0</v>
      </c>
      <c r="V50" s="19"/>
      <c r="W50" s="19"/>
      <c r="X50" s="19"/>
      <c r="Y50" s="19"/>
      <c r="Z50" s="19"/>
      <c r="AA50" s="19"/>
      <c r="AB50" s="19"/>
      <c r="AC50" s="19"/>
      <c r="AD50" s="19">
        <f>SUM(AE50:AT50)</f>
        <v>0</v>
      </c>
      <c r="AE50" s="19"/>
      <c r="AF50" s="19"/>
      <c r="AG50" s="19"/>
      <c r="AH50" s="19"/>
      <c r="AI50" s="19"/>
      <c r="AJ50" s="19"/>
      <c r="AK50" s="19"/>
      <c r="AL50" s="19"/>
      <c r="AM50" s="19"/>
      <c r="AN50" s="19"/>
      <c r="AO50" s="19"/>
      <c r="AP50" s="19"/>
      <c r="AQ50" s="19"/>
      <c r="AR50" s="19"/>
      <c r="AS50" s="19"/>
      <c r="AT50" s="19"/>
      <c r="AU50" s="19"/>
      <c r="AV50" s="19"/>
      <c r="AW50" s="19"/>
      <c r="AX50" s="19"/>
      <c r="AY50" s="19"/>
      <c r="AZ50" s="19"/>
      <c r="BA50" s="19"/>
      <c r="BB50" s="19"/>
      <c r="BC50" s="19"/>
      <c r="BD50" s="19"/>
      <c r="BE50" s="19"/>
      <c r="BF50" s="19"/>
      <c r="BG50" s="19">
        <f>BH50+BI50+BJ50</f>
        <v>0</v>
      </c>
      <c r="BH50" s="19"/>
      <c r="BI50" s="19"/>
      <c r="BJ50" s="19"/>
      <c r="BK50" s="1" t="s">
        <v>459</v>
      </c>
      <c r="BL50" s="1" t="s">
        <v>130</v>
      </c>
      <c r="BM50" s="1"/>
      <c r="BN50" s="1" t="s">
        <v>109</v>
      </c>
      <c r="BO50" s="563"/>
      <c r="BP50" s="524"/>
      <c r="BQ50" s="502" t="s">
        <v>761</v>
      </c>
      <c r="BR50" s="195" t="s">
        <v>987</v>
      </c>
      <c r="BS50" s="195" t="s">
        <v>760</v>
      </c>
      <c r="BT50" s="195" t="s">
        <v>988</v>
      </c>
      <c r="BU50" s="195" t="s">
        <v>911</v>
      </c>
      <c r="BV50" s="195" t="s">
        <v>813</v>
      </c>
    </row>
    <row r="51" spans="1:358" s="195" customFormat="1" ht="95.25" customHeight="1" x14ac:dyDescent="0.3">
      <c r="A51" s="524"/>
      <c r="B51" s="522"/>
      <c r="C51" s="152">
        <f>D51+E51</f>
        <v>5</v>
      </c>
      <c r="D51" s="19"/>
      <c r="E51" s="19">
        <f>F51+U51+BG51</f>
        <v>5</v>
      </c>
      <c r="F51" s="19">
        <f>G51+K51+L51+M51+R51+S51+T51</f>
        <v>5</v>
      </c>
      <c r="G51" s="19"/>
      <c r="H51" s="19"/>
      <c r="I51" s="19"/>
      <c r="J51" s="19"/>
      <c r="K51" s="19">
        <v>1.8</v>
      </c>
      <c r="L51" s="19">
        <v>3.2</v>
      </c>
      <c r="M51" s="19"/>
      <c r="N51" s="19"/>
      <c r="O51" s="19"/>
      <c r="P51" s="19"/>
      <c r="Q51" s="19"/>
      <c r="R51" s="19"/>
      <c r="S51" s="19"/>
      <c r="T51" s="19"/>
      <c r="U51" s="19">
        <f>V51+W51+X51+Y51+Z51+AA51+AB51+AC51+AD51+AU51+AV51+AW51+AX51+AY51+AZ51+BA51+BB51+BC51+BD51+BE51+BF51</f>
        <v>0</v>
      </c>
      <c r="V51" s="19"/>
      <c r="W51" s="19"/>
      <c r="X51" s="19"/>
      <c r="Y51" s="19"/>
      <c r="Z51" s="19"/>
      <c r="AA51" s="19"/>
      <c r="AB51" s="19"/>
      <c r="AC51" s="19"/>
      <c r="AD51" s="19"/>
      <c r="AE51" s="19"/>
      <c r="AF51" s="19"/>
      <c r="AG51" s="19"/>
      <c r="AH51" s="19"/>
      <c r="AI51" s="19"/>
      <c r="AJ51" s="19"/>
      <c r="AK51" s="19"/>
      <c r="AL51" s="19"/>
      <c r="AM51" s="19"/>
      <c r="AN51" s="19"/>
      <c r="AO51" s="19"/>
      <c r="AP51" s="19"/>
      <c r="AQ51" s="19"/>
      <c r="AR51" s="19"/>
      <c r="AS51" s="19"/>
      <c r="AT51" s="19"/>
      <c r="AU51" s="19"/>
      <c r="AV51" s="19"/>
      <c r="AW51" s="19"/>
      <c r="AX51" s="19"/>
      <c r="AY51" s="19"/>
      <c r="AZ51" s="19"/>
      <c r="BA51" s="19"/>
      <c r="BB51" s="19"/>
      <c r="BC51" s="19"/>
      <c r="BD51" s="19"/>
      <c r="BE51" s="19"/>
      <c r="BF51" s="19"/>
      <c r="BG51" s="19"/>
      <c r="BH51" s="19"/>
      <c r="BI51" s="19"/>
      <c r="BJ51" s="19"/>
      <c r="BK51" s="1" t="s">
        <v>459</v>
      </c>
      <c r="BL51" s="197" t="s">
        <v>128</v>
      </c>
      <c r="BM51" s="1"/>
      <c r="BN51" s="1" t="s">
        <v>110</v>
      </c>
      <c r="BO51" s="564"/>
      <c r="BP51" s="517"/>
      <c r="BQ51" s="502" t="s">
        <v>761</v>
      </c>
      <c r="BR51" s="195" t="s">
        <v>972</v>
      </c>
      <c r="BS51" s="195" t="s">
        <v>760</v>
      </c>
      <c r="BT51" s="20"/>
      <c r="BU51" s="20" t="s">
        <v>936</v>
      </c>
      <c r="BV51" s="195" t="s">
        <v>813</v>
      </c>
      <c r="CT51" s="20"/>
      <c r="CU51" s="20"/>
      <c r="CV51" s="20"/>
      <c r="CW51" s="20"/>
      <c r="CX51" s="20"/>
      <c r="CY51" s="20"/>
      <c r="CZ51" s="20"/>
      <c r="DA51" s="20"/>
      <c r="DB51" s="20"/>
      <c r="DC51" s="20"/>
      <c r="DD51" s="20"/>
      <c r="DE51" s="20"/>
      <c r="DF51" s="20"/>
      <c r="DG51" s="20"/>
      <c r="DH51" s="20"/>
    </row>
    <row r="52" spans="1:358" s="195" customFormat="1" ht="65.25" customHeight="1" x14ac:dyDescent="0.3">
      <c r="A52" s="524"/>
      <c r="B52" s="522"/>
      <c r="C52" s="152">
        <f t="shared" ref="C52:C62" si="41">D52+E52</f>
        <v>3</v>
      </c>
      <c r="D52" s="19"/>
      <c r="E52" s="19">
        <f>F52+U52+BG52</f>
        <v>3</v>
      </c>
      <c r="F52" s="19">
        <f t="shared" ref="F52:F62" si="42">G52+K52+L52+M52+R52+S52+T52</f>
        <v>3</v>
      </c>
      <c r="G52" s="19">
        <f t="shared" ref="G52:G53" si="43">H52+I52+J52</f>
        <v>0</v>
      </c>
      <c r="H52" s="19"/>
      <c r="I52" s="19"/>
      <c r="J52" s="19"/>
      <c r="K52" s="164">
        <v>3</v>
      </c>
      <c r="L52" s="19"/>
      <c r="M52" s="19">
        <f t="shared" ref="M52" si="44">N52+O52+P52</f>
        <v>0</v>
      </c>
      <c r="N52" s="19"/>
      <c r="O52" s="19"/>
      <c r="P52" s="19"/>
      <c r="Q52" s="19"/>
      <c r="R52" s="19"/>
      <c r="S52" s="19"/>
      <c r="T52" s="19"/>
      <c r="U52" s="19">
        <f t="shared" ref="U52:U53" si="45">V52+W52+X52+Y52+Z52+AA52+AB52+AC52+AD52+AU52+AV52+AW52+AX52+AY52+AZ52+BA52+BB52+BC52+BD52+BE52+BF52</f>
        <v>0</v>
      </c>
      <c r="V52" s="19"/>
      <c r="W52" s="19"/>
      <c r="X52" s="19"/>
      <c r="Y52" s="19"/>
      <c r="Z52" s="19"/>
      <c r="AA52" s="19"/>
      <c r="AB52" s="19"/>
      <c r="AC52" s="19"/>
      <c r="AD52" s="19">
        <f t="shared" ref="AD52" si="46">SUM(AE52:AT52)</f>
        <v>0</v>
      </c>
      <c r="AE52" s="19"/>
      <c r="AF52" s="19"/>
      <c r="AG52" s="19"/>
      <c r="AH52" s="19"/>
      <c r="AI52" s="19"/>
      <c r="AJ52" s="19"/>
      <c r="AK52" s="19"/>
      <c r="AL52" s="19"/>
      <c r="AM52" s="19"/>
      <c r="AN52" s="19"/>
      <c r="AO52" s="19"/>
      <c r="AP52" s="19"/>
      <c r="AQ52" s="19"/>
      <c r="AR52" s="19"/>
      <c r="AS52" s="19"/>
      <c r="AT52" s="19"/>
      <c r="AU52" s="19"/>
      <c r="AV52" s="19"/>
      <c r="AW52" s="19"/>
      <c r="AX52" s="19"/>
      <c r="AY52" s="19"/>
      <c r="AZ52" s="19"/>
      <c r="BA52" s="19"/>
      <c r="BB52" s="19"/>
      <c r="BC52" s="19"/>
      <c r="BD52" s="19"/>
      <c r="BE52" s="19"/>
      <c r="BF52" s="19"/>
      <c r="BG52" s="19">
        <f t="shared" ref="BG52" si="47">BH52+BI52+BJ52</f>
        <v>0</v>
      </c>
      <c r="BH52" s="19"/>
      <c r="BI52" s="19"/>
      <c r="BJ52" s="19"/>
      <c r="BK52" s="1" t="s">
        <v>459</v>
      </c>
      <c r="BL52" s="197" t="s">
        <v>138</v>
      </c>
      <c r="BM52" s="1"/>
      <c r="BN52" s="1" t="s">
        <v>90</v>
      </c>
      <c r="BO52" s="562" t="s">
        <v>1263</v>
      </c>
      <c r="BP52" s="516" t="s">
        <v>761</v>
      </c>
      <c r="BQ52" s="499"/>
      <c r="BR52" s="507"/>
      <c r="BU52" s="508"/>
      <c r="BV52" s="195" t="s">
        <v>813</v>
      </c>
      <c r="CF52" s="195" t="s">
        <v>468</v>
      </c>
    </row>
    <row r="53" spans="1:358" s="503" customFormat="1" ht="65.25" customHeight="1" x14ac:dyDescent="0.3">
      <c r="A53" s="524"/>
      <c r="B53" s="522"/>
      <c r="C53" s="152">
        <f t="shared" si="41"/>
        <v>3</v>
      </c>
      <c r="D53" s="19"/>
      <c r="E53" s="19">
        <f t="shared" ref="E53:E56" si="48">F53+U53+BG53</f>
        <v>3</v>
      </c>
      <c r="F53" s="19">
        <f t="shared" si="42"/>
        <v>3</v>
      </c>
      <c r="G53" s="19">
        <f t="shared" si="43"/>
        <v>0</v>
      </c>
      <c r="H53" s="19"/>
      <c r="I53" s="19"/>
      <c r="J53" s="19"/>
      <c r="K53" s="164">
        <v>1</v>
      </c>
      <c r="L53" s="19">
        <v>2</v>
      </c>
      <c r="M53" s="19"/>
      <c r="N53" s="19"/>
      <c r="O53" s="19"/>
      <c r="P53" s="19"/>
      <c r="Q53" s="19"/>
      <c r="R53" s="19"/>
      <c r="S53" s="19"/>
      <c r="T53" s="19"/>
      <c r="U53" s="19">
        <f t="shared" si="45"/>
        <v>0</v>
      </c>
      <c r="V53" s="19"/>
      <c r="W53" s="19"/>
      <c r="X53" s="19"/>
      <c r="Y53" s="19"/>
      <c r="Z53" s="19"/>
      <c r="AA53" s="19"/>
      <c r="AB53" s="19"/>
      <c r="AC53" s="19"/>
      <c r="AD53" s="19"/>
      <c r="AE53" s="19"/>
      <c r="AF53" s="19"/>
      <c r="AG53" s="19"/>
      <c r="AH53" s="19"/>
      <c r="AI53" s="19"/>
      <c r="AJ53" s="19"/>
      <c r="AK53" s="19"/>
      <c r="AL53" s="19"/>
      <c r="AM53" s="19"/>
      <c r="AN53" s="19"/>
      <c r="AO53" s="19"/>
      <c r="AP53" s="19"/>
      <c r="AQ53" s="19"/>
      <c r="AR53" s="19"/>
      <c r="AS53" s="19"/>
      <c r="AT53" s="19"/>
      <c r="AU53" s="19"/>
      <c r="AV53" s="19"/>
      <c r="AW53" s="19"/>
      <c r="AX53" s="19"/>
      <c r="AY53" s="19"/>
      <c r="AZ53" s="19"/>
      <c r="BA53" s="19"/>
      <c r="BB53" s="19"/>
      <c r="BC53" s="19"/>
      <c r="BD53" s="19"/>
      <c r="BE53" s="19"/>
      <c r="BF53" s="19"/>
      <c r="BG53" s="19"/>
      <c r="BH53" s="19"/>
      <c r="BI53" s="19"/>
      <c r="BJ53" s="19"/>
      <c r="BK53" s="1" t="s">
        <v>459</v>
      </c>
      <c r="BL53" s="197" t="s">
        <v>143</v>
      </c>
      <c r="BM53" s="1"/>
      <c r="BN53" s="198" t="s">
        <v>109</v>
      </c>
      <c r="BO53" s="563"/>
      <c r="BP53" s="524"/>
      <c r="BQ53" s="502" t="s">
        <v>1071</v>
      </c>
      <c r="BR53" s="195" t="s">
        <v>972</v>
      </c>
      <c r="BS53" s="195" t="s">
        <v>760</v>
      </c>
      <c r="BV53" s="503" t="s">
        <v>813</v>
      </c>
      <c r="BX53" s="503" t="s">
        <v>695</v>
      </c>
      <c r="CH53" s="503" t="s">
        <v>692</v>
      </c>
    </row>
    <row r="54" spans="1:358" s="195" customFormat="1" ht="65.25" customHeight="1" x14ac:dyDescent="0.3">
      <c r="A54" s="524"/>
      <c r="B54" s="522"/>
      <c r="C54" s="152">
        <f t="shared" ref="C54:C55" si="49">D54+E54</f>
        <v>7.2</v>
      </c>
      <c r="D54" s="19"/>
      <c r="E54" s="19">
        <f t="shared" ref="E54:E55" si="50">F54+U54+BG54</f>
        <v>7.2</v>
      </c>
      <c r="F54" s="19">
        <f t="shared" ref="F54:F55" si="51">G54+K54+L54+M54+R54+S54+T54</f>
        <v>7.2</v>
      </c>
      <c r="G54" s="19"/>
      <c r="H54" s="19"/>
      <c r="I54" s="19"/>
      <c r="J54" s="19"/>
      <c r="K54" s="164">
        <v>4</v>
      </c>
      <c r="L54" s="19">
        <v>3.2</v>
      </c>
      <c r="M54" s="19"/>
      <c r="N54" s="19"/>
      <c r="O54" s="19"/>
      <c r="P54" s="19"/>
      <c r="Q54" s="19"/>
      <c r="R54" s="19"/>
      <c r="S54" s="19"/>
      <c r="T54" s="19"/>
      <c r="U54" s="19">
        <f t="shared" ref="U54:U55" si="52">V54+W54+X54+Y54+Z54+AA54+AB54+AC54+AD54+AU54+AV54+AW54+AX54+AY54+AZ54+BA54+BB54+BC54+BD54+BE54+BF54</f>
        <v>0</v>
      </c>
      <c r="V54" s="19"/>
      <c r="W54" s="19"/>
      <c r="X54" s="19"/>
      <c r="Y54" s="19"/>
      <c r="Z54" s="19"/>
      <c r="AA54" s="19"/>
      <c r="AB54" s="19"/>
      <c r="AC54" s="19"/>
      <c r="AD54" s="19"/>
      <c r="AE54" s="19"/>
      <c r="AF54" s="19"/>
      <c r="AG54" s="19"/>
      <c r="AH54" s="19"/>
      <c r="AI54" s="19"/>
      <c r="AJ54" s="19"/>
      <c r="AK54" s="19"/>
      <c r="AL54" s="19"/>
      <c r="AM54" s="19"/>
      <c r="AN54" s="19"/>
      <c r="AO54" s="19"/>
      <c r="AP54" s="19"/>
      <c r="AQ54" s="19"/>
      <c r="AR54" s="19"/>
      <c r="AS54" s="19"/>
      <c r="AT54" s="19"/>
      <c r="AU54" s="19"/>
      <c r="AV54" s="19"/>
      <c r="AW54" s="19"/>
      <c r="AX54" s="19"/>
      <c r="AY54" s="19"/>
      <c r="AZ54" s="19"/>
      <c r="BA54" s="19"/>
      <c r="BB54" s="19"/>
      <c r="BC54" s="19"/>
      <c r="BD54" s="19"/>
      <c r="BE54" s="19"/>
      <c r="BF54" s="19"/>
      <c r="BG54" s="19"/>
      <c r="BH54" s="19"/>
      <c r="BI54" s="19"/>
      <c r="BJ54" s="19"/>
      <c r="BK54" s="1" t="s">
        <v>459</v>
      </c>
      <c r="BL54" s="197" t="s">
        <v>137</v>
      </c>
      <c r="BM54" s="1"/>
      <c r="BN54" s="294" t="s">
        <v>109</v>
      </c>
      <c r="BO54" s="563"/>
      <c r="BP54" s="524"/>
      <c r="BQ54" s="502" t="s">
        <v>761</v>
      </c>
      <c r="BR54" s="195" t="s">
        <v>996</v>
      </c>
      <c r="BS54" s="195" t="s">
        <v>760</v>
      </c>
      <c r="BU54" s="20" t="s">
        <v>909</v>
      </c>
      <c r="BV54" s="195" t="s">
        <v>813</v>
      </c>
      <c r="CT54" s="20"/>
      <c r="CU54" s="20"/>
      <c r="CV54" s="20"/>
      <c r="CW54" s="20"/>
      <c r="CX54" s="20"/>
      <c r="CY54" s="20"/>
      <c r="CZ54" s="20"/>
      <c r="DA54" s="20"/>
      <c r="DB54" s="20"/>
      <c r="DC54" s="20"/>
      <c r="DD54" s="20"/>
      <c r="DE54" s="20"/>
      <c r="DF54" s="20"/>
      <c r="DG54" s="20"/>
      <c r="DH54" s="20"/>
    </row>
    <row r="55" spans="1:358" s="503" customFormat="1" ht="65.25" customHeight="1" x14ac:dyDescent="0.3">
      <c r="A55" s="517"/>
      <c r="B55" s="523"/>
      <c r="C55" s="152">
        <f t="shared" si="49"/>
        <v>4.8</v>
      </c>
      <c r="D55" s="19"/>
      <c r="E55" s="19">
        <f t="shared" si="50"/>
        <v>4.8</v>
      </c>
      <c r="F55" s="19">
        <f t="shared" si="51"/>
        <v>4.8</v>
      </c>
      <c r="G55" s="19">
        <f>H55+I55+J55</f>
        <v>0</v>
      </c>
      <c r="H55" s="19"/>
      <c r="I55" s="19"/>
      <c r="J55" s="19"/>
      <c r="K55" s="309">
        <v>1.4</v>
      </c>
      <c r="L55" s="309">
        <v>3.4</v>
      </c>
      <c r="M55" s="19">
        <f>N55+O55+P55</f>
        <v>0</v>
      </c>
      <c r="N55" s="19"/>
      <c r="O55" s="19"/>
      <c r="P55" s="19"/>
      <c r="Q55" s="19"/>
      <c r="R55" s="19"/>
      <c r="S55" s="19"/>
      <c r="T55" s="19"/>
      <c r="U55" s="19">
        <f t="shared" si="52"/>
        <v>0</v>
      </c>
      <c r="V55" s="19"/>
      <c r="W55" s="19"/>
      <c r="X55" s="19"/>
      <c r="Y55" s="19"/>
      <c r="Z55" s="19"/>
      <c r="AA55" s="19"/>
      <c r="AB55" s="19"/>
      <c r="AC55" s="19"/>
      <c r="AD55" s="19">
        <f>SUM(AE55:AT55)</f>
        <v>0</v>
      </c>
      <c r="AE55" s="19"/>
      <c r="AF55" s="19"/>
      <c r="AG55" s="19"/>
      <c r="AH55" s="191"/>
      <c r="AI55" s="191"/>
      <c r="AJ55" s="19"/>
      <c r="AK55" s="19"/>
      <c r="AL55" s="19"/>
      <c r="AM55" s="19"/>
      <c r="AN55" s="19"/>
      <c r="AO55" s="19"/>
      <c r="AP55" s="19"/>
      <c r="AQ55" s="19"/>
      <c r="AR55" s="19"/>
      <c r="AS55" s="19"/>
      <c r="AT55" s="19"/>
      <c r="AU55" s="19"/>
      <c r="AV55" s="19"/>
      <c r="AW55" s="19"/>
      <c r="AX55" s="19"/>
      <c r="AY55" s="19"/>
      <c r="AZ55" s="192"/>
      <c r="BA55" s="19"/>
      <c r="BB55" s="19"/>
      <c r="BC55" s="19"/>
      <c r="BD55" s="19"/>
      <c r="BE55" s="19"/>
      <c r="BF55" s="19"/>
      <c r="BG55" s="19">
        <f>SUM(BH55:BJ55)</f>
        <v>0</v>
      </c>
      <c r="BH55" s="19"/>
      <c r="BI55" s="193"/>
      <c r="BJ55" s="19"/>
      <c r="BK55" s="1" t="s">
        <v>459</v>
      </c>
      <c r="BL55" s="197" t="s">
        <v>135</v>
      </c>
      <c r="BM55" s="1" t="s">
        <v>904</v>
      </c>
      <c r="BN55" s="294" t="s">
        <v>109</v>
      </c>
      <c r="BO55" s="564"/>
      <c r="BP55" s="517"/>
      <c r="BQ55" s="502" t="s">
        <v>761</v>
      </c>
      <c r="BR55" s="195" t="s">
        <v>972</v>
      </c>
      <c r="BS55" s="195" t="s">
        <v>760</v>
      </c>
      <c r="BU55" s="503" t="s">
        <v>936</v>
      </c>
      <c r="BV55" s="195" t="s">
        <v>813</v>
      </c>
      <c r="CT55" s="509"/>
      <c r="CU55" s="509"/>
      <c r="CV55" s="509"/>
      <c r="CW55" s="509"/>
      <c r="CX55" s="509"/>
      <c r="CY55" s="509"/>
      <c r="CZ55" s="509"/>
      <c r="DA55" s="509"/>
      <c r="DB55" s="509"/>
      <c r="DC55" s="509"/>
      <c r="DD55" s="509"/>
      <c r="DE55" s="509"/>
      <c r="DF55" s="509"/>
      <c r="DG55" s="509"/>
      <c r="DH55" s="509"/>
    </row>
    <row r="56" spans="1:358" s="71" customFormat="1" ht="300" x14ac:dyDescent="0.3">
      <c r="A56" s="2">
        <v>4</v>
      </c>
      <c r="B56" s="106" t="s">
        <v>900</v>
      </c>
      <c r="C56" s="69">
        <f t="shared" si="41"/>
        <v>10</v>
      </c>
      <c r="D56" s="3"/>
      <c r="E56" s="3">
        <f t="shared" si="48"/>
        <v>10</v>
      </c>
      <c r="F56" s="3">
        <f t="shared" si="42"/>
        <v>9.6999999999999993</v>
      </c>
      <c r="G56" s="3">
        <f>H56+I56+J56</f>
        <v>1.6</v>
      </c>
      <c r="H56" s="3">
        <v>1.6</v>
      </c>
      <c r="I56" s="3"/>
      <c r="J56" s="3"/>
      <c r="K56" s="87">
        <v>1.2</v>
      </c>
      <c r="L56" s="3">
        <v>6.9</v>
      </c>
      <c r="M56" s="3">
        <f>N56+O56+P56</f>
        <v>0</v>
      </c>
      <c r="N56" s="3"/>
      <c r="O56" s="3"/>
      <c r="P56" s="3"/>
      <c r="Q56" s="3"/>
      <c r="R56" s="3"/>
      <c r="S56" s="3"/>
      <c r="T56" s="3"/>
      <c r="U56" s="3">
        <f>V56+W56+X56+Y56+Z56+AA56+AB56+AC56+AD56+AU56+AV56+AW56+AX56+AY56+AZ56+BA56+BB56+BC56+BD56+BE56+BF56</f>
        <v>0</v>
      </c>
      <c r="V56" s="3"/>
      <c r="W56" s="3"/>
      <c r="X56" s="3"/>
      <c r="Y56" s="3"/>
      <c r="Z56" s="3"/>
      <c r="AA56" s="3"/>
      <c r="AB56" s="3"/>
      <c r="AC56" s="3"/>
      <c r="AD56" s="3">
        <f>SUM(AE56:AT56)</f>
        <v>0</v>
      </c>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f>BH56+BI56+BJ56</f>
        <v>0.3</v>
      </c>
      <c r="BH56" s="3"/>
      <c r="BI56" s="3">
        <v>0.3</v>
      </c>
      <c r="BJ56" s="3"/>
      <c r="BK56" s="2" t="s">
        <v>459</v>
      </c>
      <c r="BL56" s="2" t="s">
        <v>133</v>
      </c>
      <c r="BM56" s="2" t="s">
        <v>303</v>
      </c>
      <c r="BN56" s="2" t="s">
        <v>109</v>
      </c>
      <c r="BO56" s="15" t="s">
        <v>1213</v>
      </c>
      <c r="BP56" s="2" t="s">
        <v>761</v>
      </c>
      <c r="BQ56" s="436" t="s">
        <v>761</v>
      </c>
      <c r="BR56" s="71" t="s">
        <v>986</v>
      </c>
      <c r="BS56" s="71" t="s">
        <v>760</v>
      </c>
      <c r="BT56" s="71" t="s">
        <v>989</v>
      </c>
      <c r="BU56" s="71" t="s">
        <v>911</v>
      </c>
      <c r="BV56" s="71" t="s">
        <v>813</v>
      </c>
      <c r="CB56" s="71" t="s">
        <v>439</v>
      </c>
      <c r="CN56" s="71">
        <v>2022</v>
      </c>
    </row>
    <row r="57" spans="1:358" s="71" customFormat="1" ht="93.75" x14ac:dyDescent="0.3">
      <c r="A57" s="2">
        <v>5</v>
      </c>
      <c r="B57" s="141" t="s">
        <v>907</v>
      </c>
      <c r="C57" s="69">
        <f t="shared" si="41"/>
        <v>4.3</v>
      </c>
      <c r="D57" s="3"/>
      <c r="E57" s="3">
        <f>F57+U57+BG57</f>
        <v>4.3</v>
      </c>
      <c r="F57" s="3">
        <f t="shared" si="42"/>
        <v>4.08</v>
      </c>
      <c r="G57" s="3">
        <f>H57+I57+J57</f>
        <v>0.5</v>
      </c>
      <c r="H57" s="3"/>
      <c r="I57" s="3">
        <v>0.5</v>
      </c>
      <c r="J57" s="3"/>
      <c r="K57" s="3">
        <v>1.9</v>
      </c>
      <c r="L57" s="80">
        <v>1.68</v>
      </c>
      <c r="M57" s="3"/>
      <c r="N57" s="3"/>
      <c r="O57" s="3"/>
      <c r="P57" s="3"/>
      <c r="Q57" s="3"/>
      <c r="R57" s="3"/>
      <c r="S57" s="3"/>
      <c r="T57" s="3"/>
      <c r="U57" s="3">
        <f>BD57</f>
        <v>0.2</v>
      </c>
      <c r="V57" s="3"/>
      <c r="W57" s="3"/>
      <c r="X57" s="3"/>
      <c r="Y57" s="3"/>
      <c r="Z57" s="3"/>
      <c r="AA57" s="3"/>
      <c r="AB57" s="3"/>
      <c r="AC57" s="3"/>
      <c r="AD57" s="3"/>
      <c r="AE57" s="3"/>
      <c r="AF57" s="3"/>
      <c r="AG57" s="3"/>
      <c r="AH57" s="73"/>
      <c r="AI57" s="73"/>
      <c r="AJ57" s="3"/>
      <c r="AK57" s="3"/>
      <c r="AL57" s="3"/>
      <c r="AM57" s="3"/>
      <c r="AN57" s="3"/>
      <c r="AO57" s="3"/>
      <c r="AP57" s="3"/>
      <c r="AQ57" s="3"/>
      <c r="AR57" s="3"/>
      <c r="AS57" s="3"/>
      <c r="AT57" s="3"/>
      <c r="AU57" s="3"/>
      <c r="AV57" s="3"/>
      <c r="AW57" s="3"/>
      <c r="AX57" s="3"/>
      <c r="AY57" s="3"/>
      <c r="AZ57" s="74"/>
      <c r="BA57" s="3"/>
      <c r="BB57" s="3"/>
      <c r="BC57" s="3"/>
      <c r="BD57" s="3">
        <v>0.2</v>
      </c>
      <c r="BE57" s="3"/>
      <c r="BF57" s="3"/>
      <c r="BG57" s="3">
        <f>BH57+BI57+BJ57</f>
        <v>0.02</v>
      </c>
      <c r="BH57" s="3"/>
      <c r="BI57" s="75">
        <v>0.02</v>
      </c>
      <c r="BJ57" s="3"/>
      <c r="BK57" s="2"/>
      <c r="BL57" s="2" t="s">
        <v>130</v>
      </c>
      <c r="BM57" s="99"/>
      <c r="BN57" s="2" t="s">
        <v>994</v>
      </c>
      <c r="BO57" s="15" t="s">
        <v>1215</v>
      </c>
      <c r="BP57" s="2" t="s">
        <v>761</v>
      </c>
      <c r="BQ57" s="436" t="s">
        <v>761</v>
      </c>
      <c r="BR57" s="6" t="s">
        <v>979</v>
      </c>
      <c r="BS57" s="6" t="s">
        <v>760</v>
      </c>
      <c r="BT57" s="6"/>
      <c r="BU57" s="6" t="s">
        <v>911</v>
      </c>
      <c r="BV57" s="6" t="s">
        <v>837</v>
      </c>
      <c r="BW57" s="6" t="s">
        <v>821</v>
      </c>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L57" s="71" t="s">
        <v>1130</v>
      </c>
      <c r="MS57" s="71" t="s">
        <v>1204</v>
      </c>
    </row>
    <row r="58" spans="1:358" s="71" customFormat="1" ht="93.75" x14ac:dyDescent="0.3">
      <c r="A58" s="2">
        <v>6</v>
      </c>
      <c r="B58" s="141" t="s">
        <v>906</v>
      </c>
      <c r="C58" s="69">
        <f t="shared" si="41"/>
        <v>4.57</v>
      </c>
      <c r="D58" s="3"/>
      <c r="E58" s="3">
        <f t="shared" ref="E58:E62" si="53">F58+U58+BG58</f>
        <v>4.57</v>
      </c>
      <c r="F58" s="3">
        <f t="shared" si="42"/>
        <v>4.57</v>
      </c>
      <c r="G58" s="3">
        <f>H58+I58+J58</f>
        <v>0.7</v>
      </c>
      <c r="H58" s="3"/>
      <c r="I58" s="3">
        <v>0.7</v>
      </c>
      <c r="J58" s="3"/>
      <c r="K58" s="3">
        <v>0.92</v>
      </c>
      <c r="L58" s="80">
        <v>2.95</v>
      </c>
      <c r="M58" s="3"/>
      <c r="N58" s="3"/>
      <c r="O58" s="3"/>
      <c r="P58" s="3"/>
      <c r="Q58" s="3"/>
      <c r="R58" s="3"/>
      <c r="S58" s="3"/>
      <c r="T58" s="3"/>
      <c r="U58" s="3"/>
      <c r="V58" s="3"/>
      <c r="W58" s="3"/>
      <c r="X58" s="3"/>
      <c r="Y58" s="3"/>
      <c r="Z58" s="3"/>
      <c r="AA58" s="3"/>
      <c r="AB58" s="3"/>
      <c r="AC58" s="3"/>
      <c r="AD58" s="3"/>
      <c r="AE58" s="3"/>
      <c r="AF58" s="3"/>
      <c r="AG58" s="3"/>
      <c r="AH58" s="73"/>
      <c r="AI58" s="73"/>
      <c r="AJ58" s="3"/>
      <c r="AK58" s="3"/>
      <c r="AL58" s="3"/>
      <c r="AM58" s="3"/>
      <c r="AN58" s="3"/>
      <c r="AO58" s="3"/>
      <c r="AP58" s="3"/>
      <c r="AQ58" s="3"/>
      <c r="AR58" s="3"/>
      <c r="AS58" s="3"/>
      <c r="AT58" s="3"/>
      <c r="AU58" s="3"/>
      <c r="AV58" s="3"/>
      <c r="AW58" s="3"/>
      <c r="AX58" s="3"/>
      <c r="AY58" s="3"/>
      <c r="AZ58" s="74"/>
      <c r="BA58" s="3"/>
      <c r="BB58" s="3"/>
      <c r="BC58" s="3"/>
      <c r="BD58" s="3"/>
      <c r="BE58" s="3"/>
      <c r="BF58" s="3"/>
      <c r="BG58" s="3"/>
      <c r="BH58" s="3"/>
      <c r="BI58" s="75"/>
      <c r="BJ58" s="3"/>
      <c r="BK58" s="2"/>
      <c r="BL58" s="2" t="s">
        <v>149</v>
      </c>
      <c r="BM58" s="99"/>
      <c r="BN58" s="2" t="s">
        <v>994</v>
      </c>
      <c r="BO58" s="15" t="s">
        <v>1215</v>
      </c>
      <c r="BP58" s="2" t="s">
        <v>761</v>
      </c>
      <c r="BQ58" s="436" t="s">
        <v>761</v>
      </c>
      <c r="BR58" s="6" t="s">
        <v>979</v>
      </c>
      <c r="BS58" s="6" t="s">
        <v>760</v>
      </c>
      <c r="BT58" s="6"/>
      <c r="BU58" s="6" t="s">
        <v>911</v>
      </c>
      <c r="BV58" s="6" t="s">
        <v>837</v>
      </c>
      <c r="BW58" s="6" t="s">
        <v>821</v>
      </c>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c r="CY58" s="6"/>
      <c r="CZ58" s="6"/>
      <c r="DA58" s="6"/>
      <c r="DB58" s="6"/>
      <c r="DC58" s="6"/>
      <c r="DD58" s="6"/>
      <c r="DE58" s="6"/>
      <c r="DF58" s="6"/>
      <c r="DG58" s="6"/>
      <c r="DH58" s="6"/>
      <c r="DL58" s="71" t="s">
        <v>1130</v>
      </c>
      <c r="MS58" s="71" t="s">
        <v>1205</v>
      </c>
    </row>
    <row r="59" spans="1:358" s="71" customFormat="1" ht="168.75" x14ac:dyDescent="0.3">
      <c r="A59" s="2">
        <v>7</v>
      </c>
      <c r="B59" s="125" t="s">
        <v>444</v>
      </c>
      <c r="C59" s="69">
        <f t="shared" si="41"/>
        <v>9.2999999999999989</v>
      </c>
      <c r="D59" s="3">
        <v>0.04</v>
      </c>
      <c r="E59" s="3">
        <f t="shared" si="53"/>
        <v>9.26</v>
      </c>
      <c r="F59" s="3">
        <f t="shared" si="42"/>
        <v>7.46</v>
      </c>
      <c r="G59" s="3">
        <f t="shared" ref="G59" si="54">H59+I59+J59</f>
        <v>0.45</v>
      </c>
      <c r="H59" s="3">
        <v>0.45</v>
      </c>
      <c r="I59" s="3"/>
      <c r="J59" s="3"/>
      <c r="K59" s="3">
        <v>4.17</v>
      </c>
      <c r="L59" s="3">
        <v>2.5</v>
      </c>
      <c r="M59" s="3">
        <f t="shared" ref="M59" si="55">N59+O59+P59</f>
        <v>0</v>
      </c>
      <c r="N59" s="3"/>
      <c r="O59" s="3"/>
      <c r="P59" s="3"/>
      <c r="Q59" s="3"/>
      <c r="R59" s="3">
        <v>0.34</v>
      </c>
      <c r="S59" s="3"/>
      <c r="T59" s="3"/>
      <c r="U59" s="3">
        <f t="shared" ref="U59" si="56">V59+W59+X59+Y59+Z59+AA59+AB59+AC59+AD59+AU59+AV59+AW59+AX59+AY59+AZ59+BA59+BB59+BC59+BD59+BE59+BF59</f>
        <v>1.8</v>
      </c>
      <c r="V59" s="3"/>
      <c r="W59" s="3"/>
      <c r="X59" s="3"/>
      <c r="Y59" s="3"/>
      <c r="Z59" s="3"/>
      <c r="AA59" s="3"/>
      <c r="AB59" s="3"/>
      <c r="AC59" s="3"/>
      <c r="AD59" s="3">
        <f t="shared" ref="AD59" si="57">SUM(AE59:AT59)</f>
        <v>1.5</v>
      </c>
      <c r="AE59" s="3">
        <v>0.42</v>
      </c>
      <c r="AF59" s="3">
        <v>0.41</v>
      </c>
      <c r="AG59" s="3"/>
      <c r="AH59" s="3"/>
      <c r="AI59" s="3">
        <v>0.06</v>
      </c>
      <c r="AJ59" s="3">
        <v>0.61</v>
      </c>
      <c r="AK59" s="3"/>
      <c r="AL59" s="3"/>
      <c r="AM59" s="3"/>
      <c r="AN59" s="3"/>
      <c r="AO59" s="3"/>
      <c r="AP59" s="3"/>
      <c r="AQ59" s="3"/>
      <c r="AR59" s="3"/>
      <c r="AS59" s="3"/>
      <c r="AT59" s="3"/>
      <c r="AU59" s="3"/>
      <c r="AV59" s="3"/>
      <c r="AW59" s="3"/>
      <c r="AX59" s="3"/>
      <c r="AY59" s="3"/>
      <c r="AZ59" s="3">
        <v>0.3</v>
      </c>
      <c r="BA59" s="3"/>
      <c r="BB59" s="3"/>
      <c r="BC59" s="3"/>
      <c r="BD59" s="3"/>
      <c r="BE59" s="3"/>
      <c r="BF59" s="3"/>
      <c r="BG59" s="3">
        <f t="shared" ref="BG59" si="58">BH59+BI59+BJ59</f>
        <v>0</v>
      </c>
      <c r="BH59" s="3"/>
      <c r="BI59" s="3"/>
      <c r="BJ59" s="3"/>
      <c r="BK59" s="2" t="s">
        <v>459</v>
      </c>
      <c r="BL59" s="4" t="s">
        <v>1252</v>
      </c>
      <c r="BM59" s="2" t="s">
        <v>520</v>
      </c>
      <c r="BN59" s="2" t="s">
        <v>110</v>
      </c>
      <c r="BO59" s="15" t="s">
        <v>1217</v>
      </c>
      <c r="BP59" s="2" t="s">
        <v>761</v>
      </c>
      <c r="BQ59" s="436" t="s">
        <v>982</v>
      </c>
      <c r="BR59" s="71" t="s">
        <v>972</v>
      </c>
      <c r="BS59" s="71" t="s">
        <v>760</v>
      </c>
      <c r="BU59" s="71" t="s">
        <v>911</v>
      </c>
      <c r="BV59" s="71" t="s">
        <v>813</v>
      </c>
      <c r="BZ59" s="209"/>
      <c r="CN59" s="71">
        <v>2022</v>
      </c>
      <c r="MS59" s="71">
        <v>1</v>
      </c>
      <c r="MT59" s="226" t="s">
        <v>1253</v>
      </c>
    </row>
    <row r="60" spans="1:358" s="71" customFormat="1" ht="150" x14ac:dyDescent="0.3">
      <c r="A60" s="2">
        <v>8</v>
      </c>
      <c r="B60" s="88" t="s">
        <v>308</v>
      </c>
      <c r="C60" s="69">
        <f t="shared" si="41"/>
        <v>0.5</v>
      </c>
      <c r="D60" s="3"/>
      <c r="E60" s="3">
        <f t="shared" si="53"/>
        <v>0.5</v>
      </c>
      <c r="F60" s="3">
        <f t="shared" si="42"/>
        <v>0.5</v>
      </c>
      <c r="G60" s="3">
        <f t="shared" ref="G60:G62" si="59">H60+I60+J60</f>
        <v>0.5</v>
      </c>
      <c r="H60" s="3"/>
      <c r="I60" s="3">
        <v>0.5</v>
      </c>
      <c r="J60" s="3"/>
      <c r="K60" s="3"/>
      <c r="L60" s="3"/>
      <c r="M60" s="3">
        <f t="shared" ref="M60:M62" si="60">N60+O60+P60</f>
        <v>0</v>
      </c>
      <c r="N60" s="3"/>
      <c r="O60" s="3"/>
      <c r="P60" s="3"/>
      <c r="Q60" s="3"/>
      <c r="R60" s="3"/>
      <c r="S60" s="3"/>
      <c r="T60" s="3"/>
      <c r="U60" s="3">
        <f t="shared" ref="U60:U62" si="61">V60+W60+X60+Y60+Z60+AA60+AB60+AC60+AD60+AU60+AV60+AW60+AX60+AY60+AZ60+BA60+BB60+BC60+BD60+BE60+BF60</f>
        <v>0</v>
      </c>
      <c r="V60" s="3"/>
      <c r="W60" s="3"/>
      <c r="X60" s="3"/>
      <c r="Y60" s="3"/>
      <c r="Z60" s="3"/>
      <c r="AA60" s="3"/>
      <c r="AB60" s="3"/>
      <c r="AC60" s="3"/>
      <c r="AD60" s="3">
        <f t="shared" ref="AD60:AD62" si="62">SUM(AE60:AT60)</f>
        <v>0</v>
      </c>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f t="shared" ref="BG60:BG62" si="63">BH60+BI60+BJ60</f>
        <v>0</v>
      </c>
      <c r="BH60" s="3"/>
      <c r="BI60" s="3"/>
      <c r="BJ60" s="3"/>
      <c r="BK60" s="2" t="s">
        <v>459</v>
      </c>
      <c r="BL60" s="2" t="s">
        <v>130</v>
      </c>
      <c r="BM60" s="2" t="s">
        <v>309</v>
      </c>
      <c r="BN60" s="2" t="s">
        <v>111</v>
      </c>
      <c r="BO60" s="15" t="s">
        <v>1188</v>
      </c>
      <c r="BP60" s="2" t="s">
        <v>761</v>
      </c>
      <c r="BQ60" s="436" t="s">
        <v>982</v>
      </c>
      <c r="BR60" s="6" t="s">
        <v>972</v>
      </c>
      <c r="BS60" s="6" t="s">
        <v>760</v>
      </c>
      <c r="BT60" s="6"/>
      <c r="BU60" s="6" t="s">
        <v>911</v>
      </c>
      <c r="BV60" s="71" t="s">
        <v>813</v>
      </c>
      <c r="BZ60" s="209"/>
      <c r="CB60" s="71" t="s">
        <v>439</v>
      </c>
      <c r="CN60" s="71">
        <v>2022</v>
      </c>
    </row>
    <row r="61" spans="1:358" s="71" customFormat="1" ht="112.5" x14ac:dyDescent="0.3">
      <c r="A61" s="2">
        <v>9</v>
      </c>
      <c r="B61" s="144" t="s">
        <v>606</v>
      </c>
      <c r="C61" s="69">
        <f t="shared" si="41"/>
        <v>3.4</v>
      </c>
      <c r="D61" s="3"/>
      <c r="E61" s="3">
        <f t="shared" si="53"/>
        <v>3.4</v>
      </c>
      <c r="F61" s="3">
        <f t="shared" si="42"/>
        <v>2</v>
      </c>
      <c r="G61" s="3">
        <f t="shared" si="59"/>
        <v>0</v>
      </c>
      <c r="H61" s="3"/>
      <c r="I61" s="3"/>
      <c r="J61" s="3"/>
      <c r="K61" s="3"/>
      <c r="L61" s="3">
        <v>2</v>
      </c>
      <c r="M61" s="3">
        <f t="shared" si="60"/>
        <v>0</v>
      </c>
      <c r="N61" s="3"/>
      <c r="O61" s="3"/>
      <c r="P61" s="3"/>
      <c r="Q61" s="3"/>
      <c r="R61" s="3"/>
      <c r="S61" s="3"/>
      <c r="T61" s="3"/>
      <c r="U61" s="3">
        <f t="shared" si="61"/>
        <v>0</v>
      </c>
      <c r="V61" s="3"/>
      <c r="W61" s="3"/>
      <c r="X61" s="3"/>
      <c r="Y61" s="3"/>
      <c r="Z61" s="3"/>
      <c r="AA61" s="3"/>
      <c r="AB61" s="3"/>
      <c r="AC61" s="3"/>
      <c r="AD61" s="3">
        <f t="shared" si="62"/>
        <v>0</v>
      </c>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f t="shared" si="63"/>
        <v>1.4</v>
      </c>
      <c r="BH61" s="3"/>
      <c r="BI61" s="3">
        <v>1.4</v>
      </c>
      <c r="BJ61" s="3"/>
      <c r="BK61" s="2" t="s">
        <v>459</v>
      </c>
      <c r="BL61" s="4" t="s">
        <v>128</v>
      </c>
      <c r="BM61" s="2" t="s">
        <v>310</v>
      </c>
      <c r="BN61" s="2" t="s">
        <v>111</v>
      </c>
      <c r="BO61" s="15" t="s">
        <v>1187</v>
      </c>
      <c r="BP61" s="2" t="s">
        <v>761</v>
      </c>
      <c r="BQ61" s="436" t="s">
        <v>982</v>
      </c>
      <c r="BR61" s="6" t="s">
        <v>972</v>
      </c>
      <c r="BS61" s="6" t="s">
        <v>760</v>
      </c>
      <c r="BT61" s="6"/>
      <c r="BU61" s="253" t="s">
        <v>911</v>
      </c>
      <c r="BV61" s="253" t="s">
        <v>813</v>
      </c>
      <c r="BW61" s="253"/>
      <c r="BZ61" s="210"/>
      <c r="CF61" s="71" t="s">
        <v>461</v>
      </c>
      <c r="CN61" s="71">
        <v>2022</v>
      </c>
    </row>
    <row r="62" spans="1:358" s="71" customFormat="1" ht="93.75" x14ac:dyDescent="0.3">
      <c r="A62" s="2">
        <v>10</v>
      </c>
      <c r="B62" s="104" t="s">
        <v>287</v>
      </c>
      <c r="C62" s="69">
        <f t="shared" si="41"/>
        <v>6.99</v>
      </c>
      <c r="D62" s="3"/>
      <c r="E62" s="3">
        <f t="shared" si="53"/>
        <v>6.99</v>
      </c>
      <c r="F62" s="3">
        <f t="shared" si="42"/>
        <v>6.99</v>
      </c>
      <c r="G62" s="3">
        <f t="shared" si="59"/>
        <v>0</v>
      </c>
      <c r="H62" s="3"/>
      <c r="I62" s="3"/>
      <c r="J62" s="3"/>
      <c r="K62" s="3">
        <v>5.99</v>
      </c>
      <c r="L62" s="3">
        <v>1</v>
      </c>
      <c r="M62" s="3">
        <f t="shared" si="60"/>
        <v>0</v>
      </c>
      <c r="N62" s="3"/>
      <c r="O62" s="3"/>
      <c r="P62" s="3"/>
      <c r="Q62" s="3"/>
      <c r="R62" s="3"/>
      <c r="S62" s="3"/>
      <c r="T62" s="3"/>
      <c r="U62" s="3">
        <f t="shared" si="61"/>
        <v>0</v>
      </c>
      <c r="V62" s="3"/>
      <c r="W62" s="3"/>
      <c r="X62" s="3"/>
      <c r="Y62" s="3"/>
      <c r="Z62" s="3"/>
      <c r="AA62" s="3"/>
      <c r="AB62" s="3"/>
      <c r="AC62" s="3"/>
      <c r="AD62" s="3">
        <f t="shared" si="62"/>
        <v>0</v>
      </c>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f t="shared" si="63"/>
        <v>0</v>
      </c>
      <c r="BH62" s="3"/>
      <c r="BI62" s="3"/>
      <c r="BJ62" s="3"/>
      <c r="BK62" s="2" t="s">
        <v>459</v>
      </c>
      <c r="BL62" s="4" t="s">
        <v>128</v>
      </c>
      <c r="BM62" s="2" t="s">
        <v>288</v>
      </c>
      <c r="BN62" s="2" t="s">
        <v>100</v>
      </c>
      <c r="BO62" s="15" t="s">
        <v>1218</v>
      </c>
      <c r="BP62" s="2" t="s">
        <v>761</v>
      </c>
      <c r="BQ62" s="436" t="s">
        <v>982</v>
      </c>
      <c r="BR62" s="208" t="s">
        <v>972</v>
      </c>
      <c r="BS62" s="208" t="s">
        <v>760</v>
      </c>
      <c r="BT62" s="208"/>
      <c r="BU62" s="208"/>
      <c r="BV62" s="71" t="s">
        <v>813</v>
      </c>
      <c r="BW62" s="208"/>
      <c r="BZ62" s="209"/>
      <c r="CN62" s="71">
        <v>2022</v>
      </c>
    </row>
    <row r="63" spans="1:358" s="71" customFormat="1" ht="78" x14ac:dyDescent="0.3">
      <c r="A63" s="487" t="s">
        <v>1222</v>
      </c>
      <c r="B63" s="488" t="s">
        <v>1183</v>
      </c>
      <c r="C63" s="489">
        <f>SUM(C64:C71)</f>
        <v>259.97000000000003</v>
      </c>
      <c r="D63" s="489">
        <f t="shared" ref="D63:BJ63" si="64">SUM(D64:D71)</f>
        <v>0</v>
      </c>
      <c r="E63" s="489">
        <f t="shared" si="64"/>
        <v>259.97000000000003</v>
      </c>
      <c r="F63" s="489">
        <f t="shared" si="64"/>
        <v>191.92000000000002</v>
      </c>
      <c r="G63" s="489">
        <f t="shared" si="64"/>
        <v>7.5799999999999992</v>
      </c>
      <c r="H63" s="489">
        <f t="shared" si="64"/>
        <v>4.8999999999999995</v>
      </c>
      <c r="I63" s="489">
        <f t="shared" si="64"/>
        <v>2.65</v>
      </c>
      <c r="J63" s="489">
        <f t="shared" si="64"/>
        <v>0.03</v>
      </c>
      <c r="K63" s="489">
        <f t="shared" si="64"/>
        <v>37.830000000000005</v>
      </c>
      <c r="L63" s="489">
        <f t="shared" si="64"/>
        <v>81.34</v>
      </c>
      <c r="M63" s="489">
        <f t="shared" si="64"/>
        <v>65.150000000000006</v>
      </c>
      <c r="N63" s="489">
        <f t="shared" si="64"/>
        <v>2.34</v>
      </c>
      <c r="O63" s="489">
        <f t="shared" si="64"/>
        <v>16.5</v>
      </c>
      <c r="P63" s="489">
        <f t="shared" si="64"/>
        <v>46.31</v>
      </c>
      <c r="Q63" s="489">
        <f t="shared" si="64"/>
        <v>0</v>
      </c>
      <c r="R63" s="489">
        <f t="shared" si="64"/>
        <v>0.02</v>
      </c>
      <c r="S63" s="489">
        <f t="shared" si="64"/>
        <v>0</v>
      </c>
      <c r="T63" s="489">
        <f t="shared" si="64"/>
        <v>0</v>
      </c>
      <c r="U63" s="489">
        <f t="shared" si="64"/>
        <v>51.86999999999999</v>
      </c>
      <c r="V63" s="489">
        <f t="shared" si="64"/>
        <v>0</v>
      </c>
      <c r="W63" s="489">
        <f t="shared" si="64"/>
        <v>0</v>
      </c>
      <c r="X63" s="489">
        <f t="shared" si="64"/>
        <v>0</v>
      </c>
      <c r="Y63" s="489">
        <f t="shared" si="64"/>
        <v>0</v>
      </c>
      <c r="Z63" s="489">
        <f t="shared" si="64"/>
        <v>0</v>
      </c>
      <c r="AA63" s="489">
        <f t="shared" si="64"/>
        <v>0</v>
      </c>
      <c r="AB63" s="489">
        <f t="shared" si="64"/>
        <v>0</v>
      </c>
      <c r="AC63" s="489">
        <f t="shared" si="64"/>
        <v>0</v>
      </c>
      <c r="AD63" s="489">
        <f t="shared" si="64"/>
        <v>0.8600000000000001</v>
      </c>
      <c r="AE63" s="489">
        <f t="shared" si="64"/>
        <v>0.73000000000000009</v>
      </c>
      <c r="AF63" s="489">
        <f t="shared" si="64"/>
        <v>0.01</v>
      </c>
      <c r="AG63" s="489">
        <f t="shared" si="64"/>
        <v>0</v>
      </c>
      <c r="AH63" s="489">
        <f t="shared" si="64"/>
        <v>0</v>
      </c>
      <c r="AI63" s="489">
        <f t="shared" si="64"/>
        <v>0</v>
      </c>
      <c r="AJ63" s="489">
        <f t="shared" si="64"/>
        <v>0</v>
      </c>
      <c r="AK63" s="489">
        <f t="shared" si="64"/>
        <v>0</v>
      </c>
      <c r="AL63" s="489">
        <f t="shared" si="64"/>
        <v>0</v>
      </c>
      <c r="AM63" s="489">
        <f t="shared" si="64"/>
        <v>0</v>
      </c>
      <c r="AN63" s="489">
        <f t="shared" si="64"/>
        <v>0</v>
      </c>
      <c r="AO63" s="489">
        <f t="shared" si="64"/>
        <v>0</v>
      </c>
      <c r="AP63" s="489">
        <f t="shared" si="64"/>
        <v>0</v>
      </c>
      <c r="AQ63" s="489">
        <f t="shared" si="64"/>
        <v>0.12</v>
      </c>
      <c r="AR63" s="489">
        <f t="shared" si="64"/>
        <v>0</v>
      </c>
      <c r="AS63" s="489">
        <f t="shared" si="64"/>
        <v>0</v>
      </c>
      <c r="AT63" s="489">
        <f t="shared" si="64"/>
        <v>0</v>
      </c>
      <c r="AU63" s="489">
        <f t="shared" si="64"/>
        <v>0</v>
      </c>
      <c r="AV63" s="489">
        <f t="shared" si="64"/>
        <v>0</v>
      </c>
      <c r="AW63" s="489">
        <f t="shared" si="64"/>
        <v>0</v>
      </c>
      <c r="AX63" s="489">
        <f t="shared" si="64"/>
        <v>2.9</v>
      </c>
      <c r="AY63" s="489">
        <f t="shared" si="64"/>
        <v>0</v>
      </c>
      <c r="AZ63" s="489">
        <f t="shared" si="64"/>
        <v>0</v>
      </c>
      <c r="BA63" s="489">
        <f t="shared" si="64"/>
        <v>0</v>
      </c>
      <c r="BB63" s="489">
        <f t="shared" si="64"/>
        <v>0</v>
      </c>
      <c r="BC63" s="489">
        <f t="shared" si="64"/>
        <v>0</v>
      </c>
      <c r="BD63" s="489">
        <f t="shared" si="64"/>
        <v>48.11</v>
      </c>
      <c r="BE63" s="489">
        <f t="shared" si="64"/>
        <v>0</v>
      </c>
      <c r="BF63" s="489">
        <f t="shared" si="64"/>
        <v>0</v>
      </c>
      <c r="BG63" s="489">
        <f t="shared" si="64"/>
        <v>16.18</v>
      </c>
      <c r="BH63" s="489">
        <f t="shared" si="64"/>
        <v>0</v>
      </c>
      <c r="BI63" s="489">
        <f t="shared" si="64"/>
        <v>16.18</v>
      </c>
      <c r="BJ63" s="489">
        <f t="shared" si="64"/>
        <v>0</v>
      </c>
      <c r="BK63" s="489">
        <f>SUM(BK64:BK64)</f>
        <v>0</v>
      </c>
      <c r="BL63" s="489">
        <f>SUM(BL64:BL64)</f>
        <v>0</v>
      </c>
      <c r="BM63" s="2"/>
      <c r="BN63" s="2"/>
      <c r="BO63" s="15"/>
      <c r="BP63" s="2"/>
      <c r="BQ63" s="436"/>
      <c r="BR63" s="6"/>
      <c r="BS63" s="6"/>
      <c r="BT63" s="6"/>
      <c r="BU63" s="6"/>
      <c r="BV63" s="6"/>
      <c r="BW63" s="6"/>
      <c r="BX63" s="6"/>
      <c r="BY63" s="6"/>
      <c r="BZ63" s="209"/>
      <c r="CA63" s="6"/>
    </row>
    <row r="64" spans="1:358" s="71" customFormat="1" ht="37.5" x14ac:dyDescent="0.3">
      <c r="A64" s="529">
        <v>1</v>
      </c>
      <c r="B64" s="531" t="s">
        <v>455</v>
      </c>
      <c r="C64" s="69">
        <f t="shared" ref="C64:C71" si="65">D64+E64</f>
        <v>15.48</v>
      </c>
      <c r="D64" s="3"/>
      <c r="E64" s="3">
        <f t="shared" ref="E64:E71" si="66">F64+U64+BG64</f>
        <v>15.48</v>
      </c>
      <c r="F64" s="3">
        <f t="shared" ref="F64:F71" si="67">G64+K64+L64+M64+R64+S64+T64</f>
        <v>15.280000000000001</v>
      </c>
      <c r="G64" s="3">
        <f t="shared" ref="G64:G71" si="68">H64+I64+J64</f>
        <v>0.03</v>
      </c>
      <c r="H64" s="3"/>
      <c r="I64" s="3"/>
      <c r="J64" s="3">
        <v>0.03</v>
      </c>
      <c r="K64" s="211">
        <v>9.8000000000000007</v>
      </c>
      <c r="L64" s="211">
        <v>5.45</v>
      </c>
      <c r="M64" s="3">
        <f t="shared" ref="M64:M67" si="69">N64+O64+P64</f>
        <v>0</v>
      </c>
      <c r="N64" s="3"/>
      <c r="O64" s="3"/>
      <c r="P64" s="3"/>
      <c r="Q64" s="3"/>
      <c r="R64" s="3"/>
      <c r="S64" s="3"/>
      <c r="T64" s="3"/>
      <c r="U64" s="3">
        <f t="shared" ref="U64:U67" si="70">V64+W64+X64+Y64+Z64+AA64+AB64+AC64+AD64+AU64+AV64+AW64+AX64+AY64+AZ64+BA64+BB64+BC64+BD64+BE64+BF64</f>
        <v>0.2</v>
      </c>
      <c r="V64" s="3"/>
      <c r="W64" s="3">
        <v>0</v>
      </c>
      <c r="X64" s="3"/>
      <c r="Y64" s="3"/>
      <c r="Z64" s="3"/>
      <c r="AA64" s="3"/>
      <c r="AB64" s="3"/>
      <c r="AC64" s="3"/>
      <c r="AD64" s="3">
        <f t="shared" ref="AD64:AD65" si="71">SUM(AE64:AT64)</f>
        <v>0.2</v>
      </c>
      <c r="AE64" s="3">
        <v>0.2</v>
      </c>
      <c r="AF64" s="3">
        <v>0</v>
      </c>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f t="shared" ref="BG64:BG67" si="72">BH64+BI64+BJ64</f>
        <v>0</v>
      </c>
      <c r="BH64" s="3"/>
      <c r="BI64" s="3"/>
      <c r="BJ64" s="3"/>
      <c r="BK64" s="2" t="s">
        <v>459</v>
      </c>
      <c r="BL64" s="2" t="s">
        <v>132</v>
      </c>
      <c r="BM64" s="2" t="s">
        <v>518</v>
      </c>
      <c r="BN64" s="2" t="s">
        <v>96</v>
      </c>
      <c r="BO64" s="539" t="s">
        <v>1201</v>
      </c>
      <c r="BP64" s="529" t="s">
        <v>1142</v>
      </c>
      <c r="BQ64" s="529" t="s">
        <v>1071</v>
      </c>
      <c r="BR64" s="541" t="s">
        <v>972</v>
      </c>
      <c r="BS64" s="208"/>
      <c r="BT64" s="208"/>
      <c r="BU64" s="208" t="s">
        <v>911</v>
      </c>
      <c r="BV64" s="208"/>
      <c r="BW64" s="208"/>
      <c r="BZ64" s="209"/>
      <c r="CB64" s="71" t="s">
        <v>439</v>
      </c>
      <c r="CN64" s="71">
        <v>2022</v>
      </c>
      <c r="MS64" s="71" t="s">
        <v>1243</v>
      </c>
    </row>
    <row r="65" spans="1:358" s="71" customFormat="1" ht="37.5" x14ac:dyDescent="0.3">
      <c r="A65" s="530"/>
      <c r="B65" s="532"/>
      <c r="C65" s="69">
        <f t="shared" si="65"/>
        <v>9.07</v>
      </c>
      <c r="D65" s="3"/>
      <c r="E65" s="3">
        <f t="shared" si="66"/>
        <v>9.07</v>
      </c>
      <c r="F65" s="3">
        <f t="shared" si="67"/>
        <v>8.64</v>
      </c>
      <c r="G65" s="3">
        <f t="shared" si="68"/>
        <v>0</v>
      </c>
      <c r="H65" s="126"/>
      <c r="I65" s="126"/>
      <c r="J65" s="126"/>
      <c r="K65" s="80">
        <v>7</v>
      </c>
      <c r="L65" s="80">
        <v>1.3</v>
      </c>
      <c r="M65" s="3">
        <f t="shared" si="69"/>
        <v>0.34</v>
      </c>
      <c r="N65" s="126"/>
      <c r="O65" s="126"/>
      <c r="P65" s="126">
        <v>0.34</v>
      </c>
      <c r="Q65" s="3"/>
      <c r="R65" s="3"/>
      <c r="S65" s="3"/>
      <c r="T65" s="3"/>
      <c r="U65" s="3">
        <f t="shared" si="70"/>
        <v>0.43000000000000005</v>
      </c>
      <c r="V65" s="3"/>
      <c r="W65" s="3"/>
      <c r="X65" s="3"/>
      <c r="Y65" s="3"/>
      <c r="Z65" s="3"/>
      <c r="AA65" s="3"/>
      <c r="AB65" s="3"/>
      <c r="AC65" s="3"/>
      <c r="AD65" s="3">
        <f t="shared" si="71"/>
        <v>0.4</v>
      </c>
      <c r="AE65" s="3">
        <v>0.4</v>
      </c>
      <c r="AF65" s="3">
        <v>0</v>
      </c>
      <c r="AG65" s="3"/>
      <c r="AH65" s="3"/>
      <c r="AI65" s="3"/>
      <c r="AJ65" s="73"/>
      <c r="AK65" s="73"/>
      <c r="AL65" s="3"/>
      <c r="AM65" s="3"/>
      <c r="AN65" s="3"/>
      <c r="AO65" s="3"/>
      <c r="AP65" s="3"/>
      <c r="AQ65" s="126"/>
      <c r="AR65" s="3"/>
      <c r="AS65" s="3"/>
      <c r="AT65" s="3"/>
      <c r="AU65" s="3"/>
      <c r="AV65" s="3"/>
      <c r="AW65" s="3"/>
      <c r="AX65" s="126"/>
      <c r="AY65" s="126"/>
      <c r="AZ65" s="3"/>
      <c r="BA65" s="3"/>
      <c r="BB65" s="74"/>
      <c r="BC65" s="3"/>
      <c r="BD65" s="126">
        <v>0.03</v>
      </c>
      <c r="BE65" s="3"/>
      <c r="BF65" s="3"/>
      <c r="BG65" s="3">
        <f t="shared" si="72"/>
        <v>0</v>
      </c>
      <c r="BH65" s="126"/>
      <c r="BI65" s="75"/>
      <c r="BJ65" s="126"/>
      <c r="BK65" s="2" t="s">
        <v>459</v>
      </c>
      <c r="BL65" s="4" t="s">
        <v>135</v>
      </c>
      <c r="BM65" s="2" t="s">
        <v>519</v>
      </c>
      <c r="BN65" s="2" t="s">
        <v>96</v>
      </c>
      <c r="BO65" s="540"/>
      <c r="BP65" s="530"/>
      <c r="BQ65" s="530"/>
      <c r="BR65" s="541"/>
      <c r="BS65" s="208"/>
      <c r="BT65" s="208"/>
      <c r="BU65" s="208"/>
      <c r="BV65" s="208"/>
      <c r="BW65" s="208"/>
      <c r="BZ65" s="209"/>
      <c r="CG65" s="257"/>
    </row>
    <row r="66" spans="1:358" s="71" customFormat="1" ht="93.75" x14ac:dyDescent="0.3">
      <c r="A66" s="2">
        <v>2</v>
      </c>
      <c r="B66" s="123" t="s">
        <v>570</v>
      </c>
      <c r="C66" s="69">
        <f t="shared" si="65"/>
        <v>23.6</v>
      </c>
      <c r="D66" s="3"/>
      <c r="E66" s="3">
        <f t="shared" si="66"/>
        <v>23.6</v>
      </c>
      <c r="F66" s="3">
        <f t="shared" si="67"/>
        <v>16.55</v>
      </c>
      <c r="G66" s="3">
        <f t="shared" si="68"/>
        <v>0.04</v>
      </c>
      <c r="H66" s="3">
        <v>0.04</v>
      </c>
      <c r="I66" s="3"/>
      <c r="J66" s="3"/>
      <c r="K66" s="72"/>
      <c r="L66" s="2"/>
      <c r="M66" s="3">
        <f t="shared" si="69"/>
        <v>16.510000000000002</v>
      </c>
      <c r="N66" s="3"/>
      <c r="O66" s="3"/>
      <c r="P66" s="3">
        <v>16.510000000000002</v>
      </c>
      <c r="Q66" s="3"/>
      <c r="R66" s="3"/>
      <c r="S66" s="3"/>
      <c r="T66" s="3"/>
      <c r="U66" s="3">
        <f t="shared" si="70"/>
        <v>7.05</v>
      </c>
      <c r="V66" s="3"/>
      <c r="W66" s="3"/>
      <c r="X66" s="3"/>
      <c r="Y66" s="3"/>
      <c r="Z66" s="3"/>
      <c r="AA66" s="3"/>
      <c r="AB66" s="3"/>
      <c r="AC66" s="3"/>
      <c r="AD66" s="3">
        <f>SUM(AE66:AT66)</f>
        <v>0</v>
      </c>
      <c r="AE66" s="3"/>
      <c r="AF66" s="3">
        <v>0</v>
      </c>
      <c r="AG66" s="3"/>
      <c r="AH66" s="3"/>
      <c r="AI66" s="3"/>
      <c r="AJ66" s="73"/>
      <c r="AK66" s="73"/>
      <c r="AL66" s="3"/>
      <c r="AM66" s="3"/>
      <c r="AN66" s="3"/>
      <c r="AO66" s="3"/>
      <c r="AP66" s="3"/>
      <c r="AQ66" s="3"/>
      <c r="AR66" s="3"/>
      <c r="AS66" s="3"/>
      <c r="AT66" s="3"/>
      <c r="AU66" s="3"/>
      <c r="AV66" s="3"/>
      <c r="AW66" s="3"/>
      <c r="AX66" s="3"/>
      <c r="AY66" s="3"/>
      <c r="AZ66" s="3"/>
      <c r="BA66" s="3"/>
      <c r="BB66" s="74"/>
      <c r="BC66" s="3"/>
      <c r="BD66" s="3">
        <v>7.05</v>
      </c>
      <c r="BE66" s="3"/>
      <c r="BF66" s="3"/>
      <c r="BG66" s="3">
        <f t="shared" si="72"/>
        <v>0</v>
      </c>
      <c r="BH66" s="3"/>
      <c r="BI66" s="75"/>
      <c r="BJ66" s="3"/>
      <c r="BK66" s="2" t="s">
        <v>459</v>
      </c>
      <c r="BL66" s="2" t="s">
        <v>1219</v>
      </c>
      <c r="BM66" s="2"/>
      <c r="BN66" s="2" t="s">
        <v>96</v>
      </c>
      <c r="BO66" s="143" t="s">
        <v>1195</v>
      </c>
      <c r="BP66" s="2" t="s">
        <v>1142</v>
      </c>
      <c r="BQ66" s="436" t="s">
        <v>1071</v>
      </c>
      <c r="BR66" s="208" t="s">
        <v>972</v>
      </c>
      <c r="BS66" s="208"/>
      <c r="BT66" s="208"/>
      <c r="BU66" s="208" t="s">
        <v>911</v>
      </c>
      <c r="BV66" s="208" t="s">
        <v>813</v>
      </c>
      <c r="BW66" s="208"/>
      <c r="BZ66" s="210"/>
      <c r="CN66" s="71">
        <v>2022</v>
      </c>
      <c r="MT66" s="226" t="s">
        <v>1255</v>
      </c>
    </row>
    <row r="67" spans="1:358" s="71" customFormat="1" ht="112.5" x14ac:dyDescent="0.3">
      <c r="A67" s="2">
        <v>3</v>
      </c>
      <c r="B67" s="144" t="s">
        <v>1256</v>
      </c>
      <c r="C67" s="69">
        <f t="shared" si="65"/>
        <v>119.13000000000001</v>
      </c>
      <c r="D67" s="3"/>
      <c r="E67" s="3">
        <f t="shared" si="66"/>
        <v>119.13000000000001</v>
      </c>
      <c r="F67" s="3">
        <f t="shared" si="67"/>
        <v>116.11000000000001</v>
      </c>
      <c r="G67" s="3">
        <f t="shared" si="68"/>
        <v>0.6</v>
      </c>
      <c r="H67" s="3"/>
      <c r="I67" s="3">
        <v>0.6</v>
      </c>
      <c r="J67" s="3"/>
      <c r="K67" s="72">
        <v>10.96</v>
      </c>
      <c r="L67" s="2">
        <v>58.59</v>
      </c>
      <c r="M67" s="3">
        <f t="shared" si="69"/>
        <v>45.96</v>
      </c>
      <c r="N67" s="3"/>
      <c r="O67" s="3">
        <v>16.5</v>
      </c>
      <c r="P67" s="3">
        <v>29.46</v>
      </c>
      <c r="Q67" s="3"/>
      <c r="R67" s="3"/>
      <c r="S67" s="3"/>
      <c r="T67" s="3"/>
      <c r="U67" s="3">
        <f t="shared" si="70"/>
        <v>3.02</v>
      </c>
      <c r="V67" s="3"/>
      <c r="W67" s="3"/>
      <c r="X67" s="3"/>
      <c r="Y67" s="3"/>
      <c r="Z67" s="3"/>
      <c r="AA67" s="3"/>
      <c r="AB67" s="3"/>
      <c r="AC67" s="3"/>
      <c r="AD67" s="3">
        <f t="shared" ref="AD67" si="73">SUM(AE67:AT67)</f>
        <v>0.12</v>
      </c>
      <c r="AE67" s="3"/>
      <c r="AF67" s="3"/>
      <c r="AG67" s="3"/>
      <c r="AH67" s="3"/>
      <c r="AI67" s="3"/>
      <c r="AJ67" s="3"/>
      <c r="AK67" s="3"/>
      <c r="AL67" s="3"/>
      <c r="AM67" s="3"/>
      <c r="AN67" s="3"/>
      <c r="AO67" s="3"/>
      <c r="AP67" s="3"/>
      <c r="AQ67" s="3">
        <v>0.12</v>
      </c>
      <c r="AR67" s="3"/>
      <c r="AS67" s="3"/>
      <c r="AT67" s="3"/>
      <c r="AU67" s="3"/>
      <c r="AV67" s="3"/>
      <c r="AW67" s="3"/>
      <c r="AX67" s="3">
        <v>2.9</v>
      </c>
      <c r="AY67" s="3"/>
      <c r="AZ67" s="3"/>
      <c r="BA67" s="3"/>
      <c r="BB67" s="3"/>
      <c r="BC67" s="3"/>
      <c r="BD67" s="3"/>
      <c r="BE67" s="3"/>
      <c r="BF67" s="3"/>
      <c r="BG67" s="3">
        <f t="shared" si="72"/>
        <v>0</v>
      </c>
      <c r="BH67" s="3"/>
      <c r="BI67" s="103"/>
      <c r="BJ67" s="3"/>
      <c r="BK67" s="2" t="s">
        <v>459</v>
      </c>
      <c r="BL67" s="4" t="s">
        <v>140</v>
      </c>
      <c r="BM67" s="2"/>
      <c r="BN67" s="2" t="s">
        <v>1143</v>
      </c>
      <c r="BO67" s="143" t="s">
        <v>1196</v>
      </c>
      <c r="BP67" s="2" t="s">
        <v>1142</v>
      </c>
      <c r="BQ67" s="436" t="s">
        <v>1071</v>
      </c>
      <c r="BR67" s="208" t="s">
        <v>972</v>
      </c>
      <c r="BU67" s="71" t="s">
        <v>911</v>
      </c>
      <c r="BV67" s="71" t="s">
        <v>813</v>
      </c>
      <c r="CF67" s="71" t="s">
        <v>468</v>
      </c>
      <c r="CN67" s="71">
        <v>2022</v>
      </c>
      <c r="CO67" s="71" t="s">
        <v>610</v>
      </c>
    </row>
    <row r="68" spans="1:358" s="71" customFormat="1" ht="112.5" x14ac:dyDescent="0.3">
      <c r="A68" s="2">
        <v>4</v>
      </c>
      <c r="B68" s="144" t="s">
        <v>569</v>
      </c>
      <c r="C68" s="69">
        <f t="shared" si="65"/>
        <v>23.75</v>
      </c>
      <c r="D68" s="3"/>
      <c r="E68" s="3">
        <f t="shared" si="66"/>
        <v>23.75</v>
      </c>
      <c r="F68" s="3">
        <f t="shared" si="67"/>
        <v>14.98</v>
      </c>
      <c r="G68" s="3">
        <f t="shared" si="68"/>
        <v>0.8</v>
      </c>
      <c r="H68" s="3">
        <v>0.8</v>
      </c>
      <c r="I68" s="3"/>
      <c r="J68" s="3"/>
      <c r="K68" s="72">
        <v>0.35</v>
      </c>
      <c r="L68" s="2">
        <v>13.83</v>
      </c>
      <c r="M68" s="3">
        <f>N68+O68+P68</f>
        <v>0</v>
      </c>
      <c r="N68" s="3"/>
      <c r="O68" s="3"/>
      <c r="P68" s="3"/>
      <c r="Q68" s="3"/>
      <c r="R68" s="3"/>
      <c r="S68" s="3"/>
      <c r="T68" s="3"/>
      <c r="U68" s="3">
        <f>V68+W68+X68+Y68+Z68+AA68+AB68+AC68+AD68+AU68+AV68+AW68+AX68+AY68+AZ68+BA68+BB68+BC68+BD68+BE68+BF68</f>
        <v>6.77</v>
      </c>
      <c r="V68" s="3"/>
      <c r="W68" s="3"/>
      <c r="X68" s="3"/>
      <c r="Y68" s="3"/>
      <c r="Z68" s="3"/>
      <c r="AA68" s="3"/>
      <c r="AB68" s="3"/>
      <c r="AC68" s="3"/>
      <c r="AD68" s="3">
        <f>SUM(AE68:AT68)</f>
        <v>0</v>
      </c>
      <c r="AE68" s="3"/>
      <c r="AF68" s="3">
        <v>0</v>
      </c>
      <c r="AG68" s="3"/>
      <c r="AH68" s="3"/>
      <c r="AI68" s="3"/>
      <c r="AJ68" s="73"/>
      <c r="AK68" s="73"/>
      <c r="AL68" s="3"/>
      <c r="AM68" s="3"/>
      <c r="AN68" s="3"/>
      <c r="AO68" s="3"/>
      <c r="AP68" s="3"/>
      <c r="AQ68" s="3"/>
      <c r="AR68" s="3"/>
      <c r="AS68" s="3"/>
      <c r="AT68" s="3"/>
      <c r="AU68" s="3"/>
      <c r="AV68" s="3"/>
      <c r="AW68" s="3"/>
      <c r="AX68" s="3"/>
      <c r="AY68" s="3"/>
      <c r="AZ68" s="3"/>
      <c r="BA68" s="3"/>
      <c r="BB68" s="74"/>
      <c r="BC68" s="3"/>
      <c r="BD68" s="3">
        <v>6.77</v>
      </c>
      <c r="BE68" s="3"/>
      <c r="BF68" s="3"/>
      <c r="BG68" s="3">
        <f>BH68+BI68+BJ68</f>
        <v>2</v>
      </c>
      <c r="BH68" s="3"/>
      <c r="BI68" s="75">
        <v>2</v>
      </c>
      <c r="BJ68" s="3"/>
      <c r="BK68" s="2" t="s">
        <v>459</v>
      </c>
      <c r="BL68" s="2" t="s">
        <v>140</v>
      </c>
      <c r="BM68" s="2" t="s">
        <v>284</v>
      </c>
      <c r="BN68" s="2" t="s">
        <v>96</v>
      </c>
      <c r="BO68" s="143" t="s">
        <v>1197</v>
      </c>
      <c r="BP68" s="2" t="s">
        <v>1142</v>
      </c>
      <c r="BQ68" s="436" t="s">
        <v>982</v>
      </c>
      <c r="BR68" s="208" t="s">
        <v>972</v>
      </c>
      <c r="BS68" s="208"/>
      <c r="BT68" s="208"/>
      <c r="BU68" s="208" t="s">
        <v>911</v>
      </c>
      <c r="BV68" s="208" t="s">
        <v>813</v>
      </c>
      <c r="BW68" s="208"/>
      <c r="BZ68" s="210"/>
      <c r="CN68" s="71">
        <v>2022</v>
      </c>
    </row>
    <row r="69" spans="1:358" s="71" customFormat="1" ht="112.5" x14ac:dyDescent="0.3">
      <c r="A69" s="2">
        <v>5</v>
      </c>
      <c r="B69" s="101" t="s">
        <v>456</v>
      </c>
      <c r="C69" s="69">
        <f t="shared" si="65"/>
        <v>19.849999999999998</v>
      </c>
      <c r="D69" s="3"/>
      <c r="E69" s="3">
        <f t="shared" si="66"/>
        <v>19.849999999999998</v>
      </c>
      <c r="F69" s="3">
        <f t="shared" si="67"/>
        <v>16.649999999999999</v>
      </c>
      <c r="G69" s="3">
        <f t="shared" si="68"/>
        <v>4.18</v>
      </c>
      <c r="H69" s="3">
        <v>4.0599999999999996</v>
      </c>
      <c r="I69" s="3">
        <v>0.12</v>
      </c>
      <c r="J69" s="3"/>
      <c r="K69" s="72">
        <v>8.6999999999999993</v>
      </c>
      <c r="L69" s="2">
        <v>1.41</v>
      </c>
      <c r="M69" s="3">
        <f t="shared" ref="M69:M71" si="74">N69+O69+P69</f>
        <v>2.34</v>
      </c>
      <c r="N69" s="3">
        <v>2.34</v>
      </c>
      <c r="O69" s="3"/>
      <c r="P69" s="3"/>
      <c r="Q69" s="3"/>
      <c r="R69" s="3">
        <v>0.02</v>
      </c>
      <c r="S69" s="3"/>
      <c r="T69" s="3"/>
      <c r="U69" s="3">
        <f t="shared" ref="U69:U71" si="75">V69+W69+X69+Y69+Z69+AA69+AB69+AC69+AD69+AU69+AV69+AW69+AX69+AY69+AZ69+BA69+BB69+BC69+BD69+BE69+BF69</f>
        <v>2.8600000000000003</v>
      </c>
      <c r="V69" s="3"/>
      <c r="W69" s="3"/>
      <c r="X69" s="3"/>
      <c r="Y69" s="3"/>
      <c r="Z69" s="3"/>
      <c r="AA69" s="3"/>
      <c r="AB69" s="3"/>
      <c r="AC69" s="3"/>
      <c r="AD69" s="3">
        <f t="shared" ref="AD69:AD71" si="76">SUM(AE69:AT69)</f>
        <v>0.14000000000000001</v>
      </c>
      <c r="AE69" s="3">
        <v>0.13</v>
      </c>
      <c r="AF69" s="3">
        <v>0.01</v>
      </c>
      <c r="AG69" s="3"/>
      <c r="AH69" s="3"/>
      <c r="AI69" s="3"/>
      <c r="AJ69" s="3"/>
      <c r="AK69" s="3"/>
      <c r="AL69" s="3"/>
      <c r="AM69" s="3"/>
      <c r="AN69" s="3"/>
      <c r="AO69" s="3"/>
      <c r="AP69" s="3"/>
      <c r="AQ69" s="3"/>
      <c r="AR69" s="3"/>
      <c r="AS69" s="3"/>
      <c r="AT69" s="3"/>
      <c r="AU69" s="3"/>
      <c r="AV69" s="3"/>
      <c r="AW69" s="3"/>
      <c r="AX69" s="3"/>
      <c r="AY69" s="3"/>
      <c r="AZ69" s="3"/>
      <c r="BA69" s="3"/>
      <c r="BB69" s="3"/>
      <c r="BC69" s="3"/>
      <c r="BD69" s="3">
        <v>2.72</v>
      </c>
      <c r="BE69" s="3"/>
      <c r="BF69" s="3"/>
      <c r="BG69" s="3">
        <f t="shared" ref="BG69:BG71" si="77">BH69+BI69+BJ69</f>
        <v>0.34</v>
      </c>
      <c r="BH69" s="3"/>
      <c r="BI69" s="3">
        <v>0.34</v>
      </c>
      <c r="BJ69" s="3"/>
      <c r="BK69" s="2" t="s">
        <v>459</v>
      </c>
      <c r="BL69" s="4" t="s">
        <v>138</v>
      </c>
      <c r="BM69" s="2" t="s">
        <v>554</v>
      </c>
      <c r="BN69" s="2" t="s">
        <v>96</v>
      </c>
      <c r="BO69" s="143" t="s">
        <v>1198</v>
      </c>
      <c r="BP69" s="2" t="s">
        <v>1142</v>
      </c>
      <c r="BQ69" s="436" t="s">
        <v>1071</v>
      </c>
      <c r="BR69" s="208" t="s">
        <v>972</v>
      </c>
      <c r="BS69" s="208"/>
      <c r="BT69" s="208"/>
      <c r="BU69" s="208" t="s">
        <v>911</v>
      </c>
      <c r="BV69" s="208" t="s">
        <v>813</v>
      </c>
      <c r="BW69" s="208"/>
      <c r="BZ69" s="209"/>
      <c r="CB69" s="71" t="s">
        <v>439</v>
      </c>
      <c r="CN69" s="71">
        <v>2022</v>
      </c>
    </row>
    <row r="70" spans="1:358" s="71" customFormat="1" ht="112.5" x14ac:dyDescent="0.3">
      <c r="A70" s="2">
        <v>6</v>
      </c>
      <c r="B70" s="16" t="s">
        <v>890</v>
      </c>
      <c r="C70" s="69">
        <f t="shared" si="65"/>
        <v>39.459999999999994</v>
      </c>
      <c r="D70" s="3"/>
      <c r="E70" s="3">
        <f t="shared" si="66"/>
        <v>39.459999999999994</v>
      </c>
      <c r="F70" s="3">
        <f t="shared" si="67"/>
        <v>1.31</v>
      </c>
      <c r="G70" s="3">
        <f t="shared" si="68"/>
        <v>0.71</v>
      </c>
      <c r="H70" s="103"/>
      <c r="I70" s="3">
        <v>0.71</v>
      </c>
      <c r="J70" s="3"/>
      <c r="K70" s="72">
        <v>0.27</v>
      </c>
      <c r="L70" s="103">
        <v>0.33</v>
      </c>
      <c r="M70" s="3">
        <f t="shared" si="74"/>
        <v>0</v>
      </c>
      <c r="N70" s="3"/>
      <c r="O70" s="3"/>
      <c r="P70" s="3"/>
      <c r="Q70" s="3"/>
      <c r="R70" s="3"/>
      <c r="S70" s="3"/>
      <c r="T70" s="3"/>
      <c r="U70" s="3">
        <f t="shared" si="75"/>
        <v>29.88</v>
      </c>
      <c r="V70" s="3"/>
      <c r="W70" s="3"/>
      <c r="X70" s="3"/>
      <c r="Y70" s="3"/>
      <c r="Z70" s="3"/>
      <c r="AA70" s="3"/>
      <c r="AB70" s="3"/>
      <c r="AC70" s="3"/>
      <c r="AD70" s="3">
        <f t="shared" si="76"/>
        <v>0</v>
      </c>
      <c r="AE70" s="3"/>
      <c r="AF70" s="3"/>
      <c r="AG70" s="3"/>
      <c r="AH70" s="3"/>
      <c r="AI70" s="3"/>
      <c r="AJ70" s="3"/>
      <c r="AK70" s="3"/>
      <c r="AL70" s="3"/>
      <c r="AM70" s="3"/>
      <c r="AN70" s="3"/>
      <c r="AO70" s="3"/>
      <c r="AP70" s="3"/>
      <c r="AQ70" s="3"/>
      <c r="AR70" s="3"/>
      <c r="AS70" s="3"/>
      <c r="AT70" s="3"/>
      <c r="AU70" s="3"/>
      <c r="AV70" s="3"/>
      <c r="AW70" s="3"/>
      <c r="AX70" s="103"/>
      <c r="AY70" s="3"/>
      <c r="AZ70" s="3"/>
      <c r="BA70" s="3"/>
      <c r="BB70" s="3"/>
      <c r="BC70" s="3"/>
      <c r="BD70" s="3">
        <v>29.88</v>
      </c>
      <c r="BE70" s="3"/>
      <c r="BF70" s="3"/>
      <c r="BG70" s="3">
        <f t="shared" si="77"/>
        <v>8.27</v>
      </c>
      <c r="BH70" s="3"/>
      <c r="BI70" s="103">
        <v>8.27</v>
      </c>
      <c r="BJ70" s="3"/>
      <c r="BK70" s="2" t="s">
        <v>459</v>
      </c>
      <c r="BL70" s="2" t="s">
        <v>140</v>
      </c>
      <c r="BM70" s="2"/>
      <c r="BN70" s="2" t="s">
        <v>96</v>
      </c>
      <c r="BO70" s="143" t="s">
        <v>1199</v>
      </c>
      <c r="BP70" s="2" t="s">
        <v>761</v>
      </c>
      <c r="BQ70" s="436" t="s">
        <v>761</v>
      </c>
      <c r="BR70" s="208" t="s">
        <v>1011</v>
      </c>
      <c r="BS70" s="6"/>
      <c r="BT70" s="6"/>
      <c r="BU70" s="208" t="s">
        <v>911</v>
      </c>
      <c r="BV70" s="208" t="s">
        <v>813</v>
      </c>
      <c r="CE70" s="71" t="s">
        <v>891</v>
      </c>
      <c r="CP70" s="257">
        <f>C70-37.26</f>
        <v>2.1999999999999957</v>
      </c>
      <c r="CT70" s="6"/>
      <c r="CU70" s="6"/>
      <c r="CV70" s="6"/>
      <c r="CW70" s="6"/>
      <c r="CX70" s="6"/>
      <c r="CY70" s="6"/>
      <c r="CZ70" s="6"/>
      <c r="DA70" s="6"/>
      <c r="DB70" s="6"/>
      <c r="DC70" s="6"/>
      <c r="DD70" s="6"/>
      <c r="DE70" s="6"/>
      <c r="DF70" s="6"/>
      <c r="DG70" s="6"/>
      <c r="DH70" s="6"/>
    </row>
    <row r="71" spans="1:358" s="71" customFormat="1" ht="112.5" x14ac:dyDescent="0.3">
      <c r="A71" s="2">
        <v>7</v>
      </c>
      <c r="B71" s="141" t="s">
        <v>892</v>
      </c>
      <c r="C71" s="69">
        <f t="shared" si="65"/>
        <v>9.629999999999999</v>
      </c>
      <c r="D71" s="3"/>
      <c r="E71" s="3">
        <f t="shared" si="66"/>
        <v>9.629999999999999</v>
      </c>
      <c r="F71" s="3">
        <f t="shared" si="67"/>
        <v>2.4</v>
      </c>
      <c r="G71" s="3">
        <f t="shared" si="68"/>
        <v>1.22</v>
      </c>
      <c r="H71" s="103"/>
      <c r="I71" s="3">
        <v>1.22</v>
      </c>
      <c r="J71" s="3"/>
      <c r="K71" s="72">
        <v>0.75</v>
      </c>
      <c r="L71" s="103">
        <v>0.43</v>
      </c>
      <c r="M71" s="3">
        <f t="shared" si="74"/>
        <v>0</v>
      </c>
      <c r="N71" s="3"/>
      <c r="O71" s="3"/>
      <c r="P71" s="3"/>
      <c r="Q71" s="3"/>
      <c r="R71" s="3"/>
      <c r="S71" s="3"/>
      <c r="T71" s="3"/>
      <c r="U71" s="3">
        <f t="shared" si="75"/>
        <v>1.66</v>
      </c>
      <c r="V71" s="3"/>
      <c r="W71" s="3"/>
      <c r="X71" s="3"/>
      <c r="Y71" s="3"/>
      <c r="Z71" s="3"/>
      <c r="AA71" s="3"/>
      <c r="AB71" s="3"/>
      <c r="AC71" s="3"/>
      <c r="AD71" s="3">
        <f t="shared" si="76"/>
        <v>0</v>
      </c>
      <c r="AE71" s="3"/>
      <c r="AF71" s="3"/>
      <c r="AG71" s="3"/>
      <c r="AH71" s="3"/>
      <c r="AI71" s="3"/>
      <c r="AJ71" s="3"/>
      <c r="AK71" s="3"/>
      <c r="AL71" s="3"/>
      <c r="AM71" s="3"/>
      <c r="AN71" s="3"/>
      <c r="AO71" s="3"/>
      <c r="AP71" s="3"/>
      <c r="AQ71" s="3"/>
      <c r="AR71" s="3"/>
      <c r="AS71" s="3"/>
      <c r="AT71" s="3"/>
      <c r="AU71" s="3"/>
      <c r="AV71" s="3"/>
      <c r="AW71" s="3"/>
      <c r="AX71" s="103"/>
      <c r="AY71" s="3"/>
      <c r="AZ71" s="3"/>
      <c r="BA71" s="3"/>
      <c r="BB71" s="3"/>
      <c r="BC71" s="3"/>
      <c r="BD71" s="3">
        <v>1.66</v>
      </c>
      <c r="BE71" s="3"/>
      <c r="BF71" s="3"/>
      <c r="BG71" s="3">
        <f t="shared" si="77"/>
        <v>5.57</v>
      </c>
      <c r="BH71" s="3"/>
      <c r="BI71" s="103">
        <v>5.57</v>
      </c>
      <c r="BJ71" s="3"/>
      <c r="BK71" s="2" t="s">
        <v>459</v>
      </c>
      <c r="BL71" s="2" t="s">
        <v>133</v>
      </c>
      <c r="BM71" s="2" t="s">
        <v>893</v>
      </c>
      <c r="BN71" s="2" t="s">
        <v>96</v>
      </c>
      <c r="BO71" s="143" t="s">
        <v>1200</v>
      </c>
      <c r="BP71" s="2" t="s">
        <v>761</v>
      </c>
      <c r="BQ71" s="436" t="s">
        <v>761</v>
      </c>
      <c r="BR71" s="208" t="s">
        <v>1012</v>
      </c>
      <c r="BS71" s="6"/>
      <c r="BT71" s="6"/>
      <c r="BU71" s="208" t="s">
        <v>911</v>
      </c>
      <c r="BV71" s="208" t="s">
        <v>813</v>
      </c>
      <c r="CE71" s="71" t="s">
        <v>891</v>
      </c>
      <c r="CP71" s="257">
        <f>C71-9.28</f>
        <v>0.34999999999999964</v>
      </c>
      <c r="CT71" s="6"/>
      <c r="CU71" s="6"/>
      <c r="CV71" s="6"/>
      <c r="CW71" s="6"/>
      <c r="CX71" s="6"/>
      <c r="CY71" s="6"/>
      <c r="CZ71" s="6"/>
      <c r="DA71" s="6"/>
      <c r="DB71" s="6"/>
      <c r="DC71" s="6"/>
      <c r="DD71" s="6"/>
      <c r="DE71" s="6"/>
      <c r="DF71" s="6"/>
      <c r="DG71" s="6"/>
      <c r="DH71" s="6"/>
    </row>
    <row r="72" spans="1:358" s="228" customFormat="1" ht="56.25" x14ac:dyDescent="0.3">
      <c r="A72" s="67" t="s">
        <v>1223</v>
      </c>
      <c r="B72" s="12" t="s">
        <v>1181</v>
      </c>
      <c r="C72" s="21">
        <f t="shared" si="0"/>
        <v>562.09</v>
      </c>
      <c r="D72" s="82">
        <f>D73+D76</f>
        <v>166.87499999999997</v>
      </c>
      <c r="E72" s="82">
        <f>F72+U72+BG72</f>
        <v>395.21500000000009</v>
      </c>
      <c r="F72" s="82">
        <f t="shared" si="2"/>
        <v>352.06500000000005</v>
      </c>
      <c r="G72" s="82">
        <f t="shared" ref="G72:G81" si="78">H72+I72+J72</f>
        <v>21.034999999999997</v>
      </c>
      <c r="H72" s="82">
        <f>H73+H76</f>
        <v>9.1449999999999978</v>
      </c>
      <c r="I72" s="82">
        <f>I73+I76</f>
        <v>11.89</v>
      </c>
      <c r="J72" s="82">
        <f>J73+J76</f>
        <v>0</v>
      </c>
      <c r="K72" s="82">
        <f>K73+K76</f>
        <v>150.25</v>
      </c>
      <c r="L72" s="82">
        <f>L73+L76</f>
        <v>119.65000000000003</v>
      </c>
      <c r="M72" s="82">
        <f>N72+O72+P72</f>
        <v>60.81</v>
      </c>
      <c r="N72" s="82">
        <f t="shared" ref="N72:T72" si="79">N73+N76</f>
        <v>1.1000000000000001</v>
      </c>
      <c r="O72" s="82">
        <f t="shared" si="79"/>
        <v>0</v>
      </c>
      <c r="P72" s="82">
        <f t="shared" si="79"/>
        <v>59.71</v>
      </c>
      <c r="Q72" s="82">
        <f t="shared" si="79"/>
        <v>39.959999999999994</v>
      </c>
      <c r="R72" s="82">
        <f t="shared" si="79"/>
        <v>0.32</v>
      </c>
      <c r="S72" s="82">
        <f t="shared" si="79"/>
        <v>0</v>
      </c>
      <c r="T72" s="82">
        <f t="shared" si="79"/>
        <v>0</v>
      </c>
      <c r="U72" s="82">
        <f>V72+W72+X72+Y72+Z72+AA72+AB72+AC72+AD72+AU72+AV72+AW72+AX72+AY72+AZ72+BA72+BB72+BC72+BD72+BE72+BF72</f>
        <v>19.36</v>
      </c>
      <c r="V72" s="82">
        <f t="shared" ref="V72:AC72" si="80">V73+V76</f>
        <v>0</v>
      </c>
      <c r="W72" s="82">
        <f t="shared" si="80"/>
        <v>0</v>
      </c>
      <c r="X72" s="82">
        <f t="shared" si="80"/>
        <v>0</v>
      </c>
      <c r="Y72" s="82">
        <f t="shared" si="80"/>
        <v>0</v>
      </c>
      <c r="Z72" s="82">
        <f t="shared" si="80"/>
        <v>0</v>
      </c>
      <c r="AA72" s="82">
        <f t="shared" si="80"/>
        <v>0</v>
      </c>
      <c r="AB72" s="82">
        <f t="shared" si="80"/>
        <v>0</v>
      </c>
      <c r="AC72" s="82">
        <f t="shared" si="80"/>
        <v>0</v>
      </c>
      <c r="AD72" s="82">
        <f t="shared" ref="AD72:AD81" si="81">SUM(AE72:AT72)</f>
        <v>1.2200000000000002</v>
      </c>
      <c r="AE72" s="82">
        <f t="shared" ref="AE72:BF72" si="82">AE73+AE76</f>
        <v>0</v>
      </c>
      <c r="AF72" s="82">
        <f t="shared" si="82"/>
        <v>0.92</v>
      </c>
      <c r="AG72" s="82">
        <f t="shared" si="82"/>
        <v>0.02</v>
      </c>
      <c r="AH72" s="82">
        <f t="shared" si="82"/>
        <v>0</v>
      </c>
      <c r="AI72" s="82">
        <f t="shared" si="82"/>
        <v>0.01</v>
      </c>
      <c r="AJ72" s="82">
        <f t="shared" si="82"/>
        <v>0</v>
      </c>
      <c r="AK72" s="82">
        <f t="shared" si="82"/>
        <v>0</v>
      </c>
      <c r="AL72" s="82">
        <f t="shared" si="82"/>
        <v>0</v>
      </c>
      <c r="AM72" s="82">
        <f t="shared" si="82"/>
        <v>0</v>
      </c>
      <c r="AN72" s="82">
        <f t="shared" si="82"/>
        <v>0</v>
      </c>
      <c r="AO72" s="82">
        <f t="shared" si="82"/>
        <v>0</v>
      </c>
      <c r="AP72" s="82">
        <f t="shared" si="82"/>
        <v>0</v>
      </c>
      <c r="AQ72" s="82">
        <f t="shared" si="82"/>
        <v>0.27</v>
      </c>
      <c r="AR72" s="82">
        <f t="shared" si="82"/>
        <v>0</v>
      </c>
      <c r="AS72" s="82">
        <f t="shared" si="82"/>
        <v>0</v>
      </c>
      <c r="AT72" s="82">
        <f t="shared" si="82"/>
        <v>0</v>
      </c>
      <c r="AU72" s="82">
        <f t="shared" si="82"/>
        <v>0</v>
      </c>
      <c r="AV72" s="82">
        <f t="shared" si="82"/>
        <v>0.04</v>
      </c>
      <c r="AW72" s="82">
        <f t="shared" si="82"/>
        <v>0</v>
      </c>
      <c r="AX72" s="82">
        <f t="shared" si="82"/>
        <v>6.79</v>
      </c>
      <c r="AY72" s="82">
        <f t="shared" si="82"/>
        <v>4.3999999999999995</v>
      </c>
      <c r="AZ72" s="82">
        <f t="shared" si="82"/>
        <v>0</v>
      </c>
      <c r="BA72" s="82">
        <f t="shared" si="82"/>
        <v>0</v>
      </c>
      <c r="BB72" s="82">
        <f t="shared" si="82"/>
        <v>0</v>
      </c>
      <c r="BC72" s="82">
        <f t="shared" si="82"/>
        <v>0</v>
      </c>
      <c r="BD72" s="82">
        <f t="shared" si="82"/>
        <v>6.9099999999999993</v>
      </c>
      <c r="BE72" s="82">
        <f t="shared" si="82"/>
        <v>0</v>
      </c>
      <c r="BF72" s="82">
        <f t="shared" si="82"/>
        <v>0</v>
      </c>
      <c r="BG72" s="82">
        <f>BH72+BI72+BJ72</f>
        <v>23.789999999999996</v>
      </c>
      <c r="BH72" s="82">
        <f>BH73+BH76</f>
        <v>0</v>
      </c>
      <c r="BI72" s="82">
        <f>BI73+BI76</f>
        <v>23.789999999999996</v>
      </c>
      <c r="BJ72" s="82">
        <f>BJ73+BJ76</f>
        <v>0</v>
      </c>
      <c r="BK72" s="9"/>
      <c r="BL72" s="9"/>
      <c r="BM72" s="9"/>
      <c r="BN72" s="9"/>
      <c r="BO72" s="107"/>
      <c r="BP72" s="2"/>
      <c r="BQ72" s="434"/>
    </row>
    <row r="73" spans="1:358" s="228" customFormat="1" ht="18.75" x14ac:dyDescent="0.3">
      <c r="A73" s="81" t="s">
        <v>1224</v>
      </c>
      <c r="B73" s="83" t="s">
        <v>11</v>
      </c>
      <c r="C73" s="21">
        <f t="shared" si="0"/>
        <v>0</v>
      </c>
      <c r="D73" s="82">
        <v>0</v>
      </c>
      <c r="E73" s="82">
        <f t="shared" si="15"/>
        <v>0</v>
      </c>
      <c r="F73" s="82">
        <f t="shared" si="2"/>
        <v>0</v>
      </c>
      <c r="G73" s="82">
        <f t="shared" si="78"/>
        <v>0</v>
      </c>
      <c r="H73" s="82">
        <f>H74+H75</f>
        <v>0</v>
      </c>
      <c r="I73" s="82">
        <f>I74+I75</f>
        <v>0</v>
      </c>
      <c r="J73" s="82">
        <f>J74+J75</f>
        <v>0</v>
      </c>
      <c r="K73" s="82">
        <f>K74+K75</f>
        <v>0</v>
      </c>
      <c r="L73" s="82">
        <f>L74+L75</f>
        <v>0</v>
      </c>
      <c r="M73" s="82">
        <f>N73+O73+P73</f>
        <v>0</v>
      </c>
      <c r="N73" s="82">
        <f t="shared" ref="N73:T73" si="83">N74+N75</f>
        <v>0</v>
      </c>
      <c r="O73" s="82">
        <f t="shared" si="83"/>
        <v>0</v>
      </c>
      <c r="P73" s="82">
        <f t="shared" si="83"/>
        <v>0</v>
      </c>
      <c r="Q73" s="82">
        <f t="shared" si="83"/>
        <v>0</v>
      </c>
      <c r="R73" s="82">
        <f t="shared" si="83"/>
        <v>0</v>
      </c>
      <c r="S73" s="82">
        <f t="shared" si="83"/>
        <v>0</v>
      </c>
      <c r="T73" s="82">
        <f t="shared" si="83"/>
        <v>0</v>
      </c>
      <c r="U73" s="82">
        <f>V73+W73+X73+Y73+Z73+AA73+AB73+AC73+AD73+AU73+AV73+AW73+AX73+AY73+AZ73+BA73+BB73+BC73+BD73+BE73+BF73</f>
        <v>0</v>
      </c>
      <c r="V73" s="82">
        <f t="shared" ref="V73:AC73" si="84">V74+V75</f>
        <v>0</v>
      </c>
      <c r="W73" s="82">
        <f t="shared" si="84"/>
        <v>0</v>
      </c>
      <c r="X73" s="82">
        <f t="shared" si="84"/>
        <v>0</v>
      </c>
      <c r="Y73" s="82">
        <f t="shared" si="84"/>
        <v>0</v>
      </c>
      <c r="Z73" s="82">
        <f t="shared" si="84"/>
        <v>0</v>
      </c>
      <c r="AA73" s="82">
        <f t="shared" si="84"/>
        <v>0</v>
      </c>
      <c r="AB73" s="82">
        <f t="shared" si="84"/>
        <v>0</v>
      </c>
      <c r="AC73" s="82">
        <f t="shared" si="84"/>
        <v>0</v>
      </c>
      <c r="AD73" s="82">
        <f t="shared" si="81"/>
        <v>0</v>
      </c>
      <c r="AE73" s="82">
        <f t="shared" ref="AE73:BF73" si="85">AE74+AE75</f>
        <v>0</v>
      </c>
      <c r="AF73" s="82">
        <f t="shared" si="85"/>
        <v>0</v>
      </c>
      <c r="AG73" s="82">
        <f t="shared" si="85"/>
        <v>0</v>
      </c>
      <c r="AH73" s="82">
        <f t="shared" si="85"/>
        <v>0</v>
      </c>
      <c r="AI73" s="82">
        <f t="shared" si="85"/>
        <v>0</v>
      </c>
      <c r="AJ73" s="82">
        <f t="shared" si="85"/>
        <v>0</v>
      </c>
      <c r="AK73" s="82">
        <f t="shared" si="85"/>
        <v>0</v>
      </c>
      <c r="AL73" s="82">
        <f t="shared" si="85"/>
        <v>0</v>
      </c>
      <c r="AM73" s="82">
        <f t="shared" si="85"/>
        <v>0</v>
      </c>
      <c r="AN73" s="82">
        <f t="shared" si="85"/>
        <v>0</v>
      </c>
      <c r="AO73" s="82">
        <f t="shared" si="85"/>
        <v>0</v>
      </c>
      <c r="AP73" s="82">
        <f t="shared" si="85"/>
        <v>0</v>
      </c>
      <c r="AQ73" s="82">
        <f t="shared" si="85"/>
        <v>0</v>
      </c>
      <c r="AR73" s="82">
        <f t="shared" si="85"/>
        <v>0</v>
      </c>
      <c r="AS73" s="82">
        <f t="shared" si="85"/>
        <v>0</v>
      </c>
      <c r="AT73" s="82">
        <f t="shared" si="85"/>
        <v>0</v>
      </c>
      <c r="AU73" s="82">
        <f t="shared" si="85"/>
        <v>0</v>
      </c>
      <c r="AV73" s="82">
        <f t="shared" si="85"/>
        <v>0</v>
      </c>
      <c r="AW73" s="82">
        <f t="shared" si="85"/>
        <v>0</v>
      </c>
      <c r="AX73" s="82">
        <f t="shared" si="85"/>
        <v>0</v>
      </c>
      <c r="AY73" s="82">
        <f t="shared" si="85"/>
        <v>0</v>
      </c>
      <c r="AZ73" s="82">
        <f t="shared" si="85"/>
        <v>0</v>
      </c>
      <c r="BA73" s="82">
        <f t="shared" si="85"/>
        <v>0</v>
      </c>
      <c r="BB73" s="82">
        <f t="shared" si="85"/>
        <v>0</v>
      </c>
      <c r="BC73" s="82">
        <f t="shared" si="85"/>
        <v>0</v>
      </c>
      <c r="BD73" s="82">
        <f t="shared" si="85"/>
        <v>0</v>
      </c>
      <c r="BE73" s="82">
        <f t="shared" si="85"/>
        <v>0</v>
      </c>
      <c r="BF73" s="82">
        <f t="shared" si="85"/>
        <v>0</v>
      </c>
      <c r="BG73" s="82">
        <f>BH73+BI73+BJ73</f>
        <v>0</v>
      </c>
      <c r="BH73" s="82">
        <f>BH74+BH75</f>
        <v>0</v>
      </c>
      <c r="BI73" s="82">
        <f>BI74+BI75</f>
        <v>0</v>
      </c>
      <c r="BJ73" s="82">
        <f>BJ74+BJ75</f>
        <v>0</v>
      </c>
      <c r="BK73" s="9"/>
      <c r="BL73" s="9"/>
      <c r="BM73" s="9"/>
      <c r="BN73" s="9"/>
      <c r="BO73" s="107"/>
      <c r="BP73" s="2"/>
      <c r="BQ73" s="434"/>
    </row>
    <row r="74" spans="1:358" s="228" customFormat="1" ht="18.75" x14ac:dyDescent="0.3">
      <c r="A74" s="81" t="s">
        <v>1225</v>
      </c>
      <c r="B74" s="83" t="s">
        <v>48</v>
      </c>
      <c r="C74" s="21">
        <f t="shared" si="0"/>
        <v>0</v>
      </c>
      <c r="D74" s="82"/>
      <c r="E74" s="82">
        <f t="shared" si="15"/>
        <v>0</v>
      </c>
      <c r="F74" s="82">
        <f t="shared" si="2"/>
        <v>0</v>
      </c>
      <c r="G74" s="82">
        <f t="shared" si="78"/>
        <v>0</v>
      </c>
      <c r="H74" s="82"/>
      <c r="I74" s="82"/>
      <c r="J74" s="82"/>
      <c r="K74" s="82"/>
      <c r="L74" s="82"/>
      <c r="M74" s="82">
        <f>N74+O74+P74</f>
        <v>0</v>
      </c>
      <c r="N74" s="82"/>
      <c r="O74" s="82"/>
      <c r="P74" s="82"/>
      <c r="Q74" s="82"/>
      <c r="R74" s="82"/>
      <c r="S74" s="82"/>
      <c r="T74" s="82"/>
      <c r="U74" s="82">
        <f>V74+W74+X74+Y74+Z74+AA74+AB74+AC74+AD74+AU74+AV74+AW74+AX74+AY74+AZ74+BA74+BB74+BC74+BD74+BE74+BF74</f>
        <v>0</v>
      </c>
      <c r="V74" s="82"/>
      <c r="W74" s="82"/>
      <c r="X74" s="82"/>
      <c r="Y74" s="82"/>
      <c r="Z74" s="82"/>
      <c r="AA74" s="82"/>
      <c r="AB74" s="82"/>
      <c r="AC74" s="82"/>
      <c r="AD74" s="82">
        <f t="shared" si="81"/>
        <v>0</v>
      </c>
      <c r="AE74" s="82"/>
      <c r="AF74" s="82"/>
      <c r="AG74" s="82"/>
      <c r="AH74" s="82"/>
      <c r="AI74" s="82"/>
      <c r="AJ74" s="82"/>
      <c r="AK74" s="82"/>
      <c r="AL74" s="82"/>
      <c r="AM74" s="82"/>
      <c r="AN74" s="82"/>
      <c r="AO74" s="82"/>
      <c r="AP74" s="82"/>
      <c r="AQ74" s="82"/>
      <c r="AR74" s="82"/>
      <c r="AS74" s="82"/>
      <c r="AT74" s="82"/>
      <c r="AU74" s="82"/>
      <c r="AV74" s="82"/>
      <c r="AW74" s="82"/>
      <c r="AX74" s="82"/>
      <c r="AY74" s="82"/>
      <c r="AZ74" s="82"/>
      <c r="BA74" s="82"/>
      <c r="BB74" s="82"/>
      <c r="BC74" s="82"/>
      <c r="BD74" s="82"/>
      <c r="BE74" s="82"/>
      <c r="BF74" s="82"/>
      <c r="BG74" s="82">
        <f>BH74+BI74+BJ74</f>
        <v>0</v>
      </c>
      <c r="BH74" s="82"/>
      <c r="BI74" s="82"/>
      <c r="BJ74" s="82"/>
      <c r="BK74" s="9"/>
      <c r="BL74" s="9"/>
      <c r="BM74" s="81"/>
      <c r="BN74" s="9"/>
      <c r="BO74" s="107"/>
      <c r="BP74" s="2"/>
      <c r="BQ74" s="434"/>
    </row>
    <row r="75" spans="1:358" s="228" customFormat="1" ht="18.75" x14ac:dyDescent="0.3">
      <c r="A75" s="81" t="s">
        <v>1226</v>
      </c>
      <c r="B75" s="83" t="s">
        <v>21</v>
      </c>
      <c r="C75" s="21"/>
      <c r="D75" s="82"/>
      <c r="E75" s="82"/>
      <c r="F75" s="82"/>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82"/>
      <c r="AI75" s="82"/>
      <c r="AJ75" s="82"/>
      <c r="AK75" s="82"/>
      <c r="AL75" s="82"/>
      <c r="AM75" s="82"/>
      <c r="AN75" s="82"/>
      <c r="AO75" s="82"/>
      <c r="AP75" s="82"/>
      <c r="AQ75" s="82"/>
      <c r="AR75" s="82"/>
      <c r="AS75" s="82"/>
      <c r="AT75" s="82"/>
      <c r="AU75" s="82"/>
      <c r="AV75" s="82"/>
      <c r="AW75" s="82"/>
      <c r="AX75" s="82"/>
      <c r="AY75" s="82"/>
      <c r="AZ75" s="82"/>
      <c r="BA75" s="82"/>
      <c r="BB75" s="82"/>
      <c r="BC75" s="82"/>
      <c r="BD75" s="82"/>
      <c r="BE75" s="82"/>
      <c r="BF75" s="82"/>
      <c r="BG75" s="82"/>
      <c r="BH75" s="82"/>
      <c r="BI75" s="82"/>
      <c r="BJ75" s="82"/>
      <c r="BK75" s="82" t="e">
        <f>SUM(#REF!)</f>
        <v>#REF!</v>
      </c>
      <c r="BL75" s="82"/>
      <c r="BM75" s="81"/>
      <c r="BN75" s="9"/>
      <c r="BO75" s="107"/>
      <c r="BP75" s="2"/>
      <c r="BQ75" s="434"/>
    </row>
    <row r="76" spans="1:358" s="228" customFormat="1" ht="18.75" x14ac:dyDescent="0.3">
      <c r="A76" s="81" t="s">
        <v>1227</v>
      </c>
      <c r="B76" s="83" t="s">
        <v>12</v>
      </c>
      <c r="C76" s="21">
        <f t="shared" si="0"/>
        <v>562.59</v>
      </c>
      <c r="D76" s="82">
        <f>D77+D79+D82+D244+D245+D251+D252+D261+D264+D265+D266+D267+D268+D269</f>
        <v>166.87499999999997</v>
      </c>
      <c r="E76" s="82">
        <f t="shared" si="15"/>
        <v>395.71500000000009</v>
      </c>
      <c r="F76" s="82">
        <f t="shared" si="2"/>
        <v>352.06500000000005</v>
      </c>
      <c r="G76" s="82">
        <f>H76+I76+J76</f>
        <v>21.034999999999997</v>
      </c>
      <c r="H76" s="82">
        <f t="shared" ref="H76:AC76" si="86">H77+H79+H82+H244+H245+H251+H252+H261+H264+H265+H266+H267+H268+H269</f>
        <v>9.1449999999999978</v>
      </c>
      <c r="I76" s="82">
        <f t="shared" si="86"/>
        <v>11.89</v>
      </c>
      <c r="J76" s="82">
        <f t="shared" si="86"/>
        <v>0</v>
      </c>
      <c r="K76" s="82">
        <f t="shared" si="86"/>
        <v>150.25</v>
      </c>
      <c r="L76" s="82">
        <f t="shared" si="86"/>
        <v>119.65000000000003</v>
      </c>
      <c r="M76" s="82">
        <f t="shared" si="86"/>
        <v>60.809999999999995</v>
      </c>
      <c r="N76" s="82">
        <f t="shared" si="86"/>
        <v>1.1000000000000001</v>
      </c>
      <c r="O76" s="82">
        <f t="shared" si="86"/>
        <v>0</v>
      </c>
      <c r="P76" s="82">
        <f t="shared" si="86"/>
        <v>59.71</v>
      </c>
      <c r="Q76" s="82">
        <f t="shared" si="86"/>
        <v>39.959999999999994</v>
      </c>
      <c r="R76" s="82">
        <f t="shared" si="86"/>
        <v>0.32</v>
      </c>
      <c r="S76" s="82">
        <f t="shared" si="86"/>
        <v>0</v>
      </c>
      <c r="T76" s="82">
        <f t="shared" si="86"/>
        <v>0</v>
      </c>
      <c r="U76" s="82">
        <f t="shared" si="86"/>
        <v>19.36</v>
      </c>
      <c r="V76" s="82">
        <f t="shared" si="86"/>
        <v>0</v>
      </c>
      <c r="W76" s="82">
        <f t="shared" si="86"/>
        <v>0</v>
      </c>
      <c r="X76" s="82">
        <f t="shared" si="86"/>
        <v>0</v>
      </c>
      <c r="Y76" s="82">
        <f t="shared" si="86"/>
        <v>0</v>
      </c>
      <c r="Z76" s="82">
        <f t="shared" si="86"/>
        <v>0</v>
      </c>
      <c r="AA76" s="82">
        <f t="shared" si="86"/>
        <v>0</v>
      </c>
      <c r="AB76" s="82">
        <f t="shared" si="86"/>
        <v>0</v>
      </c>
      <c r="AC76" s="82">
        <f t="shared" si="86"/>
        <v>0</v>
      </c>
      <c r="AD76" s="82">
        <f t="shared" si="81"/>
        <v>1.2200000000000002</v>
      </c>
      <c r="AE76" s="82">
        <f t="shared" ref="AE76:BJ76" si="87">AE77+AE79+AE82+AE244+AE245+AE251+AE252+AE261+AE264+AE265+AE266+AE267+AE268+AE269</f>
        <v>0</v>
      </c>
      <c r="AF76" s="82">
        <f t="shared" si="87"/>
        <v>0.92</v>
      </c>
      <c r="AG76" s="82">
        <f t="shared" si="87"/>
        <v>0.02</v>
      </c>
      <c r="AH76" s="82">
        <f t="shared" si="87"/>
        <v>0</v>
      </c>
      <c r="AI76" s="82">
        <f t="shared" si="87"/>
        <v>0.01</v>
      </c>
      <c r="AJ76" s="82">
        <f t="shared" si="87"/>
        <v>0</v>
      </c>
      <c r="AK76" s="82">
        <f t="shared" si="87"/>
        <v>0</v>
      </c>
      <c r="AL76" s="82">
        <f t="shared" si="87"/>
        <v>0</v>
      </c>
      <c r="AM76" s="82">
        <f t="shared" si="87"/>
        <v>0</v>
      </c>
      <c r="AN76" s="82">
        <f t="shared" si="87"/>
        <v>0</v>
      </c>
      <c r="AO76" s="82">
        <f t="shared" si="87"/>
        <v>0</v>
      </c>
      <c r="AP76" s="82">
        <f t="shared" si="87"/>
        <v>0</v>
      </c>
      <c r="AQ76" s="82">
        <f t="shared" si="87"/>
        <v>0.27</v>
      </c>
      <c r="AR76" s="82">
        <f t="shared" si="87"/>
        <v>0</v>
      </c>
      <c r="AS76" s="82">
        <f t="shared" si="87"/>
        <v>0</v>
      </c>
      <c r="AT76" s="82">
        <f t="shared" si="87"/>
        <v>0</v>
      </c>
      <c r="AU76" s="82">
        <f t="shared" si="87"/>
        <v>0</v>
      </c>
      <c r="AV76" s="82">
        <f t="shared" si="87"/>
        <v>0.04</v>
      </c>
      <c r="AW76" s="82">
        <f t="shared" si="87"/>
        <v>0</v>
      </c>
      <c r="AX76" s="82">
        <f t="shared" si="87"/>
        <v>6.79</v>
      </c>
      <c r="AY76" s="82">
        <f t="shared" si="87"/>
        <v>4.3999999999999995</v>
      </c>
      <c r="AZ76" s="82">
        <f t="shared" si="87"/>
        <v>0</v>
      </c>
      <c r="BA76" s="82">
        <f t="shared" si="87"/>
        <v>0</v>
      </c>
      <c r="BB76" s="82">
        <f t="shared" si="87"/>
        <v>0</v>
      </c>
      <c r="BC76" s="82">
        <f t="shared" si="87"/>
        <v>0</v>
      </c>
      <c r="BD76" s="82">
        <f t="shared" si="87"/>
        <v>6.9099999999999993</v>
      </c>
      <c r="BE76" s="82">
        <f t="shared" si="87"/>
        <v>0</v>
      </c>
      <c r="BF76" s="82">
        <f t="shared" si="87"/>
        <v>0</v>
      </c>
      <c r="BG76" s="82">
        <f t="shared" si="87"/>
        <v>24.289999999999996</v>
      </c>
      <c r="BH76" s="82">
        <f t="shared" si="87"/>
        <v>0</v>
      </c>
      <c r="BI76" s="82">
        <f t="shared" si="87"/>
        <v>23.789999999999996</v>
      </c>
      <c r="BJ76" s="82">
        <f t="shared" si="87"/>
        <v>0</v>
      </c>
      <c r="BK76" s="9"/>
      <c r="BL76" s="9"/>
      <c r="BM76" s="9"/>
      <c r="BN76" s="9"/>
      <c r="BO76" s="107"/>
      <c r="BP76" s="2"/>
      <c r="BQ76" s="434"/>
    </row>
    <row r="77" spans="1:358" s="228" customFormat="1" ht="18.75" x14ac:dyDescent="0.3">
      <c r="A77" s="81" t="s">
        <v>1228</v>
      </c>
      <c r="B77" s="83" t="s">
        <v>25</v>
      </c>
      <c r="C77" s="21">
        <f t="shared" si="0"/>
        <v>19.999999999999996</v>
      </c>
      <c r="D77" s="82">
        <v>0</v>
      </c>
      <c r="E77" s="82">
        <f t="shared" si="15"/>
        <v>19.999999999999996</v>
      </c>
      <c r="F77" s="82">
        <f t="shared" si="2"/>
        <v>19.119999999999997</v>
      </c>
      <c r="G77" s="82">
        <f t="shared" si="78"/>
        <v>0.17</v>
      </c>
      <c r="H77" s="82">
        <f>H78</f>
        <v>0</v>
      </c>
      <c r="I77" s="82">
        <f>I78</f>
        <v>0.17</v>
      </c>
      <c r="J77" s="82">
        <f>J78</f>
        <v>0</v>
      </c>
      <c r="K77" s="82">
        <f>K78</f>
        <v>9.11</v>
      </c>
      <c r="L77" s="82">
        <f>L78</f>
        <v>9.84</v>
      </c>
      <c r="M77" s="82">
        <f>N77+O77+P77</f>
        <v>0</v>
      </c>
      <c r="N77" s="82">
        <f t="shared" ref="N77:T77" si="88">N78</f>
        <v>0</v>
      </c>
      <c r="O77" s="82">
        <f t="shared" si="88"/>
        <v>0</v>
      </c>
      <c r="P77" s="82">
        <f t="shared" si="88"/>
        <v>0</v>
      </c>
      <c r="Q77" s="82">
        <f t="shared" si="88"/>
        <v>0</v>
      </c>
      <c r="R77" s="82">
        <f t="shared" si="88"/>
        <v>0</v>
      </c>
      <c r="S77" s="82">
        <f t="shared" si="88"/>
        <v>0</v>
      </c>
      <c r="T77" s="82">
        <f t="shared" si="88"/>
        <v>0</v>
      </c>
      <c r="U77" s="82">
        <f>V77+W77+X77+Y77+Z77+AA77+AB77+AC77+AD77+AU77+AV77+AW77+AX77+AY77+AZ77+BA77+BB77+BC77+BD77+BE77+BF77</f>
        <v>0.88</v>
      </c>
      <c r="V77" s="82">
        <f t="shared" ref="V77:AC77" si="89">V78</f>
        <v>0</v>
      </c>
      <c r="W77" s="82">
        <f t="shared" si="89"/>
        <v>0</v>
      </c>
      <c r="X77" s="82">
        <f t="shared" si="89"/>
        <v>0</v>
      </c>
      <c r="Y77" s="82">
        <f t="shared" si="89"/>
        <v>0</v>
      </c>
      <c r="Z77" s="82">
        <f t="shared" si="89"/>
        <v>0</v>
      </c>
      <c r="AA77" s="82">
        <f t="shared" si="89"/>
        <v>0</v>
      </c>
      <c r="AB77" s="82">
        <f t="shared" si="89"/>
        <v>0</v>
      </c>
      <c r="AC77" s="82">
        <f t="shared" si="89"/>
        <v>0</v>
      </c>
      <c r="AD77" s="82">
        <f t="shared" si="81"/>
        <v>0.88</v>
      </c>
      <c r="AE77" s="82">
        <f t="shared" ref="AE77:BF77" si="90">AE78</f>
        <v>0</v>
      </c>
      <c r="AF77" s="82">
        <f t="shared" si="90"/>
        <v>0.88</v>
      </c>
      <c r="AG77" s="82">
        <f t="shared" si="90"/>
        <v>0</v>
      </c>
      <c r="AH77" s="82">
        <f t="shared" si="90"/>
        <v>0</v>
      </c>
      <c r="AI77" s="82">
        <f t="shared" si="90"/>
        <v>0</v>
      </c>
      <c r="AJ77" s="82">
        <f t="shared" si="90"/>
        <v>0</v>
      </c>
      <c r="AK77" s="82">
        <f t="shared" si="90"/>
        <v>0</v>
      </c>
      <c r="AL77" s="82">
        <f t="shared" si="90"/>
        <v>0</v>
      </c>
      <c r="AM77" s="82">
        <f t="shared" si="90"/>
        <v>0</v>
      </c>
      <c r="AN77" s="82">
        <f t="shared" si="90"/>
        <v>0</v>
      </c>
      <c r="AO77" s="82">
        <f t="shared" si="90"/>
        <v>0</v>
      </c>
      <c r="AP77" s="82">
        <f t="shared" si="90"/>
        <v>0</v>
      </c>
      <c r="AQ77" s="82">
        <f t="shared" si="90"/>
        <v>0</v>
      </c>
      <c r="AR77" s="82">
        <f t="shared" si="90"/>
        <v>0</v>
      </c>
      <c r="AS77" s="82">
        <f t="shared" si="90"/>
        <v>0</v>
      </c>
      <c r="AT77" s="82">
        <f t="shared" si="90"/>
        <v>0</v>
      </c>
      <c r="AU77" s="82">
        <f t="shared" si="90"/>
        <v>0</v>
      </c>
      <c r="AV77" s="82">
        <f t="shared" si="90"/>
        <v>0</v>
      </c>
      <c r="AW77" s="82">
        <f t="shared" si="90"/>
        <v>0</v>
      </c>
      <c r="AX77" s="82">
        <f t="shared" si="90"/>
        <v>0</v>
      </c>
      <c r="AY77" s="82">
        <f t="shared" si="90"/>
        <v>0</v>
      </c>
      <c r="AZ77" s="82">
        <f t="shared" si="90"/>
        <v>0</v>
      </c>
      <c r="BA77" s="82">
        <f t="shared" si="90"/>
        <v>0</v>
      </c>
      <c r="BB77" s="82">
        <f t="shared" si="90"/>
        <v>0</v>
      </c>
      <c r="BC77" s="82">
        <f t="shared" si="90"/>
        <v>0</v>
      </c>
      <c r="BD77" s="82">
        <f t="shared" si="90"/>
        <v>0</v>
      </c>
      <c r="BE77" s="82">
        <f t="shared" si="90"/>
        <v>0</v>
      </c>
      <c r="BF77" s="82">
        <f t="shared" si="90"/>
        <v>0</v>
      </c>
      <c r="BG77" s="82">
        <f>BH77+BI77+BJ77</f>
        <v>0</v>
      </c>
      <c r="BH77" s="82">
        <f>BH78</f>
        <v>0</v>
      </c>
      <c r="BI77" s="82">
        <f>BI78</f>
        <v>0</v>
      </c>
      <c r="BJ77" s="82">
        <f>BJ78</f>
        <v>0</v>
      </c>
      <c r="BK77" s="9"/>
      <c r="BL77" s="9"/>
      <c r="BM77" s="85"/>
      <c r="BN77" s="9"/>
      <c r="BO77" s="107"/>
      <c r="BP77" s="2"/>
      <c r="BQ77" s="434"/>
    </row>
    <row r="78" spans="1:358" s="71" customFormat="1" ht="75" x14ac:dyDescent="0.3">
      <c r="A78" s="2">
        <v>1</v>
      </c>
      <c r="B78" s="118" t="s">
        <v>375</v>
      </c>
      <c r="C78" s="69">
        <f t="shared" si="0"/>
        <v>19.999999999999996</v>
      </c>
      <c r="D78" s="3"/>
      <c r="E78" s="3">
        <f t="shared" si="15"/>
        <v>19.999999999999996</v>
      </c>
      <c r="F78" s="3">
        <f t="shared" si="2"/>
        <v>19.119999999999997</v>
      </c>
      <c r="G78" s="3">
        <f t="shared" si="78"/>
        <v>0.17</v>
      </c>
      <c r="H78" s="3"/>
      <c r="I78" s="3">
        <v>0.17</v>
      </c>
      <c r="J78" s="3"/>
      <c r="K78" s="80">
        <v>9.11</v>
      </c>
      <c r="L78" s="80">
        <v>9.84</v>
      </c>
      <c r="M78" s="3">
        <f>N78+O78+P78</f>
        <v>0</v>
      </c>
      <c r="N78" s="3"/>
      <c r="O78" s="3"/>
      <c r="P78" s="3"/>
      <c r="Q78" s="3"/>
      <c r="R78" s="3"/>
      <c r="S78" s="3"/>
      <c r="T78" s="3"/>
      <c r="U78" s="3">
        <f>V78+W78+X78+Y78+Z78+AA78+AB78+AC78+AD78+AU78+AV78+AW78+AX78+AY78+AZ78+BA78+BB78+BC78+BD78+BE78+BF78</f>
        <v>0.88</v>
      </c>
      <c r="V78" s="3"/>
      <c r="W78" s="3"/>
      <c r="X78" s="3"/>
      <c r="Y78" s="3"/>
      <c r="Z78" s="3"/>
      <c r="AA78" s="3"/>
      <c r="AB78" s="3"/>
      <c r="AC78" s="3"/>
      <c r="AD78" s="3">
        <f t="shared" si="81"/>
        <v>0.88</v>
      </c>
      <c r="AE78" s="3"/>
      <c r="AF78" s="3">
        <v>0.88</v>
      </c>
      <c r="AG78" s="3"/>
      <c r="AH78" s="73"/>
      <c r="AI78" s="73"/>
      <c r="AJ78" s="3"/>
      <c r="AK78" s="3"/>
      <c r="AL78" s="3"/>
      <c r="AM78" s="3"/>
      <c r="AN78" s="3"/>
      <c r="AO78" s="3"/>
      <c r="AP78" s="3"/>
      <c r="AQ78" s="3"/>
      <c r="AR78" s="3"/>
      <c r="AS78" s="3"/>
      <c r="AT78" s="3"/>
      <c r="AU78" s="3"/>
      <c r="AV78" s="3"/>
      <c r="AW78" s="3"/>
      <c r="AX78" s="3"/>
      <c r="AY78" s="3"/>
      <c r="AZ78" s="74"/>
      <c r="BA78" s="3"/>
      <c r="BB78" s="3"/>
      <c r="BC78" s="3"/>
      <c r="BD78" s="3"/>
      <c r="BE78" s="3"/>
      <c r="BF78" s="3"/>
      <c r="BG78" s="3">
        <f>BH78+BI78+BJ78</f>
        <v>0</v>
      </c>
      <c r="BH78" s="3"/>
      <c r="BI78" s="75"/>
      <c r="BJ78" s="3"/>
      <c r="BK78" s="2" t="s">
        <v>459</v>
      </c>
      <c r="BL78" s="4" t="s">
        <v>135</v>
      </c>
      <c r="BM78" s="2" t="s">
        <v>178</v>
      </c>
      <c r="BN78" s="2" t="s">
        <v>84</v>
      </c>
      <c r="BO78" s="143" t="s">
        <v>1122</v>
      </c>
      <c r="BP78" s="2" t="s">
        <v>1142</v>
      </c>
      <c r="BQ78" s="436" t="s">
        <v>982</v>
      </c>
      <c r="BR78" s="71" t="s">
        <v>1072</v>
      </c>
      <c r="BS78" s="208"/>
      <c r="BT78" s="208"/>
      <c r="BU78" s="208"/>
      <c r="BV78" s="208" t="s">
        <v>813</v>
      </c>
      <c r="BW78" s="208"/>
      <c r="BX78" s="6"/>
      <c r="BY78" s="6"/>
      <c r="BZ78" s="210"/>
      <c r="CA78" s="6"/>
      <c r="CN78" s="71">
        <v>2022</v>
      </c>
    </row>
    <row r="79" spans="1:358" s="228" customFormat="1" ht="18.75" x14ac:dyDescent="0.3">
      <c r="A79" s="81" t="s">
        <v>1229</v>
      </c>
      <c r="B79" s="83" t="s">
        <v>180</v>
      </c>
      <c r="C79" s="21">
        <f t="shared" si="0"/>
        <v>30.2</v>
      </c>
      <c r="D79" s="82">
        <v>0</v>
      </c>
      <c r="E79" s="82">
        <f t="shared" si="15"/>
        <v>30.2</v>
      </c>
      <c r="F79" s="82">
        <f t="shared" si="2"/>
        <v>30.2</v>
      </c>
      <c r="G79" s="82">
        <f t="shared" si="78"/>
        <v>0</v>
      </c>
      <c r="H79" s="82">
        <f>H80</f>
        <v>0</v>
      </c>
      <c r="I79" s="82">
        <f>I80</f>
        <v>0</v>
      </c>
      <c r="J79" s="82">
        <f>J80</f>
        <v>0</v>
      </c>
      <c r="K79" s="82">
        <f>SUM(K80:K81)</f>
        <v>14</v>
      </c>
      <c r="L79" s="82">
        <f>SUM(L80:L81)</f>
        <v>16.2</v>
      </c>
      <c r="M79" s="82">
        <f>N79+O79+P79</f>
        <v>0</v>
      </c>
      <c r="N79" s="82">
        <f t="shared" ref="N79:T79" si="91">N80</f>
        <v>0</v>
      </c>
      <c r="O79" s="82">
        <f t="shared" si="91"/>
        <v>0</v>
      </c>
      <c r="P79" s="82">
        <f t="shared" si="91"/>
        <v>0</v>
      </c>
      <c r="Q79" s="82">
        <f t="shared" si="91"/>
        <v>0</v>
      </c>
      <c r="R79" s="82">
        <f t="shared" si="91"/>
        <v>0</v>
      </c>
      <c r="S79" s="82">
        <f t="shared" si="91"/>
        <v>0</v>
      </c>
      <c r="T79" s="82">
        <f t="shared" si="91"/>
        <v>0</v>
      </c>
      <c r="U79" s="82">
        <f>V79+W79+X79+Y79+Z79+AA79+AB79+AC79+AD79+AU79+AV79+AW79+AX79+AY79+AZ79+BA79+BB79+BC79+BD79+BE79+BF79</f>
        <v>0</v>
      </c>
      <c r="V79" s="82">
        <f t="shared" ref="V79:AC79" si="92">V80</f>
        <v>0</v>
      </c>
      <c r="W79" s="82">
        <f t="shared" si="92"/>
        <v>0</v>
      </c>
      <c r="X79" s="82">
        <f t="shared" si="92"/>
        <v>0</v>
      </c>
      <c r="Y79" s="82">
        <f t="shared" si="92"/>
        <v>0</v>
      </c>
      <c r="Z79" s="82">
        <f t="shared" si="92"/>
        <v>0</v>
      </c>
      <c r="AA79" s="82">
        <f t="shared" si="92"/>
        <v>0</v>
      </c>
      <c r="AB79" s="82">
        <f t="shared" si="92"/>
        <v>0</v>
      </c>
      <c r="AC79" s="82">
        <f t="shared" si="92"/>
        <v>0</v>
      </c>
      <c r="AD79" s="82">
        <f t="shared" si="81"/>
        <v>0</v>
      </c>
      <c r="AE79" s="82">
        <f t="shared" ref="AE79:BF79" si="93">AE80</f>
        <v>0</v>
      </c>
      <c r="AF79" s="82">
        <f t="shared" si="93"/>
        <v>0</v>
      </c>
      <c r="AG79" s="82">
        <f t="shared" si="93"/>
        <v>0</v>
      </c>
      <c r="AH79" s="82">
        <f t="shared" si="93"/>
        <v>0</v>
      </c>
      <c r="AI79" s="82">
        <f t="shared" si="93"/>
        <v>0</v>
      </c>
      <c r="AJ79" s="82">
        <f t="shared" si="93"/>
        <v>0</v>
      </c>
      <c r="AK79" s="82">
        <f t="shared" si="93"/>
        <v>0</v>
      </c>
      <c r="AL79" s="82">
        <f t="shared" si="93"/>
        <v>0</v>
      </c>
      <c r="AM79" s="82">
        <f t="shared" si="93"/>
        <v>0</v>
      </c>
      <c r="AN79" s="82">
        <f t="shared" si="93"/>
        <v>0</v>
      </c>
      <c r="AO79" s="82">
        <f t="shared" si="93"/>
        <v>0</v>
      </c>
      <c r="AP79" s="82">
        <f t="shared" si="93"/>
        <v>0</v>
      </c>
      <c r="AQ79" s="82">
        <f t="shared" si="93"/>
        <v>0</v>
      </c>
      <c r="AR79" s="82">
        <f t="shared" si="93"/>
        <v>0</v>
      </c>
      <c r="AS79" s="82">
        <f t="shared" si="93"/>
        <v>0</v>
      </c>
      <c r="AT79" s="82">
        <f t="shared" si="93"/>
        <v>0</v>
      </c>
      <c r="AU79" s="82">
        <f t="shared" si="93"/>
        <v>0</v>
      </c>
      <c r="AV79" s="82">
        <f t="shared" si="93"/>
        <v>0</v>
      </c>
      <c r="AW79" s="82">
        <f t="shared" si="93"/>
        <v>0</v>
      </c>
      <c r="AX79" s="82">
        <f t="shared" si="93"/>
        <v>0</v>
      </c>
      <c r="AY79" s="82">
        <f t="shared" si="93"/>
        <v>0</v>
      </c>
      <c r="AZ79" s="82">
        <f t="shared" si="93"/>
        <v>0</v>
      </c>
      <c r="BA79" s="82">
        <f t="shared" si="93"/>
        <v>0</v>
      </c>
      <c r="BB79" s="82">
        <f t="shared" si="93"/>
        <v>0</v>
      </c>
      <c r="BC79" s="82">
        <f t="shared" si="93"/>
        <v>0</v>
      </c>
      <c r="BD79" s="82">
        <f t="shared" si="93"/>
        <v>0</v>
      </c>
      <c r="BE79" s="82">
        <f t="shared" si="93"/>
        <v>0</v>
      </c>
      <c r="BF79" s="82">
        <f t="shared" si="93"/>
        <v>0</v>
      </c>
      <c r="BG79" s="82">
        <f>BH79+BI79+BJ79</f>
        <v>0</v>
      </c>
      <c r="BH79" s="82"/>
      <c r="BI79" s="82"/>
      <c r="BJ79" s="82"/>
      <c r="BK79" s="9"/>
      <c r="BL79" s="9"/>
      <c r="BM79" s="85"/>
      <c r="BN79" s="9"/>
      <c r="BO79" s="107"/>
      <c r="BP79" s="2"/>
      <c r="BQ79" s="434"/>
      <c r="BR79" s="246"/>
      <c r="BS79" s="246"/>
      <c r="BT79" s="246"/>
      <c r="BU79" s="246"/>
      <c r="BV79" s="246"/>
      <c r="BW79" s="246"/>
    </row>
    <row r="80" spans="1:358" s="71" customFormat="1" ht="93.75" x14ac:dyDescent="0.3">
      <c r="A80" s="2">
        <v>1</v>
      </c>
      <c r="B80" s="144" t="s">
        <v>721</v>
      </c>
      <c r="C80" s="69">
        <f t="shared" si="0"/>
        <v>17.399999999999999</v>
      </c>
      <c r="D80" s="3"/>
      <c r="E80" s="3">
        <f t="shared" si="15"/>
        <v>17.399999999999999</v>
      </c>
      <c r="F80" s="3">
        <f t="shared" si="2"/>
        <v>17.399999999999999</v>
      </c>
      <c r="G80" s="3">
        <f t="shared" si="78"/>
        <v>0</v>
      </c>
      <c r="H80" s="3"/>
      <c r="I80" s="3"/>
      <c r="J80" s="3"/>
      <c r="K80" s="3">
        <v>8</v>
      </c>
      <c r="L80" s="3">
        <v>9.4</v>
      </c>
      <c r="M80" s="3">
        <f>N80+O80+P80</f>
        <v>0</v>
      </c>
      <c r="N80" s="3"/>
      <c r="O80" s="3"/>
      <c r="P80" s="3"/>
      <c r="Q80" s="3"/>
      <c r="R80" s="3"/>
      <c r="S80" s="3"/>
      <c r="T80" s="3"/>
      <c r="U80" s="3">
        <f>V80+W80+X80+Y80+Z80+AA80+AB80+AC80+AD80+AU80+AV80+AW80+AX80+AY80+AZ80+BA80+BB80+BC80+BD80+BE80+BF80</f>
        <v>0</v>
      </c>
      <c r="V80" s="3"/>
      <c r="W80" s="3"/>
      <c r="X80" s="3"/>
      <c r="Y80" s="3"/>
      <c r="Z80" s="3"/>
      <c r="AA80" s="3"/>
      <c r="AB80" s="3"/>
      <c r="AC80" s="3"/>
      <c r="AD80" s="3">
        <f t="shared" si="81"/>
        <v>0</v>
      </c>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f>BH80+BI80+BJ80</f>
        <v>0</v>
      </c>
      <c r="BH80" s="3"/>
      <c r="BI80" s="3"/>
      <c r="BJ80" s="3"/>
      <c r="BK80" s="2" t="s">
        <v>459</v>
      </c>
      <c r="BL80" s="4" t="s">
        <v>135</v>
      </c>
      <c r="BM80" s="2" t="s">
        <v>722</v>
      </c>
      <c r="BN80" s="2" t="s">
        <v>87</v>
      </c>
      <c r="BO80" s="2" t="s">
        <v>1111</v>
      </c>
      <c r="BP80" s="2" t="s">
        <v>1142</v>
      </c>
      <c r="BQ80" s="436" t="s">
        <v>1071</v>
      </c>
      <c r="BR80" s="71" t="s">
        <v>972</v>
      </c>
      <c r="BS80" s="6"/>
      <c r="BT80" s="6"/>
      <c r="BU80" s="6"/>
      <c r="BV80" s="6" t="s">
        <v>813</v>
      </c>
      <c r="BW80" s="6"/>
    </row>
    <row r="81" spans="1:367" s="71" customFormat="1" ht="93.75" x14ac:dyDescent="0.3">
      <c r="A81" s="2">
        <v>2</v>
      </c>
      <c r="B81" s="144" t="s">
        <v>723</v>
      </c>
      <c r="C81" s="69">
        <f t="shared" si="0"/>
        <v>12.8</v>
      </c>
      <c r="D81" s="3"/>
      <c r="E81" s="3">
        <f t="shared" si="15"/>
        <v>12.8</v>
      </c>
      <c r="F81" s="3">
        <f t="shared" si="2"/>
        <v>12.8</v>
      </c>
      <c r="G81" s="3">
        <f t="shared" si="78"/>
        <v>0</v>
      </c>
      <c r="H81" s="3"/>
      <c r="I81" s="3"/>
      <c r="J81" s="3"/>
      <c r="K81" s="3">
        <v>6</v>
      </c>
      <c r="L81" s="3">
        <v>6.8</v>
      </c>
      <c r="M81" s="3">
        <f>N81+O81+P81</f>
        <v>0</v>
      </c>
      <c r="N81" s="3"/>
      <c r="O81" s="3"/>
      <c r="P81" s="3"/>
      <c r="Q81" s="3"/>
      <c r="R81" s="3"/>
      <c r="S81" s="3"/>
      <c r="T81" s="3"/>
      <c r="U81" s="3">
        <f>V81+W81+X81+Y81+Z81+AA81+AB81+AC81+AD81+AU81+AV81+AW81+AX81+AY81+AZ81+BA81+BB81+BC81+BD81+BE81+BF81</f>
        <v>0</v>
      </c>
      <c r="V81" s="3"/>
      <c r="W81" s="3"/>
      <c r="X81" s="3"/>
      <c r="Y81" s="3"/>
      <c r="Z81" s="3"/>
      <c r="AA81" s="3"/>
      <c r="AB81" s="3"/>
      <c r="AC81" s="3"/>
      <c r="AD81" s="3">
        <f t="shared" si="81"/>
        <v>0</v>
      </c>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f>BH81+BI81+BJ81</f>
        <v>0</v>
      </c>
      <c r="BH81" s="3"/>
      <c r="BI81" s="3"/>
      <c r="BJ81" s="3"/>
      <c r="BK81" s="2" t="s">
        <v>459</v>
      </c>
      <c r="BL81" s="4" t="s">
        <v>135</v>
      </c>
      <c r="BM81" s="2" t="s">
        <v>724</v>
      </c>
      <c r="BN81" s="2" t="s">
        <v>87</v>
      </c>
      <c r="BO81" s="2" t="s">
        <v>1111</v>
      </c>
      <c r="BP81" s="2" t="s">
        <v>1142</v>
      </c>
      <c r="BQ81" s="436" t="s">
        <v>1071</v>
      </c>
      <c r="BR81" s="71" t="s">
        <v>972</v>
      </c>
      <c r="BS81" s="6"/>
      <c r="BT81" s="6"/>
      <c r="BU81" s="6"/>
      <c r="BV81" s="6" t="s">
        <v>813</v>
      </c>
      <c r="BW81" s="6"/>
    </row>
    <row r="82" spans="1:367" s="228" customFormat="1" ht="18.75" x14ac:dyDescent="0.3">
      <c r="A82" s="81" t="s">
        <v>1229</v>
      </c>
      <c r="B82" s="83" t="s">
        <v>181</v>
      </c>
      <c r="C82" s="21">
        <f t="shared" si="0"/>
        <v>430.77</v>
      </c>
      <c r="D82" s="82">
        <f>D83+D178+D206+D210+D211+D216+D221+D226+D231+D234+D235+D237+D239+D240+D241</f>
        <v>166.86499999999998</v>
      </c>
      <c r="E82" s="82">
        <f t="shared" si="15"/>
        <v>263.90500000000003</v>
      </c>
      <c r="F82" s="82">
        <f t="shared" si="2"/>
        <v>223.435</v>
      </c>
      <c r="G82" s="82">
        <f t="shared" ref="G82:AL82" si="94">G83+G178+G206+G210+G211+G216+G221+G226+G231+G234+G235+G237+G239+G240+G241</f>
        <v>13.364999999999997</v>
      </c>
      <c r="H82" s="82">
        <f t="shared" si="94"/>
        <v>9.1449999999999978</v>
      </c>
      <c r="I82" s="82">
        <f t="shared" si="94"/>
        <v>4.22</v>
      </c>
      <c r="J82" s="82">
        <f t="shared" si="94"/>
        <v>0</v>
      </c>
      <c r="K82" s="82">
        <f t="shared" si="94"/>
        <v>90.97</v>
      </c>
      <c r="L82" s="82">
        <f t="shared" si="94"/>
        <v>57.970000000000013</v>
      </c>
      <c r="M82" s="82">
        <f t="shared" si="94"/>
        <v>60.809999999999995</v>
      </c>
      <c r="N82" s="82">
        <f t="shared" si="94"/>
        <v>1.1000000000000001</v>
      </c>
      <c r="O82" s="82">
        <f t="shared" si="94"/>
        <v>0</v>
      </c>
      <c r="P82" s="82">
        <f t="shared" si="94"/>
        <v>59.71</v>
      </c>
      <c r="Q82" s="82">
        <f t="shared" si="94"/>
        <v>39.959999999999994</v>
      </c>
      <c r="R82" s="82">
        <f t="shared" si="94"/>
        <v>0.32</v>
      </c>
      <c r="S82" s="82">
        <f t="shared" si="94"/>
        <v>0</v>
      </c>
      <c r="T82" s="82">
        <f t="shared" si="94"/>
        <v>0</v>
      </c>
      <c r="U82" s="82">
        <f t="shared" si="94"/>
        <v>16.18</v>
      </c>
      <c r="V82" s="82">
        <f t="shared" si="94"/>
        <v>0</v>
      </c>
      <c r="W82" s="82">
        <f t="shared" si="94"/>
        <v>0</v>
      </c>
      <c r="X82" s="82">
        <f t="shared" si="94"/>
        <v>0</v>
      </c>
      <c r="Y82" s="82">
        <f t="shared" si="94"/>
        <v>0</v>
      </c>
      <c r="Z82" s="82">
        <f t="shared" si="94"/>
        <v>0</v>
      </c>
      <c r="AA82" s="82">
        <f t="shared" si="94"/>
        <v>0</v>
      </c>
      <c r="AB82" s="82">
        <f t="shared" si="94"/>
        <v>0</v>
      </c>
      <c r="AC82" s="82">
        <f t="shared" si="94"/>
        <v>0</v>
      </c>
      <c r="AD82" s="82">
        <f t="shared" si="94"/>
        <v>0.34</v>
      </c>
      <c r="AE82" s="82">
        <f t="shared" si="94"/>
        <v>0</v>
      </c>
      <c r="AF82" s="82">
        <f t="shared" si="94"/>
        <v>0.04</v>
      </c>
      <c r="AG82" s="82">
        <f t="shared" si="94"/>
        <v>0.02</v>
      </c>
      <c r="AH82" s="82">
        <f t="shared" si="94"/>
        <v>0</v>
      </c>
      <c r="AI82" s="82">
        <f t="shared" si="94"/>
        <v>0.01</v>
      </c>
      <c r="AJ82" s="82">
        <f t="shared" si="94"/>
        <v>0</v>
      </c>
      <c r="AK82" s="82">
        <f t="shared" si="94"/>
        <v>0</v>
      </c>
      <c r="AL82" s="82">
        <f t="shared" si="94"/>
        <v>0</v>
      </c>
      <c r="AM82" s="82">
        <f t="shared" ref="AM82:BJ82" si="95">AM83+AM178+AM206+AM210+AM211+AM216+AM221+AM226+AM231+AM234+AM235+AM237+AM239+AM240+AM241</f>
        <v>0</v>
      </c>
      <c r="AN82" s="82">
        <f t="shared" si="95"/>
        <v>0</v>
      </c>
      <c r="AO82" s="82">
        <f t="shared" si="95"/>
        <v>0</v>
      </c>
      <c r="AP82" s="82">
        <f t="shared" si="95"/>
        <v>0</v>
      </c>
      <c r="AQ82" s="82">
        <f t="shared" si="95"/>
        <v>0.27</v>
      </c>
      <c r="AR82" s="82">
        <f t="shared" si="95"/>
        <v>0</v>
      </c>
      <c r="AS82" s="82">
        <f t="shared" si="95"/>
        <v>0</v>
      </c>
      <c r="AT82" s="82">
        <f t="shared" si="95"/>
        <v>0</v>
      </c>
      <c r="AU82" s="82">
        <f t="shared" si="95"/>
        <v>0</v>
      </c>
      <c r="AV82" s="82">
        <f t="shared" si="95"/>
        <v>0.04</v>
      </c>
      <c r="AW82" s="82">
        <f t="shared" si="95"/>
        <v>0</v>
      </c>
      <c r="AX82" s="82">
        <f t="shared" si="95"/>
        <v>6.79</v>
      </c>
      <c r="AY82" s="82">
        <f t="shared" si="95"/>
        <v>4.3999999999999995</v>
      </c>
      <c r="AZ82" s="82">
        <f t="shared" si="95"/>
        <v>0</v>
      </c>
      <c r="BA82" s="82">
        <f t="shared" si="95"/>
        <v>0</v>
      </c>
      <c r="BB82" s="82">
        <f t="shared" si="95"/>
        <v>0</v>
      </c>
      <c r="BC82" s="82">
        <f t="shared" si="95"/>
        <v>0</v>
      </c>
      <c r="BD82" s="82">
        <f t="shared" si="95"/>
        <v>4.6099999999999994</v>
      </c>
      <c r="BE82" s="82">
        <f t="shared" si="95"/>
        <v>0</v>
      </c>
      <c r="BF82" s="82">
        <f t="shared" si="95"/>
        <v>0</v>
      </c>
      <c r="BG82" s="82">
        <f t="shared" si="95"/>
        <v>24.289999999999996</v>
      </c>
      <c r="BH82" s="82">
        <f t="shared" si="95"/>
        <v>0</v>
      </c>
      <c r="BI82" s="82">
        <f t="shared" si="95"/>
        <v>23.789999999999996</v>
      </c>
      <c r="BJ82" s="82">
        <f t="shared" si="95"/>
        <v>0</v>
      </c>
      <c r="BK82" s="9"/>
      <c r="BL82" s="9"/>
      <c r="BM82" s="81"/>
      <c r="BN82" s="9"/>
      <c r="BO82" s="107"/>
      <c r="BP82" s="2"/>
      <c r="BQ82" s="434"/>
      <c r="BR82" s="202"/>
      <c r="BS82" s="202"/>
      <c r="BT82" s="202"/>
      <c r="BU82" s="202"/>
      <c r="BV82" s="202"/>
      <c r="BW82" s="202"/>
    </row>
    <row r="83" spans="1:367" s="228" customFormat="1" ht="18.75" x14ac:dyDescent="0.3">
      <c r="A83" s="81" t="s">
        <v>182</v>
      </c>
      <c r="B83" s="86" t="s">
        <v>49</v>
      </c>
      <c r="C83" s="21">
        <f t="shared" si="0"/>
        <v>276.71500000000003</v>
      </c>
      <c r="D83" s="82">
        <f>SUM(D84:D177)</f>
        <v>81.934999999999988</v>
      </c>
      <c r="E83" s="82">
        <f t="shared" si="15"/>
        <v>194.78000000000003</v>
      </c>
      <c r="F83" s="82">
        <f t="shared" si="2"/>
        <v>165.23000000000002</v>
      </c>
      <c r="G83" s="82">
        <f t="shared" ref="G83:AL83" si="96">SUM(G84:G177)</f>
        <v>11.269999999999998</v>
      </c>
      <c r="H83" s="82">
        <f t="shared" si="96"/>
        <v>8.5499999999999989</v>
      </c>
      <c r="I83" s="82">
        <f t="shared" si="96"/>
        <v>2.7199999999999998</v>
      </c>
      <c r="J83" s="82">
        <f t="shared" si="96"/>
        <v>0</v>
      </c>
      <c r="K83" s="82">
        <f t="shared" si="96"/>
        <v>57.360000000000007</v>
      </c>
      <c r="L83" s="82">
        <f t="shared" si="96"/>
        <v>36.840000000000018</v>
      </c>
      <c r="M83" s="82">
        <f t="shared" si="96"/>
        <v>59.44</v>
      </c>
      <c r="N83" s="82">
        <f t="shared" si="96"/>
        <v>0.05</v>
      </c>
      <c r="O83" s="82">
        <f t="shared" si="96"/>
        <v>0</v>
      </c>
      <c r="P83" s="82">
        <f t="shared" si="96"/>
        <v>59.39</v>
      </c>
      <c r="Q83" s="82">
        <f t="shared" si="96"/>
        <v>39.959999999999994</v>
      </c>
      <c r="R83" s="82">
        <f t="shared" si="96"/>
        <v>0.32</v>
      </c>
      <c r="S83" s="82">
        <f t="shared" si="96"/>
        <v>0</v>
      </c>
      <c r="T83" s="82">
        <f t="shared" si="96"/>
        <v>0</v>
      </c>
      <c r="U83" s="82">
        <f t="shared" si="96"/>
        <v>11.55</v>
      </c>
      <c r="V83" s="82">
        <f t="shared" si="96"/>
        <v>0</v>
      </c>
      <c r="W83" s="82">
        <f t="shared" si="96"/>
        <v>0</v>
      </c>
      <c r="X83" s="82">
        <f t="shared" si="96"/>
        <v>0</v>
      </c>
      <c r="Y83" s="82">
        <f t="shared" si="96"/>
        <v>0</v>
      </c>
      <c r="Z83" s="82">
        <f t="shared" si="96"/>
        <v>0</v>
      </c>
      <c r="AA83" s="82">
        <f t="shared" si="96"/>
        <v>0</v>
      </c>
      <c r="AB83" s="82">
        <f t="shared" si="96"/>
        <v>0</v>
      </c>
      <c r="AC83" s="82">
        <f t="shared" si="96"/>
        <v>0</v>
      </c>
      <c r="AD83" s="82">
        <f t="shared" si="96"/>
        <v>0.32</v>
      </c>
      <c r="AE83" s="82">
        <f t="shared" si="96"/>
        <v>0</v>
      </c>
      <c r="AF83" s="82">
        <f t="shared" si="96"/>
        <v>0.04</v>
      </c>
      <c r="AG83" s="82">
        <f t="shared" si="96"/>
        <v>0</v>
      </c>
      <c r="AH83" s="82">
        <f t="shared" si="96"/>
        <v>0</v>
      </c>
      <c r="AI83" s="82">
        <f t="shared" si="96"/>
        <v>0.01</v>
      </c>
      <c r="AJ83" s="82">
        <f t="shared" si="96"/>
        <v>0</v>
      </c>
      <c r="AK83" s="82">
        <f t="shared" si="96"/>
        <v>0</v>
      </c>
      <c r="AL83" s="82">
        <f t="shared" si="96"/>
        <v>0</v>
      </c>
      <c r="AM83" s="82">
        <f t="shared" ref="AM83:BJ83" si="97">SUM(AM84:AM177)</f>
        <v>0</v>
      </c>
      <c r="AN83" s="82">
        <f t="shared" si="97"/>
        <v>0</v>
      </c>
      <c r="AO83" s="82">
        <f t="shared" si="97"/>
        <v>0</v>
      </c>
      <c r="AP83" s="82">
        <f t="shared" si="97"/>
        <v>0</v>
      </c>
      <c r="AQ83" s="82">
        <f t="shared" si="97"/>
        <v>0.27</v>
      </c>
      <c r="AR83" s="82">
        <f t="shared" si="97"/>
        <v>0</v>
      </c>
      <c r="AS83" s="82">
        <f t="shared" si="97"/>
        <v>0</v>
      </c>
      <c r="AT83" s="82">
        <f t="shared" si="97"/>
        <v>0</v>
      </c>
      <c r="AU83" s="82">
        <f t="shared" si="97"/>
        <v>0</v>
      </c>
      <c r="AV83" s="82">
        <f t="shared" si="97"/>
        <v>0.04</v>
      </c>
      <c r="AW83" s="82">
        <f t="shared" si="97"/>
        <v>0</v>
      </c>
      <c r="AX83" s="82">
        <f t="shared" si="97"/>
        <v>6.64</v>
      </c>
      <c r="AY83" s="82">
        <f t="shared" si="97"/>
        <v>4.3</v>
      </c>
      <c r="AZ83" s="82">
        <f t="shared" si="97"/>
        <v>0</v>
      </c>
      <c r="BA83" s="82">
        <f t="shared" si="97"/>
        <v>0</v>
      </c>
      <c r="BB83" s="82">
        <f t="shared" si="97"/>
        <v>0</v>
      </c>
      <c r="BC83" s="82">
        <f t="shared" si="97"/>
        <v>0</v>
      </c>
      <c r="BD83" s="82">
        <f t="shared" si="97"/>
        <v>0.25</v>
      </c>
      <c r="BE83" s="82">
        <f t="shared" si="97"/>
        <v>0</v>
      </c>
      <c r="BF83" s="82">
        <f t="shared" si="97"/>
        <v>0</v>
      </c>
      <c r="BG83" s="82">
        <f t="shared" si="97"/>
        <v>17.999999999999996</v>
      </c>
      <c r="BH83" s="82">
        <f t="shared" si="97"/>
        <v>0</v>
      </c>
      <c r="BI83" s="82">
        <f t="shared" si="97"/>
        <v>17.499999999999996</v>
      </c>
      <c r="BJ83" s="82">
        <f t="shared" si="97"/>
        <v>0</v>
      </c>
      <c r="BK83" s="9"/>
      <c r="BL83" s="9"/>
      <c r="BM83" s="81"/>
      <c r="BN83" s="9"/>
      <c r="BO83" s="107"/>
      <c r="BP83" s="2"/>
      <c r="BQ83" s="434"/>
      <c r="BR83" s="202"/>
      <c r="BS83" s="202"/>
      <c r="BT83" s="202"/>
      <c r="BU83" s="202"/>
      <c r="BV83" s="202"/>
      <c r="BW83" s="202"/>
    </row>
    <row r="84" spans="1:367" s="71" customFormat="1" ht="75" x14ac:dyDescent="0.3">
      <c r="A84" s="529">
        <v>1</v>
      </c>
      <c r="B84" s="554" t="s">
        <v>1134</v>
      </c>
      <c r="C84" s="69">
        <f t="shared" si="0"/>
        <v>22</v>
      </c>
      <c r="D84" s="3">
        <v>11</v>
      </c>
      <c r="E84" s="3">
        <f t="shared" si="15"/>
        <v>11</v>
      </c>
      <c r="F84" s="3">
        <f t="shared" si="2"/>
        <v>6</v>
      </c>
      <c r="G84" s="3">
        <f t="shared" ref="G84:G107" si="98">H84+I84+J84</f>
        <v>1</v>
      </c>
      <c r="H84" s="3">
        <v>1</v>
      </c>
      <c r="I84" s="3"/>
      <c r="J84" s="3"/>
      <c r="K84" s="119">
        <v>3</v>
      </c>
      <c r="L84" s="119">
        <v>1</v>
      </c>
      <c r="M84" s="3">
        <f t="shared" ref="M84:M107" si="99">N84+O84+P84</f>
        <v>1</v>
      </c>
      <c r="N84" s="3"/>
      <c r="O84" s="3"/>
      <c r="P84" s="119">
        <v>1</v>
      </c>
      <c r="Q84" s="3"/>
      <c r="R84" s="3"/>
      <c r="S84" s="3"/>
      <c r="T84" s="3"/>
      <c r="U84" s="3">
        <f t="shared" ref="U84:U107" si="100">V84+W84+X84+Y84+Z84+AA84+AB84+AC84+AD84+AU84+AV84+AW84+AX84+AY84+AZ84+BA84+BB84+BC84+BD84+BE84+BF84</f>
        <v>0</v>
      </c>
      <c r="V84" s="3"/>
      <c r="W84" s="3"/>
      <c r="X84" s="3"/>
      <c r="Y84" s="3"/>
      <c r="Z84" s="3"/>
      <c r="AA84" s="3"/>
      <c r="AB84" s="3"/>
      <c r="AC84" s="3"/>
      <c r="AD84" s="3">
        <f t="shared" ref="AD84:AD101" si="101">SUM(AE84:AT84)</f>
        <v>0</v>
      </c>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f t="shared" ref="BG84:BG89" si="102">BH84+BI84+BJ84</f>
        <v>5</v>
      </c>
      <c r="BH84" s="3"/>
      <c r="BI84" s="119">
        <v>5</v>
      </c>
      <c r="BJ84" s="3"/>
      <c r="BK84" s="2" t="s">
        <v>459</v>
      </c>
      <c r="BL84" s="143" t="s">
        <v>149</v>
      </c>
      <c r="BM84" s="143" t="s">
        <v>652</v>
      </c>
      <c r="BN84" s="2" t="s">
        <v>90</v>
      </c>
      <c r="BO84" s="529" t="s">
        <v>1206</v>
      </c>
      <c r="BP84" s="529" t="s">
        <v>1142</v>
      </c>
      <c r="BQ84" s="529" t="s">
        <v>1071</v>
      </c>
      <c r="BR84" s="536" t="s">
        <v>972</v>
      </c>
      <c r="BS84" s="288"/>
      <c r="BT84" s="288"/>
      <c r="BU84" s="557" t="s">
        <v>909</v>
      </c>
      <c r="BV84" s="6" t="s">
        <v>813</v>
      </c>
      <c r="BW84" s="6"/>
      <c r="DL84" s="14" t="s">
        <v>1112</v>
      </c>
    </row>
    <row r="85" spans="1:367" s="71" customFormat="1" ht="37.5" x14ac:dyDescent="0.3">
      <c r="A85" s="537"/>
      <c r="B85" s="555"/>
      <c r="C85" s="69">
        <f t="shared" si="0"/>
        <v>19.674999999999997</v>
      </c>
      <c r="D85" s="3">
        <v>9.8349999999999991</v>
      </c>
      <c r="E85" s="3">
        <f t="shared" si="15"/>
        <v>9.84</v>
      </c>
      <c r="F85" s="3">
        <f t="shared" si="2"/>
        <v>5.28</v>
      </c>
      <c r="G85" s="3">
        <f t="shared" si="98"/>
        <v>1</v>
      </c>
      <c r="H85" s="3">
        <v>1</v>
      </c>
      <c r="I85" s="3"/>
      <c r="J85" s="3"/>
      <c r="K85" s="119">
        <v>3</v>
      </c>
      <c r="L85" s="119">
        <v>1</v>
      </c>
      <c r="M85" s="3">
        <f t="shared" si="99"/>
        <v>0.28000000000000003</v>
      </c>
      <c r="N85" s="3"/>
      <c r="O85" s="3"/>
      <c r="P85" s="119">
        <v>0.28000000000000003</v>
      </c>
      <c r="Q85" s="3"/>
      <c r="R85" s="3"/>
      <c r="S85" s="3"/>
      <c r="T85" s="3"/>
      <c r="U85" s="3">
        <f t="shared" si="100"/>
        <v>0</v>
      </c>
      <c r="V85" s="3"/>
      <c r="W85" s="3"/>
      <c r="X85" s="3"/>
      <c r="Y85" s="3"/>
      <c r="Z85" s="3"/>
      <c r="AA85" s="3"/>
      <c r="AB85" s="3"/>
      <c r="AC85" s="3"/>
      <c r="AD85" s="3">
        <f t="shared" si="101"/>
        <v>0</v>
      </c>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f t="shared" si="102"/>
        <v>4.5599999999999996</v>
      </c>
      <c r="BH85" s="3"/>
      <c r="BI85" s="69">
        <v>4.5599999999999996</v>
      </c>
      <c r="BJ85" s="3"/>
      <c r="BK85" s="2" t="s">
        <v>459</v>
      </c>
      <c r="BL85" s="143" t="s">
        <v>130</v>
      </c>
      <c r="BM85" s="143" t="s">
        <v>653</v>
      </c>
      <c r="BN85" s="2" t="s">
        <v>90</v>
      </c>
      <c r="BO85" s="537"/>
      <c r="BP85" s="537"/>
      <c r="BQ85" s="537"/>
      <c r="BR85" s="536"/>
      <c r="BS85" s="288"/>
      <c r="BT85" s="288"/>
      <c r="BU85" s="557"/>
      <c r="BV85" s="6" t="s">
        <v>813</v>
      </c>
      <c r="BW85" s="6"/>
      <c r="DL85" s="14"/>
    </row>
    <row r="86" spans="1:367" s="71" customFormat="1" ht="18.75" x14ac:dyDescent="0.3">
      <c r="A86" s="537"/>
      <c r="B86" s="555"/>
      <c r="C86" s="69">
        <f t="shared" si="0"/>
        <v>19.22</v>
      </c>
      <c r="D86" s="3">
        <v>9.61</v>
      </c>
      <c r="E86" s="3">
        <f t="shared" si="15"/>
        <v>9.61</v>
      </c>
      <c r="F86" s="3">
        <f t="shared" si="2"/>
        <v>7.6099999999999994</v>
      </c>
      <c r="G86" s="3">
        <f t="shared" si="98"/>
        <v>0.5</v>
      </c>
      <c r="H86" s="3">
        <v>0.5</v>
      </c>
      <c r="I86" s="3"/>
      <c r="J86" s="3"/>
      <c r="K86" s="119">
        <v>3</v>
      </c>
      <c r="L86" s="119">
        <v>2.11</v>
      </c>
      <c r="M86" s="3">
        <f t="shared" si="99"/>
        <v>2</v>
      </c>
      <c r="N86" s="3"/>
      <c r="O86" s="3"/>
      <c r="P86" s="119">
        <v>2</v>
      </c>
      <c r="Q86" s="3"/>
      <c r="R86" s="3"/>
      <c r="S86" s="3"/>
      <c r="T86" s="3"/>
      <c r="U86" s="3">
        <f t="shared" si="100"/>
        <v>0</v>
      </c>
      <c r="V86" s="3"/>
      <c r="W86" s="3"/>
      <c r="X86" s="3"/>
      <c r="Y86" s="3"/>
      <c r="Z86" s="3"/>
      <c r="AA86" s="3"/>
      <c r="AB86" s="3"/>
      <c r="AC86" s="3"/>
      <c r="AD86" s="3">
        <f t="shared" si="101"/>
        <v>0</v>
      </c>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f t="shared" si="102"/>
        <v>2</v>
      </c>
      <c r="BH86" s="3"/>
      <c r="BI86" s="119">
        <v>2</v>
      </c>
      <c r="BJ86" s="3"/>
      <c r="BK86" s="2" t="s">
        <v>459</v>
      </c>
      <c r="BL86" s="4" t="s">
        <v>137</v>
      </c>
      <c r="BM86" s="143" t="s">
        <v>654</v>
      </c>
      <c r="BN86" s="2" t="s">
        <v>90</v>
      </c>
      <c r="BO86" s="537"/>
      <c r="BP86" s="537"/>
      <c r="BQ86" s="537"/>
      <c r="BR86" s="536"/>
      <c r="BS86" s="288"/>
      <c r="BT86" s="288"/>
      <c r="BU86" s="557"/>
      <c r="BV86" s="165" t="s">
        <v>813</v>
      </c>
      <c r="BW86" s="6"/>
      <c r="DL86" s="14"/>
    </row>
    <row r="87" spans="1:367" s="71" customFormat="1" ht="37.5" x14ac:dyDescent="0.3">
      <c r="A87" s="530"/>
      <c r="B87" s="556"/>
      <c r="C87" s="69">
        <f t="shared" si="0"/>
        <v>18.899999999999999</v>
      </c>
      <c r="D87" s="3">
        <v>9.4499999999999993</v>
      </c>
      <c r="E87" s="3">
        <f t="shared" si="15"/>
        <v>9.4500000000000011</v>
      </c>
      <c r="F87" s="3">
        <f t="shared" si="2"/>
        <v>7.5500000000000007</v>
      </c>
      <c r="G87" s="3">
        <f t="shared" si="98"/>
        <v>0.5</v>
      </c>
      <c r="H87" s="3">
        <v>0.5</v>
      </c>
      <c r="I87" s="3"/>
      <c r="J87" s="3"/>
      <c r="K87" s="119">
        <v>3.95</v>
      </c>
      <c r="L87" s="119">
        <v>3.1</v>
      </c>
      <c r="M87" s="3">
        <f t="shared" si="99"/>
        <v>0</v>
      </c>
      <c r="N87" s="3"/>
      <c r="O87" s="3"/>
      <c r="P87" s="119"/>
      <c r="Q87" s="3"/>
      <c r="R87" s="3"/>
      <c r="S87" s="3"/>
      <c r="T87" s="3"/>
      <c r="U87" s="3">
        <f t="shared" si="100"/>
        <v>0</v>
      </c>
      <c r="V87" s="3"/>
      <c r="W87" s="3"/>
      <c r="X87" s="3"/>
      <c r="Y87" s="3"/>
      <c r="Z87" s="3"/>
      <c r="AA87" s="3"/>
      <c r="AB87" s="3"/>
      <c r="AC87" s="3"/>
      <c r="AD87" s="3">
        <f t="shared" si="101"/>
        <v>0</v>
      </c>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f t="shared" si="102"/>
        <v>1.9</v>
      </c>
      <c r="BH87" s="3"/>
      <c r="BI87" s="119">
        <v>1.9</v>
      </c>
      <c r="BJ87" s="3"/>
      <c r="BK87" s="2" t="s">
        <v>459</v>
      </c>
      <c r="BL87" s="2" t="s">
        <v>140</v>
      </c>
      <c r="BM87" s="143" t="s">
        <v>655</v>
      </c>
      <c r="BN87" s="2" t="s">
        <v>90</v>
      </c>
      <c r="BO87" s="530"/>
      <c r="BP87" s="530"/>
      <c r="BQ87" s="530"/>
      <c r="BR87" s="536"/>
      <c r="BS87" s="288"/>
      <c r="BT87" s="288"/>
      <c r="BU87" s="557"/>
      <c r="BV87" s="6" t="s">
        <v>813</v>
      </c>
      <c r="BW87" s="6"/>
      <c r="DL87" s="14"/>
    </row>
    <row r="88" spans="1:367" s="195" customFormat="1" ht="37.5" x14ac:dyDescent="0.3">
      <c r="A88" s="516">
        <v>2</v>
      </c>
      <c r="B88" s="525" t="s">
        <v>1267</v>
      </c>
      <c r="C88" s="152">
        <f t="shared" si="0"/>
        <v>18.079999999999998</v>
      </c>
      <c r="D88" s="19"/>
      <c r="E88" s="19">
        <f t="shared" si="15"/>
        <v>18.079999999999998</v>
      </c>
      <c r="F88" s="19">
        <f t="shared" si="2"/>
        <v>18.079999999999998</v>
      </c>
      <c r="G88" s="19">
        <f t="shared" si="98"/>
        <v>0.5</v>
      </c>
      <c r="H88" s="19">
        <v>0.5</v>
      </c>
      <c r="I88" s="19"/>
      <c r="J88" s="19"/>
      <c r="K88" s="649">
        <v>0.47</v>
      </c>
      <c r="L88" s="651"/>
      <c r="M88" s="19">
        <f t="shared" si="99"/>
        <v>17.11</v>
      </c>
      <c r="N88" s="19"/>
      <c r="O88" s="19"/>
      <c r="P88" s="649">
        <v>17.11</v>
      </c>
      <c r="Q88" s="650">
        <v>20.65</v>
      </c>
      <c r="R88" s="19"/>
      <c r="S88" s="19"/>
      <c r="T88" s="19"/>
      <c r="U88" s="19">
        <f t="shared" si="100"/>
        <v>0</v>
      </c>
      <c r="V88" s="19"/>
      <c r="W88" s="19"/>
      <c r="X88" s="19"/>
      <c r="Y88" s="19"/>
      <c r="Z88" s="19"/>
      <c r="AA88" s="19"/>
      <c r="AB88" s="19"/>
      <c r="AC88" s="19"/>
      <c r="AD88" s="19">
        <f t="shared" si="101"/>
        <v>0</v>
      </c>
      <c r="AE88" s="19"/>
      <c r="AF88" s="19"/>
      <c r="AG88" s="19"/>
      <c r="AH88" s="19"/>
      <c r="AI88" s="19"/>
      <c r="AJ88" s="19"/>
      <c r="AK88" s="19"/>
      <c r="AL88" s="19"/>
      <c r="AM88" s="19"/>
      <c r="AN88" s="19"/>
      <c r="AO88" s="19"/>
      <c r="AP88" s="19"/>
      <c r="AQ88" s="19"/>
      <c r="AR88" s="19"/>
      <c r="AS88" s="19"/>
      <c r="AT88" s="19"/>
      <c r="AU88" s="19"/>
      <c r="AV88" s="19"/>
      <c r="AW88" s="19"/>
      <c r="AX88" s="19"/>
      <c r="AY88" s="19"/>
      <c r="AZ88" s="19"/>
      <c r="BA88" s="19"/>
      <c r="BB88" s="19"/>
      <c r="BC88" s="19"/>
      <c r="BD88" s="19"/>
      <c r="BE88" s="19"/>
      <c r="BF88" s="19"/>
      <c r="BG88" s="19">
        <f t="shared" si="102"/>
        <v>0</v>
      </c>
      <c r="BH88" s="19"/>
      <c r="BI88" s="510">
        <v>0</v>
      </c>
      <c r="BJ88" s="19"/>
      <c r="BK88" s="1" t="s">
        <v>459</v>
      </c>
      <c r="BL88" s="1" t="s">
        <v>133</v>
      </c>
      <c r="BM88" s="198"/>
      <c r="BN88" s="1" t="s">
        <v>90</v>
      </c>
      <c r="BO88" s="514" t="s">
        <v>1268</v>
      </c>
      <c r="BP88" s="514" t="s">
        <v>761</v>
      </c>
      <c r="BQ88" s="511"/>
      <c r="BR88" s="500"/>
      <c r="BS88" s="512"/>
      <c r="BT88" s="501"/>
      <c r="BU88" s="512"/>
      <c r="BV88" s="20"/>
      <c r="BW88" s="20"/>
      <c r="DL88" s="513"/>
      <c r="MS88" s="518" t="s">
        <v>1269</v>
      </c>
      <c r="MT88" s="518" t="s">
        <v>1270</v>
      </c>
    </row>
    <row r="89" spans="1:367" s="195" customFormat="1" ht="37.5" x14ac:dyDescent="0.3">
      <c r="A89" s="517"/>
      <c r="B89" s="526"/>
      <c r="C89" s="152">
        <f t="shared" si="0"/>
        <v>39.9</v>
      </c>
      <c r="D89" s="19"/>
      <c r="E89" s="19">
        <f t="shared" si="15"/>
        <v>39.9</v>
      </c>
      <c r="F89" s="19">
        <f t="shared" si="2"/>
        <v>39.9</v>
      </c>
      <c r="G89" s="19">
        <f t="shared" si="98"/>
        <v>0.5</v>
      </c>
      <c r="H89" s="19">
        <v>0.5</v>
      </c>
      <c r="I89" s="19"/>
      <c r="J89" s="19"/>
      <c r="K89" s="649">
        <v>1</v>
      </c>
      <c r="L89" s="651"/>
      <c r="M89" s="19">
        <f t="shared" si="99"/>
        <v>38.4</v>
      </c>
      <c r="N89" s="19"/>
      <c r="O89" s="19"/>
      <c r="P89" s="651">
        <v>38.4</v>
      </c>
      <c r="Q89" s="650">
        <v>19.309999999999999</v>
      </c>
      <c r="R89" s="19"/>
      <c r="S89" s="19"/>
      <c r="T89" s="19"/>
      <c r="U89" s="19">
        <f t="shared" si="100"/>
        <v>0</v>
      </c>
      <c r="V89" s="19"/>
      <c r="W89" s="19"/>
      <c r="X89" s="19"/>
      <c r="Y89" s="19"/>
      <c r="Z89" s="19"/>
      <c r="AA89" s="19"/>
      <c r="AB89" s="19"/>
      <c r="AC89" s="19"/>
      <c r="AD89" s="19">
        <f t="shared" si="101"/>
        <v>0</v>
      </c>
      <c r="AE89" s="19"/>
      <c r="AF89" s="19"/>
      <c r="AG89" s="19"/>
      <c r="AH89" s="19"/>
      <c r="AI89" s="19"/>
      <c r="AJ89" s="19"/>
      <c r="AK89" s="19"/>
      <c r="AL89" s="19"/>
      <c r="AM89" s="19"/>
      <c r="AN89" s="19"/>
      <c r="AO89" s="19"/>
      <c r="AP89" s="19"/>
      <c r="AQ89" s="19"/>
      <c r="AR89" s="19"/>
      <c r="AS89" s="19"/>
      <c r="AT89" s="19"/>
      <c r="AU89" s="19"/>
      <c r="AV89" s="19"/>
      <c r="AW89" s="19"/>
      <c r="AX89" s="19"/>
      <c r="AY89" s="19"/>
      <c r="AZ89" s="19"/>
      <c r="BA89" s="19"/>
      <c r="BB89" s="19"/>
      <c r="BC89" s="19"/>
      <c r="BD89" s="19"/>
      <c r="BE89" s="19"/>
      <c r="BF89" s="19"/>
      <c r="BG89" s="19">
        <f t="shared" si="102"/>
        <v>0</v>
      </c>
      <c r="BH89" s="19"/>
      <c r="BI89" s="510">
        <v>0</v>
      </c>
      <c r="BJ89" s="19"/>
      <c r="BK89" s="1" t="s">
        <v>459</v>
      </c>
      <c r="BL89" s="1" t="s">
        <v>147</v>
      </c>
      <c r="BM89" s="198"/>
      <c r="BN89" s="1" t="s">
        <v>90</v>
      </c>
      <c r="BO89" s="514" t="s">
        <v>1268</v>
      </c>
      <c r="BP89" s="514" t="s">
        <v>761</v>
      </c>
      <c r="BQ89" s="511"/>
      <c r="BR89" s="500"/>
      <c r="BS89" s="512"/>
      <c r="BT89" s="501"/>
      <c r="BU89" s="512"/>
      <c r="BV89" s="20"/>
      <c r="BW89" s="20"/>
      <c r="DL89" s="513"/>
      <c r="MS89" s="518"/>
      <c r="MT89" s="518"/>
      <c r="NC89" s="195" t="s">
        <v>692</v>
      </c>
    </row>
    <row r="90" spans="1:367" s="71" customFormat="1" ht="18.75" x14ac:dyDescent="0.3">
      <c r="A90" s="529">
        <v>3</v>
      </c>
      <c r="B90" s="543" t="s">
        <v>1025</v>
      </c>
      <c r="C90" s="69">
        <f>D90+E90</f>
        <v>10.469999999999999</v>
      </c>
      <c r="D90" s="3">
        <v>9.8699999999999992</v>
      </c>
      <c r="E90" s="3">
        <f t="shared" si="15"/>
        <v>0.6</v>
      </c>
      <c r="F90" s="3">
        <f t="shared" si="2"/>
        <v>0</v>
      </c>
      <c r="G90" s="3">
        <f t="shared" si="98"/>
        <v>0</v>
      </c>
      <c r="H90" s="3"/>
      <c r="I90" s="3"/>
      <c r="J90" s="3"/>
      <c r="K90" s="3"/>
      <c r="L90" s="3"/>
      <c r="M90" s="3">
        <f t="shared" si="99"/>
        <v>0</v>
      </c>
      <c r="N90" s="3"/>
      <c r="O90" s="3"/>
      <c r="P90" s="3"/>
      <c r="Q90" s="3"/>
      <c r="R90" s="3"/>
      <c r="S90" s="3"/>
      <c r="T90" s="3"/>
      <c r="U90" s="3">
        <f t="shared" si="100"/>
        <v>0</v>
      </c>
      <c r="V90" s="3"/>
      <c r="W90" s="3"/>
      <c r="X90" s="3"/>
      <c r="Y90" s="3"/>
      <c r="Z90" s="3"/>
      <c r="AA90" s="3"/>
      <c r="AB90" s="3"/>
      <c r="AC90" s="3"/>
      <c r="AD90" s="3">
        <f t="shared" si="101"/>
        <v>0</v>
      </c>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f>BI90+BH90+BJ90</f>
        <v>0.6</v>
      </c>
      <c r="BH90" s="3"/>
      <c r="BI90" s="3">
        <v>0.6</v>
      </c>
      <c r="BJ90" s="3"/>
      <c r="BK90" s="2" t="s">
        <v>459</v>
      </c>
      <c r="BL90" s="2" t="s">
        <v>133</v>
      </c>
      <c r="BM90" s="2" t="s">
        <v>895</v>
      </c>
      <c r="BN90" s="2" t="s">
        <v>90</v>
      </c>
      <c r="BO90" s="539" t="s">
        <v>1207</v>
      </c>
      <c r="BP90" s="529" t="s">
        <v>761</v>
      </c>
      <c r="BQ90" s="546" t="s">
        <v>761</v>
      </c>
      <c r="BR90" s="565" t="s">
        <v>999</v>
      </c>
      <c r="BS90" s="561"/>
      <c r="BT90" s="559" t="s">
        <v>1000</v>
      </c>
      <c r="BU90" s="6"/>
      <c r="BV90" s="71" t="s">
        <v>896</v>
      </c>
      <c r="CT90" s="6"/>
      <c r="CU90" s="6"/>
      <c r="CV90" s="6"/>
      <c r="CW90" s="6"/>
      <c r="CX90" s="6"/>
      <c r="CY90" s="6"/>
      <c r="CZ90" s="6"/>
      <c r="DA90" s="6"/>
      <c r="DB90" s="6"/>
      <c r="DC90" s="6"/>
      <c r="DD90" s="6"/>
      <c r="DE90" s="6"/>
      <c r="DF90" s="6"/>
      <c r="DG90" s="6"/>
      <c r="DH90" s="6"/>
    </row>
    <row r="91" spans="1:367" s="71" customFormat="1" ht="37.5" x14ac:dyDescent="0.3">
      <c r="A91" s="530"/>
      <c r="B91" s="545"/>
      <c r="C91" s="69">
        <f t="shared" si="0"/>
        <v>7.1</v>
      </c>
      <c r="D91" s="3">
        <v>6.6</v>
      </c>
      <c r="E91" s="3">
        <f t="shared" si="15"/>
        <v>0.5</v>
      </c>
      <c r="F91" s="3">
        <f t="shared" si="2"/>
        <v>0</v>
      </c>
      <c r="G91" s="3">
        <f t="shared" si="98"/>
        <v>0</v>
      </c>
      <c r="H91" s="3"/>
      <c r="I91" s="3"/>
      <c r="J91" s="3"/>
      <c r="K91" s="3"/>
      <c r="L91" s="3"/>
      <c r="M91" s="3">
        <f t="shared" si="99"/>
        <v>0</v>
      </c>
      <c r="N91" s="3"/>
      <c r="O91" s="3"/>
      <c r="P91" s="3"/>
      <c r="Q91" s="3"/>
      <c r="R91" s="3"/>
      <c r="S91" s="3"/>
      <c r="T91" s="3"/>
      <c r="U91" s="3">
        <f t="shared" si="100"/>
        <v>0</v>
      </c>
      <c r="V91" s="3"/>
      <c r="W91" s="3"/>
      <c r="X91" s="3"/>
      <c r="Y91" s="3"/>
      <c r="Z91" s="3"/>
      <c r="AA91" s="3"/>
      <c r="AB91" s="3"/>
      <c r="AC91" s="3"/>
      <c r="AD91" s="3">
        <f t="shared" si="101"/>
        <v>0</v>
      </c>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v>0.5</v>
      </c>
      <c r="BH91" s="3"/>
      <c r="BI91" s="3"/>
      <c r="BJ91" s="3"/>
      <c r="BK91" s="2" t="s">
        <v>459</v>
      </c>
      <c r="BL91" s="2" t="s">
        <v>140</v>
      </c>
      <c r="BM91" s="2" t="s">
        <v>897</v>
      </c>
      <c r="BN91" s="2" t="s">
        <v>90</v>
      </c>
      <c r="BO91" s="540"/>
      <c r="BP91" s="530"/>
      <c r="BQ91" s="548"/>
      <c r="BR91" s="565"/>
      <c r="BS91" s="561"/>
      <c r="BT91" s="560"/>
      <c r="BU91" s="6"/>
      <c r="CT91" s="6"/>
      <c r="CU91" s="6"/>
      <c r="CV91" s="6"/>
      <c r="CW91" s="6"/>
      <c r="CX91" s="6"/>
      <c r="CY91" s="6"/>
      <c r="CZ91" s="6"/>
      <c r="DA91" s="6"/>
      <c r="DB91" s="6"/>
      <c r="DC91" s="6"/>
      <c r="DD91" s="6"/>
      <c r="DE91" s="6"/>
      <c r="DF91" s="6"/>
      <c r="DG91" s="6"/>
      <c r="DH91" s="6"/>
      <c r="LV91" s="257"/>
    </row>
    <row r="92" spans="1:367" s="71" customFormat="1" ht="37.5" x14ac:dyDescent="0.3">
      <c r="A92" s="529">
        <v>4</v>
      </c>
      <c r="B92" s="543" t="s">
        <v>491</v>
      </c>
      <c r="C92" s="69">
        <f t="shared" si="0"/>
        <v>4</v>
      </c>
      <c r="D92" s="3">
        <v>1.95</v>
      </c>
      <c r="E92" s="3">
        <f t="shared" si="15"/>
        <v>2.0499999999999998</v>
      </c>
      <c r="F92" s="3">
        <f t="shared" si="2"/>
        <v>1.75</v>
      </c>
      <c r="G92" s="3">
        <f t="shared" si="98"/>
        <v>0</v>
      </c>
      <c r="H92" s="3"/>
      <c r="I92" s="3"/>
      <c r="J92" s="3"/>
      <c r="K92" s="3">
        <v>0.25</v>
      </c>
      <c r="L92" s="3">
        <v>1.5</v>
      </c>
      <c r="M92" s="3">
        <f t="shared" si="99"/>
        <v>0</v>
      </c>
      <c r="N92" s="3"/>
      <c r="O92" s="3"/>
      <c r="P92" s="3"/>
      <c r="Q92" s="3"/>
      <c r="R92" s="3"/>
      <c r="S92" s="3"/>
      <c r="T92" s="3"/>
      <c r="U92" s="3">
        <f t="shared" si="100"/>
        <v>0.3</v>
      </c>
      <c r="V92" s="3"/>
      <c r="W92" s="3"/>
      <c r="X92" s="3"/>
      <c r="Y92" s="3"/>
      <c r="Z92" s="3"/>
      <c r="AA92" s="3"/>
      <c r="AB92" s="3"/>
      <c r="AC92" s="3"/>
      <c r="AD92" s="3">
        <f t="shared" si="101"/>
        <v>0</v>
      </c>
      <c r="AE92" s="3"/>
      <c r="AF92" s="3"/>
      <c r="AG92" s="3"/>
      <c r="AH92" s="3"/>
      <c r="AI92" s="3"/>
      <c r="AJ92" s="3"/>
      <c r="AK92" s="3"/>
      <c r="AL92" s="3"/>
      <c r="AM92" s="3"/>
      <c r="AN92" s="3"/>
      <c r="AO92" s="3"/>
      <c r="AP92" s="3"/>
      <c r="AQ92" s="3"/>
      <c r="AR92" s="3"/>
      <c r="AS92" s="3"/>
      <c r="AT92" s="3"/>
      <c r="AU92" s="3"/>
      <c r="AV92" s="3"/>
      <c r="AW92" s="3"/>
      <c r="AX92" s="3"/>
      <c r="AY92" s="3">
        <v>0.3</v>
      </c>
      <c r="AZ92" s="3"/>
      <c r="BA92" s="3"/>
      <c r="BB92" s="3"/>
      <c r="BC92" s="3"/>
      <c r="BD92" s="3"/>
      <c r="BE92" s="3"/>
      <c r="BF92" s="3"/>
      <c r="BG92" s="3">
        <f t="shared" ref="BG92:BG101" si="103">BH92+BI92+BJ92</f>
        <v>0</v>
      </c>
      <c r="BH92" s="3"/>
      <c r="BI92" s="3"/>
      <c r="BJ92" s="3"/>
      <c r="BK92" s="2" t="s">
        <v>459</v>
      </c>
      <c r="BL92" s="4" t="s">
        <v>128</v>
      </c>
      <c r="BM92" s="2" t="s">
        <v>548</v>
      </c>
      <c r="BN92" s="2" t="s">
        <v>90</v>
      </c>
      <c r="BO92" s="546" t="s">
        <v>540</v>
      </c>
      <c r="BP92" s="529" t="s">
        <v>1142</v>
      </c>
      <c r="BQ92" s="529" t="s">
        <v>982</v>
      </c>
      <c r="BR92" s="553" t="s">
        <v>983</v>
      </c>
      <c r="BS92" s="6"/>
      <c r="BT92" s="6"/>
      <c r="BU92" s="558" t="s">
        <v>909</v>
      </c>
      <c r="BV92" s="6" t="s">
        <v>813</v>
      </c>
      <c r="BW92" s="6"/>
      <c r="BX92" s="6"/>
      <c r="BY92" s="6"/>
      <c r="BZ92" s="209"/>
      <c r="CA92" s="6"/>
      <c r="CE92" s="71" t="s">
        <v>494</v>
      </c>
      <c r="CN92" s="71">
        <v>2022</v>
      </c>
    </row>
    <row r="93" spans="1:367" s="71" customFormat="1" ht="18.75" x14ac:dyDescent="0.3">
      <c r="A93" s="537"/>
      <c r="B93" s="544"/>
      <c r="C93" s="69">
        <f t="shared" si="0"/>
        <v>19.75</v>
      </c>
      <c r="D93" s="3">
        <v>11.25</v>
      </c>
      <c r="E93" s="3">
        <f t="shared" si="15"/>
        <v>8.5</v>
      </c>
      <c r="F93" s="3">
        <f t="shared" si="2"/>
        <v>8</v>
      </c>
      <c r="G93" s="3">
        <f t="shared" si="98"/>
        <v>0</v>
      </c>
      <c r="H93" s="3"/>
      <c r="I93" s="3"/>
      <c r="J93" s="3"/>
      <c r="K93" s="3">
        <v>5</v>
      </c>
      <c r="L93" s="3">
        <v>3</v>
      </c>
      <c r="M93" s="3">
        <f t="shared" si="99"/>
        <v>0</v>
      </c>
      <c r="N93" s="3"/>
      <c r="O93" s="3"/>
      <c r="P93" s="3"/>
      <c r="Q93" s="3"/>
      <c r="R93" s="3"/>
      <c r="S93" s="3"/>
      <c r="T93" s="3"/>
      <c r="U93" s="3">
        <f t="shared" si="100"/>
        <v>0.5</v>
      </c>
      <c r="V93" s="3"/>
      <c r="W93" s="3"/>
      <c r="X93" s="3"/>
      <c r="Y93" s="3"/>
      <c r="Z93" s="3"/>
      <c r="AA93" s="3"/>
      <c r="AB93" s="3"/>
      <c r="AC93" s="3"/>
      <c r="AD93" s="3">
        <f t="shared" si="101"/>
        <v>0</v>
      </c>
      <c r="AE93" s="3"/>
      <c r="AF93" s="3"/>
      <c r="AG93" s="3"/>
      <c r="AH93" s="3"/>
      <c r="AI93" s="3"/>
      <c r="AJ93" s="3"/>
      <c r="AK93" s="3"/>
      <c r="AL93" s="3"/>
      <c r="AM93" s="3"/>
      <c r="AN93" s="3"/>
      <c r="AO93" s="3"/>
      <c r="AP93" s="3"/>
      <c r="AQ93" s="3"/>
      <c r="AR93" s="3"/>
      <c r="AS93" s="3"/>
      <c r="AT93" s="3"/>
      <c r="AU93" s="3"/>
      <c r="AV93" s="3"/>
      <c r="AW93" s="3"/>
      <c r="AX93" s="3">
        <v>0.5</v>
      </c>
      <c r="AY93" s="3"/>
      <c r="AZ93" s="3"/>
      <c r="BA93" s="3"/>
      <c r="BB93" s="3"/>
      <c r="BC93" s="3"/>
      <c r="BD93" s="3"/>
      <c r="BE93" s="3"/>
      <c r="BF93" s="3"/>
      <c r="BG93" s="3">
        <f t="shared" si="103"/>
        <v>0</v>
      </c>
      <c r="BH93" s="3"/>
      <c r="BI93" s="3"/>
      <c r="BJ93" s="3"/>
      <c r="BK93" s="2" t="s">
        <v>459</v>
      </c>
      <c r="BL93" s="2" t="s">
        <v>147</v>
      </c>
      <c r="BM93" s="2" t="s">
        <v>492</v>
      </c>
      <c r="BN93" s="2" t="s">
        <v>90</v>
      </c>
      <c r="BO93" s="547"/>
      <c r="BP93" s="537"/>
      <c r="BQ93" s="537"/>
      <c r="BR93" s="553"/>
      <c r="BS93" s="6"/>
      <c r="BT93" s="6"/>
      <c r="BU93" s="558"/>
      <c r="BV93" s="6" t="s">
        <v>813</v>
      </c>
      <c r="BW93" s="6"/>
      <c r="BX93" s="6"/>
      <c r="BY93" s="6" t="s">
        <v>813</v>
      </c>
      <c r="BZ93" s="209"/>
      <c r="CA93" s="6"/>
    </row>
    <row r="94" spans="1:367" s="71" customFormat="1" ht="37.5" x14ac:dyDescent="0.3">
      <c r="A94" s="530"/>
      <c r="B94" s="545"/>
      <c r="C94" s="69">
        <f t="shared" si="0"/>
        <v>1</v>
      </c>
      <c r="D94" s="3">
        <v>0.5</v>
      </c>
      <c r="E94" s="3">
        <f t="shared" si="15"/>
        <v>0.5</v>
      </c>
      <c r="F94" s="3">
        <f t="shared" si="2"/>
        <v>0.25</v>
      </c>
      <c r="G94" s="3">
        <f t="shared" si="98"/>
        <v>0</v>
      </c>
      <c r="H94" s="3"/>
      <c r="I94" s="3"/>
      <c r="J94" s="3"/>
      <c r="K94" s="3">
        <v>0.25</v>
      </c>
      <c r="L94" s="3"/>
      <c r="M94" s="3">
        <f t="shared" si="99"/>
        <v>0</v>
      </c>
      <c r="N94" s="3"/>
      <c r="O94" s="3"/>
      <c r="P94" s="3"/>
      <c r="Q94" s="3"/>
      <c r="R94" s="3"/>
      <c r="S94" s="3"/>
      <c r="T94" s="3"/>
      <c r="U94" s="3">
        <f t="shared" si="100"/>
        <v>0</v>
      </c>
      <c r="V94" s="3"/>
      <c r="W94" s="3"/>
      <c r="X94" s="3"/>
      <c r="Y94" s="3"/>
      <c r="Z94" s="3"/>
      <c r="AA94" s="3"/>
      <c r="AB94" s="3"/>
      <c r="AC94" s="3"/>
      <c r="AD94" s="3">
        <f t="shared" si="101"/>
        <v>0</v>
      </c>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f t="shared" si="103"/>
        <v>0.25</v>
      </c>
      <c r="BH94" s="3"/>
      <c r="BI94" s="3">
        <v>0.25</v>
      </c>
      <c r="BJ94" s="3"/>
      <c r="BK94" s="2" t="s">
        <v>459</v>
      </c>
      <c r="BL94" s="4" t="s">
        <v>138</v>
      </c>
      <c r="BM94" s="2" t="s">
        <v>493</v>
      </c>
      <c r="BN94" s="2" t="s">
        <v>90</v>
      </c>
      <c r="BO94" s="548"/>
      <c r="BP94" s="530"/>
      <c r="BQ94" s="530"/>
      <c r="BR94" s="553"/>
      <c r="BS94" s="6"/>
      <c r="BT94" s="6"/>
      <c r="BU94" s="558"/>
      <c r="BV94" s="6" t="s">
        <v>813</v>
      </c>
      <c r="BW94" s="6"/>
      <c r="BX94" s="6"/>
      <c r="BY94" s="6"/>
      <c r="BZ94" s="209"/>
      <c r="CA94" s="6"/>
    </row>
    <row r="95" spans="1:367" s="94" customFormat="1" ht="19.5" x14ac:dyDescent="0.35">
      <c r="A95" s="549">
        <v>5</v>
      </c>
      <c r="B95" s="543" t="s">
        <v>625</v>
      </c>
      <c r="C95" s="69">
        <f t="shared" si="0"/>
        <v>7.2</v>
      </c>
      <c r="D95" s="3">
        <v>3</v>
      </c>
      <c r="E95" s="3">
        <f t="shared" si="15"/>
        <v>4.2</v>
      </c>
      <c r="F95" s="3">
        <f t="shared" si="2"/>
        <v>3</v>
      </c>
      <c r="G95" s="3">
        <f t="shared" si="98"/>
        <v>0</v>
      </c>
      <c r="H95" s="137"/>
      <c r="I95" s="137"/>
      <c r="J95" s="137"/>
      <c r="K95" s="137">
        <v>2</v>
      </c>
      <c r="L95" s="137">
        <v>1</v>
      </c>
      <c r="M95" s="3">
        <f t="shared" si="99"/>
        <v>0</v>
      </c>
      <c r="N95" s="137"/>
      <c r="O95" s="137"/>
      <c r="P95" s="137"/>
      <c r="Q95" s="137"/>
      <c r="R95" s="137"/>
      <c r="S95" s="137"/>
      <c r="T95" s="137"/>
      <c r="U95" s="3">
        <f t="shared" si="100"/>
        <v>1</v>
      </c>
      <c r="V95" s="137"/>
      <c r="W95" s="137"/>
      <c r="X95" s="137"/>
      <c r="Y95" s="137"/>
      <c r="Z95" s="137"/>
      <c r="AA95" s="137"/>
      <c r="AB95" s="137"/>
      <c r="AC95" s="137"/>
      <c r="AD95" s="3">
        <f t="shared" si="101"/>
        <v>0</v>
      </c>
      <c r="AE95" s="137"/>
      <c r="AF95" s="137"/>
      <c r="AG95" s="137"/>
      <c r="AH95" s="137"/>
      <c r="AI95" s="137"/>
      <c r="AJ95" s="137"/>
      <c r="AK95" s="137"/>
      <c r="AL95" s="137"/>
      <c r="AM95" s="137"/>
      <c r="AN95" s="137"/>
      <c r="AO95" s="137"/>
      <c r="AP95" s="137"/>
      <c r="AQ95" s="137"/>
      <c r="AR95" s="137"/>
      <c r="AS95" s="137"/>
      <c r="AT95" s="137"/>
      <c r="AU95" s="137"/>
      <c r="AV95" s="137"/>
      <c r="AW95" s="137"/>
      <c r="AX95" s="137">
        <v>1</v>
      </c>
      <c r="AY95" s="137"/>
      <c r="AZ95" s="137"/>
      <c r="BA95" s="137"/>
      <c r="BB95" s="137"/>
      <c r="BC95" s="137"/>
      <c r="BD95" s="137"/>
      <c r="BE95" s="137"/>
      <c r="BF95" s="137"/>
      <c r="BG95" s="3">
        <f t="shared" si="103"/>
        <v>0.2</v>
      </c>
      <c r="BH95" s="137"/>
      <c r="BI95" s="137">
        <v>0.2</v>
      </c>
      <c r="BJ95" s="137"/>
      <c r="BK95" s="138" t="s">
        <v>459</v>
      </c>
      <c r="BL95" s="138" t="s">
        <v>132</v>
      </c>
      <c r="BM95" s="133"/>
      <c r="BN95" s="138" t="s">
        <v>90</v>
      </c>
      <c r="BO95" s="549" t="s">
        <v>539</v>
      </c>
      <c r="BP95" s="529" t="s">
        <v>1142</v>
      </c>
      <c r="BQ95" s="529" t="s">
        <v>1071</v>
      </c>
      <c r="BR95" s="551" t="s">
        <v>983</v>
      </c>
      <c r="BS95" s="552" t="s">
        <v>760</v>
      </c>
      <c r="BT95" s="252"/>
      <c r="BU95" s="542" t="s">
        <v>909</v>
      </c>
      <c r="BV95" s="252"/>
      <c r="BW95" s="252"/>
      <c r="BX95" s="252"/>
      <c r="BY95" s="252"/>
      <c r="BZ95" s="252"/>
      <c r="CA95" s="252"/>
      <c r="CB95" s="252"/>
      <c r="CC95" s="252"/>
      <c r="CD95" s="252"/>
      <c r="CE95" s="252"/>
      <c r="CF95" s="252"/>
      <c r="CG95" s="71" t="s">
        <v>715</v>
      </c>
      <c r="CH95" s="252"/>
      <c r="CI95" s="252"/>
      <c r="CJ95" s="252"/>
      <c r="CK95" s="252"/>
      <c r="CL95" s="252"/>
      <c r="CM95" s="252"/>
      <c r="CN95" s="252"/>
      <c r="CO95" s="252"/>
      <c r="CP95" s="252"/>
      <c r="CQ95" s="252"/>
      <c r="CR95" s="252"/>
      <c r="CS95" s="252"/>
      <c r="CT95" s="252"/>
      <c r="CU95" s="252"/>
      <c r="CV95" s="252"/>
      <c r="CW95" s="252"/>
      <c r="CX95" s="252"/>
      <c r="CY95" s="252"/>
      <c r="CZ95" s="252"/>
      <c r="DA95" s="252"/>
      <c r="DB95" s="252"/>
      <c r="DC95" s="252"/>
      <c r="DD95" s="252"/>
      <c r="DE95" s="252"/>
      <c r="DF95" s="252"/>
      <c r="DG95" s="252"/>
      <c r="DH95" s="252"/>
    </row>
    <row r="96" spans="1:367" s="94" customFormat="1" ht="37.5" x14ac:dyDescent="0.35">
      <c r="A96" s="550"/>
      <c r="B96" s="545"/>
      <c r="C96" s="69">
        <f t="shared" si="0"/>
        <v>16.8</v>
      </c>
      <c r="D96" s="3">
        <v>7</v>
      </c>
      <c r="E96" s="3">
        <f t="shared" si="15"/>
        <v>9.8000000000000007</v>
      </c>
      <c r="F96" s="3">
        <f t="shared" si="2"/>
        <v>8.3000000000000007</v>
      </c>
      <c r="G96" s="3">
        <f t="shared" si="98"/>
        <v>0</v>
      </c>
      <c r="H96" s="137"/>
      <c r="I96" s="137"/>
      <c r="J96" s="137"/>
      <c r="K96" s="137">
        <v>3</v>
      </c>
      <c r="L96" s="137">
        <v>5</v>
      </c>
      <c r="M96" s="3">
        <f t="shared" si="99"/>
        <v>0</v>
      </c>
      <c r="N96" s="137"/>
      <c r="O96" s="137"/>
      <c r="P96" s="137"/>
      <c r="Q96" s="137"/>
      <c r="R96" s="137">
        <v>0.3</v>
      </c>
      <c r="S96" s="137"/>
      <c r="T96" s="137"/>
      <c r="U96" s="3">
        <f t="shared" si="100"/>
        <v>1</v>
      </c>
      <c r="V96" s="137"/>
      <c r="W96" s="137"/>
      <c r="X96" s="137"/>
      <c r="Y96" s="137"/>
      <c r="Z96" s="137"/>
      <c r="AA96" s="137"/>
      <c r="AB96" s="137"/>
      <c r="AC96" s="137"/>
      <c r="AD96" s="3">
        <f t="shared" si="101"/>
        <v>0</v>
      </c>
      <c r="AE96" s="137"/>
      <c r="AF96" s="137"/>
      <c r="AG96" s="137"/>
      <c r="AH96" s="137"/>
      <c r="AI96" s="137"/>
      <c r="AJ96" s="137"/>
      <c r="AK96" s="137"/>
      <c r="AL96" s="137"/>
      <c r="AM96" s="137"/>
      <c r="AN96" s="137"/>
      <c r="AO96" s="137"/>
      <c r="AP96" s="137"/>
      <c r="AQ96" s="137"/>
      <c r="AR96" s="137"/>
      <c r="AS96" s="137"/>
      <c r="AT96" s="137"/>
      <c r="AU96" s="137"/>
      <c r="AV96" s="137"/>
      <c r="AW96" s="137"/>
      <c r="AX96" s="137">
        <v>1</v>
      </c>
      <c r="AY96" s="137"/>
      <c r="AZ96" s="137"/>
      <c r="BA96" s="137"/>
      <c r="BB96" s="137"/>
      <c r="BC96" s="137"/>
      <c r="BD96" s="137"/>
      <c r="BE96" s="137"/>
      <c r="BF96" s="137"/>
      <c r="BG96" s="3">
        <f t="shared" si="103"/>
        <v>0.5</v>
      </c>
      <c r="BH96" s="137"/>
      <c r="BI96" s="137">
        <v>0.5</v>
      </c>
      <c r="BJ96" s="137"/>
      <c r="BK96" s="138" t="s">
        <v>459</v>
      </c>
      <c r="BL96" s="138" t="s">
        <v>143</v>
      </c>
      <c r="BM96" s="133"/>
      <c r="BN96" s="138" t="s">
        <v>90</v>
      </c>
      <c r="BO96" s="550"/>
      <c r="BP96" s="530"/>
      <c r="BQ96" s="530"/>
      <c r="BR96" s="551"/>
      <c r="BS96" s="552"/>
      <c r="BT96" s="252"/>
      <c r="BU96" s="542"/>
      <c r="BV96" s="252" t="s">
        <v>813</v>
      </c>
      <c r="BW96" s="252"/>
      <c r="BX96" s="252"/>
      <c r="BY96" s="252"/>
      <c r="BZ96" s="252"/>
      <c r="CA96" s="252"/>
      <c r="CB96" s="252"/>
      <c r="CC96" s="252"/>
      <c r="CD96" s="252"/>
      <c r="CE96" s="252"/>
      <c r="CF96" s="252"/>
      <c r="CG96" s="71" t="s">
        <v>715</v>
      </c>
      <c r="CH96" s="252"/>
      <c r="CI96" s="252"/>
      <c r="CJ96" s="252"/>
      <c r="CK96" s="252"/>
      <c r="CL96" s="252"/>
      <c r="CM96" s="252"/>
      <c r="CN96" s="252"/>
      <c r="CO96" s="252"/>
      <c r="CP96" s="252"/>
      <c r="CQ96" s="252"/>
      <c r="CR96" s="252"/>
      <c r="CS96" s="252"/>
      <c r="CT96" s="252"/>
      <c r="CU96" s="252"/>
      <c r="CV96" s="252"/>
      <c r="CW96" s="252"/>
      <c r="CX96" s="252"/>
      <c r="CY96" s="252"/>
      <c r="CZ96" s="252"/>
      <c r="DA96" s="252"/>
      <c r="DB96" s="252"/>
      <c r="DC96" s="252"/>
      <c r="DD96" s="252"/>
      <c r="DE96" s="252"/>
      <c r="DF96" s="252"/>
      <c r="DG96" s="252"/>
      <c r="DH96" s="252"/>
    </row>
    <row r="97" spans="1:97" s="71" customFormat="1" ht="56.25" x14ac:dyDescent="0.3">
      <c r="A97" s="2">
        <v>6</v>
      </c>
      <c r="B97" s="144" t="s">
        <v>185</v>
      </c>
      <c r="C97" s="69">
        <f t="shared" ref="C97:C156" si="104">D97+E97</f>
        <v>10</v>
      </c>
      <c r="D97" s="3"/>
      <c r="E97" s="3">
        <f t="shared" si="15"/>
        <v>10</v>
      </c>
      <c r="F97" s="3">
        <f t="shared" ref="F97:F156" si="105">G97+K97+L97+M97+R97+S97+T97</f>
        <v>6</v>
      </c>
      <c r="G97" s="3">
        <f t="shared" si="98"/>
        <v>2</v>
      </c>
      <c r="H97" s="3">
        <v>2</v>
      </c>
      <c r="I97" s="3"/>
      <c r="J97" s="3"/>
      <c r="K97" s="3">
        <v>3.5</v>
      </c>
      <c r="L97" s="3">
        <v>0.5</v>
      </c>
      <c r="M97" s="3">
        <f t="shared" si="99"/>
        <v>0</v>
      </c>
      <c r="N97" s="3"/>
      <c r="O97" s="3"/>
      <c r="P97" s="3"/>
      <c r="Q97" s="3"/>
      <c r="R97" s="3"/>
      <c r="S97" s="3"/>
      <c r="T97" s="3"/>
      <c r="U97" s="3">
        <f t="shared" si="100"/>
        <v>4</v>
      </c>
      <c r="V97" s="3"/>
      <c r="W97" s="3"/>
      <c r="X97" s="3"/>
      <c r="Y97" s="3"/>
      <c r="Z97" s="3"/>
      <c r="AA97" s="3"/>
      <c r="AB97" s="3"/>
      <c r="AC97" s="3"/>
      <c r="AD97" s="3">
        <f t="shared" si="101"/>
        <v>0</v>
      </c>
      <c r="AE97" s="3"/>
      <c r="AF97" s="3"/>
      <c r="AG97" s="3"/>
      <c r="AH97" s="3"/>
      <c r="AI97" s="3"/>
      <c r="AJ97" s="3"/>
      <c r="AK97" s="3"/>
      <c r="AL97" s="3"/>
      <c r="AM97" s="3"/>
      <c r="AN97" s="3"/>
      <c r="AO97" s="3"/>
      <c r="AP97" s="3"/>
      <c r="AQ97" s="3"/>
      <c r="AR97" s="3"/>
      <c r="AS97" s="3"/>
      <c r="AT97" s="3"/>
      <c r="AU97" s="3"/>
      <c r="AV97" s="3"/>
      <c r="AW97" s="3"/>
      <c r="AX97" s="3">
        <v>4</v>
      </c>
      <c r="AY97" s="3"/>
      <c r="AZ97" s="3"/>
      <c r="BA97" s="3"/>
      <c r="BB97" s="3"/>
      <c r="BC97" s="3"/>
      <c r="BD97" s="3"/>
      <c r="BE97" s="3"/>
      <c r="BF97" s="3"/>
      <c r="BG97" s="3">
        <f t="shared" si="103"/>
        <v>0</v>
      </c>
      <c r="BH97" s="3"/>
      <c r="BI97" s="3"/>
      <c r="BJ97" s="3"/>
      <c r="BK97" s="2" t="s">
        <v>459</v>
      </c>
      <c r="BL97" s="2" t="s">
        <v>147</v>
      </c>
      <c r="BM97" s="2" t="s">
        <v>232</v>
      </c>
      <c r="BN97" s="2" t="s">
        <v>90</v>
      </c>
      <c r="BO97" s="15" t="s">
        <v>1203</v>
      </c>
      <c r="BP97" s="2" t="s">
        <v>1142</v>
      </c>
      <c r="BQ97" s="436" t="s">
        <v>982</v>
      </c>
      <c r="BR97" s="6" t="s">
        <v>983</v>
      </c>
      <c r="BS97" s="6"/>
      <c r="BT97" s="6"/>
      <c r="BU97" s="6"/>
      <c r="BV97" s="6" t="s">
        <v>813</v>
      </c>
      <c r="BW97" s="6"/>
      <c r="BX97" s="6"/>
      <c r="BY97" s="6" t="s">
        <v>813</v>
      </c>
      <c r="BZ97" s="209"/>
      <c r="CA97" s="6"/>
      <c r="CN97" s="71">
        <v>2022</v>
      </c>
    </row>
    <row r="98" spans="1:97" s="71" customFormat="1" ht="150" x14ac:dyDescent="0.3">
      <c r="A98" s="2">
        <v>7</v>
      </c>
      <c r="B98" s="144" t="s">
        <v>186</v>
      </c>
      <c r="C98" s="69">
        <f t="shared" si="104"/>
        <v>0.6</v>
      </c>
      <c r="D98" s="3"/>
      <c r="E98" s="3">
        <f t="shared" si="15"/>
        <v>0.6</v>
      </c>
      <c r="F98" s="3">
        <f t="shared" si="105"/>
        <v>0.6</v>
      </c>
      <c r="G98" s="3">
        <f t="shared" si="98"/>
        <v>0</v>
      </c>
      <c r="H98" s="3"/>
      <c r="I98" s="3"/>
      <c r="J98" s="3"/>
      <c r="K98" s="3">
        <v>0.3</v>
      </c>
      <c r="L98" s="3">
        <v>0.3</v>
      </c>
      <c r="M98" s="3">
        <f t="shared" si="99"/>
        <v>0</v>
      </c>
      <c r="N98" s="3"/>
      <c r="O98" s="3"/>
      <c r="P98" s="3"/>
      <c r="Q98" s="3"/>
      <c r="R98" s="3"/>
      <c r="S98" s="3"/>
      <c r="T98" s="3"/>
      <c r="U98" s="3">
        <f t="shared" si="100"/>
        <v>0</v>
      </c>
      <c r="V98" s="3"/>
      <c r="W98" s="3"/>
      <c r="X98" s="3"/>
      <c r="Y98" s="3"/>
      <c r="Z98" s="3"/>
      <c r="AA98" s="3"/>
      <c r="AB98" s="3"/>
      <c r="AC98" s="3"/>
      <c r="AD98" s="3">
        <f t="shared" si="101"/>
        <v>0</v>
      </c>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f t="shared" si="103"/>
        <v>0</v>
      </c>
      <c r="BH98" s="3"/>
      <c r="BI98" s="3"/>
      <c r="BJ98" s="3"/>
      <c r="BK98" s="2" t="s">
        <v>459</v>
      </c>
      <c r="BL98" s="2" t="s">
        <v>147</v>
      </c>
      <c r="BM98" s="2"/>
      <c r="BN98" s="2" t="s">
        <v>90</v>
      </c>
      <c r="BO98" s="15" t="s">
        <v>1242</v>
      </c>
      <c r="BP98" s="2" t="s">
        <v>1142</v>
      </c>
      <c r="BQ98" s="436" t="s">
        <v>982</v>
      </c>
      <c r="BR98" s="208" t="s">
        <v>983</v>
      </c>
      <c r="BS98" s="208"/>
      <c r="BT98" s="208"/>
      <c r="BU98" s="208"/>
      <c r="BV98" s="208" t="s">
        <v>813</v>
      </c>
      <c r="BW98" s="208"/>
      <c r="BX98" s="208"/>
      <c r="BY98" s="208" t="s">
        <v>813</v>
      </c>
      <c r="BZ98" s="209"/>
      <c r="CA98" s="6"/>
      <c r="CB98" s="71" t="s">
        <v>439</v>
      </c>
      <c r="CN98" s="71">
        <v>2022</v>
      </c>
      <c r="CO98" s="71" t="s">
        <v>619</v>
      </c>
    </row>
    <row r="99" spans="1:97" s="71" customFormat="1" ht="56.25" x14ac:dyDescent="0.3">
      <c r="A99" s="2">
        <v>8</v>
      </c>
      <c r="B99" s="144" t="s">
        <v>1002</v>
      </c>
      <c r="C99" s="69">
        <f t="shared" si="104"/>
        <v>1.2</v>
      </c>
      <c r="D99" s="3">
        <v>0.6</v>
      </c>
      <c r="E99" s="3">
        <f t="shared" ref="E99:E160" si="106">F99+U99+BG99</f>
        <v>0.6</v>
      </c>
      <c r="F99" s="3">
        <f t="shared" si="105"/>
        <v>0.6</v>
      </c>
      <c r="G99" s="3">
        <f t="shared" si="98"/>
        <v>0</v>
      </c>
      <c r="H99" s="3"/>
      <c r="I99" s="3"/>
      <c r="J99" s="3"/>
      <c r="K99" s="3">
        <v>0.3</v>
      </c>
      <c r="L99" s="3">
        <v>0.3</v>
      </c>
      <c r="M99" s="3">
        <f t="shared" si="99"/>
        <v>0</v>
      </c>
      <c r="N99" s="3"/>
      <c r="O99" s="3"/>
      <c r="P99" s="3"/>
      <c r="Q99" s="3"/>
      <c r="R99" s="3"/>
      <c r="S99" s="3"/>
      <c r="T99" s="3"/>
      <c r="U99" s="3">
        <f t="shared" si="100"/>
        <v>0</v>
      </c>
      <c r="V99" s="3"/>
      <c r="W99" s="3"/>
      <c r="X99" s="3"/>
      <c r="Y99" s="3"/>
      <c r="Z99" s="3"/>
      <c r="AA99" s="3"/>
      <c r="AB99" s="3"/>
      <c r="AC99" s="3"/>
      <c r="AD99" s="3">
        <f t="shared" si="101"/>
        <v>0</v>
      </c>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f t="shared" si="103"/>
        <v>0</v>
      </c>
      <c r="BH99" s="3"/>
      <c r="BI99" s="3"/>
      <c r="BJ99" s="3"/>
      <c r="BK99" s="2" t="s">
        <v>459</v>
      </c>
      <c r="BL99" s="2" t="s">
        <v>147</v>
      </c>
      <c r="BM99" s="2"/>
      <c r="BN99" s="2" t="s">
        <v>90</v>
      </c>
      <c r="BO99" s="15" t="s">
        <v>1202</v>
      </c>
      <c r="BP99" s="2" t="s">
        <v>1142</v>
      </c>
      <c r="BQ99" s="436" t="s">
        <v>982</v>
      </c>
      <c r="BR99" s="208" t="s">
        <v>983</v>
      </c>
      <c r="BS99" s="208"/>
      <c r="BT99" s="208"/>
      <c r="BU99" s="208"/>
      <c r="BV99" s="208" t="s">
        <v>813</v>
      </c>
      <c r="BW99" s="208"/>
      <c r="BX99" s="208"/>
      <c r="BY99" s="208" t="s">
        <v>813</v>
      </c>
      <c r="BZ99" s="209"/>
      <c r="CA99" s="6"/>
      <c r="CB99" s="71" t="s">
        <v>439</v>
      </c>
      <c r="CN99" s="71">
        <v>2022</v>
      </c>
      <c r="CO99" s="71" t="s">
        <v>619</v>
      </c>
    </row>
    <row r="100" spans="1:97" s="71" customFormat="1" ht="150" x14ac:dyDescent="0.3">
      <c r="A100" s="515">
        <v>9</v>
      </c>
      <c r="B100" s="144" t="s">
        <v>188</v>
      </c>
      <c r="C100" s="69">
        <f t="shared" si="104"/>
        <v>0.6</v>
      </c>
      <c r="D100" s="3"/>
      <c r="E100" s="3">
        <f t="shared" si="106"/>
        <v>0.6</v>
      </c>
      <c r="F100" s="3">
        <f t="shared" si="105"/>
        <v>0.6</v>
      </c>
      <c r="G100" s="3">
        <f t="shared" si="98"/>
        <v>0</v>
      </c>
      <c r="H100" s="3"/>
      <c r="I100" s="3"/>
      <c r="J100" s="3"/>
      <c r="K100" s="3">
        <v>0.3</v>
      </c>
      <c r="L100" s="3">
        <v>0.3</v>
      </c>
      <c r="M100" s="3">
        <f t="shared" si="99"/>
        <v>0</v>
      </c>
      <c r="N100" s="3"/>
      <c r="O100" s="3"/>
      <c r="P100" s="3"/>
      <c r="Q100" s="3"/>
      <c r="R100" s="3"/>
      <c r="S100" s="3"/>
      <c r="T100" s="3"/>
      <c r="U100" s="3">
        <f t="shared" si="100"/>
        <v>0</v>
      </c>
      <c r="V100" s="3"/>
      <c r="W100" s="3"/>
      <c r="X100" s="3"/>
      <c r="Y100" s="3"/>
      <c r="Z100" s="3"/>
      <c r="AA100" s="3"/>
      <c r="AB100" s="3"/>
      <c r="AC100" s="3"/>
      <c r="AD100" s="3">
        <f t="shared" si="101"/>
        <v>0</v>
      </c>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f t="shared" si="103"/>
        <v>0</v>
      </c>
      <c r="BH100" s="3"/>
      <c r="BI100" s="3"/>
      <c r="BJ100" s="3"/>
      <c r="BK100" s="2" t="s">
        <v>459</v>
      </c>
      <c r="BL100" s="2" t="s">
        <v>147</v>
      </c>
      <c r="BM100" s="2"/>
      <c r="BN100" s="2" t="s">
        <v>90</v>
      </c>
      <c r="BO100" s="15" t="s">
        <v>1242</v>
      </c>
      <c r="BP100" s="2" t="s">
        <v>1142</v>
      </c>
      <c r="BQ100" s="436" t="s">
        <v>982</v>
      </c>
      <c r="BR100" s="208" t="s">
        <v>983</v>
      </c>
      <c r="BS100" s="208"/>
      <c r="BT100" s="208"/>
      <c r="BU100" s="208"/>
      <c r="BV100" s="208" t="s">
        <v>813</v>
      </c>
      <c r="BW100" s="208"/>
      <c r="BX100" s="208"/>
      <c r="BY100" s="208" t="s">
        <v>813</v>
      </c>
      <c r="BZ100" s="209"/>
      <c r="CA100" s="6"/>
      <c r="CB100" s="71" t="s">
        <v>439</v>
      </c>
      <c r="CN100" s="71">
        <v>2022</v>
      </c>
      <c r="CO100" s="71" t="s">
        <v>619</v>
      </c>
    </row>
    <row r="101" spans="1:97" s="71" customFormat="1" ht="56.25" x14ac:dyDescent="0.3">
      <c r="A101" s="515">
        <v>10</v>
      </c>
      <c r="B101" s="144" t="s">
        <v>788</v>
      </c>
      <c r="C101" s="69">
        <f t="shared" si="104"/>
        <v>1.2</v>
      </c>
      <c r="D101" s="3">
        <v>0.6</v>
      </c>
      <c r="E101" s="3">
        <f t="shared" si="106"/>
        <v>0.6</v>
      </c>
      <c r="F101" s="3">
        <f t="shared" si="105"/>
        <v>0.6</v>
      </c>
      <c r="G101" s="3">
        <f t="shared" si="98"/>
        <v>0</v>
      </c>
      <c r="H101" s="3"/>
      <c r="I101" s="3"/>
      <c r="J101" s="3"/>
      <c r="K101" s="3">
        <v>0.3</v>
      </c>
      <c r="L101" s="3">
        <v>0.3</v>
      </c>
      <c r="M101" s="3">
        <f t="shared" si="99"/>
        <v>0</v>
      </c>
      <c r="N101" s="3"/>
      <c r="O101" s="3"/>
      <c r="P101" s="3"/>
      <c r="Q101" s="3"/>
      <c r="R101" s="3"/>
      <c r="S101" s="3"/>
      <c r="T101" s="3"/>
      <c r="U101" s="3">
        <f t="shared" si="100"/>
        <v>0</v>
      </c>
      <c r="V101" s="3"/>
      <c r="W101" s="3"/>
      <c r="X101" s="3"/>
      <c r="Y101" s="3"/>
      <c r="Z101" s="3"/>
      <c r="AA101" s="3"/>
      <c r="AB101" s="3"/>
      <c r="AC101" s="3"/>
      <c r="AD101" s="3">
        <f t="shared" si="101"/>
        <v>0</v>
      </c>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f t="shared" si="103"/>
        <v>0</v>
      </c>
      <c r="BH101" s="3"/>
      <c r="BI101" s="3"/>
      <c r="BJ101" s="3"/>
      <c r="BK101" s="2" t="s">
        <v>459</v>
      </c>
      <c r="BL101" s="2" t="s">
        <v>147</v>
      </c>
      <c r="BM101" s="2" t="s">
        <v>374</v>
      </c>
      <c r="BN101" s="2" t="s">
        <v>90</v>
      </c>
      <c r="BO101" s="15" t="s">
        <v>1202</v>
      </c>
      <c r="BP101" s="2" t="s">
        <v>1142</v>
      </c>
      <c r="BQ101" s="436" t="s">
        <v>982</v>
      </c>
      <c r="BR101" s="208" t="s">
        <v>999</v>
      </c>
      <c r="BS101" s="208" t="s">
        <v>1001</v>
      </c>
      <c r="BT101" s="208" t="s">
        <v>1003</v>
      </c>
      <c r="BU101" s="208"/>
      <c r="BV101" s="208" t="s">
        <v>813</v>
      </c>
      <c r="BW101" s="208"/>
      <c r="BX101" s="208"/>
      <c r="BY101" s="208" t="s">
        <v>813</v>
      </c>
      <c r="BZ101" s="209"/>
      <c r="CA101" s="6"/>
      <c r="CB101" s="71" t="s">
        <v>439</v>
      </c>
      <c r="CN101" s="71">
        <v>2022</v>
      </c>
      <c r="CO101" s="71" t="s">
        <v>619</v>
      </c>
    </row>
    <row r="102" spans="1:97" s="71" customFormat="1" ht="150" x14ac:dyDescent="0.3">
      <c r="A102" s="515">
        <v>11</v>
      </c>
      <c r="B102" s="88" t="s">
        <v>195</v>
      </c>
      <c r="C102" s="69">
        <f t="shared" si="104"/>
        <v>0.9</v>
      </c>
      <c r="D102" s="3"/>
      <c r="E102" s="3">
        <f t="shared" si="106"/>
        <v>0.9</v>
      </c>
      <c r="F102" s="3">
        <f t="shared" si="105"/>
        <v>0.9</v>
      </c>
      <c r="G102" s="3">
        <f t="shared" si="98"/>
        <v>0</v>
      </c>
      <c r="H102" s="3"/>
      <c r="I102" s="3"/>
      <c r="J102" s="3"/>
      <c r="K102" s="3">
        <v>0.5</v>
      </c>
      <c r="L102" s="3">
        <v>0.4</v>
      </c>
      <c r="M102" s="3">
        <f t="shared" si="99"/>
        <v>0</v>
      </c>
      <c r="N102" s="3"/>
      <c r="O102" s="3"/>
      <c r="P102" s="3"/>
      <c r="Q102" s="3"/>
      <c r="R102" s="3"/>
      <c r="S102" s="3"/>
      <c r="T102" s="3"/>
      <c r="U102" s="3">
        <f t="shared" si="100"/>
        <v>0</v>
      </c>
      <c r="V102" s="3"/>
      <c r="W102" s="3"/>
      <c r="X102" s="3"/>
      <c r="Y102" s="3"/>
      <c r="Z102" s="3"/>
      <c r="AA102" s="3"/>
      <c r="AB102" s="3"/>
      <c r="AC102" s="3"/>
      <c r="AD102" s="3">
        <f t="shared" ref="AD102:AD107" si="107">SUM(AE102:AT102)</f>
        <v>0</v>
      </c>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f t="shared" ref="BG102:BG107" si="108">BH102+BI102+BJ102</f>
        <v>0</v>
      </c>
      <c r="BH102" s="3"/>
      <c r="BI102" s="3"/>
      <c r="BJ102" s="3"/>
      <c r="BK102" s="2" t="s">
        <v>459</v>
      </c>
      <c r="BL102" s="2" t="s">
        <v>130</v>
      </c>
      <c r="BM102" s="2" t="s">
        <v>196</v>
      </c>
      <c r="BN102" s="2" t="s">
        <v>90</v>
      </c>
      <c r="BO102" s="15" t="s">
        <v>1242</v>
      </c>
      <c r="BP102" s="2" t="s">
        <v>1142</v>
      </c>
      <c r="BQ102" s="436" t="s">
        <v>1071</v>
      </c>
      <c r="BR102" s="232" t="s">
        <v>972</v>
      </c>
      <c r="BS102" s="6"/>
      <c r="BT102" s="6"/>
      <c r="BU102" s="6"/>
      <c r="BV102" s="6" t="s">
        <v>813</v>
      </c>
      <c r="BW102" s="6"/>
      <c r="BX102" s="6"/>
      <c r="BY102" s="6"/>
      <c r="BZ102" s="6"/>
      <c r="CA102" s="6"/>
      <c r="CB102" s="71" t="s">
        <v>439</v>
      </c>
      <c r="CN102" s="71">
        <v>2022</v>
      </c>
      <c r="CO102" s="71" t="s">
        <v>619</v>
      </c>
    </row>
    <row r="103" spans="1:97" s="71" customFormat="1" ht="131.25" x14ac:dyDescent="0.3">
      <c r="A103" s="515">
        <v>12</v>
      </c>
      <c r="B103" s="88" t="s">
        <v>193</v>
      </c>
      <c r="C103" s="69">
        <f t="shared" si="104"/>
        <v>1.9500000000000004</v>
      </c>
      <c r="D103" s="3">
        <v>0.25</v>
      </c>
      <c r="E103" s="3">
        <f t="shared" si="106"/>
        <v>1.7000000000000004</v>
      </c>
      <c r="F103" s="3">
        <f t="shared" si="105"/>
        <v>1.4700000000000002</v>
      </c>
      <c r="G103" s="3">
        <f t="shared" si="98"/>
        <v>0.76</v>
      </c>
      <c r="H103" s="3"/>
      <c r="I103" s="3">
        <v>0.76</v>
      </c>
      <c r="J103" s="3"/>
      <c r="K103" s="3">
        <v>0.61</v>
      </c>
      <c r="L103" s="3">
        <v>0.09</v>
      </c>
      <c r="M103" s="3">
        <f t="shared" si="99"/>
        <v>0</v>
      </c>
      <c r="N103" s="3"/>
      <c r="O103" s="3"/>
      <c r="P103" s="3">
        <v>0</v>
      </c>
      <c r="Q103" s="3"/>
      <c r="R103" s="3">
        <v>0.01</v>
      </c>
      <c r="S103" s="3"/>
      <c r="T103" s="3"/>
      <c r="U103" s="3">
        <f t="shared" si="100"/>
        <v>0.12</v>
      </c>
      <c r="V103" s="3"/>
      <c r="W103" s="3"/>
      <c r="X103" s="3"/>
      <c r="Y103" s="3"/>
      <c r="Z103" s="3"/>
      <c r="AA103" s="3"/>
      <c r="AB103" s="3"/>
      <c r="AC103" s="3"/>
      <c r="AD103" s="3">
        <f t="shared" si="107"/>
        <v>0.09</v>
      </c>
      <c r="AE103" s="3"/>
      <c r="AF103" s="3">
        <v>0.04</v>
      </c>
      <c r="AG103" s="3"/>
      <c r="AH103" s="3"/>
      <c r="AI103" s="3"/>
      <c r="AJ103" s="3"/>
      <c r="AK103" s="3"/>
      <c r="AL103" s="3"/>
      <c r="AM103" s="3"/>
      <c r="AN103" s="3"/>
      <c r="AO103" s="3"/>
      <c r="AP103" s="3"/>
      <c r="AQ103" s="3">
        <v>0.05</v>
      </c>
      <c r="AR103" s="3"/>
      <c r="AS103" s="3"/>
      <c r="AT103" s="3"/>
      <c r="AU103" s="3"/>
      <c r="AV103" s="3"/>
      <c r="AW103" s="3"/>
      <c r="AX103" s="3">
        <v>0.01</v>
      </c>
      <c r="AY103" s="3"/>
      <c r="AZ103" s="3"/>
      <c r="BA103" s="3"/>
      <c r="BB103" s="3"/>
      <c r="BC103" s="3"/>
      <c r="BD103" s="3">
        <v>0.02</v>
      </c>
      <c r="BE103" s="3"/>
      <c r="BF103" s="3"/>
      <c r="BG103" s="3">
        <f t="shared" si="108"/>
        <v>0.11</v>
      </c>
      <c r="BH103" s="3"/>
      <c r="BI103" s="3">
        <v>0.11</v>
      </c>
      <c r="BJ103" s="3"/>
      <c r="BK103" s="2" t="s">
        <v>459</v>
      </c>
      <c r="BL103" s="2" t="s">
        <v>130</v>
      </c>
      <c r="BM103" s="2" t="s">
        <v>194</v>
      </c>
      <c r="BN103" s="2" t="s">
        <v>90</v>
      </c>
      <c r="BO103" s="14" t="s">
        <v>1093</v>
      </c>
      <c r="BP103" s="2" t="s">
        <v>1142</v>
      </c>
      <c r="BQ103" s="436" t="s">
        <v>982</v>
      </c>
      <c r="BR103" s="232" t="s">
        <v>972</v>
      </c>
      <c r="BS103" s="6" t="s">
        <v>760</v>
      </c>
      <c r="CH103" s="71">
        <v>2022</v>
      </c>
      <c r="CI103" s="71" t="s">
        <v>981</v>
      </c>
    </row>
    <row r="104" spans="1:97" s="71" customFormat="1" ht="131.25" x14ac:dyDescent="0.3">
      <c r="A104" s="515">
        <v>13</v>
      </c>
      <c r="B104" s="88" t="s">
        <v>193</v>
      </c>
      <c r="C104" s="69">
        <f t="shared" si="104"/>
        <v>5.39</v>
      </c>
      <c r="D104" s="3">
        <v>0.22</v>
      </c>
      <c r="E104" s="3">
        <f t="shared" si="106"/>
        <v>5.17</v>
      </c>
      <c r="F104" s="3">
        <f t="shared" si="105"/>
        <v>4.45</v>
      </c>
      <c r="G104" s="3">
        <f t="shared" si="98"/>
        <v>1.96</v>
      </c>
      <c r="H104" s="3"/>
      <c r="I104" s="3">
        <v>1.96</v>
      </c>
      <c r="J104" s="3"/>
      <c r="K104" s="3">
        <v>2.02</v>
      </c>
      <c r="L104" s="3">
        <v>0.46</v>
      </c>
      <c r="M104" s="3">
        <f t="shared" si="99"/>
        <v>0</v>
      </c>
      <c r="N104" s="3"/>
      <c r="O104" s="3"/>
      <c r="P104" s="3">
        <v>0</v>
      </c>
      <c r="Q104" s="3"/>
      <c r="R104" s="3">
        <v>0.01</v>
      </c>
      <c r="S104" s="3"/>
      <c r="T104" s="3"/>
      <c r="U104" s="3">
        <f t="shared" si="100"/>
        <v>0.63</v>
      </c>
      <c r="V104" s="3"/>
      <c r="W104" s="3"/>
      <c r="X104" s="3"/>
      <c r="Y104" s="3"/>
      <c r="Z104" s="3"/>
      <c r="AA104" s="3"/>
      <c r="AB104" s="3"/>
      <c r="AC104" s="3"/>
      <c r="AD104" s="3">
        <f t="shared" si="107"/>
        <v>0.23</v>
      </c>
      <c r="AE104" s="3"/>
      <c r="AF104" s="3"/>
      <c r="AG104" s="3"/>
      <c r="AH104" s="3"/>
      <c r="AI104" s="3">
        <v>0.01</v>
      </c>
      <c r="AJ104" s="3"/>
      <c r="AK104" s="3"/>
      <c r="AL104" s="3"/>
      <c r="AM104" s="3"/>
      <c r="AN104" s="3"/>
      <c r="AO104" s="3"/>
      <c r="AP104" s="3"/>
      <c r="AQ104" s="3">
        <v>0.22</v>
      </c>
      <c r="AR104" s="3"/>
      <c r="AS104" s="3"/>
      <c r="AT104" s="3"/>
      <c r="AU104" s="3"/>
      <c r="AV104" s="3">
        <v>0.04</v>
      </c>
      <c r="AW104" s="3"/>
      <c r="AX104" s="3">
        <v>0.13</v>
      </c>
      <c r="AY104" s="3"/>
      <c r="AZ104" s="3"/>
      <c r="BA104" s="3"/>
      <c r="BB104" s="3"/>
      <c r="BC104" s="3"/>
      <c r="BD104" s="3">
        <v>0.23</v>
      </c>
      <c r="BE104" s="3"/>
      <c r="BF104" s="3"/>
      <c r="BG104" s="3">
        <f t="shared" si="108"/>
        <v>0.09</v>
      </c>
      <c r="BH104" s="3"/>
      <c r="BI104" s="3">
        <v>0.09</v>
      </c>
      <c r="BJ104" s="3"/>
      <c r="BK104" s="2" t="s">
        <v>459</v>
      </c>
      <c r="BL104" s="2" t="s">
        <v>149</v>
      </c>
      <c r="BM104" s="2" t="s">
        <v>626</v>
      </c>
      <c r="BN104" s="2" t="s">
        <v>90</v>
      </c>
      <c r="BO104" s="14" t="s">
        <v>1093</v>
      </c>
      <c r="BP104" s="2" t="s">
        <v>1142</v>
      </c>
      <c r="BQ104" s="436" t="s">
        <v>982</v>
      </c>
      <c r="BR104" s="232" t="s">
        <v>972</v>
      </c>
      <c r="BS104" s="6" t="s">
        <v>760</v>
      </c>
      <c r="CH104" s="71">
        <v>2022</v>
      </c>
    </row>
    <row r="105" spans="1:97" s="71" customFormat="1" ht="56.25" x14ac:dyDescent="0.3">
      <c r="A105" s="515">
        <v>14</v>
      </c>
      <c r="B105" s="141" t="s">
        <v>197</v>
      </c>
      <c r="C105" s="69">
        <f t="shared" si="104"/>
        <v>1.5</v>
      </c>
      <c r="D105" s="3"/>
      <c r="E105" s="3">
        <f t="shared" si="106"/>
        <v>1.5</v>
      </c>
      <c r="F105" s="3">
        <f t="shared" si="105"/>
        <v>1.5</v>
      </c>
      <c r="G105" s="3">
        <f t="shared" si="98"/>
        <v>0</v>
      </c>
      <c r="H105" s="3"/>
      <c r="I105" s="3"/>
      <c r="J105" s="3"/>
      <c r="K105" s="3">
        <v>0.15</v>
      </c>
      <c r="L105" s="3">
        <v>1.35</v>
      </c>
      <c r="M105" s="3">
        <f t="shared" si="99"/>
        <v>0</v>
      </c>
      <c r="N105" s="3"/>
      <c r="O105" s="3"/>
      <c r="P105" s="3"/>
      <c r="Q105" s="3"/>
      <c r="R105" s="3"/>
      <c r="S105" s="3"/>
      <c r="T105" s="3"/>
      <c r="U105" s="3">
        <f t="shared" si="100"/>
        <v>0</v>
      </c>
      <c r="V105" s="3"/>
      <c r="W105" s="3"/>
      <c r="X105" s="3"/>
      <c r="Y105" s="3"/>
      <c r="Z105" s="3"/>
      <c r="AA105" s="3"/>
      <c r="AB105" s="3"/>
      <c r="AC105" s="3"/>
      <c r="AD105" s="3">
        <f t="shared" si="107"/>
        <v>0</v>
      </c>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f t="shared" si="108"/>
        <v>0</v>
      </c>
      <c r="BH105" s="3"/>
      <c r="BI105" s="3"/>
      <c r="BJ105" s="3"/>
      <c r="BK105" s="2" t="s">
        <v>459</v>
      </c>
      <c r="BL105" s="2" t="s">
        <v>149</v>
      </c>
      <c r="BM105" s="2"/>
      <c r="BN105" s="2" t="s">
        <v>90</v>
      </c>
      <c r="BO105" s="15" t="s">
        <v>1202</v>
      </c>
      <c r="BP105" s="2" t="s">
        <v>1142</v>
      </c>
      <c r="BQ105" s="436" t="s">
        <v>982</v>
      </c>
      <c r="BR105" s="232" t="s">
        <v>972</v>
      </c>
      <c r="BS105" s="6"/>
      <c r="BT105" s="6"/>
      <c r="BU105" s="6"/>
      <c r="BV105" s="6" t="s">
        <v>813</v>
      </c>
      <c r="BW105" s="6"/>
      <c r="BX105" s="6"/>
      <c r="BY105" s="6"/>
      <c r="BZ105" s="209"/>
      <c r="CA105" s="6"/>
      <c r="CN105" s="71">
        <v>2022</v>
      </c>
      <c r="CO105" s="71" t="s">
        <v>619</v>
      </c>
    </row>
    <row r="106" spans="1:97" s="71" customFormat="1" ht="56.25" x14ac:dyDescent="0.3">
      <c r="A106" s="515">
        <v>15</v>
      </c>
      <c r="B106" s="141" t="s">
        <v>447</v>
      </c>
      <c r="C106" s="69">
        <f t="shared" si="104"/>
        <v>0.25</v>
      </c>
      <c r="D106" s="3"/>
      <c r="E106" s="3">
        <f t="shared" si="106"/>
        <v>0.25</v>
      </c>
      <c r="F106" s="3">
        <f t="shared" si="105"/>
        <v>0.25</v>
      </c>
      <c r="G106" s="3">
        <f t="shared" si="98"/>
        <v>0</v>
      </c>
      <c r="H106" s="3"/>
      <c r="I106" s="3"/>
      <c r="J106" s="3"/>
      <c r="K106" s="3">
        <v>0.05</v>
      </c>
      <c r="L106" s="3">
        <v>0.2</v>
      </c>
      <c r="M106" s="3">
        <f t="shared" si="99"/>
        <v>0</v>
      </c>
      <c r="N106" s="3"/>
      <c r="O106" s="3"/>
      <c r="P106" s="3"/>
      <c r="Q106" s="3"/>
      <c r="R106" s="3"/>
      <c r="S106" s="3"/>
      <c r="T106" s="3"/>
      <c r="U106" s="3">
        <f t="shared" si="100"/>
        <v>0</v>
      </c>
      <c r="V106" s="3"/>
      <c r="W106" s="3"/>
      <c r="X106" s="3"/>
      <c r="Y106" s="3"/>
      <c r="Z106" s="3"/>
      <c r="AA106" s="3"/>
      <c r="AB106" s="3"/>
      <c r="AC106" s="3"/>
      <c r="AD106" s="3">
        <f t="shared" si="107"/>
        <v>0</v>
      </c>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f t="shared" si="108"/>
        <v>0</v>
      </c>
      <c r="BH106" s="3"/>
      <c r="BI106" s="3">
        <v>0</v>
      </c>
      <c r="BJ106" s="3"/>
      <c r="BK106" s="2" t="s">
        <v>459</v>
      </c>
      <c r="BL106" s="2" t="s">
        <v>149</v>
      </c>
      <c r="BM106" s="2" t="s">
        <v>451</v>
      </c>
      <c r="BN106" s="2" t="s">
        <v>90</v>
      </c>
      <c r="BO106" s="143" t="s">
        <v>539</v>
      </c>
      <c r="BP106" s="2" t="s">
        <v>1142</v>
      </c>
      <c r="BQ106" s="436" t="s">
        <v>982</v>
      </c>
      <c r="BR106" s="232" t="s">
        <v>972</v>
      </c>
      <c r="BS106" s="208"/>
      <c r="BT106" s="208"/>
      <c r="BU106" s="208"/>
      <c r="BV106" s="208" t="s">
        <v>813</v>
      </c>
      <c r="BW106" s="208"/>
      <c r="BX106" s="6"/>
      <c r="BY106" s="6"/>
      <c r="BZ106" s="210"/>
      <c r="CA106" s="6"/>
      <c r="CN106" s="71">
        <v>2022</v>
      </c>
      <c r="CO106" s="71" t="s">
        <v>619</v>
      </c>
    </row>
    <row r="107" spans="1:97" s="71" customFormat="1" ht="56.25" x14ac:dyDescent="0.3">
      <c r="A107" s="515">
        <v>16</v>
      </c>
      <c r="B107" s="141" t="s">
        <v>448</v>
      </c>
      <c r="C107" s="69">
        <f t="shared" si="104"/>
        <v>0.14000000000000001</v>
      </c>
      <c r="D107" s="3"/>
      <c r="E107" s="3">
        <f t="shared" si="106"/>
        <v>0.14000000000000001</v>
      </c>
      <c r="F107" s="3">
        <f t="shared" si="105"/>
        <v>0.14000000000000001</v>
      </c>
      <c r="G107" s="3">
        <f t="shared" si="98"/>
        <v>0</v>
      </c>
      <c r="H107" s="3"/>
      <c r="I107" s="3"/>
      <c r="J107" s="3"/>
      <c r="K107" s="3">
        <v>0.04</v>
      </c>
      <c r="L107" s="3">
        <v>0.1</v>
      </c>
      <c r="M107" s="3">
        <f t="shared" si="99"/>
        <v>0</v>
      </c>
      <c r="N107" s="3"/>
      <c r="O107" s="3"/>
      <c r="P107" s="3"/>
      <c r="Q107" s="3"/>
      <c r="R107" s="3"/>
      <c r="S107" s="3"/>
      <c r="T107" s="3"/>
      <c r="U107" s="3">
        <f t="shared" si="100"/>
        <v>0</v>
      </c>
      <c r="V107" s="3"/>
      <c r="W107" s="3"/>
      <c r="X107" s="3"/>
      <c r="Y107" s="3"/>
      <c r="Z107" s="3"/>
      <c r="AA107" s="3"/>
      <c r="AB107" s="3"/>
      <c r="AC107" s="3"/>
      <c r="AD107" s="3">
        <f t="shared" si="107"/>
        <v>0</v>
      </c>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69"/>
      <c r="BE107" s="3"/>
      <c r="BF107" s="3"/>
      <c r="BG107" s="3">
        <f t="shared" si="108"/>
        <v>0</v>
      </c>
      <c r="BH107" s="3"/>
      <c r="BI107" s="69"/>
      <c r="BJ107" s="3"/>
      <c r="BK107" s="2" t="s">
        <v>459</v>
      </c>
      <c r="BL107" s="2" t="s">
        <v>149</v>
      </c>
      <c r="BM107" s="2" t="s">
        <v>452</v>
      </c>
      <c r="BN107" s="2" t="s">
        <v>90</v>
      </c>
      <c r="BO107" s="15" t="s">
        <v>539</v>
      </c>
      <c r="BP107" s="2" t="s">
        <v>1142</v>
      </c>
      <c r="BQ107" s="436" t="s">
        <v>1071</v>
      </c>
      <c r="BR107" s="232" t="s">
        <v>972</v>
      </c>
      <c r="BS107" s="6"/>
      <c r="BT107" s="6"/>
      <c r="BU107" s="6"/>
      <c r="BV107" s="6" t="s">
        <v>813</v>
      </c>
      <c r="BW107" s="6"/>
      <c r="BX107" s="6"/>
      <c r="BY107" s="6"/>
      <c r="BZ107" s="209"/>
      <c r="CA107" s="6"/>
      <c r="CN107" s="71">
        <v>2022</v>
      </c>
      <c r="CO107" s="71" t="s">
        <v>619</v>
      </c>
    </row>
    <row r="108" spans="1:97" s="71" customFormat="1" ht="75" x14ac:dyDescent="0.3">
      <c r="A108" s="515">
        <v>17</v>
      </c>
      <c r="B108" s="141" t="s">
        <v>992</v>
      </c>
      <c r="C108" s="69">
        <f t="shared" si="104"/>
        <v>0.04</v>
      </c>
      <c r="D108" s="3"/>
      <c r="E108" s="3">
        <f t="shared" si="106"/>
        <v>0.04</v>
      </c>
      <c r="F108" s="3">
        <f t="shared" si="105"/>
        <v>0.04</v>
      </c>
      <c r="G108" s="3"/>
      <c r="H108" s="3"/>
      <c r="I108" s="3"/>
      <c r="J108" s="3"/>
      <c r="K108" s="3">
        <v>0.04</v>
      </c>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2"/>
      <c r="BL108" s="2" t="s">
        <v>149</v>
      </c>
      <c r="BM108" s="2"/>
      <c r="BN108" s="2" t="s">
        <v>90</v>
      </c>
      <c r="BO108" s="143" t="s">
        <v>1126</v>
      </c>
      <c r="BP108" s="2" t="s">
        <v>761</v>
      </c>
      <c r="BQ108" s="436" t="s">
        <v>761</v>
      </c>
      <c r="BR108" s="144" t="s">
        <v>972</v>
      </c>
      <c r="BS108" s="144"/>
      <c r="BT108" s="144" t="s">
        <v>993</v>
      </c>
      <c r="BU108" s="144"/>
      <c r="BV108" s="144" t="s">
        <v>813</v>
      </c>
      <c r="BW108" s="144"/>
      <c r="BX108" s="144" t="s">
        <v>826</v>
      </c>
      <c r="BY108" s="237"/>
      <c r="BZ108" s="6"/>
      <c r="CA108" s="210"/>
      <c r="CB108" s="6"/>
      <c r="CJ108" s="238"/>
      <c r="CK108" s="212"/>
      <c r="CL108" s="212"/>
      <c r="CM108" s="212"/>
      <c r="CN108" s="212"/>
      <c r="CO108" s="212"/>
      <c r="CP108" s="212"/>
      <c r="CQ108" s="212"/>
      <c r="CR108" s="212"/>
      <c r="CS108" s="212"/>
    </row>
    <row r="109" spans="1:97" s="71" customFormat="1" ht="150" x14ac:dyDescent="0.3">
      <c r="A109" s="515">
        <v>18</v>
      </c>
      <c r="B109" s="14" t="s">
        <v>198</v>
      </c>
      <c r="C109" s="69">
        <f t="shared" si="104"/>
        <v>0.45</v>
      </c>
      <c r="D109" s="3"/>
      <c r="E109" s="3">
        <f t="shared" si="106"/>
        <v>0.45</v>
      </c>
      <c r="F109" s="3">
        <f t="shared" si="105"/>
        <v>0.45</v>
      </c>
      <c r="G109" s="3">
        <f t="shared" ref="G109:G136" si="109">H109+I109+J109</f>
        <v>0</v>
      </c>
      <c r="H109" s="3"/>
      <c r="I109" s="3"/>
      <c r="J109" s="3"/>
      <c r="K109" s="3">
        <v>0.4</v>
      </c>
      <c r="L109" s="3"/>
      <c r="M109" s="3">
        <f t="shared" ref="M109:M159" si="110">N109+O109+P109</f>
        <v>0.05</v>
      </c>
      <c r="N109" s="3">
        <v>0.05</v>
      </c>
      <c r="O109" s="3"/>
      <c r="P109" s="3"/>
      <c r="Q109" s="3"/>
      <c r="R109" s="3"/>
      <c r="S109" s="3"/>
      <c r="T109" s="3"/>
      <c r="U109" s="3">
        <f t="shared" ref="U109:U150" si="111">V109+W109+X109+Y109+Z109+AA109+AB109+AC109+AD109+AU109+AV109+AW109+AX109+AY109+AZ109+BA109+BB109+BC109+BD109+BE109+BF109</f>
        <v>0</v>
      </c>
      <c r="V109" s="3"/>
      <c r="W109" s="3"/>
      <c r="X109" s="3"/>
      <c r="Y109" s="3"/>
      <c r="Z109" s="3"/>
      <c r="AA109" s="3"/>
      <c r="AB109" s="3"/>
      <c r="AC109" s="3"/>
      <c r="AD109" s="3">
        <f t="shared" ref="AD109:AD121" si="112">SUM(AE109:AT109)</f>
        <v>0</v>
      </c>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f t="shared" ref="BG109:BG150" si="113">BH109+BI109+BJ109</f>
        <v>0</v>
      </c>
      <c r="BH109" s="3"/>
      <c r="BI109" s="3"/>
      <c r="BJ109" s="3"/>
      <c r="BK109" s="2" t="s">
        <v>459</v>
      </c>
      <c r="BL109" s="2" t="s">
        <v>142</v>
      </c>
      <c r="BM109" s="2" t="s">
        <v>199</v>
      </c>
      <c r="BN109" s="2" t="s">
        <v>90</v>
      </c>
      <c r="BO109" s="15" t="s">
        <v>1242</v>
      </c>
      <c r="BP109" s="2" t="s">
        <v>1142</v>
      </c>
      <c r="BQ109" s="436" t="s">
        <v>982</v>
      </c>
      <c r="BR109" s="144" t="s">
        <v>972</v>
      </c>
      <c r="BS109" s="253"/>
      <c r="BT109" s="253"/>
      <c r="BU109" s="253"/>
      <c r="BV109" s="253" t="s">
        <v>813</v>
      </c>
      <c r="BW109" s="253"/>
      <c r="BX109" s="6"/>
      <c r="BY109" s="6"/>
      <c r="BZ109" s="209"/>
      <c r="CA109" s="6"/>
      <c r="CE109" s="71" t="s">
        <v>484</v>
      </c>
      <c r="CN109" s="71">
        <v>2022</v>
      </c>
      <c r="CO109" s="71" t="s">
        <v>611</v>
      </c>
    </row>
    <row r="110" spans="1:97" s="71" customFormat="1" ht="150" x14ac:dyDescent="0.3">
      <c r="A110" s="515">
        <v>19</v>
      </c>
      <c r="B110" s="144" t="s">
        <v>200</v>
      </c>
      <c r="C110" s="69">
        <f t="shared" si="104"/>
        <v>0.18</v>
      </c>
      <c r="D110" s="3"/>
      <c r="E110" s="3">
        <f t="shared" si="106"/>
        <v>0.18</v>
      </c>
      <c r="F110" s="3">
        <f t="shared" si="105"/>
        <v>0.18</v>
      </c>
      <c r="G110" s="3">
        <f t="shared" si="109"/>
        <v>0</v>
      </c>
      <c r="H110" s="3"/>
      <c r="I110" s="3"/>
      <c r="J110" s="3"/>
      <c r="K110" s="3">
        <v>0.11</v>
      </c>
      <c r="L110" s="3"/>
      <c r="M110" s="3">
        <f t="shared" si="110"/>
        <v>7.0000000000000007E-2</v>
      </c>
      <c r="N110" s="3"/>
      <c r="O110" s="3"/>
      <c r="P110" s="3">
        <v>7.0000000000000007E-2</v>
      </c>
      <c r="Q110" s="3"/>
      <c r="R110" s="3"/>
      <c r="S110" s="3"/>
      <c r="T110" s="3"/>
      <c r="U110" s="3">
        <f t="shared" si="111"/>
        <v>0</v>
      </c>
      <c r="V110" s="3"/>
      <c r="W110" s="3"/>
      <c r="X110" s="3"/>
      <c r="Y110" s="3"/>
      <c r="Z110" s="3"/>
      <c r="AA110" s="3"/>
      <c r="AB110" s="3"/>
      <c r="AC110" s="3"/>
      <c r="AD110" s="3">
        <f t="shared" si="112"/>
        <v>0</v>
      </c>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f t="shared" si="113"/>
        <v>0</v>
      </c>
      <c r="BH110" s="3"/>
      <c r="BI110" s="3"/>
      <c r="BJ110" s="3"/>
      <c r="BK110" s="2" t="s">
        <v>459</v>
      </c>
      <c r="BL110" s="2" t="s">
        <v>142</v>
      </c>
      <c r="BM110" s="2" t="s">
        <v>201</v>
      </c>
      <c r="BN110" s="2" t="s">
        <v>90</v>
      </c>
      <c r="BO110" s="15" t="s">
        <v>1242</v>
      </c>
      <c r="BP110" s="2" t="s">
        <v>1142</v>
      </c>
      <c r="BQ110" s="436" t="s">
        <v>982</v>
      </c>
      <c r="BR110" s="144" t="s">
        <v>972</v>
      </c>
      <c r="BS110" s="208"/>
      <c r="BT110" s="208"/>
      <c r="BU110" s="208"/>
      <c r="BV110" s="208" t="s">
        <v>813</v>
      </c>
      <c r="BW110" s="208"/>
      <c r="BX110" s="6"/>
      <c r="BY110" s="6"/>
      <c r="BZ110" s="209"/>
      <c r="CA110" s="6"/>
      <c r="CE110" s="71" t="s">
        <v>484</v>
      </c>
      <c r="CN110" s="71">
        <v>2022</v>
      </c>
    </row>
    <row r="111" spans="1:97" s="71" customFormat="1" ht="37.5" x14ac:dyDescent="0.3">
      <c r="A111" s="515">
        <v>20</v>
      </c>
      <c r="B111" s="144" t="s">
        <v>202</v>
      </c>
      <c r="C111" s="69">
        <f t="shared" si="104"/>
        <v>0.16</v>
      </c>
      <c r="D111" s="3"/>
      <c r="E111" s="3">
        <f t="shared" si="106"/>
        <v>0.16</v>
      </c>
      <c r="F111" s="3">
        <f t="shared" si="105"/>
        <v>0.16</v>
      </c>
      <c r="G111" s="3">
        <f t="shared" si="109"/>
        <v>0</v>
      </c>
      <c r="H111" s="3"/>
      <c r="I111" s="3"/>
      <c r="J111" s="3"/>
      <c r="K111" s="3">
        <v>0.16</v>
      </c>
      <c r="L111" s="3"/>
      <c r="M111" s="3">
        <f t="shared" si="110"/>
        <v>0</v>
      </c>
      <c r="N111" s="3"/>
      <c r="O111" s="3"/>
      <c r="P111" s="3"/>
      <c r="Q111" s="3"/>
      <c r="R111" s="3"/>
      <c r="S111" s="3"/>
      <c r="T111" s="3"/>
      <c r="U111" s="3">
        <f t="shared" si="111"/>
        <v>0</v>
      </c>
      <c r="V111" s="3"/>
      <c r="W111" s="3"/>
      <c r="X111" s="3"/>
      <c r="Y111" s="3"/>
      <c r="Z111" s="3"/>
      <c r="AA111" s="3"/>
      <c r="AB111" s="3"/>
      <c r="AC111" s="3"/>
      <c r="AD111" s="3">
        <f t="shared" si="112"/>
        <v>0</v>
      </c>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f t="shared" si="113"/>
        <v>0</v>
      </c>
      <c r="BH111" s="3"/>
      <c r="BI111" s="3"/>
      <c r="BJ111" s="3"/>
      <c r="BK111" s="2" t="s">
        <v>459</v>
      </c>
      <c r="BL111" s="2" t="s">
        <v>142</v>
      </c>
      <c r="BM111" s="2" t="s">
        <v>203</v>
      </c>
      <c r="BN111" s="2" t="s">
        <v>90</v>
      </c>
      <c r="BO111" s="15" t="s">
        <v>385</v>
      </c>
      <c r="BP111" s="2" t="s">
        <v>1142</v>
      </c>
      <c r="BQ111" s="436" t="s">
        <v>982</v>
      </c>
      <c r="BR111" s="144" t="s">
        <v>972</v>
      </c>
      <c r="BS111" s="208"/>
      <c r="BT111" s="208"/>
      <c r="BU111" s="208"/>
      <c r="BV111" s="208" t="s">
        <v>813</v>
      </c>
      <c r="BW111" s="208"/>
      <c r="BX111" s="6"/>
      <c r="BY111" s="6"/>
      <c r="BZ111" s="209"/>
      <c r="CA111" s="6"/>
      <c r="CE111" s="71" t="s">
        <v>484</v>
      </c>
      <c r="CN111" s="71">
        <v>2022</v>
      </c>
    </row>
    <row r="112" spans="1:97" s="71" customFormat="1" ht="56.25" x14ac:dyDescent="0.3">
      <c r="A112" s="515">
        <v>21</v>
      </c>
      <c r="B112" s="144" t="s">
        <v>204</v>
      </c>
      <c r="C112" s="69">
        <f t="shared" si="104"/>
        <v>0.2</v>
      </c>
      <c r="D112" s="3"/>
      <c r="E112" s="3">
        <f t="shared" si="106"/>
        <v>0.2</v>
      </c>
      <c r="F112" s="3">
        <f t="shared" si="105"/>
        <v>0.2</v>
      </c>
      <c r="G112" s="3">
        <f t="shared" si="109"/>
        <v>0</v>
      </c>
      <c r="H112" s="3"/>
      <c r="I112" s="3"/>
      <c r="J112" s="3"/>
      <c r="K112" s="3">
        <v>0.2</v>
      </c>
      <c r="L112" s="3"/>
      <c r="M112" s="3">
        <f t="shared" si="110"/>
        <v>0</v>
      </c>
      <c r="N112" s="3"/>
      <c r="O112" s="3"/>
      <c r="P112" s="3"/>
      <c r="Q112" s="3"/>
      <c r="R112" s="3"/>
      <c r="S112" s="3"/>
      <c r="T112" s="3"/>
      <c r="U112" s="3">
        <f t="shared" si="111"/>
        <v>0</v>
      </c>
      <c r="V112" s="3"/>
      <c r="W112" s="3"/>
      <c r="X112" s="3"/>
      <c r="Y112" s="3"/>
      <c r="Z112" s="3"/>
      <c r="AA112" s="3"/>
      <c r="AB112" s="3"/>
      <c r="AC112" s="3"/>
      <c r="AD112" s="3">
        <f t="shared" si="112"/>
        <v>0</v>
      </c>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f t="shared" si="113"/>
        <v>0</v>
      </c>
      <c r="BH112" s="3"/>
      <c r="BI112" s="3"/>
      <c r="BJ112" s="3"/>
      <c r="BK112" s="2" t="s">
        <v>459</v>
      </c>
      <c r="BL112" s="2" t="s">
        <v>142</v>
      </c>
      <c r="BM112" s="2" t="s">
        <v>205</v>
      </c>
      <c r="BN112" s="2" t="s">
        <v>90</v>
      </c>
      <c r="BO112" s="143" t="s">
        <v>540</v>
      </c>
      <c r="BP112" s="2" t="s">
        <v>1142</v>
      </c>
      <c r="BQ112" s="436" t="s">
        <v>982</v>
      </c>
      <c r="BR112" s="144" t="s">
        <v>972</v>
      </c>
      <c r="BS112" s="208"/>
      <c r="BT112" s="208"/>
      <c r="BU112" s="208"/>
      <c r="BV112" s="208" t="s">
        <v>813</v>
      </c>
      <c r="BW112" s="208"/>
      <c r="BX112" s="6"/>
      <c r="BY112" s="6"/>
      <c r="BZ112" s="210"/>
      <c r="CA112" s="6"/>
      <c r="CE112" s="71" t="s">
        <v>484</v>
      </c>
      <c r="CN112" s="71">
        <v>2022</v>
      </c>
    </row>
    <row r="113" spans="1:112" s="71" customFormat="1" ht="37.5" x14ac:dyDescent="0.3">
      <c r="A113" s="515">
        <v>22</v>
      </c>
      <c r="B113" s="14" t="s">
        <v>206</v>
      </c>
      <c r="C113" s="69">
        <f t="shared" si="104"/>
        <v>0.12</v>
      </c>
      <c r="D113" s="3"/>
      <c r="E113" s="3">
        <f t="shared" si="106"/>
        <v>0.12</v>
      </c>
      <c r="F113" s="3">
        <f t="shared" si="105"/>
        <v>0.12</v>
      </c>
      <c r="G113" s="3">
        <f t="shared" si="109"/>
        <v>0</v>
      </c>
      <c r="H113" s="3"/>
      <c r="I113" s="3"/>
      <c r="J113" s="3"/>
      <c r="K113" s="3">
        <v>0.12</v>
      </c>
      <c r="L113" s="3"/>
      <c r="M113" s="3">
        <f t="shared" si="110"/>
        <v>0</v>
      </c>
      <c r="N113" s="3"/>
      <c r="O113" s="3"/>
      <c r="P113" s="3"/>
      <c r="Q113" s="3"/>
      <c r="R113" s="3"/>
      <c r="S113" s="3"/>
      <c r="T113" s="3"/>
      <c r="U113" s="3">
        <f t="shared" si="111"/>
        <v>0</v>
      </c>
      <c r="V113" s="3"/>
      <c r="W113" s="3"/>
      <c r="X113" s="3"/>
      <c r="Y113" s="3"/>
      <c r="Z113" s="3"/>
      <c r="AA113" s="3"/>
      <c r="AB113" s="3"/>
      <c r="AC113" s="3"/>
      <c r="AD113" s="3">
        <f t="shared" si="112"/>
        <v>0</v>
      </c>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f t="shared" si="113"/>
        <v>0</v>
      </c>
      <c r="BH113" s="3"/>
      <c r="BI113" s="3"/>
      <c r="BJ113" s="3"/>
      <c r="BK113" s="2" t="s">
        <v>459</v>
      </c>
      <c r="BL113" s="2" t="s">
        <v>142</v>
      </c>
      <c r="BM113" s="2" t="s">
        <v>207</v>
      </c>
      <c r="BN113" s="2" t="s">
        <v>90</v>
      </c>
      <c r="BO113" s="15" t="s">
        <v>385</v>
      </c>
      <c r="BP113" s="2" t="s">
        <v>1142</v>
      </c>
      <c r="BQ113" s="436" t="s">
        <v>982</v>
      </c>
      <c r="BR113" s="144" t="s">
        <v>972</v>
      </c>
      <c r="BS113" s="208"/>
      <c r="BT113" s="208"/>
      <c r="BU113" s="208"/>
      <c r="BV113" s="208" t="s">
        <v>813</v>
      </c>
      <c r="BW113" s="208"/>
      <c r="BX113" s="6"/>
      <c r="BY113" s="6"/>
      <c r="BZ113" s="209"/>
      <c r="CA113" s="6"/>
      <c r="CN113" s="71">
        <v>2022</v>
      </c>
    </row>
    <row r="114" spans="1:112" s="71" customFormat="1" ht="56.25" x14ac:dyDescent="0.3">
      <c r="A114" s="515">
        <v>23</v>
      </c>
      <c r="B114" s="144" t="s">
        <v>215</v>
      </c>
      <c r="C114" s="69">
        <f t="shared" si="104"/>
        <v>0.09</v>
      </c>
      <c r="D114" s="3"/>
      <c r="E114" s="3">
        <f t="shared" si="106"/>
        <v>0.09</v>
      </c>
      <c r="F114" s="3">
        <f t="shared" si="105"/>
        <v>0.09</v>
      </c>
      <c r="G114" s="3">
        <f t="shared" si="109"/>
        <v>0</v>
      </c>
      <c r="H114" s="3"/>
      <c r="I114" s="3"/>
      <c r="J114" s="3"/>
      <c r="K114" s="3">
        <v>0.06</v>
      </c>
      <c r="L114" s="3"/>
      <c r="M114" s="3">
        <f t="shared" si="110"/>
        <v>0.03</v>
      </c>
      <c r="N114" s="3"/>
      <c r="O114" s="3"/>
      <c r="P114" s="3">
        <v>0.03</v>
      </c>
      <c r="Q114" s="3"/>
      <c r="R114" s="3"/>
      <c r="S114" s="3"/>
      <c r="T114" s="3"/>
      <c r="U114" s="3">
        <f t="shared" si="111"/>
        <v>0</v>
      </c>
      <c r="V114" s="3"/>
      <c r="W114" s="3"/>
      <c r="X114" s="3"/>
      <c r="Y114" s="3"/>
      <c r="Z114" s="3"/>
      <c r="AA114" s="3"/>
      <c r="AB114" s="3"/>
      <c r="AC114" s="3"/>
      <c r="AD114" s="3">
        <f t="shared" si="112"/>
        <v>0</v>
      </c>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f t="shared" si="113"/>
        <v>0</v>
      </c>
      <c r="BH114" s="3"/>
      <c r="BI114" s="3"/>
      <c r="BJ114" s="3"/>
      <c r="BK114" s="2" t="s">
        <v>459</v>
      </c>
      <c r="BL114" s="2" t="s">
        <v>142</v>
      </c>
      <c r="BM114" s="2" t="s">
        <v>216</v>
      </c>
      <c r="BN114" s="91" t="s">
        <v>90</v>
      </c>
      <c r="BO114" s="15" t="s">
        <v>539</v>
      </c>
      <c r="BP114" s="2" t="s">
        <v>1142</v>
      </c>
      <c r="BQ114" s="436" t="s">
        <v>1071</v>
      </c>
      <c r="BR114" s="144" t="s">
        <v>972</v>
      </c>
      <c r="BS114" s="208"/>
      <c r="BT114" s="208"/>
      <c r="BU114" s="208"/>
      <c r="BV114" s="208" t="s">
        <v>813</v>
      </c>
      <c r="BW114" s="208"/>
      <c r="BX114" s="6"/>
      <c r="BY114" s="6"/>
      <c r="BZ114" s="6"/>
      <c r="CA114" s="6"/>
      <c r="CB114" s="71" t="s">
        <v>439</v>
      </c>
      <c r="CN114" s="71">
        <v>2022</v>
      </c>
    </row>
    <row r="115" spans="1:112" s="71" customFormat="1" ht="56.25" x14ac:dyDescent="0.3">
      <c r="A115" s="515">
        <v>24</v>
      </c>
      <c r="B115" s="144" t="s">
        <v>217</v>
      </c>
      <c r="C115" s="69">
        <f t="shared" si="104"/>
        <v>0.31</v>
      </c>
      <c r="D115" s="3"/>
      <c r="E115" s="3">
        <f t="shared" si="106"/>
        <v>0.31</v>
      </c>
      <c r="F115" s="3">
        <f t="shared" si="105"/>
        <v>0.31</v>
      </c>
      <c r="G115" s="3">
        <f t="shared" si="109"/>
        <v>0</v>
      </c>
      <c r="H115" s="3"/>
      <c r="I115" s="3"/>
      <c r="J115" s="3"/>
      <c r="K115" s="3">
        <v>0.24</v>
      </c>
      <c r="L115" s="3">
        <v>7.0000000000000007E-2</v>
      </c>
      <c r="M115" s="3">
        <f t="shared" si="110"/>
        <v>0</v>
      </c>
      <c r="N115" s="3"/>
      <c r="O115" s="3"/>
      <c r="P115" s="3"/>
      <c r="Q115" s="3"/>
      <c r="R115" s="3"/>
      <c r="S115" s="3"/>
      <c r="T115" s="3"/>
      <c r="U115" s="3">
        <f t="shared" si="111"/>
        <v>0</v>
      </c>
      <c r="V115" s="3"/>
      <c r="W115" s="3"/>
      <c r="X115" s="3"/>
      <c r="Y115" s="3"/>
      <c r="Z115" s="3"/>
      <c r="AA115" s="3"/>
      <c r="AB115" s="3"/>
      <c r="AC115" s="3"/>
      <c r="AD115" s="3">
        <f t="shared" si="112"/>
        <v>0</v>
      </c>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f t="shared" si="113"/>
        <v>0</v>
      </c>
      <c r="BH115" s="3"/>
      <c r="BI115" s="3"/>
      <c r="BJ115" s="3"/>
      <c r="BK115" s="2" t="s">
        <v>459</v>
      </c>
      <c r="BL115" s="2" t="s">
        <v>142</v>
      </c>
      <c r="BM115" s="2" t="s">
        <v>218</v>
      </c>
      <c r="BN115" s="91" t="s">
        <v>90</v>
      </c>
      <c r="BO115" s="15" t="s">
        <v>539</v>
      </c>
      <c r="BP115" s="2" t="s">
        <v>1142</v>
      </c>
      <c r="BQ115" s="436" t="s">
        <v>1071</v>
      </c>
      <c r="BR115" s="144" t="s">
        <v>972</v>
      </c>
      <c r="BS115" s="208"/>
      <c r="BT115" s="208"/>
      <c r="BU115" s="208"/>
      <c r="BV115" s="208" t="s">
        <v>813</v>
      </c>
      <c r="BW115" s="208"/>
      <c r="BX115" s="6"/>
      <c r="BY115" s="6"/>
      <c r="BZ115" s="6"/>
      <c r="CA115" s="6"/>
      <c r="CB115" s="71" t="s">
        <v>439</v>
      </c>
      <c r="CN115" s="71">
        <v>2022</v>
      </c>
    </row>
    <row r="116" spans="1:112" s="71" customFormat="1" ht="56.25" x14ac:dyDescent="0.3">
      <c r="A116" s="515">
        <v>25</v>
      </c>
      <c r="B116" s="144" t="s">
        <v>219</v>
      </c>
      <c r="C116" s="69">
        <f t="shared" si="104"/>
        <v>0.12000000000000001</v>
      </c>
      <c r="D116" s="3"/>
      <c r="E116" s="3">
        <f t="shared" si="106"/>
        <v>0.12000000000000001</v>
      </c>
      <c r="F116" s="3">
        <f t="shared" si="105"/>
        <v>0.12000000000000001</v>
      </c>
      <c r="G116" s="3">
        <f t="shared" si="109"/>
        <v>0</v>
      </c>
      <c r="H116" s="3"/>
      <c r="I116" s="3"/>
      <c r="J116" s="3"/>
      <c r="K116" s="3">
        <v>0.05</v>
      </c>
      <c r="L116" s="3">
        <v>7.0000000000000007E-2</v>
      </c>
      <c r="M116" s="3">
        <f t="shared" si="110"/>
        <v>0</v>
      </c>
      <c r="N116" s="3"/>
      <c r="O116" s="3"/>
      <c r="P116" s="3"/>
      <c r="Q116" s="3"/>
      <c r="R116" s="3"/>
      <c r="S116" s="3"/>
      <c r="T116" s="3"/>
      <c r="U116" s="3">
        <f t="shared" si="111"/>
        <v>0</v>
      </c>
      <c r="V116" s="3"/>
      <c r="W116" s="3"/>
      <c r="X116" s="3"/>
      <c r="Y116" s="3"/>
      <c r="Z116" s="3"/>
      <c r="AA116" s="3"/>
      <c r="AB116" s="3"/>
      <c r="AC116" s="3"/>
      <c r="AD116" s="3">
        <f t="shared" si="112"/>
        <v>0</v>
      </c>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f t="shared" si="113"/>
        <v>0</v>
      </c>
      <c r="BH116" s="3"/>
      <c r="BI116" s="3"/>
      <c r="BJ116" s="3"/>
      <c r="BK116" s="2" t="s">
        <v>459</v>
      </c>
      <c r="BL116" s="2" t="s">
        <v>142</v>
      </c>
      <c r="BM116" s="2" t="s">
        <v>220</v>
      </c>
      <c r="BN116" s="91" t="s">
        <v>90</v>
      </c>
      <c r="BO116" s="15" t="s">
        <v>539</v>
      </c>
      <c r="BP116" s="2" t="s">
        <v>1142</v>
      </c>
      <c r="BQ116" s="436" t="s">
        <v>1071</v>
      </c>
      <c r="BR116" s="144" t="s">
        <v>972</v>
      </c>
      <c r="BS116" s="208"/>
      <c r="BT116" s="208"/>
      <c r="BU116" s="208"/>
      <c r="BV116" s="208" t="s">
        <v>813</v>
      </c>
      <c r="BW116" s="208"/>
      <c r="BX116" s="6"/>
      <c r="BY116" s="6"/>
      <c r="BZ116" s="6"/>
      <c r="CA116" s="6"/>
      <c r="CB116" s="71" t="s">
        <v>439</v>
      </c>
      <c r="CN116" s="71">
        <v>2022</v>
      </c>
    </row>
    <row r="117" spans="1:112" s="71" customFormat="1" ht="56.25" x14ac:dyDescent="0.3">
      <c r="A117" s="515">
        <v>26</v>
      </c>
      <c r="B117" s="144" t="s">
        <v>221</v>
      </c>
      <c r="C117" s="69">
        <f t="shared" si="104"/>
        <v>0.04</v>
      </c>
      <c r="D117" s="3"/>
      <c r="E117" s="3">
        <f t="shared" si="106"/>
        <v>0.04</v>
      </c>
      <c r="F117" s="3">
        <f t="shared" si="105"/>
        <v>0.04</v>
      </c>
      <c r="G117" s="3">
        <f t="shared" si="109"/>
        <v>0</v>
      </c>
      <c r="H117" s="3"/>
      <c r="I117" s="3"/>
      <c r="J117" s="3"/>
      <c r="K117" s="3">
        <v>0.04</v>
      </c>
      <c r="L117" s="3"/>
      <c r="M117" s="3">
        <f t="shared" si="110"/>
        <v>0</v>
      </c>
      <c r="N117" s="3"/>
      <c r="O117" s="3"/>
      <c r="P117" s="3"/>
      <c r="Q117" s="3"/>
      <c r="R117" s="3"/>
      <c r="S117" s="3"/>
      <c r="T117" s="3"/>
      <c r="U117" s="3">
        <f t="shared" si="111"/>
        <v>0</v>
      </c>
      <c r="V117" s="3"/>
      <c r="W117" s="3"/>
      <c r="X117" s="3"/>
      <c r="Y117" s="3"/>
      <c r="Z117" s="3"/>
      <c r="AA117" s="3"/>
      <c r="AB117" s="3"/>
      <c r="AC117" s="3"/>
      <c r="AD117" s="3">
        <f t="shared" si="112"/>
        <v>0</v>
      </c>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f t="shared" si="113"/>
        <v>0</v>
      </c>
      <c r="BH117" s="3"/>
      <c r="BI117" s="3"/>
      <c r="BJ117" s="3"/>
      <c r="BK117" s="2" t="s">
        <v>459</v>
      </c>
      <c r="BL117" s="2" t="s">
        <v>142</v>
      </c>
      <c r="BM117" s="2" t="s">
        <v>222</v>
      </c>
      <c r="BN117" s="91" t="s">
        <v>90</v>
      </c>
      <c r="BO117" s="15" t="s">
        <v>539</v>
      </c>
      <c r="BP117" s="2" t="s">
        <v>1142</v>
      </c>
      <c r="BQ117" s="436" t="s">
        <v>1071</v>
      </c>
      <c r="BR117" s="144" t="s">
        <v>972</v>
      </c>
      <c r="BS117" s="208"/>
      <c r="BT117" s="208"/>
      <c r="BU117" s="208"/>
      <c r="BV117" s="208" t="s">
        <v>813</v>
      </c>
      <c r="BW117" s="208"/>
      <c r="BX117" s="6"/>
      <c r="BY117" s="6"/>
      <c r="BZ117" s="6"/>
      <c r="CA117" s="6"/>
      <c r="CB117" s="71" t="s">
        <v>439</v>
      </c>
      <c r="CN117" s="71">
        <v>2022</v>
      </c>
    </row>
    <row r="118" spans="1:112" s="71" customFormat="1" ht="56.25" x14ac:dyDescent="0.3">
      <c r="A118" s="515">
        <v>27</v>
      </c>
      <c r="B118" s="144" t="s">
        <v>223</v>
      </c>
      <c r="C118" s="69">
        <f t="shared" si="104"/>
        <v>0.24</v>
      </c>
      <c r="D118" s="3"/>
      <c r="E118" s="3">
        <f t="shared" si="106"/>
        <v>0.24</v>
      </c>
      <c r="F118" s="3">
        <f t="shared" si="105"/>
        <v>0.24</v>
      </c>
      <c r="G118" s="3">
        <f t="shared" si="109"/>
        <v>0</v>
      </c>
      <c r="H118" s="3"/>
      <c r="I118" s="3"/>
      <c r="J118" s="3"/>
      <c r="K118" s="3">
        <v>0.18</v>
      </c>
      <c r="L118" s="3">
        <v>0.06</v>
      </c>
      <c r="M118" s="3">
        <f t="shared" si="110"/>
        <v>0</v>
      </c>
      <c r="N118" s="3"/>
      <c r="O118" s="3"/>
      <c r="P118" s="3"/>
      <c r="Q118" s="3"/>
      <c r="R118" s="3"/>
      <c r="S118" s="3"/>
      <c r="T118" s="3"/>
      <c r="U118" s="3">
        <f t="shared" si="111"/>
        <v>0</v>
      </c>
      <c r="V118" s="3"/>
      <c r="W118" s="3"/>
      <c r="X118" s="3"/>
      <c r="Y118" s="3"/>
      <c r="Z118" s="3"/>
      <c r="AA118" s="3"/>
      <c r="AB118" s="3"/>
      <c r="AC118" s="3"/>
      <c r="AD118" s="3">
        <f t="shared" si="112"/>
        <v>0</v>
      </c>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f t="shared" si="113"/>
        <v>0</v>
      </c>
      <c r="BH118" s="3"/>
      <c r="BI118" s="3"/>
      <c r="BJ118" s="3"/>
      <c r="BK118" s="2" t="s">
        <v>459</v>
      </c>
      <c r="BL118" s="2" t="s">
        <v>142</v>
      </c>
      <c r="BM118" s="2" t="s">
        <v>224</v>
      </c>
      <c r="BN118" s="91" t="s">
        <v>90</v>
      </c>
      <c r="BO118" s="15" t="s">
        <v>539</v>
      </c>
      <c r="BP118" s="2" t="s">
        <v>1142</v>
      </c>
      <c r="BQ118" s="436" t="s">
        <v>1071</v>
      </c>
      <c r="BR118" s="144" t="s">
        <v>972</v>
      </c>
      <c r="BS118" s="208"/>
      <c r="BT118" s="208"/>
      <c r="BU118" s="208"/>
      <c r="BV118" s="208" t="s">
        <v>813</v>
      </c>
      <c r="BW118" s="208"/>
      <c r="BX118" s="6"/>
      <c r="BY118" s="6"/>
      <c r="BZ118" s="6"/>
      <c r="CA118" s="6"/>
      <c r="CB118" s="71" t="s">
        <v>439</v>
      </c>
      <c r="CN118" s="71">
        <v>2022</v>
      </c>
    </row>
    <row r="119" spans="1:112" s="71" customFormat="1" ht="56.25" x14ac:dyDescent="0.3">
      <c r="A119" s="515">
        <v>28</v>
      </c>
      <c r="B119" s="144" t="s">
        <v>225</v>
      </c>
      <c r="C119" s="69">
        <f t="shared" si="104"/>
        <v>0.04</v>
      </c>
      <c r="D119" s="3"/>
      <c r="E119" s="3">
        <f t="shared" si="106"/>
        <v>0.04</v>
      </c>
      <c r="F119" s="3">
        <f t="shared" si="105"/>
        <v>0.04</v>
      </c>
      <c r="G119" s="3">
        <f t="shared" si="109"/>
        <v>0</v>
      </c>
      <c r="H119" s="3"/>
      <c r="I119" s="3"/>
      <c r="J119" s="3"/>
      <c r="K119" s="3">
        <v>0.04</v>
      </c>
      <c r="L119" s="3"/>
      <c r="M119" s="3">
        <f t="shared" si="110"/>
        <v>0</v>
      </c>
      <c r="N119" s="3"/>
      <c r="O119" s="3"/>
      <c r="P119" s="3"/>
      <c r="Q119" s="3"/>
      <c r="R119" s="3"/>
      <c r="S119" s="3"/>
      <c r="T119" s="3"/>
      <c r="U119" s="3">
        <f t="shared" si="111"/>
        <v>0</v>
      </c>
      <c r="V119" s="3"/>
      <c r="W119" s="3"/>
      <c r="X119" s="3"/>
      <c r="Y119" s="3"/>
      <c r="Z119" s="3"/>
      <c r="AA119" s="3"/>
      <c r="AB119" s="3"/>
      <c r="AC119" s="3"/>
      <c r="AD119" s="3">
        <f t="shared" si="112"/>
        <v>0</v>
      </c>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f t="shared" si="113"/>
        <v>0</v>
      </c>
      <c r="BH119" s="3"/>
      <c r="BI119" s="3"/>
      <c r="BJ119" s="3"/>
      <c r="BK119" s="2" t="s">
        <v>459</v>
      </c>
      <c r="BL119" s="2" t="s">
        <v>142</v>
      </c>
      <c r="BM119" s="2" t="s">
        <v>226</v>
      </c>
      <c r="BN119" s="91" t="s">
        <v>90</v>
      </c>
      <c r="BO119" s="15" t="s">
        <v>539</v>
      </c>
      <c r="BP119" s="2" t="s">
        <v>1142</v>
      </c>
      <c r="BQ119" s="436" t="s">
        <v>1071</v>
      </c>
      <c r="BR119" s="144" t="s">
        <v>972</v>
      </c>
      <c r="BS119" s="208"/>
      <c r="BT119" s="208"/>
      <c r="BU119" s="208"/>
      <c r="BV119" s="208" t="s">
        <v>813</v>
      </c>
      <c r="BW119" s="208"/>
      <c r="BX119" s="6"/>
      <c r="BY119" s="6"/>
      <c r="BZ119" s="6"/>
      <c r="CA119" s="6"/>
      <c r="CB119" s="71" t="s">
        <v>439</v>
      </c>
      <c r="CN119" s="71">
        <v>2022</v>
      </c>
    </row>
    <row r="120" spans="1:112" s="71" customFormat="1" ht="56.25" x14ac:dyDescent="0.3">
      <c r="A120" s="515">
        <v>29</v>
      </c>
      <c r="B120" s="90" t="s">
        <v>378</v>
      </c>
      <c r="C120" s="69">
        <f t="shared" si="104"/>
        <v>0.9</v>
      </c>
      <c r="D120" s="3"/>
      <c r="E120" s="3">
        <f t="shared" si="106"/>
        <v>0.9</v>
      </c>
      <c r="F120" s="3">
        <f t="shared" si="105"/>
        <v>0.9</v>
      </c>
      <c r="G120" s="3">
        <f t="shared" si="109"/>
        <v>0</v>
      </c>
      <c r="H120" s="69"/>
      <c r="I120" s="69"/>
      <c r="J120" s="3"/>
      <c r="K120" s="211">
        <v>0.9</v>
      </c>
      <c r="L120" s="211"/>
      <c r="M120" s="3">
        <f t="shared" si="110"/>
        <v>0</v>
      </c>
      <c r="N120" s="3"/>
      <c r="O120" s="3"/>
      <c r="P120" s="3"/>
      <c r="Q120" s="3"/>
      <c r="R120" s="3"/>
      <c r="S120" s="3"/>
      <c r="T120" s="3"/>
      <c r="U120" s="3">
        <f t="shared" si="111"/>
        <v>0</v>
      </c>
      <c r="V120" s="3"/>
      <c r="W120" s="3"/>
      <c r="X120" s="3"/>
      <c r="Y120" s="3"/>
      <c r="Z120" s="3"/>
      <c r="AA120" s="3"/>
      <c r="AB120" s="3"/>
      <c r="AC120" s="3"/>
      <c r="AD120" s="3">
        <f t="shared" si="112"/>
        <v>0</v>
      </c>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69"/>
      <c r="BE120" s="3"/>
      <c r="BF120" s="3"/>
      <c r="BG120" s="3">
        <f t="shared" si="113"/>
        <v>0</v>
      </c>
      <c r="BH120" s="3"/>
      <c r="BI120" s="254"/>
      <c r="BJ120" s="3"/>
      <c r="BK120" s="2" t="s">
        <v>459</v>
      </c>
      <c r="BL120" s="143" t="s">
        <v>142</v>
      </c>
      <c r="BM120" s="2"/>
      <c r="BN120" s="143" t="s">
        <v>90</v>
      </c>
      <c r="BO120" s="143" t="s">
        <v>540</v>
      </c>
      <c r="BP120" s="2" t="s">
        <v>1142</v>
      </c>
      <c r="BQ120" s="436" t="s">
        <v>982</v>
      </c>
      <c r="BR120" s="144" t="s">
        <v>972</v>
      </c>
      <c r="BS120" s="6"/>
      <c r="BT120" s="6"/>
      <c r="BU120" s="6"/>
      <c r="BV120" s="6" t="s">
        <v>813</v>
      </c>
      <c r="BW120" s="6" t="s">
        <v>866</v>
      </c>
      <c r="BX120" s="6"/>
      <c r="BY120" s="6"/>
      <c r="BZ120" s="210"/>
      <c r="CA120" s="6"/>
      <c r="CN120" s="71">
        <v>2022</v>
      </c>
    </row>
    <row r="121" spans="1:112" s="71" customFormat="1" ht="75" x14ac:dyDescent="0.3">
      <c r="A121" s="515">
        <v>30</v>
      </c>
      <c r="B121" s="93" t="s">
        <v>867</v>
      </c>
      <c r="C121" s="69">
        <f t="shared" si="104"/>
        <v>0.04</v>
      </c>
      <c r="D121" s="3"/>
      <c r="E121" s="3">
        <f t="shared" si="106"/>
        <v>0.04</v>
      </c>
      <c r="F121" s="3">
        <f t="shared" si="105"/>
        <v>0</v>
      </c>
      <c r="G121" s="3">
        <f t="shared" si="109"/>
        <v>0</v>
      </c>
      <c r="H121" s="69"/>
      <c r="I121" s="69"/>
      <c r="J121" s="3"/>
      <c r="K121" s="211"/>
      <c r="L121" s="211"/>
      <c r="M121" s="3">
        <f t="shared" si="110"/>
        <v>0</v>
      </c>
      <c r="N121" s="3"/>
      <c r="O121" s="3"/>
      <c r="P121" s="3"/>
      <c r="Q121" s="3"/>
      <c r="R121" s="3"/>
      <c r="S121" s="3"/>
      <c r="T121" s="3"/>
      <c r="U121" s="3">
        <f t="shared" si="111"/>
        <v>0</v>
      </c>
      <c r="V121" s="3"/>
      <c r="W121" s="3"/>
      <c r="X121" s="3"/>
      <c r="Y121" s="3"/>
      <c r="Z121" s="3"/>
      <c r="AA121" s="3"/>
      <c r="AB121" s="3"/>
      <c r="AC121" s="3"/>
      <c r="AD121" s="3">
        <f t="shared" si="112"/>
        <v>0</v>
      </c>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69"/>
      <c r="BE121" s="3"/>
      <c r="BF121" s="3"/>
      <c r="BG121" s="3">
        <f t="shared" si="113"/>
        <v>0.04</v>
      </c>
      <c r="BH121" s="3"/>
      <c r="BI121" s="254">
        <v>0.04</v>
      </c>
      <c r="BJ121" s="3"/>
      <c r="BK121" s="2" t="s">
        <v>459</v>
      </c>
      <c r="BL121" s="143" t="s">
        <v>142</v>
      </c>
      <c r="BM121" s="2" t="s">
        <v>220</v>
      </c>
      <c r="BN121" s="143" t="s">
        <v>90</v>
      </c>
      <c r="BO121" s="143" t="s">
        <v>540</v>
      </c>
      <c r="BP121" s="2" t="s">
        <v>1142</v>
      </c>
      <c r="BQ121" s="436" t="s">
        <v>982</v>
      </c>
      <c r="BR121" s="144" t="s">
        <v>972</v>
      </c>
      <c r="BS121" s="6"/>
      <c r="BT121" s="6"/>
      <c r="BU121" s="6"/>
      <c r="BV121" s="6" t="s">
        <v>813</v>
      </c>
      <c r="BW121" s="6"/>
      <c r="BX121" s="6"/>
      <c r="BY121" s="6"/>
      <c r="BZ121" s="210"/>
      <c r="CA121" s="6"/>
      <c r="CN121" s="71">
        <v>2022</v>
      </c>
    </row>
    <row r="122" spans="1:112" s="71" customFormat="1" ht="75" x14ac:dyDescent="0.3">
      <c r="A122" s="515">
        <v>31</v>
      </c>
      <c r="B122" s="106" t="s">
        <v>793</v>
      </c>
      <c r="C122" s="69">
        <f t="shared" si="104"/>
        <v>0.2</v>
      </c>
      <c r="D122" s="493"/>
      <c r="E122" s="3">
        <f t="shared" si="106"/>
        <v>0.2</v>
      </c>
      <c r="F122" s="3">
        <f t="shared" si="105"/>
        <v>0.2</v>
      </c>
      <c r="G122" s="3">
        <f t="shared" si="109"/>
        <v>0</v>
      </c>
      <c r="H122" s="3"/>
      <c r="I122" s="3"/>
      <c r="J122" s="3"/>
      <c r="K122" s="72">
        <v>0.2</v>
      </c>
      <c r="L122" s="2"/>
      <c r="M122" s="3">
        <f>N122+O122+P122</f>
        <v>0</v>
      </c>
      <c r="N122" s="3"/>
      <c r="O122" s="3"/>
      <c r="P122" s="212"/>
      <c r="Q122" s="212"/>
      <c r="R122" s="212"/>
      <c r="S122" s="212"/>
      <c r="T122" s="212"/>
      <c r="U122" s="212"/>
      <c r="V122" s="212"/>
      <c r="W122" s="212"/>
      <c r="X122" s="212"/>
      <c r="Y122" s="212"/>
      <c r="Z122" s="212"/>
      <c r="AA122" s="212"/>
      <c r="AB122" s="212"/>
      <c r="AC122" s="212"/>
      <c r="AD122" s="212"/>
      <c r="AE122" s="212"/>
      <c r="AF122" s="212"/>
      <c r="AG122" s="212"/>
      <c r="AH122" s="212"/>
      <c r="AI122" s="212"/>
      <c r="AJ122" s="212"/>
      <c r="AK122" s="212"/>
      <c r="AL122" s="212"/>
      <c r="AM122" s="212"/>
      <c r="AN122" s="212"/>
      <c r="AO122" s="212"/>
      <c r="AP122" s="212"/>
      <c r="AQ122" s="212"/>
      <c r="AR122" s="212"/>
      <c r="AS122" s="212"/>
      <c r="AT122" s="212"/>
      <c r="AU122" s="212"/>
      <c r="AV122" s="212"/>
      <c r="AW122" s="212"/>
      <c r="AX122" s="212"/>
      <c r="AY122" s="212"/>
      <c r="AZ122" s="212"/>
      <c r="BA122" s="212"/>
      <c r="BB122" s="212"/>
      <c r="BC122" s="212"/>
      <c r="BD122" s="212"/>
      <c r="BE122" s="212"/>
      <c r="BF122" s="212"/>
      <c r="BG122" s="212"/>
      <c r="BH122" s="212"/>
      <c r="BI122" s="212"/>
      <c r="BJ122" s="212"/>
      <c r="BK122" s="212"/>
      <c r="BL122" s="2" t="s">
        <v>142</v>
      </c>
      <c r="BM122" s="165"/>
      <c r="BN122" s="2" t="s">
        <v>90</v>
      </c>
      <c r="BO122" s="143" t="s">
        <v>1119</v>
      </c>
      <c r="BP122" s="2" t="s">
        <v>761</v>
      </c>
      <c r="BQ122" s="436" t="s">
        <v>761</v>
      </c>
      <c r="BR122" s="6" t="s">
        <v>1004</v>
      </c>
      <c r="BS122" s="6"/>
      <c r="BT122" s="6"/>
      <c r="BU122" s="6"/>
      <c r="BV122" s="6" t="s">
        <v>813</v>
      </c>
      <c r="BW122" s="6" t="s">
        <v>821</v>
      </c>
      <c r="BX122" s="6"/>
      <c r="BY122" s="6" t="s">
        <v>821</v>
      </c>
      <c r="BZ122" s="6"/>
      <c r="CA122" s="6"/>
      <c r="CB122" s="6"/>
      <c r="CC122" s="6"/>
      <c r="CD122" s="6"/>
      <c r="CE122" s="6"/>
      <c r="CF122" s="6"/>
      <c r="CG122" s="6"/>
      <c r="CH122" s="6"/>
      <c r="CI122" s="6"/>
      <c r="CJ122" s="6"/>
      <c r="CK122" s="6"/>
      <c r="CL122" s="6"/>
      <c r="CM122" s="6"/>
      <c r="CN122" s="6"/>
      <c r="CO122" s="6"/>
      <c r="CP122" s="6"/>
      <c r="CQ122" s="6"/>
      <c r="CR122" s="6"/>
      <c r="CS122" s="6"/>
      <c r="CT122" s="6"/>
      <c r="CU122" s="6"/>
      <c r="CV122" s="6"/>
      <c r="CW122" s="6"/>
      <c r="CX122" s="6"/>
      <c r="CY122" s="6"/>
      <c r="CZ122" s="6"/>
      <c r="DA122" s="6"/>
      <c r="DB122" s="6"/>
      <c r="DC122" s="6"/>
      <c r="DD122" s="6"/>
      <c r="DE122" s="6"/>
      <c r="DF122" s="6"/>
      <c r="DG122" s="6"/>
      <c r="DH122" s="6"/>
    </row>
    <row r="123" spans="1:112" s="71" customFormat="1" ht="56.25" x14ac:dyDescent="0.3">
      <c r="A123" s="515">
        <v>32</v>
      </c>
      <c r="B123" s="106" t="s">
        <v>1131</v>
      </c>
      <c r="C123" s="69">
        <f t="shared" si="104"/>
        <v>0.03</v>
      </c>
      <c r="D123" s="493"/>
      <c r="E123" s="3">
        <f t="shared" si="106"/>
        <v>0.03</v>
      </c>
      <c r="F123" s="3">
        <f t="shared" si="105"/>
        <v>0.03</v>
      </c>
      <c r="G123" s="3">
        <f t="shared" si="109"/>
        <v>0</v>
      </c>
      <c r="H123" s="3"/>
      <c r="I123" s="3"/>
      <c r="J123" s="3"/>
      <c r="K123" s="72">
        <v>0.03</v>
      </c>
      <c r="L123" s="2"/>
      <c r="M123" s="3">
        <f>N123+O123+P123</f>
        <v>0</v>
      </c>
      <c r="N123" s="3"/>
      <c r="O123" s="3"/>
      <c r="P123" s="212"/>
      <c r="Q123" s="212"/>
      <c r="R123" s="212"/>
      <c r="S123" s="212"/>
      <c r="T123" s="212"/>
      <c r="U123" s="212"/>
      <c r="V123" s="212"/>
      <c r="W123" s="212"/>
      <c r="X123" s="212"/>
      <c r="Y123" s="212"/>
      <c r="Z123" s="212"/>
      <c r="AA123" s="212"/>
      <c r="AB123" s="212"/>
      <c r="AC123" s="212"/>
      <c r="AD123" s="212"/>
      <c r="AE123" s="212"/>
      <c r="AF123" s="212"/>
      <c r="AG123" s="212"/>
      <c r="AH123" s="212"/>
      <c r="AI123" s="212"/>
      <c r="AJ123" s="212"/>
      <c r="AK123" s="212"/>
      <c r="AL123" s="212"/>
      <c r="AM123" s="212"/>
      <c r="AN123" s="212"/>
      <c r="AO123" s="212"/>
      <c r="AP123" s="212"/>
      <c r="AQ123" s="212"/>
      <c r="AR123" s="212"/>
      <c r="AS123" s="212"/>
      <c r="AT123" s="212"/>
      <c r="AU123" s="212"/>
      <c r="AV123" s="212"/>
      <c r="AW123" s="212"/>
      <c r="AX123" s="212"/>
      <c r="AY123" s="212"/>
      <c r="AZ123" s="212"/>
      <c r="BA123" s="212"/>
      <c r="BB123" s="212"/>
      <c r="BC123" s="212"/>
      <c r="BD123" s="212"/>
      <c r="BE123" s="212"/>
      <c r="BF123" s="212"/>
      <c r="BG123" s="212"/>
      <c r="BH123" s="212"/>
      <c r="BI123" s="212"/>
      <c r="BJ123" s="212"/>
      <c r="BK123" s="212"/>
      <c r="BL123" s="2" t="s">
        <v>142</v>
      </c>
      <c r="BM123" s="165"/>
      <c r="BN123" s="2" t="s">
        <v>90</v>
      </c>
      <c r="BO123" s="15" t="s">
        <v>539</v>
      </c>
      <c r="BP123" s="2" t="s">
        <v>761</v>
      </c>
      <c r="BQ123" s="436" t="s">
        <v>761</v>
      </c>
      <c r="BR123" s="6" t="s">
        <v>1004</v>
      </c>
      <c r="BS123" s="6"/>
      <c r="BT123" s="6"/>
      <c r="BU123" s="6"/>
      <c r="BV123" s="6" t="s">
        <v>813</v>
      </c>
      <c r="BW123" s="6"/>
      <c r="BX123" s="6"/>
      <c r="BY123" s="6"/>
      <c r="BZ123" s="6"/>
      <c r="CA123" s="6"/>
      <c r="CB123" s="6"/>
      <c r="CC123" s="6"/>
      <c r="CD123" s="6"/>
      <c r="CE123" s="6"/>
      <c r="CF123" s="6"/>
      <c r="CG123" s="6"/>
      <c r="CH123" s="6"/>
      <c r="CI123" s="6"/>
      <c r="CJ123" s="6"/>
      <c r="CK123" s="6"/>
      <c r="CL123" s="6"/>
      <c r="CM123" s="6"/>
      <c r="CN123" s="6"/>
      <c r="CO123" s="6"/>
      <c r="CP123" s="6"/>
      <c r="CQ123" s="6"/>
      <c r="CR123" s="6"/>
      <c r="CS123" s="6"/>
      <c r="CT123" s="6"/>
      <c r="CU123" s="6"/>
      <c r="CV123" s="6"/>
      <c r="CW123" s="6"/>
      <c r="CX123" s="6"/>
      <c r="CY123" s="6"/>
      <c r="CZ123" s="6"/>
      <c r="DA123" s="6"/>
      <c r="DB123" s="6"/>
      <c r="DC123" s="6"/>
      <c r="DD123" s="6"/>
      <c r="DE123" s="6"/>
      <c r="DF123" s="6"/>
      <c r="DG123" s="6"/>
      <c r="DH123" s="6"/>
    </row>
    <row r="124" spans="1:112" s="71" customFormat="1" ht="37.5" x14ac:dyDescent="0.3">
      <c r="A124" s="515">
        <v>33</v>
      </c>
      <c r="B124" s="144" t="s">
        <v>601</v>
      </c>
      <c r="C124" s="69">
        <f t="shared" si="104"/>
        <v>8</v>
      </c>
      <c r="D124" s="3"/>
      <c r="E124" s="3">
        <f t="shared" si="106"/>
        <v>8</v>
      </c>
      <c r="F124" s="3">
        <f t="shared" si="105"/>
        <v>8</v>
      </c>
      <c r="G124" s="3">
        <f t="shared" si="109"/>
        <v>0.5</v>
      </c>
      <c r="H124" s="3">
        <v>0.5</v>
      </c>
      <c r="I124" s="3"/>
      <c r="J124" s="3"/>
      <c r="K124" s="3">
        <v>4</v>
      </c>
      <c r="L124" s="3">
        <v>3</v>
      </c>
      <c r="M124" s="3">
        <f t="shared" si="110"/>
        <v>0.5</v>
      </c>
      <c r="N124" s="3"/>
      <c r="O124" s="3"/>
      <c r="P124" s="3">
        <v>0.5</v>
      </c>
      <c r="Q124" s="3"/>
      <c r="R124" s="3"/>
      <c r="S124" s="3"/>
      <c r="T124" s="3"/>
      <c r="U124" s="3">
        <f t="shared" si="111"/>
        <v>0</v>
      </c>
      <c r="V124" s="3"/>
      <c r="W124" s="3"/>
      <c r="X124" s="3"/>
      <c r="Y124" s="3"/>
      <c r="Z124" s="3"/>
      <c r="AA124" s="3"/>
      <c r="AB124" s="3"/>
      <c r="AC124" s="3"/>
      <c r="AD124" s="3">
        <f t="shared" ref="AD124:AD133" si="114">SUM(AE124:AT124)</f>
        <v>0</v>
      </c>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f t="shared" si="113"/>
        <v>0</v>
      </c>
      <c r="BH124" s="3"/>
      <c r="BI124" s="3"/>
      <c r="BJ124" s="3"/>
      <c r="BK124" s="2" t="s">
        <v>459</v>
      </c>
      <c r="BL124" s="4" t="s">
        <v>128</v>
      </c>
      <c r="BM124" s="2" t="s">
        <v>231</v>
      </c>
      <c r="BN124" s="2" t="s">
        <v>90</v>
      </c>
      <c r="BO124" s="15" t="s">
        <v>396</v>
      </c>
      <c r="BP124" s="2" t="s">
        <v>1142</v>
      </c>
      <c r="BQ124" s="436" t="s">
        <v>982</v>
      </c>
      <c r="BR124" s="6" t="s">
        <v>972</v>
      </c>
      <c r="BS124" s="6" t="s">
        <v>760</v>
      </c>
      <c r="BT124" s="6"/>
      <c r="BU124" s="6"/>
      <c r="BV124" s="6" t="s">
        <v>813</v>
      </c>
      <c r="BW124" s="6"/>
      <c r="BX124" s="6"/>
      <c r="BY124" s="6"/>
      <c r="BZ124" s="209"/>
      <c r="CA124" s="6"/>
      <c r="CN124" s="71">
        <v>2022</v>
      </c>
    </row>
    <row r="125" spans="1:112" s="71" customFormat="1" ht="56.25" x14ac:dyDescent="0.3">
      <c r="A125" s="515">
        <v>34</v>
      </c>
      <c r="B125" s="144" t="s">
        <v>185</v>
      </c>
      <c r="C125" s="69">
        <f t="shared" si="104"/>
        <v>10</v>
      </c>
      <c r="D125" s="3"/>
      <c r="E125" s="3">
        <f t="shared" si="106"/>
        <v>10</v>
      </c>
      <c r="F125" s="3">
        <f t="shared" si="105"/>
        <v>6</v>
      </c>
      <c r="G125" s="3">
        <f t="shared" si="109"/>
        <v>2</v>
      </c>
      <c r="H125" s="3">
        <v>2</v>
      </c>
      <c r="I125" s="3"/>
      <c r="J125" s="3"/>
      <c r="K125" s="3">
        <v>3.5</v>
      </c>
      <c r="L125" s="3">
        <v>0.5</v>
      </c>
      <c r="M125" s="3">
        <f t="shared" si="110"/>
        <v>0</v>
      </c>
      <c r="N125" s="3"/>
      <c r="O125" s="3"/>
      <c r="P125" s="3"/>
      <c r="Q125" s="3"/>
      <c r="R125" s="3"/>
      <c r="S125" s="3"/>
      <c r="T125" s="3"/>
      <c r="U125" s="3">
        <f t="shared" si="111"/>
        <v>4</v>
      </c>
      <c r="V125" s="3"/>
      <c r="W125" s="3"/>
      <c r="X125" s="3"/>
      <c r="Y125" s="3"/>
      <c r="Z125" s="3"/>
      <c r="AA125" s="3"/>
      <c r="AB125" s="3"/>
      <c r="AC125" s="3"/>
      <c r="AD125" s="3">
        <f t="shared" si="114"/>
        <v>0</v>
      </c>
      <c r="AE125" s="3"/>
      <c r="AF125" s="3"/>
      <c r="AG125" s="3"/>
      <c r="AH125" s="3"/>
      <c r="AI125" s="3"/>
      <c r="AJ125" s="3"/>
      <c r="AK125" s="3"/>
      <c r="AL125" s="3"/>
      <c r="AM125" s="3"/>
      <c r="AN125" s="3"/>
      <c r="AO125" s="3"/>
      <c r="AP125" s="3"/>
      <c r="AQ125" s="3"/>
      <c r="AR125" s="3"/>
      <c r="AS125" s="3"/>
      <c r="AT125" s="3"/>
      <c r="AU125" s="3"/>
      <c r="AV125" s="3"/>
      <c r="AW125" s="3"/>
      <c r="AX125" s="3"/>
      <c r="AY125" s="3">
        <v>4</v>
      </c>
      <c r="AZ125" s="3"/>
      <c r="BA125" s="3"/>
      <c r="BB125" s="3"/>
      <c r="BC125" s="3"/>
      <c r="BD125" s="3"/>
      <c r="BE125" s="3"/>
      <c r="BF125" s="3"/>
      <c r="BG125" s="3">
        <f t="shared" si="113"/>
        <v>0</v>
      </c>
      <c r="BH125" s="3"/>
      <c r="BI125" s="3"/>
      <c r="BJ125" s="3"/>
      <c r="BK125" s="2" t="s">
        <v>459</v>
      </c>
      <c r="BL125" s="4" t="s">
        <v>128</v>
      </c>
      <c r="BM125" s="2" t="s">
        <v>232</v>
      </c>
      <c r="BN125" s="2" t="s">
        <v>90</v>
      </c>
      <c r="BO125" s="15" t="s">
        <v>1124</v>
      </c>
      <c r="BP125" s="2" t="s">
        <v>1142</v>
      </c>
      <c r="BQ125" s="436" t="s">
        <v>982</v>
      </c>
      <c r="BR125" s="6" t="s">
        <v>972</v>
      </c>
      <c r="BS125" s="6"/>
      <c r="BT125" s="6"/>
      <c r="BU125" s="6"/>
      <c r="BV125" s="6" t="s">
        <v>813</v>
      </c>
      <c r="BW125" s="6"/>
      <c r="BX125" s="6"/>
      <c r="BY125" s="6"/>
      <c r="BZ125" s="209"/>
      <c r="CA125" s="6"/>
      <c r="CN125" s="71">
        <v>2022</v>
      </c>
    </row>
    <row r="126" spans="1:112" s="71" customFormat="1" ht="56.25" x14ac:dyDescent="0.3">
      <c r="A126" s="515">
        <v>35</v>
      </c>
      <c r="B126" s="141" t="s">
        <v>234</v>
      </c>
      <c r="C126" s="69">
        <f t="shared" si="104"/>
        <v>0.02</v>
      </c>
      <c r="D126" s="3"/>
      <c r="E126" s="3">
        <f t="shared" si="106"/>
        <v>0.02</v>
      </c>
      <c r="F126" s="3">
        <f t="shared" si="105"/>
        <v>0.02</v>
      </c>
      <c r="G126" s="3">
        <f t="shared" si="109"/>
        <v>0</v>
      </c>
      <c r="H126" s="3"/>
      <c r="I126" s="3"/>
      <c r="J126" s="3"/>
      <c r="K126" s="69">
        <v>0.02</v>
      </c>
      <c r="L126" s="119"/>
      <c r="M126" s="3">
        <f t="shared" si="110"/>
        <v>0</v>
      </c>
      <c r="N126" s="3"/>
      <c r="O126" s="3"/>
      <c r="P126" s="3"/>
      <c r="Q126" s="3"/>
      <c r="R126" s="3"/>
      <c r="S126" s="3"/>
      <c r="T126" s="3"/>
      <c r="U126" s="3">
        <f t="shared" si="111"/>
        <v>0</v>
      </c>
      <c r="V126" s="3"/>
      <c r="W126" s="3"/>
      <c r="X126" s="3"/>
      <c r="Y126" s="3"/>
      <c r="Z126" s="3"/>
      <c r="AA126" s="3"/>
      <c r="AB126" s="3"/>
      <c r="AC126" s="3"/>
      <c r="AD126" s="3">
        <f t="shared" si="114"/>
        <v>0</v>
      </c>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f t="shared" si="113"/>
        <v>0</v>
      </c>
      <c r="BH126" s="3"/>
      <c r="BI126" s="3"/>
      <c r="BJ126" s="3"/>
      <c r="BK126" s="2" t="s">
        <v>459</v>
      </c>
      <c r="BL126" s="4" t="s">
        <v>128</v>
      </c>
      <c r="BM126" s="2"/>
      <c r="BN126" s="2" t="s">
        <v>90</v>
      </c>
      <c r="BO126" s="15" t="s">
        <v>539</v>
      </c>
      <c r="BP126" s="2" t="s">
        <v>1142</v>
      </c>
      <c r="BQ126" s="436" t="s">
        <v>1071</v>
      </c>
      <c r="BR126" s="6" t="s">
        <v>972</v>
      </c>
      <c r="BS126" s="6"/>
      <c r="BT126" s="6"/>
      <c r="BU126" s="6"/>
      <c r="BV126" s="6" t="s">
        <v>813</v>
      </c>
      <c r="BW126" s="6"/>
      <c r="BX126" s="6"/>
      <c r="BY126" s="6"/>
      <c r="BZ126" s="6"/>
      <c r="CA126" s="6"/>
      <c r="CB126" s="71" t="s">
        <v>439</v>
      </c>
      <c r="CN126" s="71">
        <v>2022</v>
      </c>
    </row>
    <row r="127" spans="1:112" s="71" customFormat="1" ht="37.5" x14ac:dyDescent="0.3">
      <c r="A127" s="515">
        <v>36</v>
      </c>
      <c r="B127" s="144" t="s">
        <v>235</v>
      </c>
      <c r="C127" s="69">
        <f t="shared" si="104"/>
        <v>1.55</v>
      </c>
      <c r="D127" s="3"/>
      <c r="E127" s="3">
        <f t="shared" si="106"/>
        <v>1.55</v>
      </c>
      <c r="F127" s="3">
        <f t="shared" si="105"/>
        <v>1.55</v>
      </c>
      <c r="G127" s="3">
        <f t="shared" si="109"/>
        <v>0</v>
      </c>
      <c r="H127" s="3"/>
      <c r="I127" s="3"/>
      <c r="J127" s="3"/>
      <c r="K127" s="3">
        <v>0.55000000000000004</v>
      </c>
      <c r="L127" s="3">
        <v>1</v>
      </c>
      <c r="M127" s="3">
        <f t="shared" si="110"/>
        <v>0</v>
      </c>
      <c r="N127" s="3"/>
      <c r="O127" s="3"/>
      <c r="P127" s="3"/>
      <c r="Q127" s="3"/>
      <c r="R127" s="3"/>
      <c r="S127" s="3"/>
      <c r="T127" s="3"/>
      <c r="U127" s="3">
        <f t="shared" si="111"/>
        <v>0</v>
      </c>
      <c r="V127" s="3"/>
      <c r="W127" s="3"/>
      <c r="X127" s="3"/>
      <c r="Y127" s="3"/>
      <c r="Z127" s="3"/>
      <c r="AA127" s="3"/>
      <c r="AB127" s="3"/>
      <c r="AC127" s="3"/>
      <c r="AD127" s="3">
        <f t="shared" si="114"/>
        <v>0</v>
      </c>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f t="shared" si="113"/>
        <v>0</v>
      </c>
      <c r="BH127" s="3"/>
      <c r="BI127" s="3"/>
      <c r="BJ127" s="3"/>
      <c r="BK127" s="2" t="s">
        <v>459</v>
      </c>
      <c r="BL127" s="2" t="s">
        <v>132</v>
      </c>
      <c r="BM127" s="2" t="s">
        <v>370</v>
      </c>
      <c r="BN127" s="2" t="s">
        <v>90</v>
      </c>
      <c r="BO127" s="15" t="s">
        <v>385</v>
      </c>
      <c r="BP127" s="2" t="s">
        <v>1142</v>
      </c>
      <c r="BQ127" s="436" t="s">
        <v>982</v>
      </c>
      <c r="BR127" s="6" t="s">
        <v>972</v>
      </c>
      <c r="BS127" s="6"/>
      <c r="BT127" s="6"/>
      <c r="BU127" s="6"/>
      <c r="BV127" s="6" t="s">
        <v>813</v>
      </c>
      <c r="BW127" s="6"/>
      <c r="BX127" s="6"/>
      <c r="BY127" s="6"/>
      <c r="BZ127" s="209"/>
      <c r="CA127" s="6"/>
      <c r="CN127" s="71">
        <v>2022</v>
      </c>
    </row>
    <row r="128" spans="1:112" s="71" customFormat="1" ht="75" x14ac:dyDescent="0.3">
      <c r="A128" s="515">
        <v>37</v>
      </c>
      <c r="B128" s="144" t="s">
        <v>475</v>
      </c>
      <c r="C128" s="69">
        <f t="shared" si="104"/>
        <v>0.6</v>
      </c>
      <c r="D128" s="3"/>
      <c r="E128" s="3">
        <f t="shared" si="106"/>
        <v>0.6</v>
      </c>
      <c r="F128" s="3">
        <f t="shared" si="105"/>
        <v>0.6</v>
      </c>
      <c r="G128" s="3">
        <f t="shared" si="109"/>
        <v>0</v>
      </c>
      <c r="H128" s="3"/>
      <c r="I128" s="3"/>
      <c r="J128" s="3"/>
      <c r="K128" s="3"/>
      <c r="L128" s="3">
        <v>0.6</v>
      </c>
      <c r="M128" s="3">
        <f t="shared" si="110"/>
        <v>0</v>
      </c>
      <c r="N128" s="3"/>
      <c r="O128" s="3"/>
      <c r="P128" s="3"/>
      <c r="Q128" s="3"/>
      <c r="R128" s="3"/>
      <c r="S128" s="3"/>
      <c r="T128" s="3"/>
      <c r="U128" s="3">
        <f t="shared" si="111"/>
        <v>0</v>
      </c>
      <c r="V128" s="3"/>
      <c r="W128" s="3"/>
      <c r="X128" s="3"/>
      <c r="Y128" s="3"/>
      <c r="Z128" s="3"/>
      <c r="AA128" s="3"/>
      <c r="AB128" s="3"/>
      <c r="AC128" s="3"/>
      <c r="AD128" s="3">
        <f t="shared" si="114"/>
        <v>0</v>
      </c>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f t="shared" si="113"/>
        <v>0</v>
      </c>
      <c r="BH128" s="3"/>
      <c r="BI128" s="3"/>
      <c r="BJ128" s="3"/>
      <c r="BK128" s="2" t="s">
        <v>459</v>
      </c>
      <c r="BL128" s="2" t="s">
        <v>132</v>
      </c>
      <c r="BM128" s="2"/>
      <c r="BN128" s="2" t="s">
        <v>90</v>
      </c>
      <c r="BO128" s="15" t="s">
        <v>602</v>
      </c>
      <c r="BP128" s="2" t="s">
        <v>1142</v>
      </c>
      <c r="BQ128" s="436" t="s">
        <v>982</v>
      </c>
      <c r="BR128" s="6" t="s">
        <v>972</v>
      </c>
      <c r="BS128" s="6" t="s">
        <v>760</v>
      </c>
      <c r="BT128" s="6"/>
      <c r="BU128" s="6"/>
      <c r="BV128" s="6" t="s">
        <v>813</v>
      </c>
      <c r="BW128" s="6"/>
      <c r="BX128" s="6"/>
      <c r="BY128" s="6"/>
      <c r="BZ128" s="209"/>
      <c r="CA128" s="6"/>
      <c r="CE128" s="71" t="s">
        <v>366</v>
      </c>
      <c r="CN128" s="71">
        <v>2022</v>
      </c>
    </row>
    <row r="129" spans="1:112" s="71" customFormat="1" ht="37.5" x14ac:dyDescent="0.3">
      <c r="A129" s="515">
        <v>38</v>
      </c>
      <c r="B129" s="144" t="s">
        <v>236</v>
      </c>
      <c r="C129" s="69">
        <f t="shared" si="104"/>
        <v>0.15000000000000002</v>
      </c>
      <c r="D129" s="3"/>
      <c r="E129" s="3">
        <f t="shared" si="106"/>
        <v>0.15000000000000002</v>
      </c>
      <c r="F129" s="3">
        <f t="shared" si="105"/>
        <v>0.15000000000000002</v>
      </c>
      <c r="G129" s="3">
        <f t="shared" si="109"/>
        <v>0</v>
      </c>
      <c r="H129" s="3"/>
      <c r="I129" s="3"/>
      <c r="J129" s="3"/>
      <c r="K129" s="3">
        <v>0.05</v>
      </c>
      <c r="L129" s="3">
        <v>0.1</v>
      </c>
      <c r="M129" s="3">
        <f t="shared" si="110"/>
        <v>0</v>
      </c>
      <c r="N129" s="3"/>
      <c r="O129" s="3"/>
      <c r="P129" s="3"/>
      <c r="Q129" s="3"/>
      <c r="R129" s="3"/>
      <c r="S129" s="3"/>
      <c r="T129" s="3"/>
      <c r="U129" s="3">
        <f t="shared" si="111"/>
        <v>0</v>
      </c>
      <c r="V129" s="3"/>
      <c r="W129" s="3"/>
      <c r="X129" s="3"/>
      <c r="Y129" s="3"/>
      <c r="Z129" s="3"/>
      <c r="AA129" s="3"/>
      <c r="AB129" s="3"/>
      <c r="AC129" s="3"/>
      <c r="AD129" s="3">
        <f t="shared" si="114"/>
        <v>0</v>
      </c>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f t="shared" si="113"/>
        <v>0</v>
      </c>
      <c r="BH129" s="3"/>
      <c r="BI129" s="3"/>
      <c r="BJ129" s="3"/>
      <c r="BK129" s="2" t="s">
        <v>459</v>
      </c>
      <c r="BL129" s="2" t="s">
        <v>132</v>
      </c>
      <c r="BM129" s="2" t="s">
        <v>371</v>
      </c>
      <c r="BN129" s="2" t="s">
        <v>90</v>
      </c>
      <c r="BO129" s="15" t="s">
        <v>385</v>
      </c>
      <c r="BP129" s="2" t="s">
        <v>1142</v>
      </c>
      <c r="BQ129" s="436" t="s">
        <v>982</v>
      </c>
      <c r="BR129" s="6" t="s">
        <v>972</v>
      </c>
      <c r="BS129" s="6"/>
      <c r="BT129" s="6"/>
      <c r="BU129" s="6"/>
      <c r="BV129" s="6" t="s">
        <v>813</v>
      </c>
      <c r="BW129" s="6"/>
      <c r="BX129" s="6"/>
      <c r="BY129" s="6"/>
      <c r="BZ129" s="209"/>
      <c r="CA129" s="6"/>
      <c r="CN129" s="71">
        <v>2022</v>
      </c>
    </row>
    <row r="130" spans="1:112" s="94" customFormat="1" ht="56.25" x14ac:dyDescent="0.3">
      <c r="A130" s="515">
        <v>39</v>
      </c>
      <c r="B130" s="141" t="s">
        <v>364</v>
      </c>
      <c r="C130" s="69">
        <f t="shared" si="104"/>
        <v>0.31</v>
      </c>
      <c r="D130" s="3"/>
      <c r="E130" s="3">
        <f t="shared" si="106"/>
        <v>0.31</v>
      </c>
      <c r="F130" s="3">
        <f t="shared" si="105"/>
        <v>0.31</v>
      </c>
      <c r="G130" s="3">
        <f t="shared" si="109"/>
        <v>0</v>
      </c>
      <c r="H130" s="3"/>
      <c r="I130" s="3"/>
      <c r="J130" s="3"/>
      <c r="K130" s="80">
        <v>0.2</v>
      </c>
      <c r="L130" s="80">
        <v>0.11</v>
      </c>
      <c r="M130" s="3">
        <f t="shared" si="110"/>
        <v>0</v>
      </c>
      <c r="N130" s="3"/>
      <c r="O130" s="3"/>
      <c r="P130" s="3"/>
      <c r="Q130" s="3"/>
      <c r="R130" s="3"/>
      <c r="S130" s="3"/>
      <c r="T130" s="3"/>
      <c r="U130" s="3">
        <f t="shared" si="111"/>
        <v>0</v>
      </c>
      <c r="V130" s="3"/>
      <c r="W130" s="3"/>
      <c r="X130" s="3"/>
      <c r="Y130" s="3"/>
      <c r="Z130" s="3"/>
      <c r="AA130" s="3"/>
      <c r="AB130" s="3"/>
      <c r="AC130" s="3"/>
      <c r="AD130" s="3">
        <f t="shared" si="114"/>
        <v>0</v>
      </c>
      <c r="AE130" s="3"/>
      <c r="AF130" s="3"/>
      <c r="AG130" s="3"/>
      <c r="AH130" s="73"/>
      <c r="AI130" s="73"/>
      <c r="AJ130" s="3"/>
      <c r="AK130" s="3"/>
      <c r="AL130" s="3"/>
      <c r="AM130" s="3"/>
      <c r="AN130" s="3"/>
      <c r="AO130" s="3"/>
      <c r="AP130" s="3"/>
      <c r="AQ130" s="3"/>
      <c r="AR130" s="3"/>
      <c r="AS130" s="3"/>
      <c r="AT130" s="3"/>
      <c r="AU130" s="3"/>
      <c r="AV130" s="3"/>
      <c r="AW130" s="3"/>
      <c r="AX130" s="3"/>
      <c r="AY130" s="3"/>
      <c r="AZ130" s="74"/>
      <c r="BA130" s="3"/>
      <c r="BB130" s="3"/>
      <c r="BC130" s="3"/>
      <c r="BD130" s="3"/>
      <c r="BE130" s="3"/>
      <c r="BF130" s="3"/>
      <c r="BG130" s="3">
        <f t="shared" si="113"/>
        <v>0</v>
      </c>
      <c r="BH130" s="3"/>
      <c r="BI130" s="75"/>
      <c r="BJ130" s="3"/>
      <c r="BK130" s="2" t="s">
        <v>459</v>
      </c>
      <c r="BL130" s="4" t="s">
        <v>135</v>
      </c>
      <c r="BM130" s="2" t="s">
        <v>365</v>
      </c>
      <c r="BN130" s="143" t="s">
        <v>90</v>
      </c>
      <c r="BO130" s="143" t="s">
        <v>540</v>
      </c>
      <c r="BP130" s="2" t="s">
        <v>1142</v>
      </c>
      <c r="BQ130" s="436" t="s">
        <v>982</v>
      </c>
      <c r="BR130" s="6" t="s">
        <v>972</v>
      </c>
      <c r="BV130" s="94" t="s">
        <v>813</v>
      </c>
      <c r="BZ130" s="210"/>
      <c r="CN130" s="94">
        <v>2022</v>
      </c>
    </row>
    <row r="131" spans="1:112" s="71" customFormat="1" ht="93.75" x14ac:dyDescent="0.3">
      <c r="A131" s="515">
        <v>40</v>
      </c>
      <c r="B131" s="141" t="s">
        <v>1047</v>
      </c>
      <c r="C131" s="69">
        <f t="shared" si="104"/>
        <v>0.1</v>
      </c>
      <c r="D131" s="3"/>
      <c r="E131" s="3">
        <f t="shared" si="106"/>
        <v>0.1</v>
      </c>
      <c r="F131" s="3">
        <f t="shared" si="105"/>
        <v>0.1</v>
      </c>
      <c r="G131" s="3">
        <f t="shared" si="109"/>
        <v>0</v>
      </c>
      <c r="H131" s="3"/>
      <c r="I131" s="3"/>
      <c r="J131" s="3"/>
      <c r="K131" s="72"/>
      <c r="L131" s="143">
        <v>0.1</v>
      </c>
      <c r="M131" s="3">
        <f t="shared" si="110"/>
        <v>0</v>
      </c>
      <c r="N131" s="3"/>
      <c r="O131" s="3"/>
      <c r="P131" s="3"/>
      <c r="Q131" s="3"/>
      <c r="R131" s="3"/>
      <c r="S131" s="3"/>
      <c r="T131" s="3"/>
      <c r="U131" s="3">
        <f t="shared" si="111"/>
        <v>0</v>
      </c>
      <c r="V131" s="3"/>
      <c r="W131" s="3"/>
      <c r="X131" s="3"/>
      <c r="Y131" s="3"/>
      <c r="Z131" s="3"/>
      <c r="AA131" s="3"/>
      <c r="AB131" s="3"/>
      <c r="AC131" s="3"/>
      <c r="AD131" s="3">
        <f t="shared" si="114"/>
        <v>0</v>
      </c>
      <c r="AE131" s="3"/>
      <c r="AF131" s="3"/>
      <c r="AG131" s="3"/>
      <c r="AH131" s="73"/>
      <c r="AI131" s="73"/>
      <c r="AJ131" s="3"/>
      <c r="AK131" s="3"/>
      <c r="AL131" s="3"/>
      <c r="AM131" s="3"/>
      <c r="AN131" s="3"/>
      <c r="AO131" s="3"/>
      <c r="AP131" s="3"/>
      <c r="AQ131" s="3"/>
      <c r="AR131" s="3"/>
      <c r="AS131" s="3"/>
      <c r="AT131" s="3"/>
      <c r="AU131" s="3"/>
      <c r="AV131" s="3"/>
      <c r="AW131" s="3"/>
      <c r="AX131" s="3"/>
      <c r="AY131" s="3"/>
      <c r="AZ131" s="74"/>
      <c r="BA131" s="3"/>
      <c r="BB131" s="3"/>
      <c r="BC131" s="3"/>
      <c r="BD131" s="3"/>
      <c r="BE131" s="3"/>
      <c r="BF131" s="3"/>
      <c r="BG131" s="3">
        <f t="shared" si="113"/>
        <v>0</v>
      </c>
      <c r="BH131" s="3"/>
      <c r="BI131" s="75"/>
      <c r="BJ131" s="3"/>
      <c r="BK131" s="2" t="s">
        <v>459</v>
      </c>
      <c r="BL131" s="4" t="s">
        <v>135</v>
      </c>
      <c r="BM131" s="95" t="s">
        <v>507</v>
      </c>
      <c r="BN131" s="143" t="s">
        <v>90</v>
      </c>
      <c r="BO131" s="143" t="s">
        <v>386</v>
      </c>
      <c r="BP131" s="2" t="s">
        <v>1142</v>
      </c>
      <c r="BQ131" s="436" t="s">
        <v>982</v>
      </c>
      <c r="BR131" s="6" t="s">
        <v>1006</v>
      </c>
      <c r="BS131" s="6"/>
      <c r="BT131" s="6"/>
      <c r="BU131" s="6"/>
      <c r="BV131" s="6" t="s">
        <v>813</v>
      </c>
      <c r="BW131" s="6" t="s">
        <v>871</v>
      </c>
      <c r="BX131" s="6"/>
      <c r="BY131" s="6"/>
      <c r="BZ131" s="210"/>
      <c r="CA131" s="6"/>
      <c r="CE131" s="71" t="s">
        <v>537</v>
      </c>
      <c r="CN131" s="71">
        <v>2022</v>
      </c>
    </row>
    <row r="132" spans="1:112" s="71" customFormat="1" ht="150" x14ac:dyDescent="0.3">
      <c r="A132" s="515">
        <v>41</v>
      </c>
      <c r="B132" s="141" t="s">
        <v>497</v>
      </c>
      <c r="C132" s="69">
        <f t="shared" si="104"/>
        <v>0.36</v>
      </c>
      <c r="D132" s="3"/>
      <c r="E132" s="3">
        <f t="shared" si="106"/>
        <v>0.36</v>
      </c>
      <c r="F132" s="3">
        <f t="shared" si="105"/>
        <v>0.24000000000000002</v>
      </c>
      <c r="G132" s="3">
        <f t="shared" si="109"/>
        <v>0</v>
      </c>
      <c r="H132" s="3"/>
      <c r="I132" s="3"/>
      <c r="J132" s="3"/>
      <c r="K132" s="80">
        <v>0.14000000000000001</v>
      </c>
      <c r="L132" s="80">
        <v>0.1</v>
      </c>
      <c r="M132" s="3">
        <f t="shared" si="110"/>
        <v>0</v>
      </c>
      <c r="N132" s="3"/>
      <c r="O132" s="3"/>
      <c r="P132" s="3"/>
      <c r="Q132" s="3"/>
      <c r="R132" s="3"/>
      <c r="S132" s="3"/>
      <c r="T132" s="3"/>
      <c r="U132" s="3">
        <f t="shared" si="111"/>
        <v>0</v>
      </c>
      <c r="V132" s="3"/>
      <c r="W132" s="3"/>
      <c r="X132" s="3"/>
      <c r="Y132" s="3"/>
      <c r="Z132" s="3"/>
      <c r="AA132" s="3"/>
      <c r="AB132" s="3"/>
      <c r="AC132" s="3"/>
      <c r="AD132" s="3">
        <f t="shared" si="114"/>
        <v>0</v>
      </c>
      <c r="AE132" s="3"/>
      <c r="AF132" s="3"/>
      <c r="AG132" s="3"/>
      <c r="AH132" s="73"/>
      <c r="AI132" s="73"/>
      <c r="AJ132" s="3"/>
      <c r="AK132" s="3"/>
      <c r="AL132" s="3"/>
      <c r="AM132" s="3"/>
      <c r="AN132" s="3"/>
      <c r="AO132" s="3"/>
      <c r="AP132" s="3"/>
      <c r="AQ132" s="3"/>
      <c r="AR132" s="3"/>
      <c r="AS132" s="3"/>
      <c r="AT132" s="3"/>
      <c r="AU132" s="3"/>
      <c r="AV132" s="3"/>
      <c r="AW132" s="3"/>
      <c r="AX132" s="3"/>
      <c r="AY132" s="3"/>
      <c r="AZ132" s="74"/>
      <c r="BA132" s="3"/>
      <c r="BB132" s="3"/>
      <c r="BC132" s="3"/>
      <c r="BD132" s="3"/>
      <c r="BE132" s="3"/>
      <c r="BF132" s="3"/>
      <c r="BG132" s="3">
        <f t="shared" si="113"/>
        <v>0.12</v>
      </c>
      <c r="BH132" s="3"/>
      <c r="BI132" s="75">
        <v>0.12</v>
      </c>
      <c r="BJ132" s="3"/>
      <c r="BK132" s="2" t="s">
        <v>459</v>
      </c>
      <c r="BL132" s="4" t="s">
        <v>135</v>
      </c>
      <c r="BM132" s="96" t="s">
        <v>498</v>
      </c>
      <c r="BN132" s="143" t="s">
        <v>90</v>
      </c>
      <c r="BO132" s="15" t="s">
        <v>1242</v>
      </c>
      <c r="BP132" s="2" t="s">
        <v>1142</v>
      </c>
      <c r="BQ132" s="436" t="s">
        <v>982</v>
      </c>
      <c r="BR132" s="6" t="s">
        <v>972</v>
      </c>
      <c r="BS132" s="6"/>
      <c r="BT132" s="6"/>
      <c r="BU132" s="6"/>
      <c r="BV132" s="6" t="s">
        <v>813</v>
      </c>
      <c r="BW132" s="6"/>
      <c r="BX132" s="6"/>
      <c r="BY132" s="6"/>
      <c r="BZ132" s="210"/>
      <c r="CA132" s="6"/>
      <c r="CB132" s="71" t="s">
        <v>439</v>
      </c>
      <c r="CE132" s="71" t="s">
        <v>476</v>
      </c>
      <c r="CN132" s="71">
        <v>2022</v>
      </c>
    </row>
    <row r="133" spans="1:112" s="71" customFormat="1" ht="75" x14ac:dyDescent="0.3">
      <c r="A133" s="515">
        <v>42</v>
      </c>
      <c r="B133" s="97" t="s">
        <v>473</v>
      </c>
      <c r="C133" s="69">
        <f t="shared" si="104"/>
        <v>1.26</v>
      </c>
      <c r="D133" s="3"/>
      <c r="E133" s="3">
        <f t="shared" si="106"/>
        <v>1.26</v>
      </c>
      <c r="F133" s="3">
        <f t="shared" si="105"/>
        <v>1.26</v>
      </c>
      <c r="G133" s="3">
        <f t="shared" si="109"/>
        <v>0</v>
      </c>
      <c r="H133" s="69"/>
      <c r="I133" s="69"/>
      <c r="J133" s="3"/>
      <c r="K133" s="69">
        <v>1.26</v>
      </c>
      <c r="L133" s="69"/>
      <c r="M133" s="3">
        <f t="shared" si="110"/>
        <v>0</v>
      </c>
      <c r="N133" s="3"/>
      <c r="O133" s="3"/>
      <c r="P133" s="3"/>
      <c r="Q133" s="3"/>
      <c r="R133" s="3"/>
      <c r="S133" s="3"/>
      <c r="T133" s="3"/>
      <c r="U133" s="3">
        <f t="shared" si="111"/>
        <v>0</v>
      </c>
      <c r="V133" s="3"/>
      <c r="W133" s="3"/>
      <c r="X133" s="3"/>
      <c r="Y133" s="3"/>
      <c r="Z133" s="3"/>
      <c r="AA133" s="3"/>
      <c r="AB133" s="3"/>
      <c r="AC133" s="3"/>
      <c r="AD133" s="3">
        <f t="shared" si="114"/>
        <v>0</v>
      </c>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69"/>
      <c r="BE133" s="3"/>
      <c r="BF133" s="3"/>
      <c r="BG133" s="3">
        <f t="shared" si="113"/>
        <v>0</v>
      </c>
      <c r="BH133" s="3"/>
      <c r="BI133" s="69"/>
      <c r="BJ133" s="3"/>
      <c r="BK133" s="2" t="s">
        <v>459</v>
      </c>
      <c r="BL133" s="143" t="s">
        <v>135</v>
      </c>
      <c r="BM133" s="2"/>
      <c r="BN133" s="143" t="s">
        <v>90</v>
      </c>
      <c r="BO133" s="143" t="s">
        <v>540</v>
      </c>
      <c r="BP133" s="2" t="s">
        <v>1142</v>
      </c>
      <c r="BQ133" s="436" t="s">
        <v>982</v>
      </c>
      <c r="BR133" s="6" t="s">
        <v>972</v>
      </c>
      <c r="BS133" s="6"/>
      <c r="BT133" s="6"/>
      <c r="BU133" s="6"/>
      <c r="BV133" s="6" t="s">
        <v>813</v>
      </c>
      <c r="BW133" s="6"/>
      <c r="BX133" s="6"/>
      <c r="BY133" s="6"/>
      <c r="BZ133" s="210"/>
      <c r="CA133" s="6"/>
      <c r="CN133" s="71">
        <v>2022</v>
      </c>
    </row>
    <row r="134" spans="1:112" s="71" customFormat="1" ht="93.75" x14ac:dyDescent="0.3">
      <c r="A134" s="515">
        <v>43</v>
      </c>
      <c r="B134" s="109" t="s">
        <v>873</v>
      </c>
      <c r="C134" s="69">
        <f t="shared" si="104"/>
        <v>0.3</v>
      </c>
      <c r="D134" s="212"/>
      <c r="E134" s="3">
        <f t="shared" si="106"/>
        <v>0.3</v>
      </c>
      <c r="F134" s="3">
        <f t="shared" si="105"/>
        <v>0.3</v>
      </c>
      <c r="G134" s="3">
        <f t="shared" si="109"/>
        <v>0</v>
      </c>
      <c r="H134" s="3"/>
      <c r="I134" s="3"/>
      <c r="J134" s="3"/>
      <c r="K134" s="72">
        <v>0.3</v>
      </c>
      <c r="L134" s="2"/>
      <c r="M134" s="3">
        <f>N134+O134+P134</f>
        <v>0</v>
      </c>
      <c r="N134" s="3"/>
      <c r="O134" s="3"/>
      <c r="P134" s="212"/>
      <c r="Q134" s="212"/>
      <c r="R134" s="212"/>
      <c r="S134" s="212"/>
      <c r="T134" s="212"/>
      <c r="U134" s="212"/>
      <c r="V134" s="212"/>
      <c r="W134" s="212"/>
      <c r="X134" s="212"/>
      <c r="Y134" s="212"/>
      <c r="Z134" s="212"/>
      <c r="AA134" s="212"/>
      <c r="AB134" s="212"/>
      <c r="AC134" s="212"/>
      <c r="AD134" s="212"/>
      <c r="AE134" s="212"/>
      <c r="AF134" s="212"/>
      <c r="AG134" s="212"/>
      <c r="AH134" s="212"/>
      <c r="AI134" s="212"/>
      <c r="AJ134" s="212"/>
      <c r="AK134" s="212"/>
      <c r="AL134" s="212"/>
      <c r="AM134" s="212"/>
      <c r="AN134" s="212"/>
      <c r="AO134" s="212"/>
      <c r="AP134" s="212"/>
      <c r="AQ134" s="212"/>
      <c r="AR134" s="212"/>
      <c r="AS134" s="212"/>
      <c r="AT134" s="212"/>
      <c r="AU134" s="212"/>
      <c r="AV134" s="212"/>
      <c r="AW134" s="212"/>
      <c r="AX134" s="212"/>
      <c r="AY134" s="212"/>
      <c r="AZ134" s="212"/>
      <c r="BA134" s="212"/>
      <c r="BB134" s="212"/>
      <c r="BC134" s="212"/>
      <c r="BD134" s="212"/>
      <c r="BE134" s="212"/>
      <c r="BF134" s="212"/>
      <c r="BG134" s="212"/>
      <c r="BH134" s="212"/>
      <c r="BI134" s="212"/>
      <c r="BJ134" s="212"/>
      <c r="BK134" s="212"/>
      <c r="BL134" s="143" t="s">
        <v>135</v>
      </c>
      <c r="BM134" s="165"/>
      <c r="BN134" s="122" t="s">
        <v>90</v>
      </c>
      <c r="BO134" s="143" t="s">
        <v>539</v>
      </c>
      <c r="BP134" s="2" t="s">
        <v>761</v>
      </c>
      <c r="BQ134" s="436" t="s">
        <v>761</v>
      </c>
      <c r="BR134" s="6" t="s">
        <v>972</v>
      </c>
      <c r="BS134" s="6"/>
      <c r="BT134" s="6"/>
      <c r="BU134" s="6"/>
      <c r="BV134" s="6" t="s">
        <v>813</v>
      </c>
      <c r="BW134" s="6"/>
      <c r="BX134" s="6"/>
      <c r="BY134" s="6"/>
      <c r="BZ134" s="6"/>
      <c r="CA134" s="6"/>
      <c r="CB134" s="6"/>
      <c r="CC134" s="6"/>
      <c r="CD134" s="6"/>
      <c r="CE134" s="6"/>
      <c r="CF134" s="6"/>
      <c r="CG134" s="6"/>
      <c r="CH134" s="6"/>
      <c r="CI134" s="6"/>
      <c r="CJ134" s="6"/>
      <c r="CK134" s="6"/>
      <c r="CL134" s="6"/>
      <c r="CM134" s="6"/>
      <c r="CN134" s="6"/>
      <c r="CO134" s="6"/>
      <c r="CP134" s="6"/>
      <c r="CQ134" s="6"/>
      <c r="CR134" s="6"/>
      <c r="CS134" s="6"/>
      <c r="CT134" s="6"/>
      <c r="CU134" s="6"/>
      <c r="CV134" s="6"/>
      <c r="CW134" s="6"/>
      <c r="CX134" s="6"/>
      <c r="CY134" s="6"/>
      <c r="CZ134" s="6"/>
      <c r="DA134" s="6"/>
      <c r="DB134" s="6"/>
      <c r="DC134" s="6"/>
      <c r="DD134" s="6"/>
      <c r="DE134" s="6"/>
      <c r="DF134" s="6"/>
      <c r="DG134" s="6"/>
      <c r="DH134" s="6"/>
    </row>
    <row r="135" spans="1:112" s="71" customFormat="1" ht="75" x14ac:dyDescent="0.3">
      <c r="A135" s="515">
        <v>44</v>
      </c>
      <c r="B135" s="109" t="s">
        <v>1042</v>
      </c>
      <c r="C135" s="69">
        <f t="shared" si="104"/>
        <v>0.1</v>
      </c>
      <c r="D135" s="212"/>
      <c r="E135" s="3">
        <f t="shared" si="106"/>
        <v>0.1</v>
      </c>
      <c r="F135" s="3">
        <f t="shared" si="105"/>
        <v>0.1</v>
      </c>
      <c r="G135" s="3">
        <f t="shared" si="109"/>
        <v>0</v>
      </c>
      <c r="H135" s="3"/>
      <c r="I135" s="3"/>
      <c r="J135" s="3"/>
      <c r="K135" s="72">
        <v>0.1</v>
      </c>
      <c r="L135" s="2"/>
      <c r="M135" s="3">
        <f>N135+O135+P135</f>
        <v>0</v>
      </c>
      <c r="N135" s="3"/>
      <c r="O135" s="3"/>
      <c r="P135" s="212"/>
      <c r="Q135" s="212"/>
      <c r="R135" s="212"/>
      <c r="S135" s="212"/>
      <c r="T135" s="212"/>
      <c r="U135" s="212"/>
      <c r="V135" s="212"/>
      <c r="W135" s="212"/>
      <c r="X135" s="212"/>
      <c r="Y135" s="212"/>
      <c r="Z135" s="212"/>
      <c r="AA135" s="212"/>
      <c r="AB135" s="212"/>
      <c r="AC135" s="212"/>
      <c r="AD135" s="212"/>
      <c r="AE135" s="212"/>
      <c r="AF135" s="212"/>
      <c r="AG135" s="212"/>
      <c r="AH135" s="212"/>
      <c r="AI135" s="212"/>
      <c r="AJ135" s="212"/>
      <c r="AK135" s="212"/>
      <c r="AL135" s="212"/>
      <c r="AM135" s="212"/>
      <c r="AN135" s="212"/>
      <c r="AO135" s="212"/>
      <c r="AP135" s="212"/>
      <c r="AQ135" s="212"/>
      <c r="AR135" s="212"/>
      <c r="AS135" s="212"/>
      <c r="AT135" s="212"/>
      <c r="AU135" s="212"/>
      <c r="AV135" s="212"/>
      <c r="AW135" s="212"/>
      <c r="AX135" s="212"/>
      <c r="AY135" s="212"/>
      <c r="AZ135" s="212"/>
      <c r="BA135" s="212"/>
      <c r="BB135" s="212"/>
      <c r="BC135" s="212"/>
      <c r="BD135" s="212"/>
      <c r="BE135" s="212"/>
      <c r="BF135" s="212"/>
      <c r="BG135" s="212"/>
      <c r="BH135" s="212"/>
      <c r="BI135" s="212"/>
      <c r="BJ135" s="212"/>
      <c r="BK135" s="212"/>
      <c r="BL135" s="143" t="s">
        <v>135</v>
      </c>
      <c r="BM135" s="165"/>
      <c r="BN135" s="122" t="s">
        <v>90</v>
      </c>
      <c r="BO135" s="143" t="s">
        <v>539</v>
      </c>
      <c r="BP135" s="2" t="s">
        <v>761</v>
      </c>
      <c r="BQ135" s="436" t="s">
        <v>761</v>
      </c>
      <c r="BR135" s="6" t="s">
        <v>1006</v>
      </c>
      <c r="BS135" s="6"/>
      <c r="BT135" s="6"/>
      <c r="BU135" s="6"/>
      <c r="BV135" s="6" t="s">
        <v>813</v>
      </c>
      <c r="BW135" s="6"/>
      <c r="BX135" s="6"/>
      <c r="BY135" s="6"/>
      <c r="BZ135" s="6"/>
      <c r="CA135" s="6"/>
      <c r="CB135" s="6"/>
      <c r="CC135" s="6"/>
      <c r="CD135" s="6"/>
      <c r="CE135" s="6"/>
      <c r="CF135" s="6"/>
      <c r="CG135" s="6"/>
      <c r="CH135" s="6"/>
      <c r="CI135" s="6"/>
      <c r="CJ135" s="6"/>
      <c r="CK135" s="6"/>
      <c r="CL135" s="6"/>
      <c r="CM135" s="6"/>
      <c r="CN135" s="6"/>
      <c r="CO135" s="6"/>
      <c r="CP135" s="6"/>
      <c r="CQ135" s="6"/>
      <c r="CR135" s="6"/>
      <c r="CS135" s="6"/>
      <c r="CT135" s="6"/>
      <c r="CU135" s="6"/>
      <c r="CV135" s="6"/>
      <c r="CW135" s="6"/>
      <c r="CX135" s="6"/>
      <c r="CY135" s="6"/>
      <c r="CZ135" s="6"/>
      <c r="DA135" s="6"/>
      <c r="DB135" s="6"/>
      <c r="DC135" s="6"/>
      <c r="DD135" s="6"/>
      <c r="DE135" s="6"/>
      <c r="DF135" s="6"/>
      <c r="DG135" s="6"/>
      <c r="DH135" s="6"/>
    </row>
    <row r="136" spans="1:112" s="71" customFormat="1" ht="56.25" x14ac:dyDescent="0.3">
      <c r="A136" s="515">
        <v>45</v>
      </c>
      <c r="B136" s="109" t="s">
        <v>774</v>
      </c>
      <c r="C136" s="69">
        <f t="shared" si="104"/>
        <v>0.4</v>
      </c>
      <c r="D136" s="122">
        <v>0.2</v>
      </c>
      <c r="E136" s="3">
        <f t="shared" si="106"/>
        <v>0.2</v>
      </c>
      <c r="F136" s="3">
        <f t="shared" si="105"/>
        <v>0.2</v>
      </c>
      <c r="G136" s="3">
        <f t="shared" si="109"/>
        <v>0</v>
      </c>
      <c r="H136" s="3"/>
      <c r="I136" s="3"/>
      <c r="J136" s="3"/>
      <c r="K136" s="72">
        <v>0.2</v>
      </c>
      <c r="L136" s="2"/>
      <c r="M136" s="3">
        <f>N136+O136+P136</f>
        <v>0</v>
      </c>
      <c r="N136" s="3"/>
      <c r="O136" s="3"/>
      <c r="P136" s="212"/>
      <c r="Q136" s="212"/>
      <c r="R136" s="212"/>
      <c r="S136" s="212"/>
      <c r="T136" s="212"/>
      <c r="U136" s="212"/>
      <c r="V136" s="212"/>
      <c r="W136" s="212"/>
      <c r="X136" s="212"/>
      <c r="Y136" s="212"/>
      <c r="Z136" s="212"/>
      <c r="AA136" s="212"/>
      <c r="AB136" s="212"/>
      <c r="AC136" s="212"/>
      <c r="AD136" s="212"/>
      <c r="AE136" s="212"/>
      <c r="AF136" s="212"/>
      <c r="AG136" s="212"/>
      <c r="AH136" s="212"/>
      <c r="AI136" s="212"/>
      <c r="AJ136" s="212"/>
      <c r="AK136" s="212"/>
      <c r="AL136" s="212"/>
      <c r="AM136" s="212"/>
      <c r="AN136" s="212"/>
      <c r="AO136" s="212"/>
      <c r="AP136" s="212"/>
      <c r="AQ136" s="212"/>
      <c r="AR136" s="212"/>
      <c r="AS136" s="212"/>
      <c r="AT136" s="212"/>
      <c r="AU136" s="212"/>
      <c r="AV136" s="212"/>
      <c r="AW136" s="212"/>
      <c r="AX136" s="212"/>
      <c r="AY136" s="212"/>
      <c r="AZ136" s="212"/>
      <c r="BA136" s="212"/>
      <c r="BB136" s="212"/>
      <c r="BC136" s="212"/>
      <c r="BD136" s="212"/>
      <c r="BE136" s="212"/>
      <c r="BF136" s="212"/>
      <c r="BG136" s="212"/>
      <c r="BH136" s="212"/>
      <c r="BI136" s="212"/>
      <c r="BJ136" s="212"/>
      <c r="BK136" s="212"/>
      <c r="BL136" s="143" t="s">
        <v>135</v>
      </c>
      <c r="BM136" s="165"/>
      <c r="BN136" s="122" t="s">
        <v>90</v>
      </c>
      <c r="BO136" s="143" t="s">
        <v>539</v>
      </c>
      <c r="BP136" s="2" t="s">
        <v>761</v>
      </c>
      <c r="BQ136" s="436" t="s">
        <v>761</v>
      </c>
      <c r="BR136" s="6" t="s">
        <v>972</v>
      </c>
      <c r="BS136" s="6"/>
      <c r="BT136" s="6"/>
      <c r="BU136" s="6"/>
      <c r="BV136" s="6" t="s">
        <v>813</v>
      </c>
      <c r="BW136" s="6"/>
      <c r="BX136" s="6"/>
      <c r="BY136" s="6"/>
      <c r="BZ136" s="6"/>
      <c r="CA136" s="6"/>
      <c r="CB136" s="6"/>
      <c r="CC136" s="6"/>
      <c r="CD136" s="6"/>
      <c r="CE136" s="6"/>
      <c r="CF136" s="6"/>
      <c r="CG136" s="6"/>
      <c r="CH136" s="6"/>
      <c r="CI136" s="6"/>
      <c r="CJ136" s="6"/>
      <c r="CK136" s="6"/>
      <c r="CL136" s="6"/>
      <c r="CM136" s="6"/>
      <c r="CN136" s="6"/>
      <c r="CO136" s="6"/>
      <c r="CP136" s="6"/>
      <c r="CQ136" s="6"/>
      <c r="CR136" s="6"/>
      <c r="CS136" s="6"/>
      <c r="CT136" s="6"/>
      <c r="CU136" s="6"/>
      <c r="CV136" s="6"/>
      <c r="CW136" s="6"/>
      <c r="CX136" s="6"/>
      <c r="CY136" s="6"/>
      <c r="CZ136" s="6"/>
      <c r="DA136" s="6"/>
      <c r="DB136" s="6"/>
      <c r="DC136" s="6"/>
      <c r="DD136" s="6"/>
      <c r="DE136" s="6"/>
      <c r="DF136" s="6"/>
      <c r="DG136" s="6"/>
      <c r="DH136" s="6"/>
    </row>
    <row r="137" spans="1:112" s="71" customFormat="1" ht="93.75" x14ac:dyDescent="0.3">
      <c r="A137" s="515">
        <v>46</v>
      </c>
      <c r="B137" s="141" t="s">
        <v>1043</v>
      </c>
      <c r="C137" s="69">
        <f t="shared" si="104"/>
        <v>0.4</v>
      </c>
      <c r="D137" s="3"/>
      <c r="E137" s="3">
        <f t="shared" si="106"/>
        <v>0.4</v>
      </c>
      <c r="F137" s="3">
        <f t="shared" si="105"/>
        <v>0.4</v>
      </c>
      <c r="G137" s="3"/>
      <c r="H137" s="3"/>
      <c r="I137" s="3"/>
      <c r="J137" s="3"/>
      <c r="K137" s="80">
        <v>0.4</v>
      </c>
      <c r="L137" s="80"/>
      <c r="M137" s="3"/>
      <c r="N137" s="3"/>
      <c r="O137" s="3"/>
      <c r="P137" s="3"/>
      <c r="Q137" s="3"/>
      <c r="R137" s="3"/>
      <c r="S137" s="3"/>
      <c r="T137" s="3"/>
      <c r="U137" s="3"/>
      <c r="V137" s="3"/>
      <c r="W137" s="3"/>
      <c r="X137" s="3"/>
      <c r="Y137" s="3"/>
      <c r="Z137" s="3"/>
      <c r="AA137" s="3"/>
      <c r="AB137" s="3"/>
      <c r="AC137" s="3"/>
      <c r="AD137" s="3"/>
      <c r="AE137" s="3"/>
      <c r="AF137" s="3"/>
      <c r="AG137" s="3"/>
      <c r="AH137" s="73"/>
      <c r="AI137" s="73"/>
      <c r="AJ137" s="3"/>
      <c r="AK137" s="3"/>
      <c r="AL137" s="3"/>
      <c r="AM137" s="3"/>
      <c r="AN137" s="3"/>
      <c r="AO137" s="3"/>
      <c r="AP137" s="3"/>
      <c r="AQ137" s="3"/>
      <c r="AR137" s="3"/>
      <c r="AS137" s="3"/>
      <c r="AT137" s="3"/>
      <c r="AU137" s="3"/>
      <c r="AV137" s="3"/>
      <c r="AW137" s="3"/>
      <c r="AX137" s="3"/>
      <c r="AY137" s="3"/>
      <c r="AZ137" s="74"/>
      <c r="BA137" s="3"/>
      <c r="BB137" s="3"/>
      <c r="BC137" s="3"/>
      <c r="BD137" s="3"/>
      <c r="BE137" s="3"/>
      <c r="BF137" s="3"/>
      <c r="BG137" s="3"/>
      <c r="BH137" s="3"/>
      <c r="BI137" s="75"/>
      <c r="BJ137" s="3"/>
      <c r="BK137" s="2"/>
      <c r="BL137" s="4" t="s">
        <v>135</v>
      </c>
      <c r="BM137" s="2"/>
      <c r="BN137" s="143" t="s">
        <v>90</v>
      </c>
      <c r="BO137" s="143" t="s">
        <v>1119</v>
      </c>
      <c r="BP137" s="2" t="s">
        <v>761</v>
      </c>
      <c r="BQ137" s="436" t="s">
        <v>761</v>
      </c>
      <c r="BR137" s="6" t="s">
        <v>1006</v>
      </c>
      <c r="BS137" s="6"/>
      <c r="BT137" s="6"/>
      <c r="BU137" s="6"/>
      <c r="BV137" s="6" t="s">
        <v>813</v>
      </c>
      <c r="BW137" s="144" t="s">
        <v>874</v>
      </c>
      <c r="BX137" s="6"/>
      <c r="BY137" s="6"/>
      <c r="BZ137" s="6"/>
      <c r="CA137" s="6"/>
      <c r="CB137" s="6"/>
      <c r="CC137" s="6"/>
      <c r="CD137" s="6"/>
      <c r="CE137" s="6"/>
      <c r="CF137" s="6"/>
      <c r="CG137" s="6"/>
      <c r="CH137" s="6"/>
      <c r="CI137" s="6"/>
      <c r="CJ137" s="6"/>
      <c r="CK137" s="6"/>
      <c r="CL137" s="6"/>
      <c r="CM137" s="6"/>
      <c r="CN137" s="6"/>
      <c r="CO137" s="6"/>
      <c r="CP137" s="6"/>
      <c r="CQ137" s="6"/>
      <c r="CR137" s="6"/>
      <c r="CS137" s="6"/>
      <c r="CT137" s="6"/>
      <c r="CU137" s="6"/>
      <c r="CV137" s="6"/>
      <c r="CW137" s="6"/>
      <c r="CX137" s="6"/>
      <c r="CY137" s="6"/>
      <c r="CZ137" s="6"/>
      <c r="DA137" s="6"/>
      <c r="DB137" s="6"/>
      <c r="DC137" s="6"/>
      <c r="DD137" s="6"/>
      <c r="DE137" s="6"/>
      <c r="DF137" s="6"/>
      <c r="DG137" s="6"/>
      <c r="DH137" s="6"/>
    </row>
    <row r="138" spans="1:112" s="71" customFormat="1" ht="37.5" x14ac:dyDescent="0.3">
      <c r="A138" s="515">
        <v>47</v>
      </c>
      <c r="B138" s="144" t="s">
        <v>627</v>
      </c>
      <c r="C138" s="69">
        <f t="shared" si="104"/>
        <v>0.2</v>
      </c>
      <c r="D138" s="3"/>
      <c r="E138" s="3">
        <f t="shared" si="106"/>
        <v>0.2</v>
      </c>
      <c r="F138" s="3">
        <f t="shared" si="105"/>
        <v>0.2</v>
      </c>
      <c r="G138" s="3">
        <f t="shared" ref="G138:G157" si="115">H138+I138+J138</f>
        <v>0</v>
      </c>
      <c r="H138" s="3"/>
      <c r="I138" s="3"/>
      <c r="J138" s="3"/>
      <c r="K138" s="72">
        <v>0.1</v>
      </c>
      <c r="L138" s="2">
        <v>0.1</v>
      </c>
      <c r="M138" s="3">
        <f t="shared" si="110"/>
        <v>0</v>
      </c>
      <c r="N138" s="3"/>
      <c r="O138" s="3"/>
      <c r="P138" s="3"/>
      <c r="Q138" s="3"/>
      <c r="R138" s="3"/>
      <c r="S138" s="3"/>
      <c r="T138" s="3"/>
      <c r="U138" s="3">
        <f t="shared" si="111"/>
        <v>0</v>
      </c>
      <c r="V138" s="3"/>
      <c r="W138" s="3"/>
      <c r="X138" s="3"/>
      <c r="Y138" s="3"/>
      <c r="Z138" s="3"/>
      <c r="AA138" s="3"/>
      <c r="AB138" s="3"/>
      <c r="AC138" s="3"/>
      <c r="AD138" s="3">
        <f t="shared" ref="AD138:AD150" si="116">SUM(AE138:AT138)</f>
        <v>0</v>
      </c>
      <c r="AE138" s="3"/>
      <c r="AF138" s="3"/>
      <c r="AG138" s="3"/>
      <c r="AH138" s="73"/>
      <c r="AI138" s="73"/>
      <c r="AJ138" s="3"/>
      <c r="AK138" s="3"/>
      <c r="AL138" s="3"/>
      <c r="AM138" s="3"/>
      <c r="AN138" s="3"/>
      <c r="AO138" s="3"/>
      <c r="AP138" s="3"/>
      <c r="AQ138" s="3"/>
      <c r="AR138" s="3"/>
      <c r="AS138" s="3"/>
      <c r="AT138" s="3"/>
      <c r="AU138" s="3"/>
      <c r="AV138" s="3"/>
      <c r="AW138" s="3"/>
      <c r="AX138" s="3"/>
      <c r="AY138" s="3"/>
      <c r="AZ138" s="74"/>
      <c r="BA138" s="3"/>
      <c r="BB138" s="3"/>
      <c r="BC138" s="3"/>
      <c r="BD138" s="3"/>
      <c r="BE138" s="3"/>
      <c r="BF138" s="3"/>
      <c r="BG138" s="3">
        <f t="shared" si="113"/>
        <v>0</v>
      </c>
      <c r="BH138" s="3"/>
      <c r="BI138" s="75"/>
      <c r="BJ138" s="3"/>
      <c r="BK138" s="2" t="s">
        <v>459</v>
      </c>
      <c r="BL138" s="4" t="s">
        <v>137</v>
      </c>
      <c r="BM138" s="2" t="s">
        <v>241</v>
      </c>
      <c r="BN138" s="76" t="s">
        <v>90</v>
      </c>
      <c r="BO138" s="15" t="s">
        <v>385</v>
      </c>
      <c r="BP138" s="2" t="s">
        <v>1142</v>
      </c>
      <c r="BQ138" s="436" t="s">
        <v>982</v>
      </c>
      <c r="BR138" s="6" t="s">
        <v>972</v>
      </c>
      <c r="BV138" s="212" t="s">
        <v>813</v>
      </c>
      <c r="BZ138" s="209"/>
      <c r="CB138" s="71" t="s">
        <v>442</v>
      </c>
      <c r="CN138" s="71">
        <v>2022</v>
      </c>
    </row>
    <row r="139" spans="1:112" s="71" customFormat="1" ht="150" x14ac:dyDescent="0.3">
      <c r="A139" s="515">
        <v>48</v>
      </c>
      <c r="B139" s="144" t="s">
        <v>561</v>
      </c>
      <c r="C139" s="69">
        <f t="shared" si="104"/>
        <v>0.25</v>
      </c>
      <c r="D139" s="3"/>
      <c r="E139" s="3">
        <f t="shared" si="106"/>
        <v>0.25</v>
      </c>
      <c r="F139" s="3">
        <f t="shared" si="105"/>
        <v>0.25</v>
      </c>
      <c r="G139" s="3">
        <f t="shared" si="115"/>
        <v>0</v>
      </c>
      <c r="H139" s="3"/>
      <c r="I139" s="3"/>
      <c r="J139" s="3"/>
      <c r="K139" s="72">
        <v>0.2</v>
      </c>
      <c r="L139" s="2">
        <v>0.05</v>
      </c>
      <c r="M139" s="3">
        <f t="shared" si="110"/>
        <v>0</v>
      </c>
      <c r="N139" s="3"/>
      <c r="O139" s="3"/>
      <c r="P139" s="3"/>
      <c r="Q139" s="3"/>
      <c r="R139" s="3"/>
      <c r="S139" s="3"/>
      <c r="T139" s="3"/>
      <c r="U139" s="3">
        <f t="shared" si="111"/>
        <v>0</v>
      </c>
      <c r="V139" s="3"/>
      <c r="W139" s="3"/>
      <c r="X139" s="3"/>
      <c r="Y139" s="3"/>
      <c r="Z139" s="3"/>
      <c r="AA139" s="3"/>
      <c r="AB139" s="3"/>
      <c r="AC139" s="3"/>
      <c r="AD139" s="3">
        <f t="shared" si="116"/>
        <v>0</v>
      </c>
      <c r="AE139" s="3"/>
      <c r="AF139" s="3"/>
      <c r="AG139" s="3"/>
      <c r="AH139" s="73"/>
      <c r="AI139" s="73"/>
      <c r="AJ139" s="3"/>
      <c r="AK139" s="3"/>
      <c r="AL139" s="3"/>
      <c r="AM139" s="3"/>
      <c r="AN139" s="3"/>
      <c r="AO139" s="3"/>
      <c r="AP139" s="3"/>
      <c r="AQ139" s="3"/>
      <c r="AR139" s="3"/>
      <c r="AS139" s="3"/>
      <c r="AT139" s="3"/>
      <c r="AU139" s="3"/>
      <c r="AV139" s="3"/>
      <c r="AW139" s="3"/>
      <c r="AX139" s="3"/>
      <c r="AY139" s="3"/>
      <c r="AZ139" s="74"/>
      <c r="BA139" s="3"/>
      <c r="BB139" s="3"/>
      <c r="BC139" s="3"/>
      <c r="BD139" s="3"/>
      <c r="BE139" s="3"/>
      <c r="BF139" s="3"/>
      <c r="BG139" s="3">
        <f t="shared" si="113"/>
        <v>0</v>
      </c>
      <c r="BH139" s="3"/>
      <c r="BI139" s="75"/>
      <c r="BJ139" s="3"/>
      <c r="BK139" s="2" t="s">
        <v>459</v>
      </c>
      <c r="BL139" s="4" t="s">
        <v>137</v>
      </c>
      <c r="BM139" s="2" t="s">
        <v>242</v>
      </c>
      <c r="BN139" s="76" t="s">
        <v>90</v>
      </c>
      <c r="BO139" s="15" t="s">
        <v>1242</v>
      </c>
      <c r="BP139" s="2" t="s">
        <v>1142</v>
      </c>
      <c r="BQ139" s="436" t="s">
        <v>982</v>
      </c>
      <c r="BR139" s="6" t="s">
        <v>972</v>
      </c>
      <c r="BV139" s="212" t="s">
        <v>813</v>
      </c>
      <c r="BZ139" s="209"/>
      <c r="CB139" s="71" t="s">
        <v>439</v>
      </c>
      <c r="CN139" s="71">
        <v>2022</v>
      </c>
    </row>
    <row r="140" spans="1:112" s="71" customFormat="1" ht="37.5" x14ac:dyDescent="0.3">
      <c r="A140" s="515">
        <v>49</v>
      </c>
      <c r="B140" s="144" t="s">
        <v>566</v>
      </c>
      <c r="C140" s="69">
        <f t="shared" si="104"/>
        <v>0.22999999999999998</v>
      </c>
      <c r="D140" s="3"/>
      <c r="E140" s="3">
        <f t="shared" si="106"/>
        <v>0.22999999999999998</v>
      </c>
      <c r="F140" s="3">
        <f t="shared" si="105"/>
        <v>0.21</v>
      </c>
      <c r="G140" s="3">
        <f t="shared" si="115"/>
        <v>0</v>
      </c>
      <c r="H140" s="3"/>
      <c r="I140" s="3"/>
      <c r="J140" s="3"/>
      <c r="K140" s="72">
        <v>0.15</v>
      </c>
      <c r="L140" s="2">
        <v>0.06</v>
      </c>
      <c r="M140" s="3">
        <f t="shared" si="110"/>
        <v>0</v>
      </c>
      <c r="N140" s="3"/>
      <c r="O140" s="3"/>
      <c r="P140" s="3"/>
      <c r="Q140" s="3"/>
      <c r="R140" s="3"/>
      <c r="S140" s="3"/>
      <c r="T140" s="3"/>
      <c r="U140" s="3">
        <f t="shared" si="111"/>
        <v>0</v>
      </c>
      <c r="V140" s="3"/>
      <c r="W140" s="3"/>
      <c r="X140" s="3"/>
      <c r="Y140" s="3"/>
      <c r="Z140" s="3"/>
      <c r="AA140" s="3"/>
      <c r="AB140" s="3"/>
      <c r="AC140" s="3"/>
      <c r="AD140" s="3">
        <f t="shared" si="116"/>
        <v>0</v>
      </c>
      <c r="AE140" s="3"/>
      <c r="AF140" s="3"/>
      <c r="AG140" s="3"/>
      <c r="AH140" s="73"/>
      <c r="AI140" s="73"/>
      <c r="AJ140" s="3"/>
      <c r="AK140" s="3"/>
      <c r="AL140" s="3"/>
      <c r="AM140" s="3"/>
      <c r="AN140" s="3"/>
      <c r="AO140" s="3"/>
      <c r="AP140" s="3"/>
      <c r="AQ140" s="3"/>
      <c r="AR140" s="3"/>
      <c r="AS140" s="3"/>
      <c r="AT140" s="3"/>
      <c r="AU140" s="3"/>
      <c r="AV140" s="3"/>
      <c r="AW140" s="3"/>
      <c r="AX140" s="3"/>
      <c r="AY140" s="3"/>
      <c r="AZ140" s="74"/>
      <c r="BA140" s="3"/>
      <c r="BB140" s="3"/>
      <c r="BC140" s="3"/>
      <c r="BD140" s="3"/>
      <c r="BE140" s="3"/>
      <c r="BF140" s="3"/>
      <c r="BG140" s="3">
        <f t="shared" si="113"/>
        <v>0.02</v>
      </c>
      <c r="BH140" s="3"/>
      <c r="BI140" s="3">
        <v>0.02</v>
      </c>
      <c r="BJ140" s="3"/>
      <c r="BK140" s="2" t="s">
        <v>459</v>
      </c>
      <c r="BL140" s="4" t="s">
        <v>137</v>
      </c>
      <c r="BM140" s="2" t="s">
        <v>243</v>
      </c>
      <c r="BN140" s="76" t="s">
        <v>90</v>
      </c>
      <c r="BO140" s="15" t="s">
        <v>385</v>
      </c>
      <c r="BP140" s="2" t="s">
        <v>1142</v>
      </c>
      <c r="BQ140" s="436" t="s">
        <v>982</v>
      </c>
      <c r="BR140" s="6" t="s">
        <v>972</v>
      </c>
      <c r="BV140" s="212" t="s">
        <v>813</v>
      </c>
      <c r="BZ140" s="209"/>
      <c r="CB140" s="71" t="s">
        <v>439</v>
      </c>
      <c r="CN140" s="71">
        <v>2022</v>
      </c>
    </row>
    <row r="141" spans="1:112" s="71" customFormat="1" ht="37.5" x14ac:dyDescent="0.3">
      <c r="A141" s="515">
        <v>50</v>
      </c>
      <c r="B141" s="144" t="s">
        <v>567</v>
      </c>
      <c r="C141" s="69">
        <f t="shared" si="104"/>
        <v>0.16</v>
      </c>
      <c r="D141" s="3"/>
      <c r="E141" s="3">
        <f t="shared" si="106"/>
        <v>0.16</v>
      </c>
      <c r="F141" s="3">
        <f t="shared" si="105"/>
        <v>0.16</v>
      </c>
      <c r="G141" s="3">
        <f t="shared" si="115"/>
        <v>0</v>
      </c>
      <c r="H141" s="3"/>
      <c r="I141" s="3"/>
      <c r="J141" s="3"/>
      <c r="K141" s="72">
        <v>0.08</v>
      </c>
      <c r="L141" s="2">
        <v>0.08</v>
      </c>
      <c r="M141" s="3">
        <f t="shared" si="110"/>
        <v>0</v>
      </c>
      <c r="N141" s="3"/>
      <c r="O141" s="3"/>
      <c r="P141" s="3"/>
      <c r="Q141" s="3"/>
      <c r="R141" s="3"/>
      <c r="S141" s="3"/>
      <c r="T141" s="3"/>
      <c r="U141" s="3">
        <f t="shared" si="111"/>
        <v>0</v>
      </c>
      <c r="V141" s="3"/>
      <c r="W141" s="3"/>
      <c r="X141" s="3"/>
      <c r="Y141" s="3"/>
      <c r="Z141" s="3"/>
      <c r="AA141" s="3"/>
      <c r="AB141" s="3"/>
      <c r="AC141" s="3"/>
      <c r="AD141" s="3">
        <f t="shared" si="116"/>
        <v>0</v>
      </c>
      <c r="AE141" s="3"/>
      <c r="AF141" s="3"/>
      <c r="AG141" s="3"/>
      <c r="AH141" s="73"/>
      <c r="AI141" s="73"/>
      <c r="AJ141" s="3"/>
      <c r="AK141" s="3"/>
      <c r="AL141" s="3"/>
      <c r="AM141" s="3"/>
      <c r="AN141" s="3"/>
      <c r="AO141" s="3"/>
      <c r="AP141" s="3"/>
      <c r="AQ141" s="3"/>
      <c r="AR141" s="3"/>
      <c r="AS141" s="3"/>
      <c r="AT141" s="3"/>
      <c r="AU141" s="3"/>
      <c r="AV141" s="3"/>
      <c r="AW141" s="3"/>
      <c r="AX141" s="3"/>
      <c r="AY141" s="3"/>
      <c r="AZ141" s="74"/>
      <c r="BA141" s="3"/>
      <c r="BB141" s="3"/>
      <c r="BC141" s="3"/>
      <c r="BD141" s="3"/>
      <c r="BE141" s="3"/>
      <c r="BF141" s="3"/>
      <c r="BG141" s="3">
        <f t="shared" si="113"/>
        <v>0</v>
      </c>
      <c r="BH141" s="3"/>
      <c r="BI141" s="75"/>
      <c r="BJ141" s="3"/>
      <c r="BK141" s="2" t="s">
        <v>459</v>
      </c>
      <c r="BL141" s="4" t="s">
        <v>137</v>
      </c>
      <c r="BM141" s="2" t="s">
        <v>244</v>
      </c>
      <c r="BN141" s="76" t="s">
        <v>90</v>
      </c>
      <c r="BO141" s="15" t="s">
        <v>385</v>
      </c>
      <c r="BP141" s="2" t="s">
        <v>1142</v>
      </c>
      <c r="BQ141" s="436" t="s">
        <v>982</v>
      </c>
      <c r="BR141" s="6" t="s">
        <v>972</v>
      </c>
      <c r="BV141" s="212" t="s">
        <v>813</v>
      </c>
      <c r="BZ141" s="209"/>
      <c r="CB141" s="71" t="s">
        <v>439</v>
      </c>
      <c r="CN141" s="71">
        <v>2022</v>
      </c>
    </row>
    <row r="142" spans="1:112" s="71" customFormat="1" ht="37.5" x14ac:dyDescent="0.3">
      <c r="A142" s="515">
        <v>51</v>
      </c>
      <c r="B142" s="144" t="s">
        <v>505</v>
      </c>
      <c r="C142" s="69">
        <f t="shared" si="104"/>
        <v>0.18</v>
      </c>
      <c r="D142" s="3"/>
      <c r="E142" s="3">
        <f t="shared" si="106"/>
        <v>0.18</v>
      </c>
      <c r="F142" s="3">
        <f t="shared" si="105"/>
        <v>0.18</v>
      </c>
      <c r="G142" s="3">
        <f t="shared" si="115"/>
        <v>0</v>
      </c>
      <c r="H142" s="3"/>
      <c r="I142" s="3"/>
      <c r="J142" s="3"/>
      <c r="K142" s="72"/>
      <c r="L142" s="2">
        <v>0.18</v>
      </c>
      <c r="M142" s="3">
        <f t="shared" si="110"/>
        <v>0</v>
      </c>
      <c r="N142" s="3"/>
      <c r="O142" s="3"/>
      <c r="P142" s="3"/>
      <c r="Q142" s="3"/>
      <c r="R142" s="3"/>
      <c r="S142" s="3"/>
      <c r="T142" s="3"/>
      <c r="U142" s="3">
        <f t="shared" si="111"/>
        <v>0</v>
      </c>
      <c r="V142" s="3"/>
      <c r="W142" s="3"/>
      <c r="X142" s="3"/>
      <c r="Y142" s="3"/>
      <c r="Z142" s="3"/>
      <c r="AA142" s="3"/>
      <c r="AB142" s="3"/>
      <c r="AC142" s="3"/>
      <c r="AD142" s="3">
        <f t="shared" si="116"/>
        <v>0</v>
      </c>
      <c r="AE142" s="3"/>
      <c r="AF142" s="3"/>
      <c r="AG142" s="3"/>
      <c r="AH142" s="73"/>
      <c r="AI142" s="73"/>
      <c r="AJ142" s="3"/>
      <c r="AK142" s="3"/>
      <c r="AL142" s="3"/>
      <c r="AM142" s="3"/>
      <c r="AN142" s="3"/>
      <c r="AO142" s="3"/>
      <c r="AP142" s="3"/>
      <c r="AQ142" s="3"/>
      <c r="AR142" s="3"/>
      <c r="AS142" s="3"/>
      <c r="AT142" s="3"/>
      <c r="AU142" s="3"/>
      <c r="AV142" s="3"/>
      <c r="AW142" s="3"/>
      <c r="AX142" s="3"/>
      <c r="AY142" s="3"/>
      <c r="AZ142" s="74"/>
      <c r="BA142" s="3"/>
      <c r="BB142" s="3"/>
      <c r="BC142" s="3"/>
      <c r="BD142" s="3"/>
      <c r="BE142" s="3"/>
      <c r="BF142" s="3"/>
      <c r="BG142" s="3">
        <f t="shared" si="113"/>
        <v>0</v>
      </c>
      <c r="BH142" s="3"/>
      <c r="BI142" s="75"/>
      <c r="BJ142" s="3"/>
      <c r="BK142" s="2" t="s">
        <v>459</v>
      </c>
      <c r="BL142" s="4" t="s">
        <v>137</v>
      </c>
      <c r="BM142" s="2" t="s">
        <v>506</v>
      </c>
      <c r="BN142" s="76" t="s">
        <v>90</v>
      </c>
      <c r="BO142" s="15" t="s">
        <v>385</v>
      </c>
      <c r="BP142" s="2" t="s">
        <v>1142</v>
      </c>
      <c r="BQ142" s="436" t="s">
        <v>982</v>
      </c>
      <c r="BR142" s="6" t="s">
        <v>972</v>
      </c>
      <c r="BV142" s="212" t="s">
        <v>813</v>
      </c>
      <c r="BZ142" s="209"/>
      <c r="CN142" s="71">
        <v>2022</v>
      </c>
    </row>
    <row r="143" spans="1:112" s="71" customFormat="1" ht="37.5" x14ac:dyDescent="0.3">
      <c r="A143" s="515">
        <v>52</v>
      </c>
      <c r="B143" s="90" t="s">
        <v>504</v>
      </c>
      <c r="C143" s="69">
        <f t="shared" si="104"/>
        <v>0.5</v>
      </c>
      <c r="D143" s="3"/>
      <c r="E143" s="3">
        <f t="shared" si="106"/>
        <v>0.5</v>
      </c>
      <c r="F143" s="3">
        <f t="shared" si="105"/>
        <v>0.5</v>
      </c>
      <c r="G143" s="3">
        <f t="shared" si="115"/>
        <v>0</v>
      </c>
      <c r="H143" s="69"/>
      <c r="I143" s="69"/>
      <c r="J143" s="3"/>
      <c r="K143" s="211">
        <v>0.2</v>
      </c>
      <c r="L143" s="211">
        <v>0.3</v>
      </c>
      <c r="M143" s="3">
        <f t="shared" si="110"/>
        <v>0</v>
      </c>
      <c r="N143" s="3"/>
      <c r="O143" s="3"/>
      <c r="P143" s="3"/>
      <c r="Q143" s="3"/>
      <c r="R143" s="3"/>
      <c r="S143" s="3"/>
      <c r="T143" s="3"/>
      <c r="U143" s="3">
        <f t="shared" si="111"/>
        <v>0</v>
      </c>
      <c r="V143" s="3"/>
      <c r="W143" s="3"/>
      <c r="X143" s="3"/>
      <c r="Y143" s="3"/>
      <c r="Z143" s="3"/>
      <c r="AA143" s="3"/>
      <c r="AB143" s="3"/>
      <c r="AC143" s="3"/>
      <c r="AD143" s="3">
        <f t="shared" si="116"/>
        <v>0</v>
      </c>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69"/>
      <c r="BE143" s="3"/>
      <c r="BF143" s="3"/>
      <c r="BG143" s="3">
        <f t="shared" si="113"/>
        <v>0</v>
      </c>
      <c r="BH143" s="3"/>
      <c r="BI143" s="69"/>
      <c r="BJ143" s="3"/>
      <c r="BK143" s="2" t="s">
        <v>459</v>
      </c>
      <c r="BL143" s="143" t="s">
        <v>137</v>
      </c>
      <c r="BM143" s="2"/>
      <c r="BN143" s="143" t="s">
        <v>90</v>
      </c>
      <c r="BO143" s="15" t="s">
        <v>385</v>
      </c>
      <c r="BP143" s="2" t="s">
        <v>1142</v>
      </c>
      <c r="BQ143" s="436" t="s">
        <v>982</v>
      </c>
      <c r="BR143" s="71" t="s">
        <v>972</v>
      </c>
      <c r="BV143" s="212" t="s">
        <v>837</v>
      </c>
      <c r="BW143" s="71" t="s">
        <v>864</v>
      </c>
      <c r="BZ143" s="209"/>
      <c r="CE143" s="71" t="s">
        <v>496</v>
      </c>
      <c r="CN143" s="71">
        <v>2022</v>
      </c>
    </row>
    <row r="144" spans="1:112" s="71" customFormat="1" ht="56.25" x14ac:dyDescent="0.3">
      <c r="A144" s="515">
        <v>53</v>
      </c>
      <c r="B144" s="144" t="s">
        <v>661</v>
      </c>
      <c r="C144" s="69">
        <f t="shared" si="104"/>
        <v>10</v>
      </c>
      <c r="D144" s="3"/>
      <c r="E144" s="3">
        <f t="shared" si="106"/>
        <v>10</v>
      </c>
      <c r="F144" s="3">
        <f t="shared" si="105"/>
        <v>8</v>
      </c>
      <c r="G144" s="3">
        <f t="shared" si="115"/>
        <v>0</v>
      </c>
      <c r="H144" s="3"/>
      <c r="I144" s="3"/>
      <c r="J144" s="3"/>
      <c r="K144" s="72">
        <v>4</v>
      </c>
      <c r="L144" s="2">
        <v>4</v>
      </c>
      <c r="M144" s="3">
        <f t="shared" si="110"/>
        <v>0</v>
      </c>
      <c r="N144" s="3"/>
      <c r="O144" s="3"/>
      <c r="P144" s="3"/>
      <c r="Q144" s="3"/>
      <c r="R144" s="3"/>
      <c r="S144" s="3"/>
      <c r="T144" s="3"/>
      <c r="U144" s="3">
        <f t="shared" si="111"/>
        <v>0</v>
      </c>
      <c r="V144" s="3"/>
      <c r="W144" s="3"/>
      <c r="X144" s="3"/>
      <c r="Y144" s="3"/>
      <c r="Z144" s="3"/>
      <c r="AA144" s="3"/>
      <c r="AB144" s="3"/>
      <c r="AC144" s="3"/>
      <c r="AD144" s="3">
        <f t="shared" si="116"/>
        <v>0</v>
      </c>
      <c r="AE144" s="3"/>
      <c r="AF144" s="3"/>
      <c r="AG144" s="3"/>
      <c r="AH144" s="73"/>
      <c r="AI144" s="73"/>
      <c r="AJ144" s="3"/>
      <c r="AK144" s="3"/>
      <c r="AL144" s="3"/>
      <c r="AM144" s="3"/>
      <c r="AN144" s="3"/>
      <c r="AO144" s="3"/>
      <c r="AP144" s="3"/>
      <c r="AQ144" s="3"/>
      <c r="AR144" s="3"/>
      <c r="AS144" s="3"/>
      <c r="AT144" s="3"/>
      <c r="AU144" s="3"/>
      <c r="AV144" s="3"/>
      <c r="AW144" s="3"/>
      <c r="AX144" s="3"/>
      <c r="AY144" s="3"/>
      <c r="AZ144" s="74"/>
      <c r="BA144" s="3"/>
      <c r="BB144" s="3"/>
      <c r="BC144" s="3"/>
      <c r="BD144" s="3"/>
      <c r="BE144" s="3"/>
      <c r="BF144" s="3"/>
      <c r="BG144" s="3">
        <f t="shared" si="113"/>
        <v>2</v>
      </c>
      <c r="BH144" s="3"/>
      <c r="BI144" s="3">
        <v>2</v>
      </c>
      <c r="BJ144" s="3"/>
      <c r="BK144" s="2" t="s">
        <v>459</v>
      </c>
      <c r="BL144" s="4" t="s">
        <v>137</v>
      </c>
      <c r="BM144" s="2"/>
      <c r="BN144" s="76" t="s">
        <v>90</v>
      </c>
      <c r="BO144" s="15" t="s">
        <v>539</v>
      </c>
      <c r="BP144" s="2" t="s">
        <v>1142</v>
      </c>
      <c r="BQ144" s="436" t="s">
        <v>982</v>
      </c>
      <c r="BR144" s="71" t="s">
        <v>972</v>
      </c>
      <c r="BS144" s="213"/>
      <c r="BT144" s="213"/>
      <c r="BU144" s="213"/>
      <c r="BV144" s="128" t="s">
        <v>813</v>
      </c>
      <c r="BW144" s="214"/>
      <c r="BX144" s="128" t="s">
        <v>662</v>
      </c>
      <c r="BY144" s="215"/>
      <c r="BZ144" s="216" t="s">
        <v>663</v>
      </c>
      <c r="CA144" s="216" t="s">
        <v>664</v>
      </c>
      <c r="CB144" s="216" t="s">
        <v>665</v>
      </c>
      <c r="CC144" s="216" t="s">
        <v>666</v>
      </c>
      <c r="CD144" s="216" t="s">
        <v>667</v>
      </c>
      <c r="CE144" s="216" t="s">
        <v>668</v>
      </c>
      <c r="CF144" s="216" t="s">
        <v>669</v>
      </c>
      <c r="CG144" s="216" t="s">
        <v>670</v>
      </c>
      <c r="CH144" s="216" t="s">
        <v>671</v>
      </c>
      <c r="CI144" s="216" t="s">
        <v>672</v>
      </c>
      <c r="CJ144" s="214" t="s">
        <v>673</v>
      </c>
      <c r="CK144" s="128" t="s">
        <v>674</v>
      </c>
      <c r="CL144" s="128" t="s">
        <v>675</v>
      </c>
      <c r="CM144" s="128" t="s">
        <v>676</v>
      </c>
      <c r="CN144" s="128" t="s">
        <v>677</v>
      </c>
      <c r="CO144" s="128" t="s">
        <v>678</v>
      </c>
      <c r="CP144" s="128" t="s">
        <v>679</v>
      </c>
      <c r="CQ144" s="128" t="s">
        <v>680</v>
      </c>
    </row>
    <row r="145" spans="1:112" s="71" customFormat="1" ht="56.25" x14ac:dyDescent="0.3">
      <c r="A145" s="515">
        <v>54</v>
      </c>
      <c r="B145" s="144" t="s">
        <v>499</v>
      </c>
      <c r="C145" s="69">
        <f t="shared" si="104"/>
        <v>0.32000000000000006</v>
      </c>
      <c r="D145" s="3"/>
      <c r="E145" s="3">
        <f t="shared" si="106"/>
        <v>0.32000000000000006</v>
      </c>
      <c r="F145" s="3">
        <f t="shared" si="105"/>
        <v>0.29000000000000004</v>
      </c>
      <c r="G145" s="3">
        <f t="shared" si="115"/>
        <v>0</v>
      </c>
      <c r="H145" s="2"/>
      <c r="I145" s="2"/>
      <c r="J145" s="2"/>
      <c r="K145" s="2">
        <v>0.23</v>
      </c>
      <c r="L145" s="2">
        <v>0.06</v>
      </c>
      <c r="M145" s="3">
        <f t="shared" si="110"/>
        <v>0</v>
      </c>
      <c r="N145" s="2"/>
      <c r="O145" s="2"/>
      <c r="P145" s="2"/>
      <c r="Q145" s="2"/>
      <c r="R145" s="2"/>
      <c r="S145" s="2"/>
      <c r="T145" s="2"/>
      <c r="U145" s="3">
        <f t="shared" si="111"/>
        <v>0</v>
      </c>
      <c r="V145" s="2"/>
      <c r="W145" s="2"/>
      <c r="X145" s="2"/>
      <c r="Y145" s="2"/>
      <c r="Z145" s="2"/>
      <c r="AA145" s="2"/>
      <c r="AB145" s="2"/>
      <c r="AC145" s="2"/>
      <c r="AD145" s="3">
        <f t="shared" si="116"/>
        <v>0</v>
      </c>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3">
        <f t="shared" si="113"/>
        <v>0.03</v>
      </c>
      <c r="BH145" s="2"/>
      <c r="BI145" s="2">
        <v>0.03</v>
      </c>
      <c r="BJ145" s="2"/>
      <c r="BK145" s="2" t="s">
        <v>459</v>
      </c>
      <c r="BL145" s="2" t="s">
        <v>138</v>
      </c>
      <c r="BM145" s="2" t="s">
        <v>372</v>
      </c>
      <c r="BN145" s="2" t="s">
        <v>90</v>
      </c>
      <c r="BO145" s="15" t="s">
        <v>539</v>
      </c>
      <c r="BP145" s="2" t="s">
        <v>1142</v>
      </c>
      <c r="BQ145" s="436" t="s">
        <v>982</v>
      </c>
      <c r="BR145" s="71" t="s">
        <v>972</v>
      </c>
      <c r="BS145" s="208"/>
      <c r="BT145" s="208"/>
      <c r="BU145" s="208"/>
      <c r="BV145" s="208" t="s">
        <v>813</v>
      </c>
      <c r="BW145" s="208"/>
      <c r="CN145" s="71">
        <v>2022</v>
      </c>
    </row>
    <row r="146" spans="1:112" s="71" customFormat="1" ht="37.5" x14ac:dyDescent="0.3">
      <c r="A146" s="515">
        <v>55</v>
      </c>
      <c r="B146" s="144" t="s">
        <v>245</v>
      </c>
      <c r="C146" s="69">
        <f t="shared" si="104"/>
        <v>0.3</v>
      </c>
      <c r="D146" s="3"/>
      <c r="E146" s="3">
        <f t="shared" si="106"/>
        <v>0.3</v>
      </c>
      <c r="F146" s="3">
        <f t="shared" si="105"/>
        <v>0.3</v>
      </c>
      <c r="G146" s="3">
        <f t="shared" si="115"/>
        <v>0</v>
      </c>
      <c r="H146" s="2"/>
      <c r="I146" s="2"/>
      <c r="J146" s="2"/>
      <c r="K146" s="2">
        <v>0.15</v>
      </c>
      <c r="L146" s="2">
        <v>0.15</v>
      </c>
      <c r="M146" s="3">
        <f t="shared" si="110"/>
        <v>0</v>
      </c>
      <c r="N146" s="2"/>
      <c r="O146" s="2"/>
      <c r="P146" s="2"/>
      <c r="Q146" s="2"/>
      <c r="R146" s="2"/>
      <c r="S146" s="2"/>
      <c r="T146" s="2"/>
      <c r="U146" s="3">
        <f t="shared" si="111"/>
        <v>0</v>
      </c>
      <c r="V146" s="2"/>
      <c r="W146" s="2"/>
      <c r="X146" s="2"/>
      <c r="Y146" s="2"/>
      <c r="Z146" s="2"/>
      <c r="AA146" s="2"/>
      <c r="AB146" s="2"/>
      <c r="AC146" s="2"/>
      <c r="AD146" s="3">
        <f t="shared" si="116"/>
        <v>0</v>
      </c>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3">
        <f t="shared" si="113"/>
        <v>0</v>
      </c>
      <c r="BH146" s="2"/>
      <c r="BI146" s="2"/>
      <c r="BJ146" s="2"/>
      <c r="BK146" s="2" t="s">
        <v>459</v>
      </c>
      <c r="BL146" s="2" t="s">
        <v>138</v>
      </c>
      <c r="BM146" s="2" t="s">
        <v>246</v>
      </c>
      <c r="BN146" s="2" t="s">
        <v>90</v>
      </c>
      <c r="BO146" s="15" t="s">
        <v>385</v>
      </c>
      <c r="BP146" s="2" t="s">
        <v>1142</v>
      </c>
      <c r="BQ146" s="436" t="s">
        <v>982</v>
      </c>
      <c r="BR146" s="71" t="s">
        <v>972</v>
      </c>
      <c r="BS146" s="208"/>
      <c r="BT146" s="208"/>
      <c r="BU146" s="208"/>
      <c r="BV146" s="208" t="s">
        <v>813</v>
      </c>
      <c r="BW146" s="208"/>
      <c r="BZ146" s="209"/>
      <c r="CN146" s="71">
        <v>2022</v>
      </c>
    </row>
    <row r="147" spans="1:112" s="71" customFormat="1" ht="37.5" x14ac:dyDescent="0.3">
      <c r="A147" s="515">
        <v>56</v>
      </c>
      <c r="B147" s="14" t="s">
        <v>500</v>
      </c>
      <c r="C147" s="69">
        <f t="shared" si="104"/>
        <v>0.48</v>
      </c>
      <c r="D147" s="3"/>
      <c r="E147" s="3">
        <f t="shared" si="106"/>
        <v>0.48</v>
      </c>
      <c r="F147" s="3">
        <f t="shared" si="105"/>
        <v>0.48</v>
      </c>
      <c r="G147" s="3">
        <f t="shared" si="115"/>
        <v>0.03</v>
      </c>
      <c r="H147" s="2">
        <v>0.03</v>
      </c>
      <c r="I147" s="2"/>
      <c r="J147" s="2"/>
      <c r="K147" s="2">
        <v>0.3</v>
      </c>
      <c r="L147" s="2">
        <v>0.15</v>
      </c>
      <c r="M147" s="3">
        <f t="shared" si="110"/>
        <v>0</v>
      </c>
      <c r="N147" s="2"/>
      <c r="O147" s="2"/>
      <c r="P147" s="2"/>
      <c r="Q147" s="2"/>
      <c r="R147" s="2"/>
      <c r="S147" s="2"/>
      <c r="T147" s="2"/>
      <c r="U147" s="3">
        <f t="shared" si="111"/>
        <v>0</v>
      </c>
      <c r="V147" s="2"/>
      <c r="W147" s="2"/>
      <c r="X147" s="2"/>
      <c r="Y147" s="2"/>
      <c r="Z147" s="2"/>
      <c r="AA147" s="2"/>
      <c r="AB147" s="2"/>
      <c r="AC147" s="2"/>
      <c r="AD147" s="3">
        <f t="shared" si="116"/>
        <v>0</v>
      </c>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3">
        <f t="shared" si="113"/>
        <v>0</v>
      </c>
      <c r="BH147" s="2"/>
      <c r="BI147" s="2"/>
      <c r="BJ147" s="2"/>
      <c r="BK147" s="2" t="s">
        <v>459</v>
      </c>
      <c r="BL147" s="2" t="s">
        <v>138</v>
      </c>
      <c r="BM147" s="2" t="s">
        <v>501</v>
      </c>
      <c r="BN147" s="2" t="s">
        <v>90</v>
      </c>
      <c r="BO147" s="15" t="s">
        <v>385</v>
      </c>
      <c r="BP147" s="2" t="s">
        <v>1142</v>
      </c>
      <c r="BQ147" s="436" t="s">
        <v>982</v>
      </c>
      <c r="BR147" s="71" t="s">
        <v>972</v>
      </c>
      <c r="BS147" s="208"/>
      <c r="BT147" s="208"/>
      <c r="BU147" s="208"/>
      <c r="BV147" s="208" t="s">
        <v>813</v>
      </c>
      <c r="BW147" s="208"/>
      <c r="BZ147" s="209"/>
      <c r="CN147" s="71">
        <v>2022</v>
      </c>
    </row>
    <row r="148" spans="1:112" s="71" customFormat="1" ht="75" x14ac:dyDescent="0.3">
      <c r="A148" s="515">
        <v>57</v>
      </c>
      <c r="B148" s="144" t="s">
        <v>502</v>
      </c>
      <c r="C148" s="69">
        <f t="shared" si="104"/>
        <v>0.48</v>
      </c>
      <c r="D148" s="3"/>
      <c r="E148" s="3">
        <f t="shared" si="106"/>
        <v>0.48</v>
      </c>
      <c r="F148" s="3">
        <f t="shared" si="105"/>
        <v>0.44999999999999996</v>
      </c>
      <c r="G148" s="3">
        <f t="shared" si="115"/>
        <v>0</v>
      </c>
      <c r="H148" s="2"/>
      <c r="I148" s="2"/>
      <c r="J148" s="2"/>
      <c r="K148" s="2">
        <v>0.3</v>
      </c>
      <c r="L148" s="2">
        <v>0.15</v>
      </c>
      <c r="M148" s="3">
        <f t="shared" si="110"/>
        <v>0</v>
      </c>
      <c r="N148" s="2"/>
      <c r="O148" s="2"/>
      <c r="P148" s="2"/>
      <c r="Q148" s="2"/>
      <c r="R148" s="2"/>
      <c r="S148" s="2"/>
      <c r="T148" s="2"/>
      <c r="U148" s="3">
        <f t="shared" si="111"/>
        <v>0</v>
      </c>
      <c r="V148" s="2"/>
      <c r="W148" s="2"/>
      <c r="X148" s="2"/>
      <c r="Y148" s="2"/>
      <c r="Z148" s="2"/>
      <c r="AA148" s="2"/>
      <c r="AB148" s="2"/>
      <c r="AC148" s="2"/>
      <c r="AD148" s="3">
        <f t="shared" si="116"/>
        <v>0</v>
      </c>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3">
        <f t="shared" si="113"/>
        <v>0.03</v>
      </c>
      <c r="BH148" s="2"/>
      <c r="BI148" s="2">
        <v>0.03</v>
      </c>
      <c r="BJ148" s="2"/>
      <c r="BK148" s="2" t="s">
        <v>459</v>
      </c>
      <c r="BL148" s="2" t="s">
        <v>138</v>
      </c>
      <c r="BM148" s="2" t="s">
        <v>247</v>
      </c>
      <c r="BN148" s="2" t="s">
        <v>90</v>
      </c>
      <c r="BO148" s="15" t="s">
        <v>1119</v>
      </c>
      <c r="BP148" s="2" t="s">
        <v>1142</v>
      </c>
      <c r="BQ148" s="436" t="s">
        <v>1071</v>
      </c>
      <c r="BR148" s="71" t="s">
        <v>972</v>
      </c>
      <c r="BS148" s="208"/>
      <c r="BT148" s="208"/>
      <c r="BU148" s="208"/>
      <c r="BV148" s="208" t="s">
        <v>813</v>
      </c>
      <c r="BW148" s="208"/>
      <c r="CB148" s="71" t="s">
        <v>439</v>
      </c>
      <c r="CN148" s="71">
        <v>2022</v>
      </c>
    </row>
    <row r="149" spans="1:112" s="71" customFormat="1" ht="37.5" x14ac:dyDescent="0.3">
      <c r="A149" s="515">
        <v>58</v>
      </c>
      <c r="B149" s="98" t="s">
        <v>503</v>
      </c>
      <c r="C149" s="69">
        <f t="shared" si="104"/>
        <v>0.42</v>
      </c>
      <c r="D149" s="3"/>
      <c r="E149" s="3">
        <f t="shared" si="106"/>
        <v>0.42</v>
      </c>
      <c r="F149" s="3">
        <f t="shared" si="105"/>
        <v>0.37</v>
      </c>
      <c r="G149" s="3">
        <f t="shared" si="115"/>
        <v>0.02</v>
      </c>
      <c r="H149" s="2">
        <v>0.02</v>
      </c>
      <c r="I149" s="2"/>
      <c r="J149" s="2"/>
      <c r="K149" s="2"/>
      <c r="L149" s="2">
        <v>0.35</v>
      </c>
      <c r="M149" s="3">
        <f t="shared" si="110"/>
        <v>0</v>
      </c>
      <c r="N149" s="2"/>
      <c r="O149" s="2"/>
      <c r="P149" s="2"/>
      <c r="Q149" s="2"/>
      <c r="R149" s="2"/>
      <c r="S149" s="2"/>
      <c r="T149" s="2"/>
      <c r="U149" s="3">
        <f t="shared" si="111"/>
        <v>0</v>
      </c>
      <c r="V149" s="2"/>
      <c r="W149" s="2"/>
      <c r="X149" s="2"/>
      <c r="Y149" s="2"/>
      <c r="Z149" s="2"/>
      <c r="AA149" s="2"/>
      <c r="AB149" s="2"/>
      <c r="AC149" s="2"/>
      <c r="AD149" s="3">
        <f t="shared" si="116"/>
        <v>0</v>
      </c>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3">
        <f t="shared" si="113"/>
        <v>0.05</v>
      </c>
      <c r="BH149" s="2"/>
      <c r="BI149" s="2">
        <v>0.05</v>
      </c>
      <c r="BJ149" s="2"/>
      <c r="BK149" s="2" t="s">
        <v>459</v>
      </c>
      <c r="BL149" s="2" t="s">
        <v>138</v>
      </c>
      <c r="BM149" s="2" t="s">
        <v>359</v>
      </c>
      <c r="BN149" s="2" t="s">
        <v>90</v>
      </c>
      <c r="BO149" s="15" t="s">
        <v>385</v>
      </c>
      <c r="BP149" s="2" t="s">
        <v>1142</v>
      </c>
      <c r="BQ149" s="436" t="s">
        <v>1071</v>
      </c>
      <c r="BR149" s="71" t="s">
        <v>972</v>
      </c>
      <c r="BV149" s="71" t="s">
        <v>813</v>
      </c>
      <c r="BZ149" s="209"/>
      <c r="CN149" s="71">
        <v>2022</v>
      </c>
    </row>
    <row r="150" spans="1:112" s="71" customFormat="1" ht="75" x14ac:dyDescent="0.3">
      <c r="A150" s="515">
        <v>59</v>
      </c>
      <c r="B150" s="106" t="s">
        <v>914</v>
      </c>
      <c r="C150" s="69">
        <f t="shared" si="104"/>
        <v>0.75</v>
      </c>
      <c r="D150" s="3"/>
      <c r="E150" s="3">
        <f t="shared" si="106"/>
        <v>0.75</v>
      </c>
      <c r="F150" s="3">
        <f t="shared" si="105"/>
        <v>0.75</v>
      </c>
      <c r="G150" s="3">
        <f t="shared" si="115"/>
        <v>0</v>
      </c>
      <c r="H150" s="2"/>
      <c r="I150" s="2"/>
      <c r="J150" s="2"/>
      <c r="K150" s="72">
        <v>0.5</v>
      </c>
      <c r="L150" s="2">
        <v>0.25</v>
      </c>
      <c r="M150" s="3">
        <f t="shared" si="110"/>
        <v>0</v>
      </c>
      <c r="N150" s="2"/>
      <c r="O150" s="2"/>
      <c r="P150" s="2"/>
      <c r="Q150" s="2"/>
      <c r="R150" s="2"/>
      <c r="S150" s="2"/>
      <c r="T150" s="2"/>
      <c r="U150" s="3">
        <f t="shared" si="111"/>
        <v>0</v>
      </c>
      <c r="V150" s="2"/>
      <c r="W150" s="2"/>
      <c r="X150" s="2"/>
      <c r="Y150" s="2"/>
      <c r="Z150" s="2"/>
      <c r="AA150" s="2"/>
      <c r="AB150" s="2"/>
      <c r="AC150" s="2"/>
      <c r="AD150" s="3">
        <f t="shared" si="116"/>
        <v>0</v>
      </c>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3">
        <f t="shared" si="113"/>
        <v>0</v>
      </c>
      <c r="BH150" s="2"/>
      <c r="BI150" s="2"/>
      <c r="BJ150" s="2"/>
      <c r="BK150" s="2" t="s">
        <v>459</v>
      </c>
      <c r="BL150" s="2" t="s">
        <v>138</v>
      </c>
      <c r="BM150" s="2" t="s">
        <v>915</v>
      </c>
      <c r="BN150" s="2" t="s">
        <v>90</v>
      </c>
      <c r="BO150" s="15" t="s">
        <v>1119</v>
      </c>
      <c r="BP150" s="2" t="s">
        <v>761</v>
      </c>
      <c r="BQ150" s="436" t="s">
        <v>761</v>
      </c>
      <c r="BR150" s="6" t="s">
        <v>1007</v>
      </c>
      <c r="BS150" s="6"/>
      <c r="BT150" s="6"/>
      <c r="CT150" s="6"/>
      <c r="CU150" s="6"/>
      <c r="CV150" s="6"/>
      <c r="CW150" s="6"/>
      <c r="CX150" s="6"/>
      <c r="CY150" s="6"/>
      <c r="CZ150" s="6"/>
      <c r="DA150" s="6"/>
      <c r="DB150" s="6"/>
      <c r="DC150" s="6"/>
      <c r="DD150" s="6"/>
      <c r="DE150" s="6"/>
      <c r="DF150" s="6"/>
      <c r="DG150" s="6"/>
      <c r="DH150" s="6"/>
    </row>
    <row r="151" spans="1:112" s="71" customFormat="1" ht="150" x14ac:dyDescent="0.3">
      <c r="A151" s="515">
        <v>60</v>
      </c>
      <c r="B151" s="106" t="s">
        <v>916</v>
      </c>
      <c r="C151" s="69">
        <f t="shared" si="104"/>
        <v>0.30000000000000004</v>
      </c>
      <c r="D151" s="493"/>
      <c r="E151" s="3">
        <f t="shared" si="106"/>
        <v>0.30000000000000004</v>
      </c>
      <c r="F151" s="3">
        <f t="shared" si="105"/>
        <v>0.30000000000000004</v>
      </c>
      <c r="G151" s="3">
        <f t="shared" si="115"/>
        <v>0</v>
      </c>
      <c r="H151" s="3"/>
      <c r="I151" s="3"/>
      <c r="J151" s="3"/>
      <c r="K151" s="72">
        <v>0.2</v>
      </c>
      <c r="L151" s="2">
        <v>0.1</v>
      </c>
      <c r="M151" s="3">
        <f>N151+O151+P151</f>
        <v>0</v>
      </c>
      <c r="N151" s="3"/>
      <c r="O151" s="3"/>
      <c r="P151" s="212"/>
      <c r="Q151" s="212"/>
      <c r="R151" s="212"/>
      <c r="S151" s="212"/>
      <c r="T151" s="212"/>
      <c r="U151" s="212"/>
      <c r="V151" s="212"/>
      <c r="W151" s="212"/>
      <c r="X151" s="212"/>
      <c r="Y151" s="212"/>
      <c r="Z151" s="212"/>
      <c r="AA151" s="212"/>
      <c r="AB151" s="212"/>
      <c r="AC151" s="212"/>
      <c r="AD151" s="212"/>
      <c r="AE151" s="212"/>
      <c r="AF151" s="212"/>
      <c r="AG151" s="212"/>
      <c r="AH151" s="212"/>
      <c r="AI151" s="212"/>
      <c r="AJ151" s="212"/>
      <c r="AK151" s="212"/>
      <c r="AL151" s="212"/>
      <c r="AM151" s="212"/>
      <c r="AN151" s="212"/>
      <c r="AO151" s="212"/>
      <c r="AP151" s="212"/>
      <c r="AQ151" s="212"/>
      <c r="AR151" s="212"/>
      <c r="AS151" s="212"/>
      <c r="AT151" s="212"/>
      <c r="AU151" s="212"/>
      <c r="AV151" s="212"/>
      <c r="AW151" s="212"/>
      <c r="AX151" s="212"/>
      <c r="AY151" s="212"/>
      <c r="AZ151" s="212"/>
      <c r="BA151" s="212"/>
      <c r="BB151" s="212"/>
      <c r="BC151" s="212"/>
      <c r="BD151" s="212"/>
      <c r="BE151" s="212"/>
      <c r="BF151" s="212"/>
      <c r="BG151" s="212"/>
      <c r="BH151" s="212"/>
      <c r="BI151" s="212"/>
      <c r="BJ151" s="212"/>
      <c r="BK151" s="212"/>
      <c r="BL151" s="4" t="s">
        <v>138</v>
      </c>
      <c r="BM151" s="165"/>
      <c r="BN151" s="2" t="s">
        <v>90</v>
      </c>
      <c r="BO151" s="15" t="s">
        <v>1242</v>
      </c>
      <c r="BP151" s="2" t="s">
        <v>761</v>
      </c>
      <c r="BQ151" s="436" t="s">
        <v>761</v>
      </c>
      <c r="BR151" s="6" t="s">
        <v>972</v>
      </c>
      <c r="BS151" s="6"/>
      <c r="BT151" s="6"/>
      <c r="BU151" s="6"/>
      <c r="BV151" s="6" t="s">
        <v>813</v>
      </c>
      <c r="BW151" s="6"/>
      <c r="BX151" s="239" t="s">
        <v>802</v>
      </c>
      <c r="BY151" s="6" t="s">
        <v>811</v>
      </c>
      <c r="BZ151" s="6"/>
      <c r="CA151" s="6"/>
      <c r="CB151" s="6"/>
      <c r="CC151" s="6"/>
      <c r="CD151" s="6"/>
      <c r="CE151" s="6"/>
      <c r="CF151" s="6"/>
      <c r="CG151" s="6"/>
      <c r="CH151" s="6"/>
      <c r="CI151" s="6"/>
      <c r="CJ151" s="6"/>
      <c r="CK151" s="6"/>
      <c r="CL151" s="6"/>
      <c r="CM151" s="6"/>
      <c r="CN151" s="6"/>
      <c r="CO151" s="6"/>
      <c r="CP151" s="6"/>
      <c r="CQ151" s="6"/>
      <c r="CR151" s="6"/>
      <c r="CS151" s="6"/>
      <c r="CT151" s="6"/>
      <c r="CU151" s="6"/>
      <c r="CV151" s="6"/>
      <c r="CW151" s="6"/>
      <c r="CX151" s="6"/>
      <c r="CY151" s="6"/>
      <c r="CZ151" s="6"/>
      <c r="DA151" s="6"/>
      <c r="DB151" s="6"/>
      <c r="DC151" s="6"/>
      <c r="DD151" s="6"/>
      <c r="DE151" s="6"/>
      <c r="DF151" s="6"/>
      <c r="DG151" s="6"/>
      <c r="DH151" s="6"/>
    </row>
    <row r="152" spans="1:112" s="71" customFormat="1" ht="37.5" x14ac:dyDescent="0.3">
      <c r="A152" s="515">
        <v>61</v>
      </c>
      <c r="B152" s="106" t="s">
        <v>752</v>
      </c>
      <c r="C152" s="69">
        <f t="shared" si="104"/>
        <v>0.30000000000000004</v>
      </c>
      <c r="D152" s="122"/>
      <c r="E152" s="3">
        <f t="shared" si="106"/>
        <v>0.30000000000000004</v>
      </c>
      <c r="F152" s="3">
        <f t="shared" si="105"/>
        <v>0.30000000000000004</v>
      </c>
      <c r="G152" s="3">
        <f t="shared" si="115"/>
        <v>0</v>
      </c>
      <c r="H152" s="3"/>
      <c r="I152" s="3"/>
      <c r="J152" s="3"/>
      <c r="K152" s="72">
        <v>0.2</v>
      </c>
      <c r="L152" s="2">
        <v>0.1</v>
      </c>
      <c r="M152" s="3">
        <f t="shared" si="110"/>
        <v>0</v>
      </c>
      <c r="N152" s="3"/>
      <c r="O152" s="3"/>
      <c r="P152" s="212"/>
      <c r="Q152" s="212"/>
      <c r="R152" s="212"/>
      <c r="S152" s="212"/>
      <c r="T152" s="212"/>
      <c r="U152" s="212"/>
      <c r="V152" s="212"/>
      <c r="W152" s="212"/>
      <c r="X152" s="212"/>
      <c r="Y152" s="212"/>
      <c r="Z152" s="212"/>
      <c r="AA152" s="212"/>
      <c r="AB152" s="212"/>
      <c r="AC152" s="212"/>
      <c r="AD152" s="212"/>
      <c r="AE152" s="212"/>
      <c r="AF152" s="212"/>
      <c r="AG152" s="212"/>
      <c r="AH152" s="212"/>
      <c r="AI152" s="212"/>
      <c r="AJ152" s="212"/>
      <c r="AK152" s="212"/>
      <c r="AL152" s="212"/>
      <c r="AM152" s="212"/>
      <c r="AN152" s="212"/>
      <c r="AO152" s="212"/>
      <c r="AP152" s="212"/>
      <c r="AQ152" s="212"/>
      <c r="AR152" s="212"/>
      <c r="AS152" s="212"/>
      <c r="AT152" s="212"/>
      <c r="AU152" s="212"/>
      <c r="AV152" s="212"/>
      <c r="AW152" s="212"/>
      <c r="AX152" s="212"/>
      <c r="AY152" s="212"/>
      <c r="AZ152" s="212"/>
      <c r="BA152" s="212"/>
      <c r="BB152" s="212"/>
      <c r="BC152" s="212"/>
      <c r="BD152" s="212"/>
      <c r="BE152" s="212"/>
      <c r="BF152" s="212"/>
      <c r="BG152" s="212"/>
      <c r="BH152" s="212"/>
      <c r="BI152" s="212"/>
      <c r="BJ152" s="212"/>
      <c r="BK152" s="212"/>
      <c r="BL152" s="2" t="s">
        <v>133</v>
      </c>
      <c r="BM152" s="166" t="s">
        <v>814</v>
      </c>
      <c r="BN152" s="122" t="s">
        <v>90</v>
      </c>
      <c r="BO152" s="143" t="s">
        <v>754</v>
      </c>
      <c r="BP152" s="2" t="s">
        <v>761</v>
      </c>
      <c r="BQ152" s="436" t="s">
        <v>761</v>
      </c>
      <c r="BR152" s="6" t="s">
        <v>972</v>
      </c>
      <c r="BS152" s="6"/>
      <c r="BT152" s="6"/>
      <c r="BU152" s="6"/>
      <c r="BV152" s="6" t="s">
        <v>813</v>
      </c>
      <c r="BW152" s="6"/>
      <c r="BX152" s="6"/>
      <c r="BY152" s="6"/>
      <c r="BZ152" s="6"/>
      <c r="CA152" s="6"/>
      <c r="CB152" s="6"/>
      <c r="CC152" s="6"/>
      <c r="CD152" s="6"/>
      <c r="CE152" s="6"/>
      <c r="CF152" s="6"/>
      <c r="CG152" s="6"/>
      <c r="CH152" s="6"/>
      <c r="CI152" s="6"/>
      <c r="CJ152" s="6"/>
      <c r="CK152" s="6"/>
      <c r="CL152" s="6"/>
      <c r="CM152" s="6"/>
      <c r="CN152" s="6"/>
      <c r="CO152" s="6"/>
      <c r="CP152" s="6"/>
      <c r="CQ152" s="6"/>
      <c r="CR152" s="6"/>
      <c r="CS152" s="6"/>
      <c r="CT152" s="6"/>
      <c r="CU152" s="6"/>
      <c r="CV152" s="6"/>
      <c r="CW152" s="6"/>
      <c r="CX152" s="6"/>
      <c r="CY152" s="6"/>
      <c r="CZ152" s="6"/>
      <c r="DA152" s="6"/>
      <c r="DB152" s="6"/>
      <c r="DC152" s="6"/>
      <c r="DD152" s="6"/>
      <c r="DE152" s="6"/>
      <c r="DF152" s="6"/>
      <c r="DG152" s="6"/>
      <c r="DH152" s="6"/>
    </row>
    <row r="153" spans="1:112" s="71" customFormat="1" ht="37.5" x14ac:dyDescent="0.3">
      <c r="A153" s="515">
        <v>62</v>
      </c>
      <c r="B153" s="106" t="s">
        <v>753</v>
      </c>
      <c r="C153" s="69">
        <f t="shared" si="104"/>
        <v>0.2</v>
      </c>
      <c r="D153" s="122"/>
      <c r="E153" s="3">
        <f t="shared" si="106"/>
        <v>0.2</v>
      </c>
      <c r="F153" s="3">
        <f t="shared" si="105"/>
        <v>0.2</v>
      </c>
      <c r="G153" s="3">
        <f t="shared" si="115"/>
        <v>0</v>
      </c>
      <c r="H153" s="3"/>
      <c r="I153" s="3"/>
      <c r="J153" s="3"/>
      <c r="K153" s="72">
        <v>0.2</v>
      </c>
      <c r="L153" s="2"/>
      <c r="M153" s="3">
        <f t="shared" si="110"/>
        <v>0</v>
      </c>
      <c r="N153" s="3"/>
      <c r="O153" s="3"/>
      <c r="P153" s="212"/>
      <c r="Q153" s="212"/>
      <c r="R153" s="212"/>
      <c r="S153" s="212"/>
      <c r="T153" s="212"/>
      <c r="U153" s="212"/>
      <c r="V153" s="212"/>
      <c r="W153" s="212"/>
      <c r="X153" s="212"/>
      <c r="Y153" s="212"/>
      <c r="Z153" s="212"/>
      <c r="AA153" s="212"/>
      <c r="AB153" s="212"/>
      <c r="AC153" s="212"/>
      <c r="AD153" s="212"/>
      <c r="AE153" s="212"/>
      <c r="AF153" s="212"/>
      <c r="AG153" s="212"/>
      <c r="AH153" s="212"/>
      <c r="AI153" s="212"/>
      <c r="AJ153" s="212"/>
      <c r="AK153" s="212"/>
      <c r="AL153" s="212"/>
      <c r="AM153" s="212"/>
      <c r="AN153" s="212"/>
      <c r="AO153" s="212"/>
      <c r="AP153" s="212"/>
      <c r="AQ153" s="212"/>
      <c r="AR153" s="212"/>
      <c r="AS153" s="212"/>
      <c r="AT153" s="212"/>
      <c r="AU153" s="212"/>
      <c r="AV153" s="212"/>
      <c r="AW153" s="212"/>
      <c r="AX153" s="212"/>
      <c r="AY153" s="212"/>
      <c r="AZ153" s="212"/>
      <c r="BA153" s="212"/>
      <c r="BB153" s="212"/>
      <c r="BC153" s="212"/>
      <c r="BD153" s="212"/>
      <c r="BE153" s="212"/>
      <c r="BF153" s="212"/>
      <c r="BG153" s="212"/>
      <c r="BH153" s="212"/>
      <c r="BI153" s="212"/>
      <c r="BJ153" s="212"/>
      <c r="BK153" s="212"/>
      <c r="BL153" s="2" t="s">
        <v>133</v>
      </c>
      <c r="BM153" s="166" t="s">
        <v>815</v>
      </c>
      <c r="BN153" s="122" t="s">
        <v>90</v>
      </c>
      <c r="BO153" s="143" t="s">
        <v>754</v>
      </c>
      <c r="BP153" s="2" t="s">
        <v>761</v>
      </c>
      <c r="BQ153" s="436" t="s">
        <v>761</v>
      </c>
      <c r="BR153" s="6" t="s">
        <v>972</v>
      </c>
      <c r="BS153" s="6"/>
      <c r="BT153" s="6"/>
      <c r="BU153" s="6"/>
      <c r="BV153" s="6" t="s">
        <v>813</v>
      </c>
      <c r="BW153" s="6"/>
      <c r="BX153" s="6"/>
      <c r="BY153" s="6"/>
      <c r="BZ153" s="6"/>
      <c r="CA153" s="6"/>
      <c r="CB153" s="6"/>
      <c r="CC153" s="6"/>
      <c r="CD153" s="6"/>
      <c r="CE153" s="6"/>
      <c r="CF153" s="6"/>
      <c r="CG153" s="6"/>
      <c r="CH153" s="6"/>
      <c r="CI153" s="6"/>
      <c r="CJ153" s="6"/>
      <c r="CK153" s="6"/>
      <c r="CL153" s="6"/>
      <c r="CM153" s="6"/>
      <c r="CN153" s="6"/>
      <c r="CO153" s="6"/>
      <c r="CP153" s="6"/>
      <c r="CQ153" s="6"/>
      <c r="CR153" s="6"/>
      <c r="CS153" s="6"/>
      <c r="CT153" s="6"/>
      <c r="CU153" s="6"/>
      <c r="CV153" s="6"/>
      <c r="CW153" s="6"/>
      <c r="CX153" s="6"/>
      <c r="CY153" s="6"/>
      <c r="CZ153" s="6"/>
      <c r="DA153" s="6"/>
      <c r="DB153" s="6"/>
      <c r="DC153" s="6"/>
      <c r="DD153" s="6"/>
      <c r="DE153" s="6"/>
      <c r="DF153" s="6"/>
      <c r="DG153" s="6"/>
      <c r="DH153" s="6"/>
    </row>
    <row r="154" spans="1:112" s="71" customFormat="1" ht="75" x14ac:dyDescent="0.3">
      <c r="A154" s="515">
        <v>63</v>
      </c>
      <c r="B154" s="106" t="s">
        <v>889</v>
      </c>
      <c r="C154" s="69">
        <f t="shared" si="104"/>
        <v>0.05</v>
      </c>
      <c r="D154" s="122"/>
      <c r="E154" s="3">
        <f t="shared" si="106"/>
        <v>0.05</v>
      </c>
      <c r="F154" s="3">
        <f t="shared" si="105"/>
        <v>0.05</v>
      </c>
      <c r="G154" s="3">
        <f t="shared" si="115"/>
        <v>0</v>
      </c>
      <c r="H154" s="3"/>
      <c r="I154" s="3"/>
      <c r="J154" s="3"/>
      <c r="K154" s="72">
        <v>0.05</v>
      </c>
      <c r="L154" s="2"/>
      <c r="M154" s="3">
        <f t="shared" si="110"/>
        <v>0</v>
      </c>
      <c r="N154" s="3"/>
      <c r="O154" s="3"/>
      <c r="P154" s="212"/>
      <c r="Q154" s="212"/>
      <c r="R154" s="212"/>
      <c r="S154" s="212"/>
      <c r="T154" s="212"/>
      <c r="U154" s="212"/>
      <c r="V154" s="212"/>
      <c r="W154" s="212"/>
      <c r="X154" s="212"/>
      <c r="Y154" s="212"/>
      <c r="Z154" s="212"/>
      <c r="AA154" s="212"/>
      <c r="AB154" s="212"/>
      <c r="AC154" s="212"/>
      <c r="AD154" s="212"/>
      <c r="AE154" s="212"/>
      <c r="AF154" s="212"/>
      <c r="AG154" s="212"/>
      <c r="AH154" s="212"/>
      <c r="AI154" s="212"/>
      <c r="AJ154" s="212"/>
      <c r="AK154" s="212"/>
      <c r="AL154" s="212"/>
      <c r="AM154" s="212"/>
      <c r="AN154" s="212"/>
      <c r="AO154" s="212"/>
      <c r="AP154" s="212"/>
      <c r="AQ154" s="212"/>
      <c r="AR154" s="212"/>
      <c r="AS154" s="212"/>
      <c r="AT154" s="212"/>
      <c r="AU154" s="212"/>
      <c r="AV154" s="212"/>
      <c r="AW154" s="212"/>
      <c r="AX154" s="212"/>
      <c r="AY154" s="212"/>
      <c r="AZ154" s="212"/>
      <c r="BA154" s="212"/>
      <c r="BB154" s="212"/>
      <c r="BC154" s="212"/>
      <c r="BD154" s="212"/>
      <c r="BE154" s="212"/>
      <c r="BF154" s="212"/>
      <c r="BG154" s="212"/>
      <c r="BH154" s="212"/>
      <c r="BI154" s="212"/>
      <c r="BJ154" s="212"/>
      <c r="BK154" s="212"/>
      <c r="BL154" s="2" t="s">
        <v>133</v>
      </c>
      <c r="BM154" s="166" t="s">
        <v>820</v>
      </c>
      <c r="BN154" s="122" t="s">
        <v>90</v>
      </c>
      <c r="BO154" s="143" t="s">
        <v>1119</v>
      </c>
      <c r="BP154" s="2" t="s">
        <v>761</v>
      </c>
      <c r="BQ154" s="436" t="s">
        <v>761</v>
      </c>
      <c r="BR154" s="6" t="s">
        <v>1007</v>
      </c>
      <c r="BS154" s="6"/>
      <c r="BT154" s="6"/>
      <c r="BU154" s="6"/>
      <c r="BV154" s="6"/>
      <c r="BW154" s="6"/>
      <c r="BX154" s="6"/>
      <c r="BY154" s="6"/>
      <c r="BZ154" s="6"/>
      <c r="CA154" s="6"/>
      <c r="CB154" s="6"/>
      <c r="CC154" s="6"/>
      <c r="CD154" s="6"/>
      <c r="CE154" s="6"/>
      <c r="CF154" s="6"/>
      <c r="CG154" s="6"/>
      <c r="CH154" s="6"/>
      <c r="CI154" s="6"/>
      <c r="CJ154" s="6"/>
      <c r="CK154" s="6"/>
      <c r="CL154" s="6"/>
      <c r="CM154" s="6"/>
      <c r="CN154" s="6"/>
      <c r="CO154" s="6"/>
      <c r="CP154" s="6"/>
      <c r="CQ154" s="6"/>
      <c r="CR154" s="6"/>
      <c r="CS154" s="6"/>
      <c r="CT154" s="6"/>
      <c r="CU154" s="6"/>
      <c r="CV154" s="6"/>
      <c r="CW154" s="6"/>
      <c r="CX154" s="6"/>
      <c r="CY154" s="6"/>
      <c r="CZ154" s="6"/>
      <c r="DA154" s="6"/>
      <c r="DB154" s="6"/>
      <c r="DC154" s="6"/>
      <c r="DD154" s="6"/>
      <c r="DE154" s="6"/>
      <c r="DF154" s="6"/>
      <c r="DG154" s="6"/>
      <c r="DH154" s="6"/>
    </row>
    <row r="155" spans="1:112" s="71" customFormat="1" ht="75" x14ac:dyDescent="0.3">
      <c r="A155" s="515">
        <v>64</v>
      </c>
      <c r="B155" s="106" t="s">
        <v>756</v>
      </c>
      <c r="C155" s="69">
        <f t="shared" si="104"/>
        <v>0.03</v>
      </c>
      <c r="D155" s="122"/>
      <c r="E155" s="3">
        <f t="shared" si="106"/>
        <v>0.03</v>
      </c>
      <c r="F155" s="3">
        <f t="shared" si="105"/>
        <v>0.03</v>
      </c>
      <c r="G155" s="3">
        <f t="shared" si="115"/>
        <v>0</v>
      </c>
      <c r="H155" s="3"/>
      <c r="I155" s="3"/>
      <c r="J155" s="3"/>
      <c r="K155" s="72">
        <v>0.03</v>
      </c>
      <c r="L155" s="2"/>
      <c r="M155" s="3">
        <f t="shared" si="110"/>
        <v>0</v>
      </c>
      <c r="N155" s="3"/>
      <c r="O155" s="3"/>
      <c r="P155" s="212"/>
      <c r="Q155" s="212"/>
      <c r="R155" s="212"/>
      <c r="S155" s="212"/>
      <c r="T155" s="212"/>
      <c r="U155" s="212"/>
      <c r="V155" s="212"/>
      <c r="W155" s="212"/>
      <c r="X155" s="212"/>
      <c r="Y155" s="212"/>
      <c r="Z155" s="212"/>
      <c r="AA155" s="212"/>
      <c r="AB155" s="212"/>
      <c r="AC155" s="212"/>
      <c r="AD155" s="212"/>
      <c r="AE155" s="212"/>
      <c r="AF155" s="212"/>
      <c r="AG155" s="212"/>
      <c r="AH155" s="212"/>
      <c r="AI155" s="212"/>
      <c r="AJ155" s="212"/>
      <c r="AK155" s="212"/>
      <c r="AL155" s="212"/>
      <c r="AM155" s="212"/>
      <c r="AN155" s="212"/>
      <c r="AO155" s="212"/>
      <c r="AP155" s="212"/>
      <c r="AQ155" s="212"/>
      <c r="AR155" s="212"/>
      <c r="AS155" s="212"/>
      <c r="AT155" s="212"/>
      <c r="AU155" s="212"/>
      <c r="AV155" s="212"/>
      <c r="AW155" s="212"/>
      <c r="AX155" s="212"/>
      <c r="AY155" s="212"/>
      <c r="AZ155" s="212"/>
      <c r="BA155" s="212"/>
      <c r="BB155" s="212"/>
      <c r="BC155" s="212"/>
      <c r="BD155" s="212"/>
      <c r="BE155" s="212"/>
      <c r="BF155" s="212"/>
      <c r="BG155" s="212"/>
      <c r="BH155" s="212"/>
      <c r="BI155" s="212"/>
      <c r="BJ155" s="212"/>
      <c r="BK155" s="212"/>
      <c r="BL155" s="2" t="s">
        <v>133</v>
      </c>
      <c r="BM155" s="166" t="s">
        <v>816</v>
      </c>
      <c r="BN155" s="122" t="s">
        <v>90</v>
      </c>
      <c r="BO155" s="143" t="s">
        <v>1119</v>
      </c>
      <c r="BP155" s="2" t="s">
        <v>761</v>
      </c>
      <c r="BQ155" s="436" t="s">
        <v>761</v>
      </c>
      <c r="BR155" s="6" t="s">
        <v>972</v>
      </c>
      <c r="BS155" s="6"/>
      <c r="BT155" s="6"/>
      <c r="BU155" s="6"/>
      <c r="BV155" s="6" t="s">
        <v>813</v>
      </c>
      <c r="BW155" s="6"/>
      <c r="BX155" s="6"/>
      <c r="BY155" s="6"/>
      <c r="BZ155" s="6"/>
      <c r="CA155" s="6"/>
      <c r="CB155" s="6"/>
      <c r="CC155" s="6"/>
      <c r="CD155" s="6"/>
      <c r="CE155" s="6"/>
      <c r="CF155" s="6"/>
      <c r="CG155" s="6"/>
      <c r="CH155" s="6"/>
      <c r="CI155" s="6"/>
      <c r="CJ155" s="6"/>
      <c r="CK155" s="6"/>
      <c r="CL155" s="6"/>
      <c r="CM155" s="6"/>
      <c r="CN155" s="6"/>
      <c r="CO155" s="6"/>
      <c r="CP155" s="6"/>
      <c r="CQ155" s="6"/>
      <c r="CR155" s="6"/>
      <c r="CS155" s="6"/>
      <c r="CT155" s="6"/>
      <c r="CU155" s="6"/>
      <c r="CV155" s="6"/>
      <c r="CW155" s="6"/>
      <c r="CX155" s="6"/>
      <c r="CY155" s="6"/>
      <c r="CZ155" s="6"/>
      <c r="DA155" s="6"/>
      <c r="DB155" s="6"/>
      <c r="DC155" s="6"/>
      <c r="DD155" s="6"/>
      <c r="DE155" s="6"/>
      <c r="DF155" s="6"/>
      <c r="DG155" s="6"/>
      <c r="DH155" s="6"/>
    </row>
    <row r="156" spans="1:112" s="71" customFormat="1" ht="150" x14ac:dyDescent="0.3">
      <c r="A156" s="515">
        <v>65</v>
      </c>
      <c r="B156" s="106" t="s">
        <v>757</v>
      </c>
      <c r="C156" s="69">
        <f t="shared" si="104"/>
        <v>7.0000000000000007E-2</v>
      </c>
      <c r="D156" s="122"/>
      <c r="E156" s="3">
        <f t="shared" si="106"/>
        <v>7.0000000000000007E-2</v>
      </c>
      <c r="F156" s="3">
        <f t="shared" si="105"/>
        <v>7.0000000000000007E-2</v>
      </c>
      <c r="G156" s="3">
        <f t="shared" si="115"/>
        <v>0</v>
      </c>
      <c r="H156" s="3"/>
      <c r="I156" s="3"/>
      <c r="J156" s="3"/>
      <c r="K156" s="72">
        <v>7.0000000000000007E-2</v>
      </c>
      <c r="L156" s="2"/>
      <c r="M156" s="3">
        <f t="shared" si="110"/>
        <v>0</v>
      </c>
      <c r="N156" s="3"/>
      <c r="O156" s="3"/>
      <c r="P156" s="212"/>
      <c r="Q156" s="212"/>
      <c r="R156" s="212"/>
      <c r="S156" s="212"/>
      <c r="T156" s="212"/>
      <c r="U156" s="212"/>
      <c r="V156" s="212"/>
      <c r="W156" s="212"/>
      <c r="X156" s="212"/>
      <c r="Y156" s="212"/>
      <c r="Z156" s="212"/>
      <c r="AA156" s="212"/>
      <c r="AB156" s="212"/>
      <c r="AC156" s="212"/>
      <c r="AD156" s="212"/>
      <c r="AE156" s="212"/>
      <c r="AF156" s="212"/>
      <c r="AG156" s="212"/>
      <c r="AH156" s="212"/>
      <c r="AI156" s="212"/>
      <c r="AJ156" s="212"/>
      <c r="AK156" s="212"/>
      <c r="AL156" s="212"/>
      <c r="AM156" s="212"/>
      <c r="AN156" s="212"/>
      <c r="AO156" s="212"/>
      <c r="AP156" s="212"/>
      <c r="AQ156" s="212"/>
      <c r="AR156" s="212"/>
      <c r="AS156" s="212"/>
      <c r="AT156" s="212"/>
      <c r="AU156" s="212"/>
      <c r="AV156" s="212"/>
      <c r="AW156" s="212"/>
      <c r="AX156" s="212"/>
      <c r="AY156" s="212"/>
      <c r="AZ156" s="212"/>
      <c r="BA156" s="212"/>
      <c r="BB156" s="212"/>
      <c r="BC156" s="212"/>
      <c r="BD156" s="212"/>
      <c r="BE156" s="212"/>
      <c r="BF156" s="212"/>
      <c r="BG156" s="212"/>
      <c r="BH156" s="212"/>
      <c r="BI156" s="212"/>
      <c r="BJ156" s="212"/>
      <c r="BK156" s="212"/>
      <c r="BL156" s="2" t="s">
        <v>133</v>
      </c>
      <c r="BM156" s="166" t="s">
        <v>817</v>
      </c>
      <c r="BN156" s="122" t="s">
        <v>90</v>
      </c>
      <c r="BO156" s="15" t="s">
        <v>1242</v>
      </c>
      <c r="BP156" s="2" t="s">
        <v>761</v>
      </c>
      <c r="BQ156" s="436" t="s">
        <v>761</v>
      </c>
      <c r="BR156" s="6" t="s">
        <v>972</v>
      </c>
      <c r="BS156" s="6"/>
      <c r="BT156" s="6"/>
      <c r="BU156" s="6"/>
      <c r="BV156" s="6" t="s">
        <v>813</v>
      </c>
      <c r="BW156" s="6" t="s">
        <v>855</v>
      </c>
      <c r="BX156" s="6"/>
      <c r="BY156" s="6"/>
      <c r="BZ156" s="6"/>
      <c r="CA156" s="6"/>
      <c r="CB156" s="6"/>
      <c r="CC156" s="6"/>
      <c r="CD156" s="6"/>
      <c r="CE156" s="6"/>
      <c r="CF156" s="6"/>
      <c r="CG156" s="6"/>
      <c r="CH156" s="6"/>
      <c r="CI156" s="6"/>
      <c r="CJ156" s="6"/>
      <c r="CK156" s="6"/>
      <c r="CL156" s="6"/>
      <c r="CM156" s="6"/>
      <c r="CN156" s="6"/>
      <c r="CO156" s="6"/>
      <c r="CP156" s="6"/>
      <c r="CQ156" s="6"/>
      <c r="CR156" s="6"/>
      <c r="CS156" s="6"/>
      <c r="CT156" s="6"/>
      <c r="CU156" s="6"/>
      <c r="CV156" s="6"/>
      <c r="CW156" s="6"/>
      <c r="CX156" s="6"/>
      <c r="CY156" s="6"/>
      <c r="CZ156" s="6"/>
      <c r="DA156" s="6"/>
      <c r="DB156" s="6"/>
      <c r="DC156" s="6"/>
      <c r="DD156" s="6"/>
      <c r="DE156" s="6"/>
      <c r="DF156" s="6"/>
      <c r="DG156" s="6"/>
      <c r="DH156" s="6"/>
    </row>
    <row r="157" spans="1:112" s="71" customFormat="1" ht="150" x14ac:dyDescent="0.3">
      <c r="A157" s="515">
        <v>66</v>
      </c>
      <c r="B157" s="106" t="s">
        <v>758</v>
      </c>
      <c r="C157" s="69">
        <f t="shared" ref="C157:C222" si="117">D157+E157</f>
        <v>0.1</v>
      </c>
      <c r="D157" s="122"/>
      <c r="E157" s="3">
        <f t="shared" si="106"/>
        <v>0.1</v>
      </c>
      <c r="F157" s="3">
        <f t="shared" ref="F157:F222" si="118">G157+K157+L157+M157+R157+S157+T157</f>
        <v>0.1</v>
      </c>
      <c r="G157" s="3">
        <f t="shared" si="115"/>
        <v>0</v>
      </c>
      <c r="H157" s="3"/>
      <c r="I157" s="3"/>
      <c r="J157" s="3"/>
      <c r="K157" s="72">
        <v>0.02</v>
      </c>
      <c r="L157" s="3">
        <v>0.08</v>
      </c>
      <c r="M157" s="3">
        <f t="shared" si="110"/>
        <v>0</v>
      </c>
      <c r="N157" s="3"/>
      <c r="O157" s="3"/>
      <c r="P157" s="212"/>
      <c r="Q157" s="212"/>
      <c r="R157" s="212"/>
      <c r="S157" s="212"/>
      <c r="T157" s="212"/>
      <c r="U157" s="212"/>
      <c r="V157" s="212"/>
      <c r="W157" s="212"/>
      <c r="X157" s="212"/>
      <c r="Y157" s="212"/>
      <c r="Z157" s="212"/>
      <c r="AA157" s="212"/>
      <c r="AB157" s="212"/>
      <c r="AC157" s="212"/>
      <c r="AD157" s="212"/>
      <c r="AE157" s="212"/>
      <c r="AF157" s="212"/>
      <c r="AG157" s="212"/>
      <c r="AH157" s="212"/>
      <c r="AI157" s="212"/>
      <c r="AJ157" s="212"/>
      <c r="AK157" s="212"/>
      <c r="AL157" s="212"/>
      <c r="AM157" s="212"/>
      <c r="AN157" s="212"/>
      <c r="AO157" s="212"/>
      <c r="AP157" s="212"/>
      <c r="AQ157" s="212"/>
      <c r="AR157" s="212"/>
      <c r="AS157" s="212"/>
      <c r="AT157" s="212"/>
      <c r="AU157" s="212"/>
      <c r="AV157" s="212"/>
      <c r="AW157" s="212"/>
      <c r="AX157" s="212"/>
      <c r="AY157" s="212"/>
      <c r="AZ157" s="212"/>
      <c r="BA157" s="212"/>
      <c r="BB157" s="212"/>
      <c r="BC157" s="212"/>
      <c r="BD157" s="212"/>
      <c r="BE157" s="212"/>
      <c r="BF157" s="212"/>
      <c r="BG157" s="212"/>
      <c r="BH157" s="212"/>
      <c r="BI157" s="212"/>
      <c r="BJ157" s="212"/>
      <c r="BK157" s="212"/>
      <c r="BL157" s="2" t="s">
        <v>133</v>
      </c>
      <c r="BM157" s="166" t="s">
        <v>818</v>
      </c>
      <c r="BN157" s="122" t="s">
        <v>90</v>
      </c>
      <c r="BO157" s="15" t="s">
        <v>1242</v>
      </c>
      <c r="BP157" s="2" t="s">
        <v>761</v>
      </c>
      <c r="BQ157" s="436" t="s">
        <v>761</v>
      </c>
      <c r="BR157" s="6" t="s">
        <v>972</v>
      </c>
      <c r="BS157" s="6"/>
      <c r="BT157" s="6"/>
      <c r="BU157" s="6"/>
      <c r="BV157" s="6" t="s">
        <v>813</v>
      </c>
      <c r="BW157" s="6"/>
      <c r="BX157" s="6"/>
      <c r="BY157" s="6"/>
      <c r="BZ157" s="6"/>
      <c r="CA157" s="6"/>
      <c r="CB157" s="6"/>
      <c r="CC157" s="6"/>
      <c r="CD157" s="6"/>
      <c r="CE157" s="6"/>
      <c r="CF157" s="6"/>
      <c r="CG157" s="6"/>
      <c r="CH157" s="6"/>
      <c r="CI157" s="6"/>
      <c r="CJ157" s="6"/>
      <c r="CK157" s="6"/>
      <c r="CL157" s="6"/>
      <c r="CM157" s="6"/>
      <c r="CN157" s="6"/>
      <c r="CO157" s="6"/>
      <c r="CP157" s="6"/>
      <c r="CQ157" s="6"/>
      <c r="CR157" s="6"/>
      <c r="CS157" s="6"/>
      <c r="CT157" s="6"/>
      <c r="CU157" s="6"/>
      <c r="CV157" s="6"/>
      <c r="CW157" s="6"/>
      <c r="CX157" s="6"/>
      <c r="CY157" s="6"/>
      <c r="CZ157" s="6"/>
      <c r="DA157" s="6"/>
      <c r="DB157" s="6"/>
      <c r="DC157" s="6"/>
      <c r="DD157" s="6"/>
      <c r="DE157" s="6"/>
      <c r="DF157" s="6"/>
      <c r="DG157" s="6"/>
      <c r="DH157" s="6"/>
    </row>
    <row r="158" spans="1:112" s="71" customFormat="1" ht="56.25" x14ac:dyDescent="0.3">
      <c r="A158" s="515">
        <v>67</v>
      </c>
      <c r="B158" s="106" t="s">
        <v>857</v>
      </c>
      <c r="C158" s="69">
        <f t="shared" si="117"/>
        <v>0.15</v>
      </c>
      <c r="D158" s="3"/>
      <c r="E158" s="3">
        <f t="shared" si="106"/>
        <v>0.15</v>
      </c>
      <c r="F158" s="3">
        <f t="shared" si="118"/>
        <v>0.15</v>
      </c>
      <c r="G158" s="3"/>
      <c r="H158" s="3"/>
      <c r="I158" s="3"/>
      <c r="J158" s="3"/>
      <c r="K158" s="87">
        <v>0.15</v>
      </c>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2"/>
      <c r="BL158" s="2" t="s">
        <v>133</v>
      </c>
      <c r="BM158" s="2" t="s">
        <v>858</v>
      </c>
      <c r="BN158" s="2" t="s">
        <v>90</v>
      </c>
      <c r="BO158" s="143" t="s">
        <v>539</v>
      </c>
      <c r="BP158" s="2" t="s">
        <v>761</v>
      </c>
      <c r="BQ158" s="436" t="s">
        <v>761</v>
      </c>
      <c r="BR158" s="6" t="s">
        <v>972</v>
      </c>
      <c r="BS158" s="6"/>
      <c r="BT158" s="6"/>
      <c r="BU158" s="6"/>
      <c r="BV158" s="6" t="s">
        <v>813</v>
      </c>
      <c r="BW158" s="6"/>
      <c r="BX158" s="6"/>
      <c r="BY158" s="6"/>
      <c r="BZ158" s="6"/>
      <c r="CA158" s="6"/>
      <c r="CB158" s="6"/>
      <c r="CC158" s="6"/>
      <c r="CD158" s="6"/>
      <c r="CE158" s="6"/>
      <c r="CF158" s="6"/>
      <c r="CG158" s="6"/>
      <c r="CH158" s="6"/>
      <c r="CI158" s="6"/>
      <c r="CJ158" s="6"/>
      <c r="CK158" s="6"/>
      <c r="CL158" s="6"/>
      <c r="CM158" s="6"/>
      <c r="CN158" s="6"/>
      <c r="CO158" s="6"/>
      <c r="CP158" s="6"/>
      <c r="CQ158" s="6"/>
      <c r="CR158" s="6"/>
      <c r="CS158" s="6"/>
      <c r="CT158" s="6"/>
      <c r="CU158" s="6"/>
      <c r="CV158" s="6"/>
      <c r="CW158" s="6"/>
      <c r="CX158" s="6"/>
      <c r="CY158" s="6"/>
      <c r="CZ158" s="6"/>
      <c r="DA158" s="6"/>
      <c r="DB158" s="6"/>
      <c r="DC158" s="6"/>
      <c r="DD158" s="6"/>
      <c r="DE158" s="6"/>
      <c r="DF158" s="6"/>
      <c r="DG158" s="6"/>
      <c r="DH158" s="6"/>
    </row>
    <row r="159" spans="1:112" s="71" customFormat="1" ht="56.25" x14ac:dyDescent="0.3">
      <c r="A159" s="515">
        <v>68</v>
      </c>
      <c r="B159" s="144" t="s">
        <v>762</v>
      </c>
      <c r="C159" s="69">
        <f t="shared" si="117"/>
        <v>0.8</v>
      </c>
      <c r="D159" s="122"/>
      <c r="E159" s="3">
        <f t="shared" si="106"/>
        <v>0.8</v>
      </c>
      <c r="F159" s="3">
        <f t="shared" si="118"/>
        <v>0.8</v>
      </c>
      <c r="G159" s="3">
        <f>H159+I159+J159</f>
        <v>0</v>
      </c>
      <c r="H159" s="3"/>
      <c r="I159" s="3"/>
      <c r="J159" s="3"/>
      <c r="K159" s="72">
        <v>0.6</v>
      </c>
      <c r="L159" s="2">
        <v>0.2</v>
      </c>
      <c r="M159" s="3">
        <f t="shared" si="110"/>
        <v>0</v>
      </c>
      <c r="N159" s="3"/>
      <c r="O159" s="3"/>
      <c r="P159" s="212"/>
      <c r="Q159" s="212"/>
      <c r="R159" s="212"/>
      <c r="S159" s="212"/>
      <c r="T159" s="212"/>
      <c r="U159" s="212"/>
      <c r="V159" s="212"/>
      <c r="W159" s="212"/>
      <c r="X159" s="212"/>
      <c r="Y159" s="212"/>
      <c r="Z159" s="212"/>
      <c r="AA159" s="212"/>
      <c r="AB159" s="212"/>
      <c r="AC159" s="212"/>
      <c r="AD159" s="212"/>
      <c r="AE159" s="212"/>
      <c r="AF159" s="212"/>
      <c r="AG159" s="212"/>
      <c r="AH159" s="212"/>
      <c r="AI159" s="212"/>
      <c r="AJ159" s="212"/>
      <c r="AK159" s="212"/>
      <c r="AL159" s="212"/>
      <c r="AM159" s="212"/>
      <c r="AN159" s="212"/>
      <c r="AO159" s="212"/>
      <c r="AP159" s="212"/>
      <c r="AQ159" s="212"/>
      <c r="AR159" s="212"/>
      <c r="AS159" s="212"/>
      <c r="AT159" s="212"/>
      <c r="AU159" s="212"/>
      <c r="AV159" s="212"/>
      <c r="AW159" s="212"/>
      <c r="AX159" s="212"/>
      <c r="AY159" s="212"/>
      <c r="AZ159" s="212"/>
      <c r="BA159" s="212"/>
      <c r="BB159" s="212"/>
      <c r="BC159" s="212"/>
      <c r="BD159" s="212"/>
      <c r="BE159" s="212"/>
      <c r="BF159" s="212"/>
      <c r="BG159" s="212"/>
      <c r="BH159" s="212"/>
      <c r="BI159" s="212"/>
      <c r="BJ159" s="212"/>
      <c r="BK159" s="212"/>
      <c r="BL159" s="2" t="s">
        <v>140</v>
      </c>
      <c r="BM159" s="165"/>
      <c r="BN159" s="122" t="s">
        <v>90</v>
      </c>
      <c r="BO159" s="143" t="s">
        <v>539</v>
      </c>
      <c r="BP159" s="2" t="s">
        <v>761</v>
      </c>
      <c r="BQ159" s="436" t="s">
        <v>761</v>
      </c>
      <c r="BR159" s="6" t="s">
        <v>972</v>
      </c>
      <c r="BS159" s="6"/>
      <c r="BT159" s="6"/>
      <c r="BU159" s="6"/>
      <c r="BV159" s="6" t="s">
        <v>813</v>
      </c>
      <c r="BW159" s="6"/>
      <c r="BX159" s="6"/>
      <c r="BY159" s="6"/>
      <c r="BZ159" s="6"/>
      <c r="CA159" s="6"/>
      <c r="CB159" s="6"/>
      <c r="CC159" s="6"/>
      <c r="CD159" s="6"/>
      <c r="CE159" s="6"/>
      <c r="CF159" s="6"/>
      <c r="CG159" s="6"/>
      <c r="CH159" s="6"/>
      <c r="CI159" s="6"/>
      <c r="CJ159" s="6"/>
      <c r="CK159" s="6"/>
      <c r="CL159" s="6"/>
      <c r="CM159" s="6"/>
      <c r="CN159" s="6"/>
      <c r="CO159" s="6"/>
      <c r="CP159" s="6"/>
      <c r="CQ159" s="6"/>
      <c r="CR159" s="6"/>
      <c r="CS159" s="6"/>
      <c r="CT159" s="6"/>
      <c r="CU159" s="6"/>
      <c r="CV159" s="6"/>
      <c r="CW159" s="6"/>
      <c r="CX159" s="6"/>
      <c r="CY159" s="6"/>
      <c r="CZ159" s="6"/>
      <c r="DA159" s="6"/>
      <c r="DB159" s="6"/>
      <c r="DC159" s="6"/>
      <c r="DD159" s="6"/>
      <c r="DE159" s="6"/>
      <c r="DF159" s="6"/>
      <c r="DG159" s="6"/>
      <c r="DH159" s="6"/>
    </row>
    <row r="160" spans="1:112" s="71" customFormat="1" ht="56.25" x14ac:dyDescent="0.3">
      <c r="A160" s="515">
        <v>69</v>
      </c>
      <c r="B160" s="144" t="s">
        <v>830</v>
      </c>
      <c r="C160" s="69">
        <f t="shared" si="117"/>
        <v>0.55000000000000004</v>
      </c>
      <c r="D160" s="122"/>
      <c r="E160" s="3">
        <f t="shared" si="106"/>
        <v>0.55000000000000004</v>
      </c>
      <c r="F160" s="3">
        <f t="shared" si="118"/>
        <v>0.55000000000000004</v>
      </c>
      <c r="G160" s="3">
        <f>H160+I160+J160</f>
        <v>0</v>
      </c>
      <c r="H160" s="3"/>
      <c r="I160" s="3"/>
      <c r="J160" s="3"/>
      <c r="K160" s="72">
        <v>0.3</v>
      </c>
      <c r="L160" s="2">
        <v>0.25</v>
      </c>
      <c r="M160" s="3">
        <f>N160+O160+P160</f>
        <v>0</v>
      </c>
      <c r="N160" s="3"/>
      <c r="O160" s="3"/>
      <c r="P160" s="212"/>
      <c r="Q160" s="212"/>
      <c r="R160" s="212"/>
      <c r="S160" s="212"/>
      <c r="T160" s="212"/>
      <c r="U160" s="212"/>
      <c r="V160" s="212"/>
      <c r="W160" s="212"/>
      <c r="X160" s="212"/>
      <c r="Y160" s="212"/>
      <c r="Z160" s="212"/>
      <c r="AA160" s="212"/>
      <c r="AB160" s="212"/>
      <c r="AC160" s="212"/>
      <c r="AD160" s="212"/>
      <c r="AE160" s="212"/>
      <c r="AF160" s="212"/>
      <c r="AG160" s="212"/>
      <c r="AH160" s="212"/>
      <c r="AI160" s="212"/>
      <c r="AJ160" s="212"/>
      <c r="AK160" s="212"/>
      <c r="AL160" s="212"/>
      <c r="AM160" s="212"/>
      <c r="AN160" s="212"/>
      <c r="AO160" s="212"/>
      <c r="AP160" s="212"/>
      <c r="AQ160" s="212"/>
      <c r="AR160" s="212"/>
      <c r="AS160" s="212"/>
      <c r="AT160" s="212"/>
      <c r="AU160" s="212"/>
      <c r="AV160" s="212"/>
      <c r="AW160" s="212"/>
      <c r="AX160" s="212"/>
      <c r="AY160" s="212"/>
      <c r="AZ160" s="212"/>
      <c r="BA160" s="212"/>
      <c r="BB160" s="212"/>
      <c r="BC160" s="212"/>
      <c r="BD160" s="212"/>
      <c r="BE160" s="212"/>
      <c r="BF160" s="212"/>
      <c r="BG160" s="212"/>
      <c r="BH160" s="212"/>
      <c r="BI160" s="212"/>
      <c r="BJ160" s="212"/>
      <c r="BK160" s="212"/>
      <c r="BL160" s="2" t="s">
        <v>140</v>
      </c>
      <c r="BM160" s="165"/>
      <c r="BN160" s="122" t="s">
        <v>90</v>
      </c>
      <c r="BO160" s="143" t="s">
        <v>539</v>
      </c>
      <c r="BP160" s="2" t="s">
        <v>761</v>
      </c>
      <c r="BQ160" s="436" t="s">
        <v>761</v>
      </c>
      <c r="BR160" s="6" t="s">
        <v>1007</v>
      </c>
      <c r="BS160" s="6"/>
      <c r="BT160" s="6"/>
      <c r="BU160" s="6"/>
      <c r="BV160" s="6" t="s">
        <v>813</v>
      </c>
      <c r="BW160" s="6"/>
      <c r="BX160" s="6"/>
      <c r="BY160" s="6"/>
      <c r="BZ160" s="6"/>
      <c r="CA160" s="6"/>
      <c r="CB160" s="6"/>
      <c r="CC160" s="6"/>
      <c r="CD160" s="6"/>
      <c r="CE160" s="6"/>
      <c r="CF160" s="6"/>
      <c r="CG160" s="6"/>
      <c r="CH160" s="6"/>
      <c r="CI160" s="6"/>
      <c r="CJ160" s="6"/>
      <c r="CK160" s="6"/>
      <c r="CL160" s="6"/>
      <c r="CM160" s="6"/>
      <c r="CN160" s="6"/>
      <c r="CO160" s="6"/>
      <c r="CP160" s="6"/>
      <c r="CQ160" s="6"/>
      <c r="CR160" s="6"/>
      <c r="CS160" s="6"/>
      <c r="CT160" s="6"/>
      <c r="CU160" s="6"/>
      <c r="CV160" s="6"/>
      <c r="CW160" s="6"/>
      <c r="CX160" s="6"/>
      <c r="CY160" s="6"/>
      <c r="CZ160" s="6"/>
      <c r="DA160" s="6"/>
      <c r="DB160" s="6"/>
      <c r="DC160" s="6"/>
      <c r="DD160" s="6"/>
      <c r="DE160" s="6"/>
      <c r="DF160" s="6"/>
      <c r="DG160" s="6"/>
      <c r="DH160" s="6"/>
    </row>
    <row r="161" spans="1:112" s="71" customFormat="1" ht="75" x14ac:dyDescent="0.3">
      <c r="A161" s="515">
        <v>70</v>
      </c>
      <c r="B161" s="144" t="s">
        <v>831</v>
      </c>
      <c r="C161" s="69">
        <f t="shared" si="117"/>
        <v>0.4</v>
      </c>
      <c r="D161" s="122"/>
      <c r="E161" s="3">
        <f t="shared" ref="E161:E224" si="119">F161+U161+BG161</f>
        <v>0.4</v>
      </c>
      <c r="F161" s="3">
        <f t="shared" si="118"/>
        <v>0.4</v>
      </c>
      <c r="G161" s="3">
        <f>H161+I161+J161</f>
        <v>0</v>
      </c>
      <c r="H161" s="3"/>
      <c r="I161" s="3"/>
      <c r="J161" s="3"/>
      <c r="K161" s="72"/>
      <c r="L161" s="2">
        <v>0.4</v>
      </c>
      <c r="M161" s="3">
        <f>N161+O161+P161</f>
        <v>0</v>
      </c>
      <c r="N161" s="3"/>
      <c r="O161" s="3"/>
      <c r="P161" s="212"/>
      <c r="Q161" s="212"/>
      <c r="R161" s="212"/>
      <c r="S161" s="212"/>
      <c r="T161" s="212"/>
      <c r="U161" s="212"/>
      <c r="V161" s="212"/>
      <c r="W161" s="212"/>
      <c r="X161" s="212"/>
      <c r="Y161" s="212"/>
      <c r="Z161" s="212"/>
      <c r="AA161" s="212"/>
      <c r="AB161" s="212"/>
      <c r="AC161" s="212"/>
      <c r="AD161" s="212"/>
      <c r="AE161" s="212"/>
      <c r="AF161" s="212"/>
      <c r="AG161" s="212"/>
      <c r="AH161" s="212"/>
      <c r="AI161" s="212"/>
      <c r="AJ161" s="212"/>
      <c r="AK161" s="212"/>
      <c r="AL161" s="212"/>
      <c r="AM161" s="212"/>
      <c r="AN161" s="212"/>
      <c r="AO161" s="212"/>
      <c r="AP161" s="212"/>
      <c r="AQ161" s="212"/>
      <c r="AR161" s="212"/>
      <c r="AS161" s="212"/>
      <c r="AT161" s="212"/>
      <c r="AU161" s="212"/>
      <c r="AV161" s="212"/>
      <c r="AW161" s="212"/>
      <c r="AX161" s="212"/>
      <c r="AY161" s="212"/>
      <c r="AZ161" s="212"/>
      <c r="BA161" s="212"/>
      <c r="BB161" s="212"/>
      <c r="BC161" s="212"/>
      <c r="BD161" s="212"/>
      <c r="BE161" s="212"/>
      <c r="BF161" s="212"/>
      <c r="BG161" s="212"/>
      <c r="BH161" s="212"/>
      <c r="BI161" s="212"/>
      <c r="BJ161" s="212"/>
      <c r="BK161" s="212"/>
      <c r="BL161" s="2" t="s">
        <v>140</v>
      </c>
      <c r="BM161" s="165"/>
      <c r="BN161" s="122" t="s">
        <v>90</v>
      </c>
      <c r="BO161" s="15" t="s">
        <v>1118</v>
      </c>
      <c r="BP161" s="2" t="s">
        <v>761</v>
      </c>
      <c r="BQ161" s="436" t="s">
        <v>761</v>
      </c>
      <c r="BR161" s="6" t="s">
        <v>1007</v>
      </c>
      <c r="BS161" s="6"/>
      <c r="BT161" s="6"/>
      <c r="BU161" s="6"/>
      <c r="BV161" s="6" t="s">
        <v>813</v>
      </c>
      <c r="BW161" s="6"/>
      <c r="BX161" s="6"/>
      <c r="BY161" s="6"/>
      <c r="BZ161" s="6"/>
      <c r="CA161" s="6"/>
      <c r="CB161" s="6"/>
      <c r="CC161" s="6"/>
      <c r="CD161" s="6"/>
      <c r="CE161" s="6"/>
      <c r="CF161" s="6"/>
      <c r="CG161" s="6"/>
      <c r="CH161" s="6"/>
      <c r="CI161" s="6"/>
      <c r="CJ161" s="6"/>
      <c r="CK161" s="6"/>
      <c r="CL161" s="6"/>
      <c r="CM161" s="6"/>
      <c r="CN161" s="6"/>
      <c r="CO161" s="6"/>
      <c r="CP161" s="6"/>
      <c r="CQ161" s="6"/>
      <c r="CR161" s="6"/>
      <c r="CS161" s="6"/>
      <c r="CT161" s="6"/>
      <c r="CU161" s="6"/>
      <c r="CV161" s="6"/>
      <c r="CW161" s="6"/>
      <c r="CX161" s="6"/>
      <c r="CY161" s="6"/>
      <c r="CZ161" s="6"/>
      <c r="DA161" s="6"/>
      <c r="DB161" s="6"/>
      <c r="DC161" s="6"/>
      <c r="DD161" s="6"/>
      <c r="DE161" s="6"/>
      <c r="DF161" s="6"/>
      <c r="DG161" s="6"/>
      <c r="DH161" s="6"/>
    </row>
    <row r="162" spans="1:112" s="71" customFormat="1" ht="150" x14ac:dyDescent="0.3">
      <c r="A162" s="515">
        <v>71</v>
      </c>
      <c r="B162" s="144" t="s">
        <v>768</v>
      </c>
      <c r="C162" s="69">
        <f t="shared" si="117"/>
        <v>0.52</v>
      </c>
      <c r="D162" s="122"/>
      <c r="E162" s="3">
        <f t="shared" si="119"/>
        <v>0.52</v>
      </c>
      <c r="F162" s="3">
        <f t="shared" si="118"/>
        <v>0.52</v>
      </c>
      <c r="G162" s="3">
        <f>H162+I162+J162</f>
        <v>0</v>
      </c>
      <c r="H162" s="3"/>
      <c r="I162" s="3"/>
      <c r="J162" s="3"/>
      <c r="K162" s="72">
        <v>0.3</v>
      </c>
      <c r="L162" s="2">
        <v>0.22</v>
      </c>
      <c r="M162" s="3">
        <f>N162+O162+P162</f>
        <v>0</v>
      </c>
      <c r="N162" s="3"/>
      <c r="O162" s="3"/>
      <c r="P162" s="212"/>
      <c r="Q162" s="212"/>
      <c r="R162" s="212"/>
      <c r="S162" s="212"/>
      <c r="T162" s="212"/>
      <c r="U162" s="212"/>
      <c r="V162" s="212"/>
      <c r="W162" s="212"/>
      <c r="X162" s="212"/>
      <c r="Y162" s="212"/>
      <c r="Z162" s="212"/>
      <c r="AA162" s="212"/>
      <c r="AB162" s="212"/>
      <c r="AC162" s="212"/>
      <c r="AD162" s="212"/>
      <c r="AE162" s="212"/>
      <c r="AF162" s="212"/>
      <c r="AG162" s="212"/>
      <c r="AH162" s="212"/>
      <c r="AI162" s="212"/>
      <c r="AJ162" s="212"/>
      <c r="AK162" s="212"/>
      <c r="AL162" s="212"/>
      <c r="AM162" s="212"/>
      <c r="AN162" s="212"/>
      <c r="AO162" s="212"/>
      <c r="AP162" s="212"/>
      <c r="AQ162" s="212"/>
      <c r="AR162" s="212"/>
      <c r="AS162" s="212"/>
      <c r="AT162" s="212"/>
      <c r="AU162" s="212"/>
      <c r="AV162" s="212"/>
      <c r="AW162" s="212"/>
      <c r="AX162" s="212"/>
      <c r="AY162" s="212"/>
      <c r="AZ162" s="212"/>
      <c r="BA162" s="212"/>
      <c r="BB162" s="212"/>
      <c r="BC162" s="212"/>
      <c r="BD162" s="212"/>
      <c r="BE162" s="212"/>
      <c r="BF162" s="212"/>
      <c r="BG162" s="212"/>
      <c r="BH162" s="212"/>
      <c r="BI162" s="212"/>
      <c r="BJ162" s="212"/>
      <c r="BK162" s="212"/>
      <c r="BL162" s="2" t="s">
        <v>140</v>
      </c>
      <c r="BM162" s="165"/>
      <c r="BN162" s="122" t="s">
        <v>90</v>
      </c>
      <c r="BO162" s="15" t="s">
        <v>1242</v>
      </c>
      <c r="BP162" s="2" t="s">
        <v>761</v>
      </c>
      <c r="BQ162" s="436" t="s">
        <v>761</v>
      </c>
      <c r="BR162" s="6" t="s">
        <v>972</v>
      </c>
      <c r="BS162" s="6"/>
      <c r="BT162" s="6"/>
      <c r="BU162" s="6"/>
      <c r="BV162" s="6" t="s">
        <v>813</v>
      </c>
      <c r="BW162" s="6"/>
      <c r="BX162" s="6"/>
      <c r="BY162" s="6"/>
      <c r="BZ162" s="6"/>
      <c r="CA162" s="6"/>
      <c r="CB162" s="6"/>
      <c r="CC162" s="6"/>
      <c r="CD162" s="6"/>
      <c r="CE162" s="6"/>
      <c r="CF162" s="6"/>
      <c r="CG162" s="6"/>
      <c r="CH162" s="6"/>
      <c r="CI162" s="6"/>
      <c r="CJ162" s="6"/>
      <c r="CK162" s="6"/>
      <c r="CL162" s="6"/>
      <c r="CM162" s="6"/>
      <c r="CN162" s="6"/>
      <c r="CO162" s="6"/>
      <c r="CP162" s="6"/>
      <c r="CQ162" s="6"/>
      <c r="CR162" s="6"/>
      <c r="CS162" s="6"/>
      <c r="CT162" s="6"/>
      <c r="CU162" s="6"/>
      <c r="CV162" s="6"/>
      <c r="CW162" s="6"/>
      <c r="CX162" s="6"/>
      <c r="CY162" s="6"/>
      <c r="CZ162" s="6"/>
      <c r="DA162" s="6"/>
      <c r="DB162" s="6"/>
      <c r="DC162" s="6"/>
      <c r="DD162" s="6"/>
      <c r="DE162" s="6"/>
      <c r="DF162" s="6"/>
      <c r="DG162" s="6"/>
      <c r="DH162" s="6"/>
    </row>
    <row r="163" spans="1:112" s="71" customFormat="1" ht="150" x14ac:dyDescent="0.3">
      <c r="A163" s="515">
        <v>72</v>
      </c>
      <c r="B163" s="144" t="s">
        <v>1154</v>
      </c>
      <c r="C163" s="69">
        <f t="shared" si="117"/>
        <v>0.25</v>
      </c>
      <c r="D163" s="3"/>
      <c r="E163" s="3">
        <f t="shared" si="119"/>
        <v>0.25</v>
      </c>
      <c r="F163" s="3">
        <f t="shared" si="118"/>
        <v>0.25</v>
      </c>
      <c r="G163" s="3"/>
      <c r="H163" s="3"/>
      <c r="I163" s="3"/>
      <c r="J163" s="3"/>
      <c r="K163" s="72">
        <v>0.25</v>
      </c>
      <c r="L163" s="2"/>
      <c r="M163" s="3"/>
      <c r="N163" s="3"/>
      <c r="O163" s="3"/>
      <c r="P163" s="3"/>
      <c r="Q163" s="3"/>
      <c r="R163" s="3"/>
      <c r="S163" s="3"/>
      <c r="T163" s="3"/>
      <c r="U163" s="3"/>
      <c r="V163" s="3"/>
      <c r="W163" s="3"/>
      <c r="X163" s="3"/>
      <c r="Y163" s="3"/>
      <c r="Z163" s="3"/>
      <c r="AA163" s="3"/>
      <c r="AB163" s="3"/>
      <c r="AC163" s="3"/>
      <c r="AD163" s="3"/>
      <c r="AE163" s="3"/>
      <c r="AF163" s="3"/>
      <c r="AG163" s="3"/>
      <c r="AH163" s="73"/>
      <c r="AI163" s="73"/>
      <c r="AJ163" s="3"/>
      <c r="AK163" s="3"/>
      <c r="AL163" s="3"/>
      <c r="AM163" s="3"/>
      <c r="AN163" s="3"/>
      <c r="AO163" s="3"/>
      <c r="AP163" s="3"/>
      <c r="AQ163" s="3"/>
      <c r="AR163" s="3"/>
      <c r="AS163" s="3"/>
      <c r="AT163" s="3"/>
      <c r="AU163" s="3"/>
      <c r="AV163" s="3"/>
      <c r="AW163" s="3"/>
      <c r="AX163" s="3"/>
      <c r="AY163" s="3"/>
      <c r="AZ163" s="74"/>
      <c r="BA163" s="3"/>
      <c r="BB163" s="3"/>
      <c r="BC163" s="3"/>
      <c r="BD163" s="3"/>
      <c r="BE163" s="3"/>
      <c r="BF163" s="3"/>
      <c r="BG163" s="3"/>
      <c r="BH163" s="3"/>
      <c r="BI163" s="75"/>
      <c r="BJ163" s="3"/>
      <c r="BK163" s="2"/>
      <c r="BL163" s="2" t="s">
        <v>140</v>
      </c>
      <c r="BM163" s="2" t="s">
        <v>250</v>
      </c>
      <c r="BN163" s="76" t="s">
        <v>90</v>
      </c>
      <c r="BO163" s="15" t="s">
        <v>1242</v>
      </c>
      <c r="BP163" s="2" t="s">
        <v>761</v>
      </c>
      <c r="BQ163" s="436" t="s">
        <v>761</v>
      </c>
      <c r="BR163" s="6" t="s">
        <v>972</v>
      </c>
      <c r="BS163" s="6"/>
      <c r="BT163" s="6"/>
      <c r="BU163" s="6"/>
      <c r="BV163" s="6" t="s">
        <v>813</v>
      </c>
      <c r="BW163" s="6"/>
      <c r="BX163" s="6"/>
      <c r="BY163" s="6"/>
      <c r="BZ163" s="6"/>
      <c r="CA163" s="6"/>
      <c r="CB163" s="6"/>
      <c r="CC163" s="6"/>
      <c r="CD163" s="6"/>
      <c r="CE163" s="6"/>
      <c r="CF163" s="6"/>
      <c r="CG163" s="6"/>
      <c r="CH163" s="6"/>
      <c r="CI163" s="6"/>
      <c r="CJ163" s="6"/>
      <c r="CK163" s="6"/>
      <c r="CL163" s="6"/>
      <c r="CM163" s="6"/>
      <c r="CN163" s="6"/>
      <c r="CO163" s="6"/>
      <c r="CP163" s="6"/>
      <c r="CQ163" s="6"/>
      <c r="CR163" s="6"/>
      <c r="CS163" s="6"/>
      <c r="CT163" s="6"/>
      <c r="CU163" s="6"/>
      <c r="CV163" s="6"/>
      <c r="CW163" s="6"/>
      <c r="CX163" s="6"/>
      <c r="CY163" s="6"/>
      <c r="CZ163" s="6"/>
      <c r="DA163" s="6"/>
      <c r="DB163" s="6"/>
      <c r="DC163" s="6"/>
      <c r="DD163" s="6"/>
      <c r="DE163" s="6"/>
      <c r="DF163" s="6"/>
      <c r="DG163" s="6"/>
      <c r="DH163" s="6"/>
    </row>
    <row r="164" spans="1:112" s="71" customFormat="1" ht="56.25" x14ac:dyDescent="0.3">
      <c r="A164" s="515">
        <v>73</v>
      </c>
      <c r="B164" s="144" t="s">
        <v>834</v>
      </c>
      <c r="C164" s="69">
        <f t="shared" si="117"/>
        <v>0.06</v>
      </c>
      <c r="D164" s="3"/>
      <c r="E164" s="3">
        <f t="shared" si="119"/>
        <v>0.06</v>
      </c>
      <c r="F164" s="3">
        <f t="shared" si="118"/>
        <v>0.06</v>
      </c>
      <c r="G164" s="3"/>
      <c r="H164" s="3"/>
      <c r="I164" s="3"/>
      <c r="J164" s="3"/>
      <c r="K164" s="72">
        <v>0.06</v>
      </c>
      <c r="L164" s="2"/>
      <c r="M164" s="3"/>
      <c r="N164" s="3"/>
      <c r="O164" s="3"/>
      <c r="P164" s="3"/>
      <c r="Q164" s="3"/>
      <c r="R164" s="3"/>
      <c r="S164" s="3"/>
      <c r="T164" s="3"/>
      <c r="U164" s="3"/>
      <c r="V164" s="3"/>
      <c r="W164" s="3"/>
      <c r="X164" s="3"/>
      <c r="Y164" s="3"/>
      <c r="Z164" s="3"/>
      <c r="AA164" s="3"/>
      <c r="AB164" s="3"/>
      <c r="AC164" s="3"/>
      <c r="AD164" s="3"/>
      <c r="AE164" s="3"/>
      <c r="AF164" s="3"/>
      <c r="AG164" s="3"/>
      <c r="AH164" s="73"/>
      <c r="AI164" s="73"/>
      <c r="AJ164" s="3"/>
      <c r="AK164" s="3"/>
      <c r="AL164" s="3"/>
      <c r="AM164" s="3"/>
      <c r="AN164" s="3"/>
      <c r="AO164" s="3"/>
      <c r="AP164" s="3"/>
      <c r="AQ164" s="3"/>
      <c r="AR164" s="3"/>
      <c r="AS164" s="3"/>
      <c r="AT164" s="3"/>
      <c r="AU164" s="3"/>
      <c r="AV164" s="3"/>
      <c r="AW164" s="3"/>
      <c r="AX164" s="3"/>
      <c r="AY164" s="3"/>
      <c r="AZ164" s="74"/>
      <c r="BA164" s="3"/>
      <c r="BB164" s="3"/>
      <c r="BC164" s="3"/>
      <c r="BD164" s="3"/>
      <c r="BE164" s="3"/>
      <c r="BF164" s="3"/>
      <c r="BG164" s="3"/>
      <c r="BH164" s="3"/>
      <c r="BI164" s="75"/>
      <c r="BJ164" s="3"/>
      <c r="BK164" s="2"/>
      <c r="BL164" s="2" t="s">
        <v>140</v>
      </c>
      <c r="BM164" s="2" t="s">
        <v>254</v>
      </c>
      <c r="BN164" s="76" t="s">
        <v>90</v>
      </c>
      <c r="BO164" s="15" t="s">
        <v>539</v>
      </c>
      <c r="BP164" s="2" t="s">
        <v>761</v>
      </c>
      <c r="BQ164" s="436" t="s">
        <v>761</v>
      </c>
      <c r="BR164" s="6" t="s">
        <v>972</v>
      </c>
      <c r="BS164" s="6"/>
      <c r="BT164" s="6"/>
      <c r="BU164" s="6"/>
      <c r="BV164" s="6" t="s">
        <v>813</v>
      </c>
      <c r="BW164" s="6"/>
      <c r="BX164" s="6"/>
      <c r="BY164" s="6"/>
      <c r="BZ164" s="6"/>
      <c r="CA164" s="6"/>
      <c r="CB164" s="6"/>
      <c r="CC164" s="6"/>
      <c r="CD164" s="6"/>
      <c r="CE164" s="6"/>
      <c r="CF164" s="6"/>
      <c r="CG164" s="6"/>
      <c r="CH164" s="6"/>
      <c r="CI164" s="6"/>
      <c r="CJ164" s="6"/>
      <c r="CK164" s="6"/>
      <c r="CL164" s="6"/>
      <c r="CM164" s="6"/>
      <c r="CN164" s="6"/>
      <c r="CO164" s="6"/>
      <c r="CP164" s="6"/>
      <c r="CQ164" s="6"/>
      <c r="CR164" s="6"/>
      <c r="CS164" s="6"/>
      <c r="CT164" s="6"/>
      <c r="CU164" s="6"/>
      <c r="CV164" s="6"/>
      <c r="CW164" s="6"/>
      <c r="CX164" s="6"/>
      <c r="CY164" s="6"/>
      <c r="CZ164" s="6"/>
      <c r="DA164" s="6"/>
      <c r="DB164" s="6"/>
      <c r="DC164" s="6"/>
      <c r="DD164" s="6"/>
      <c r="DE164" s="6"/>
      <c r="DF164" s="6"/>
      <c r="DG164" s="6"/>
      <c r="DH164" s="6"/>
    </row>
    <row r="165" spans="1:112" s="71" customFormat="1" ht="56.25" x14ac:dyDescent="0.3">
      <c r="A165" s="515">
        <v>74</v>
      </c>
      <c r="B165" s="144" t="s">
        <v>835</v>
      </c>
      <c r="C165" s="69">
        <f t="shared" si="117"/>
        <v>0.6</v>
      </c>
      <c r="D165" s="3"/>
      <c r="E165" s="3">
        <f t="shared" si="119"/>
        <v>0.6</v>
      </c>
      <c r="F165" s="3">
        <f t="shared" si="118"/>
        <v>0.6</v>
      </c>
      <c r="G165" s="3"/>
      <c r="H165" s="3"/>
      <c r="I165" s="3"/>
      <c r="J165" s="3"/>
      <c r="K165" s="72"/>
      <c r="L165" s="2">
        <v>0.6</v>
      </c>
      <c r="M165" s="3"/>
      <c r="N165" s="3"/>
      <c r="O165" s="3"/>
      <c r="P165" s="3"/>
      <c r="Q165" s="3"/>
      <c r="R165" s="3"/>
      <c r="S165" s="3"/>
      <c r="T165" s="3"/>
      <c r="U165" s="3"/>
      <c r="V165" s="3"/>
      <c r="W165" s="3"/>
      <c r="X165" s="3"/>
      <c r="Y165" s="3"/>
      <c r="Z165" s="3"/>
      <c r="AA165" s="3"/>
      <c r="AB165" s="3"/>
      <c r="AC165" s="3"/>
      <c r="AD165" s="3"/>
      <c r="AE165" s="3"/>
      <c r="AF165" s="3"/>
      <c r="AG165" s="3"/>
      <c r="AH165" s="73"/>
      <c r="AI165" s="73"/>
      <c r="AJ165" s="3"/>
      <c r="AK165" s="3"/>
      <c r="AL165" s="3"/>
      <c r="AM165" s="3"/>
      <c r="AN165" s="3"/>
      <c r="AO165" s="3"/>
      <c r="AP165" s="3"/>
      <c r="AQ165" s="3"/>
      <c r="AR165" s="3"/>
      <c r="AS165" s="3"/>
      <c r="AT165" s="3"/>
      <c r="AU165" s="3"/>
      <c r="AV165" s="3"/>
      <c r="AW165" s="3"/>
      <c r="AX165" s="3"/>
      <c r="AY165" s="3"/>
      <c r="AZ165" s="74"/>
      <c r="BA165" s="3"/>
      <c r="BB165" s="3"/>
      <c r="BC165" s="3"/>
      <c r="BD165" s="3"/>
      <c r="BE165" s="3"/>
      <c r="BF165" s="3"/>
      <c r="BG165" s="3"/>
      <c r="BH165" s="3"/>
      <c r="BI165" s="75"/>
      <c r="BJ165" s="3"/>
      <c r="BK165" s="2"/>
      <c r="BL165" s="2" t="s">
        <v>140</v>
      </c>
      <c r="BM165" s="2" t="s">
        <v>836</v>
      </c>
      <c r="BN165" s="76" t="s">
        <v>90</v>
      </c>
      <c r="BO165" s="15" t="s">
        <v>539</v>
      </c>
      <c r="BP165" s="2" t="s">
        <v>761</v>
      </c>
      <c r="BQ165" s="436" t="s">
        <v>761</v>
      </c>
      <c r="BR165" s="6" t="s">
        <v>972</v>
      </c>
      <c r="BS165" s="6"/>
      <c r="BT165" s="6"/>
      <c r="BU165" s="6"/>
      <c r="BV165" s="6" t="s">
        <v>813</v>
      </c>
      <c r="BW165" s="6"/>
      <c r="BX165" s="6"/>
      <c r="BY165" s="6"/>
      <c r="BZ165" s="6"/>
      <c r="CA165" s="6"/>
      <c r="CB165" s="6"/>
      <c r="CC165" s="6"/>
      <c r="CD165" s="6"/>
      <c r="CE165" s="6"/>
      <c r="CF165" s="6"/>
      <c r="CG165" s="6"/>
      <c r="CH165" s="6"/>
      <c r="CI165" s="6"/>
      <c r="CJ165" s="6"/>
      <c r="CK165" s="6"/>
      <c r="CL165" s="6"/>
      <c r="CM165" s="6"/>
      <c r="CN165" s="6"/>
      <c r="CO165" s="6"/>
      <c r="CP165" s="6"/>
      <c r="CQ165" s="6"/>
      <c r="CR165" s="6"/>
      <c r="CS165" s="6"/>
      <c r="CT165" s="6"/>
      <c r="CU165" s="6"/>
      <c r="CV165" s="6"/>
      <c r="CW165" s="6"/>
      <c r="CX165" s="6"/>
      <c r="CY165" s="6"/>
      <c r="CZ165" s="6"/>
      <c r="DA165" s="6"/>
      <c r="DB165" s="6"/>
      <c r="DC165" s="6"/>
      <c r="DD165" s="6"/>
      <c r="DE165" s="6"/>
      <c r="DF165" s="6"/>
      <c r="DG165" s="6"/>
      <c r="DH165" s="6"/>
    </row>
    <row r="166" spans="1:112" s="71" customFormat="1" ht="150" x14ac:dyDescent="0.3">
      <c r="A166" s="515">
        <v>75</v>
      </c>
      <c r="B166" s="144" t="s">
        <v>768</v>
      </c>
      <c r="C166" s="69">
        <f t="shared" si="117"/>
        <v>0.52</v>
      </c>
      <c r="D166" s="3"/>
      <c r="E166" s="3">
        <f t="shared" si="119"/>
        <v>0.52</v>
      </c>
      <c r="F166" s="3">
        <f t="shared" si="118"/>
        <v>0.52</v>
      </c>
      <c r="G166" s="3">
        <f>H166+I166+J166</f>
        <v>0</v>
      </c>
      <c r="H166" s="3"/>
      <c r="I166" s="3"/>
      <c r="J166" s="3"/>
      <c r="K166" s="72">
        <v>0.3</v>
      </c>
      <c r="L166" s="2">
        <v>0.22</v>
      </c>
      <c r="M166" s="3">
        <f>N166+O166+P166</f>
        <v>0</v>
      </c>
      <c r="N166" s="3"/>
      <c r="O166" s="3"/>
      <c r="P166" s="3"/>
      <c r="Q166" s="3"/>
      <c r="R166" s="3"/>
      <c r="S166" s="3"/>
      <c r="T166" s="3"/>
      <c r="U166" s="3"/>
      <c r="V166" s="3"/>
      <c r="W166" s="3"/>
      <c r="X166" s="3"/>
      <c r="Y166" s="3"/>
      <c r="Z166" s="3"/>
      <c r="AA166" s="3"/>
      <c r="AB166" s="3"/>
      <c r="AC166" s="3"/>
      <c r="AD166" s="3"/>
      <c r="AE166" s="3"/>
      <c r="AF166" s="3"/>
      <c r="AG166" s="3"/>
      <c r="AH166" s="73"/>
      <c r="AI166" s="73"/>
      <c r="AJ166" s="3"/>
      <c r="AK166" s="3"/>
      <c r="AL166" s="3"/>
      <c r="AM166" s="3"/>
      <c r="AN166" s="3"/>
      <c r="AO166" s="3"/>
      <c r="AP166" s="3"/>
      <c r="AQ166" s="3"/>
      <c r="AR166" s="3"/>
      <c r="AS166" s="3"/>
      <c r="AT166" s="3"/>
      <c r="AU166" s="3"/>
      <c r="AV166" s="3"/>
      <c r="AW166" s="3"/>
      <c r="AX166" s="3"/>
      <c r="AY166" s="3"/>
      <c r="AZ166" s="74"/>
      <c r="BA166" s="3"/>
      <c r="BB166" s="3"/>
      <c r="BC166" s="3"/>
      <c r="BD166" s="3"/>
      <c r="BE166" s="3"/>
      <c r="BF166" s="3"/>
      <c r="BG166" s="3"/>
      <c r="BH166" s="3"/>
      <c r="BI166" s="75"/>
      <c r="BJ166" s="3"/>
      <c r="BK166" s="2"/>
      <c r="BL166" s="2" t="s">
        <v>140</v>
      </c>
      <c r="BM166" s="2"/>
      <c r="BN166" s="76" t="s">
        <v>90</v>
      </c>
      <c r="BO166" s="15" t="s">
        <v>1242</v>
      </c>
      <c r="BP166" s="2" t="s">
        <v>761</v>
      </c>
      <c r="BQ166" s="436" t="s">
        <v>761</v>
      </c>
      <c r="BR166" s="6" t="s">
        <v>972</v>
      </c>
      <c r="BS166" s="100"/>
      <c r="BT166" s="100"/>
      <c r="BU166" s="100"/>
      <c r="BV166" s="221" t="s">
        <v>813</v>
      </c>
      <c r="BW166" s="220"/>
      <c r="BX166" s="217"/>
      <c r="BY166" s="222"/>
      <c r="BZ166" s="6"/>
      <c r="CA166" s="6"/>
      <c r="CB166" s="6"/>
      <c r="CC166" s="6"/>
      <c r="CD166" s="6"/>
      <c r="CE166" s="6"/>
      <c r="CF166" s="6"/>
      <c r="CG166" s="6"/>
      <c r="CH166" s="6"/>
      <c r="CI166" s="6"/>
      <c r="CJ166" s="223"/>
      <c r="CK166" s="165"/>
      <c r="CL166" s="165"/>
      <c r="CM166" s="165"/>
      <c r="CN166" s="165"/>
      <c r="CO166" s="165"/>
      <c r="CP166" s="165"/>
      <c r="CQ166" s="165"/>
      <c r="CR166" s="165"/>
      <c r="CS166" s="165"/>
      <c r="CT166" s="6"/>
      <c r="CU166" s="6"/>
      <c r="CV166" s="6"/>
      <c r="CW166" s="6"/>
      <c r="CX166" s="6"/>
      <c r="CY166" s="6"/>
      <c r="CZ166" s="6"/>
      <c r="DA166" s="6"/>
      <c r="DB166" s="6"/>
      <c r="DC166" s="6"/>
      <c r="DD166" s="6"/>
      <c r="DE166" s="6"/>
      <c r="DF166" s="6"/>
      <c r="DG166" s="6"/>
      <c r="DH166" s="6"/>
    </row>
    <row r="167" spans="1:112" s="71" customFormat="1" ht="56.25" x14ac:dyDescent="0.3">
      <c r="A167" s="515">
        <v>76</v>
      </c>
      <c r="B167" s="144" t="s">
        <v>839</v>
      </c>
      <c r="C167" s="69">
        <f t="shared" si="117"/>
        <v>0.02</v>
      </c>
      <c r="D167" s="3"/>
      <c r="E167" s="3">
        <f t="shared" si="119"/>
        <v>0.02</v>
      </c>
      <c r="F167" s="3">
        <f t="shared" si="118"/>
        <v>0.02</v>
      </c>
      <c r="G167" s="3"/>
      <c r="H167" s="3"/>
      <c r="I167" s="3"/>
      <c r="J167" s="3"/>
      <c r="K167" s="72">
        <v>0.02</v>
      </c>
      <c r="L167" s="2"/>
      <c r="M167" s="3"/>
      <c r="N167" s="3"/>
      <c r="O167" s="3"/>
      <c r="P167" s="3"/>
      <c r="Q167" s="3"/>
      <c r="R167" s="3"/>
      <c r="S167" s="3"/>
      <c r="T167" s="3"/>
      <c r="U167" s="3"/>
      <c r="V167" s="3"/>
      <c r="W167" s="3"/>
      <c r="X167" s="3"/>
      <c r="Y167" s="3"/>
      <c r="Z167" s="3"/>
      <c r="AA167" s="3"/>
      <c r="AB167" s="3"/>
      <c r="AC167" s="3"/>
      <c r="AD167" s="3"/>
      <c r="AE167" s="3"/>
      <c r="AF167" s="3"/>
      <c r="AG167" s="3"/>
      <c r="AH167" s="73"/>
      <c r="AI167" s="73"/>
      <c r="AJ167" s="3"/>
      <c r="AK167" s="3"/>
      <c r="AL167" s="3"/>
      <c r="AM167" s="3"/>
      <c r="AN167" s="3"/>
      <c r="AO167" s="3"/>
      <c r="AP167" s="3"/>
      <c r="AQ167" s="3"/>
      <c r="AR167" s="3"/>
      <c r="AS167" s="3"/>
      <c r="AT167" s="3"/>
      <c r="AU167" s="3"/>
      <c r="AV167" s="3"/>
      <c r="AW167" s="3"/>
      <c r="AX167" s="3"/>
      <c r="AY167" s="3"/>
      <c r="AZ167" s="74"/>
      <c r="BA167" s="3"/>
      <c r="BB167" s="3"/>
      <c r="BC167" s="3"/>
      <c r="BD167" s="3"/>
      <c r="BE167" s="3"/>
      <c r="BF167" s="3"/>
      <c r="BG167" s="3"/>
      <c r="BH167" s="3"/>
      <c r="BI167" s="75"/>
      <c r="BJ167" s="3"/>
      <c r="BK167" s="2"/>
      <c r="BL167" s="2" t="s">
        <v>140</v>
      </c>
      <c r="BM167" s="2" t="s">
        <v>840</v>
      </c>
      <c r="BN167" s="76" t="s">
        <v>90</v>
      </c>
      <c r="BO167" s="15" t="s">
        <v>539</v>
      </c>
      <c r="BP167" s="2" t="s">
        <v>761</v>
      </c>
      <c r="BQ167" s="436" t="s">
        <v>761</v>
      </c>
      <c r="BR167" s="6" t="s">
        <v>972</v>
      </c>
      <c r="BS167" s="6"/>
      <c r="BT167" s="6"/>
      <c r="BU167" s="6"/>
      <c r="BV167" s="6" t="s">
        <v>813</v>
      </c>
      <c r="BW167" s="6"/>
      <c r="BX167" s="6"/>
      <c r="BY167" s="6"/>
      <c r="BZ167" s="6"/>
      <c r="CA167" s="6"/>
      <c r="CB167" s="6"/>
      <c r="CC167" s="6"/>
      <c r="CD167" s="6"/>
      <c r="CE167" s="6"/>
      <c r="CF167" s="6"/>
      <c r="CG167" s="6"/>
      <c r="CH167" s="6"/>
      <c r="CI167" s="6"/>
      <c r="CJ167" s="6"/>
      <c r="CK167" s="6"/>
      <c r="CL167" s="6"/>
      <c r="CM167" s="6"/>
      <c r="CN167" s="6"/>
      <c r="CO167" s="6"/>
      <c r="CP167" s="6"/>
      <c r="CQ167" s="6"/>
      <c r="CR167" s="6"/>
      <c r="CS167" s="6"/>
      <c r="CT167" s="6"/>
      <c r="CU167" s="6"/>
      <c r="CV167" s="6"/>
      <c r="CW167" s="6"/>
      <c r="CX167" s="6"/>
      <c r="CY167" s="6"/>
      <c r="CZ167" s="6"/>
      <c r="DA167" s="6"/>
      <c r="DB167" s="6"/>
      <c r="DC167" s="6"/>
      <c r="DD167" s="6"/>
      <c r="DE167" s="6"/>
      <c r="DF167" s="6"/>
      <c r="DG167" s="6"/>
      <c r="DH167" s="6"/>
    </row>
    <row r="168" spans="1:112" s="71" customFormat="1" ht="56.25" x14ac:dyDescent="0.3">
      <c r="A168" s="515">
        <v>77</v>
      </c>
      <c r="B168" s="144" t="s">
        <v>860</v>
      </c>
      <c r="C168" s="69">
        <f t="shared" si="117"/>
        <v>0.19</v>
      </c>
      <c r="D168" s="3"/>
      <c r="E168" s="3">
        <f t="shared" si="119"/>
        <v>0.19</v>
      </c>
      <c r="F168" s="3">
        <f t="shared" si="118"/>
        <v>0.19</v>
      </c>
      <c r="G168" s="3"/>
      <c r="H168" s="3"/>
      <c r="I168" s="3"/>
      <c r="J168" s="3"/>
      <c r="K168" s="72">
        <v>0.19</v>
      </c>
      <c r="L168" s="2"/>
      <c r="M168" s="3"/>
      <c r="N168" s="3"/>
      <c r="O168" s="3"/>
      <c r="P168" s="3"/>
      <c r="Q168" s="3"/>
      <c r="R168" s="3"/>
      <c r="S168" s="3"/>
      <c r="T168" s="3"/>
      <c r="U168" s="3"/>
      <c r="V168" s="3"/>
      <c r="W168" s="3"/>
      <c r="X168" s="3"/>
      <c r="Y168" s="3"/>
      <c r="Z168" s="3"/>
      <c r="AA168" s="3"/>
      <c r="AB168" s="3"/>
      <c r="AC168" s="3"/>
      <c r="AD168" s="3"/>
      <c r="AE168" s="3"/>
      <c r="AF168" s="3"/>
      <c r="AG168" s="3"/>
      <c r="AH168" s="73"/>
      <c r="AI168" s="73"/>
      <c r="AJ168" s="3"/>
      <c r="AK168" s="3"/>
      <c r="AL168" s="3"/>
      <c r="AM168" s="3"/>
      <c r="AN168" s="3"/>
      <c r="AO168" s="3"/>
      <c r="AP168" s="3"/>
      <c r="AQ168" s="3"/>
      <c r="AR168" s="3"/>
      <c r="AS168" s="3"/>
      <c r="AT168" s="3"/>
      <c r="AU168" s="3"/>
      <c r="AV168" s="3"/>
      <c r="AW168" s="3"/>
      <c r="AX168" s="3"/>
      <c r="AY168" s="3"/>
      <c r="AZ168" s="74"/>
      <c r="BA168" s="3"/>
      <c r="BB168" s="3"/>
      <c r="BC168" s="3"/>
      <c r="BD168" s="3"/>
      <c r="BE168" s="3"/>
      <c r="BF168" s="3"/>
      <c r="BG168" s="3"/>
      <c r="BH168" s="3"/>
      <c r="BI168" s="75"/>
      <c r="BJ168" s="3"/>
      <c r="BK168" s="2"/>
      <c r="BL168" s="2" t="s">
        <v>140</v>
      </c>
      <c r="BM168" s="2" t="s">
        <v>861</v>
      </c>
      <c r="BN168" s="76" t="s">
        <v>90</v>
      </c>
      <c r="BO168" s="15" t="s">
        <v>539</v>
      </c>
      <c r="BP168" s="2" t="s">
        <v>1142</v>
      </c>
      <c r="BQ168" s="436" t="s">
        <v>1071</v>
      </c>
      <c r="BR168" s="6" t="s">
        <v>972</v>
      </c>
      <c r="BS168" s="6"/>
      <c r="BT168" s="6"/>
      <c r="BU168" s="6"/>
      <c r="BV168" s="6" t="s">
        <v>813</v>
      </c>
      <c r="BW168" s="6"/>
      <c r="BX168" s="6"/>
      <c r="BY168" s="6"/>
      <c r="BZ168" s="6"/>
      <c r="CA168" s="6"/>
      <c r="CB168" s="6"/>
      <c r="CC168" s="6"/>
      <c r="CD168" s="6"/>
      <c r="CE168" s="6"/>
      <c r="CF168" s="6"/>
      <c r="CG168" s="6"/>
      <c r="CH168" s="6"/>
      <c r="CI168" s="6"/>
      <c r="CJ168" s="6"/>
      <c r="CK168" s="6"/>
      <c r="CL168" s="6"/>
      <c r="CM168" s="6"/>
      <c r="CN168" s="6"/>
      <c r="CO168" s="6"/>
      <c r="CP168" s="6"/>
      <c r="CQ168" s="6"/>
      <c r="CR168" s="6"/>
      <c r="CS168" s="6"/>
      <c r="CT168" s="6"/>
      <c r="CU168" s="6"/>
      <c r="CV168" s="6"/>
      <c r="CW168" s="6"/>
      <c r="CX168" s="6"/>
      <c r="CY168" s="6"/>
      <c r="CZ168" s="6"/>
      <c r="DA168" s="6"/>
      <c r="DB168" s="6"/>
      <c r="DC168" s="6"/>
      <c r="DD168" s="6"/>
      <c r="DE168" s="6"/>
      <c r="DF168" s="6"/>
      <c r="DG168" s="6"/>
      <c r="DH168" s="6"/>
    </row>
    <row r="169" spans="1:112" s="71" customFormat="1" ht="75" x14ac:dyDescent="0.3">
      <c r="A169" s="515">
        <v>78</v>
      </c>
      <c r="B169" s="144" t="s">
        <v>248</v>
      </c>
      <c r="C169" s="69">
        <f t="shared" si="117"/>
        <v>0.4</v>
      </c>
      <c r="D169" s="122"/>
      <c r="E169" s="3">
        <f t="shared" si="119"/>
        <v>0.4</v>
      </c>
      <c r="F169" s="3">
        <f t="shared" si="118"/>
        <v>0.4</v>
      </c>
      <c r="G169" s="3"/>
      <c r="H169" s="3"/>
      <c r="I169" s="3"/>
      <c r="J169" s="3"/>
      <c r="K169" s="72">
        <v>0.4</v>
      </c>
      <c r="L169" s="2"/>
      <c r="M169" s="3"/>
      <c r="N169" s="3"/>
      <c r="O169" s="3"/>
      <c r="P169" s="212"/>
      <c r="Q169" s="212"/>
      <c r="R169" s="212"/>
      <c r="S169" s="212"/>
      <c r="T169" s="212"/>
      <c r="U169" s="212"/>
      <c r="V169" s="212"/>
      <c r="W169" s="212"/>
      <c r="X169" s="212"/>
      <c r="Y169" s="212"/>
      <c r="Z169" s="212"/>
      <c r="AA169" s="212"/>
      <c r="AB169" s="212"/>
      <c r="AC169" s="212"/>
      <c r="AD169" s="212"/>
      <c r="AE169" s="212"/>
      <c r="AF169" s="212"/>
      <c r="AG169" s="212"/>
      <c r="AH169" s="212"/>
      <c r="AI169" s="212"/>
      <c r="AJ169" s="212"/>
      <c r="AK169" s="212"/>
      <c r="AL169" s="212"/>
      <c r="AM169" s="212"/>
      <c r="AN169" s="212"/>
      <c r="AO169" s="212"/>
      <c r="AP169" s="212"/>
      <c r="AQ169" s="212"/>
      <c r="AR169" s="212"/>
      <c r="AS169" s="212"/>
      <c r="AT169" s="212"/>
      <c r="AU169" s="212"/>
      <c r="AV169" s="212"/>
      <c r="AW169" s="212"/>
      <c r="AX169" s="212"/>
      <c r="AY169" s="212"/>
      <c r="AZ169" s="212"/>
      <c r="BA169" s="212"/>
      <c r="BB169" s="212"/>
      <c r="BC169" s="212"/>
      <c r="BD169" s="212"/>
      <c r="BE169" s="212"/>
      <c r="BF169" s="212"/>
      <c r="BG169" s="212"/>
      <c r="BH169" s="212"/>
      <c r="BI169" s="212"/>
      <c r="BJ169" s="212"/>
      <c r="BK169" s="212"/>
      <c r="BL169" s="2" t="s">
        <v>140</v>
      </c>
      <c r="BM169" s="165"/>
      <c r="BN169" s="122" t="s">
        <v>90</v>
      </c>
      <c r="BO169" s="15" t="s">
        <v>1118</v>
      </c>
      <c r="BP169" s="2" t="s">
        <v>1142</v>
      </c>
      <c r="BQ169" s="436" t="s">
        <v>1071</v>
      </c>
      <c r="BR169" s="6" t="s">
        <v>972</v>
      </c>
      <c r="BS169" s="100"/>
      <c r="BT169" s="100"/>
      <c r="BU169" s="100"/>
      <c r="BV169" s="221" t="s">
        <v>813</v>
      </c>
      <c r="BW169" s="165"/>
      <c r="BX169" s="165"/>
      <c r="BY169" s="165"/>
      <c r="BZ169" s="165"/>
      <c r="CA169" s="165"/>
      <c r="CB169" s="165"/>
      <c r="CC169" s="165"/>
      <c r="CD169" s="165"/>
      <c r="CE169" s="165"/>
      <c r="CF169" s="165"/>
      <c r="CG169" s="165"/>
      <c r="CH169" s="165"/>
      <c r="CI169" s="165"/>
      <c r="CJ169" s="165"/>
      <c r="CK169" s="165"/>
      <c r="CL169" s="165"/>
      <c r="CM169" s="165"/>
      <c r="CN169" s="165"/>
      <c r="CO169" s="165"/>
      <c r="CP169" s="165"/>
      <c r="CQ169" s="165"/>
      <c r="CR169" s="165"/>
      <c r="CS169" s="165"/>
      <c r="CT169" s="6"/>
      <c r="CU169" s="6"/>
      <c r="CV169" s="6"/>
      <c r="CW169" s="6"/>
      <c r="CX169" s="6"/>
      <c r="CY169" s="6"/>
      <c r="CZ169" s="6"/>
      <c r="DA169" s="6"/>
      <c r="DB169" s="6"/>
      <c r="DC169" s="6"/>
      <c r="DD169" s="6"/>
      <c r="DE169" s="6"/>
      <c r="DF169" s="6"/>
      <c r="DG169" s="6"/>
      <c r="DH169" s="6"/>
    </row>
    <row r="170" spans="1:112" s="71" customFormat="1" ht="56.25" x14ac:dyDescent="0.3">
      <c r="A170" s="515">
        <v>79</v>
      </c>
      <c r="B170" s="144" t="s">
        <v>795</v>
      </c>
      <c r="C170" s="69">
        <f t="shared" si="117"/>
        <v>0.54</v>
      </c>
      <c r="D170" s="493"/>
      <c r="E170" s="3">
        <f t="shared" si="119"/>
        <v>0.54</v>
      </c>
      <c r="F170" s="3">
        <f t="shared" si="118"/>
        <v>0.54</v>
      </c>
      <c r="G170" s="3">
        <f t="shared" ref="G170:G175" si="120">H170+I170+J170</f>
        <v>0</v>
      </c>
      <c r="H170" s="3"/>
      <c r="I170" s="3"/>
      <c r="J170" s="3"/>
      <c r="K170" s="72">
        <v>0.2</v>
      </c>
      <c r="L170" s="2">
        <v>0.34</v>
      </c>
      <c r="M170" s="3">
        <f t="shared" ref="M170:M177" si="121">N170+O170+P170</f>
        <v>0</v>
      </c>
      <c r="N170" s="3"/>
      <c r="O170" s="3"/>
      <c r="P170" s="212"/>
      <c r="Q170" s="212"/>
      <c r="R170" s="212"/>
      <c r="S170" s="212"/>
      <c r="T170" s="212"/>
      <c r="U170" s="212"/>
      <c r="V170" s="212"/>
      <c r="W170" s="212"/>
      <c r="X170" s="212"/>
      <c r="Y170" s="212"/>
      <c r="Z170" s="212"/>
      <c r="AA170" s="212"/>
      <c r="AB170" s="212"/>
      <c r="AC170" s="212"/>
      <c r="AD170" s="212"/>
      <c r="AE170" s="212"/>
      <c r="AF170" s="212"/>
      <c r="AG170" s="212"/>
      <c r="AH170" s="212"/>
      <c r="AI170" s="212"/>
      <c r="AJ170" s="212"/>
      <c r="AK170" s="212"/>
      <c r="AL170" s="212"/>
      <c r="AM170" s="212"/>
      <c r="AN170" s="212"/>
      <c r="AO170" s="212"/>
      <c r="AP170" s="212"/>
      <c r="AQ170" s="212"/>
      <c r="AR170" s="212"/>
      <c r="AS170" s="212"/>
      <c r="AT170" s="212"/>
      <c r="AU170" s="212"/>
      <c r="AV170" s="212"/>
      <c r="AW170" s="212"/>
      <c r="AX170" s="212"/>
      <c r="AY170" s="212"/>
      <c r="AZ170" s="212"/>
      <c r="BA170" s="212"/>
      <c r="BB170" s="212"/>
      <c r="BC170" s="212"/>
      <c r="BD170" s="212"/>
      <c r="BE170" s="212"/>
      <c r="BF170" s="212"/>
      <c r="BG170" s="212"/>
      <c r="BH170" s="212"/>
      <c r="BI170" s="212"/>
      <c r="BJ170" s="212"/>
      <c r="BK170" s="212"/>
      <c r="BL170" s="4" t="s">
        <v>132</v>
      </c>
      <c r="BM170" s="165"/>
      <c r="BN170" s="76" t="s">
        <v>90</v>
      </c>
      <c r="BO170" s="15" t="s">
        <v>539</v>
      </c>
      <c r="BP170" s="2" t="s">
        <v>761</v>
      </c>
      <c r="BQ170" s="436" t="s">
        <v>761</v>
      </c>
      <c r="BR170" s="6" t="s">
        <v>972</v>
      </c>
      <c r="BS170" s="6"/>
      <c r="BT170" s="6"/>
      <c r="BU170" s="6"/>
      <c r="BV170" s="217" t="s">
        <v>813</v>
      </c>
      <c r="BW170" s="6"/>
      <c r="BX170" s="6"/>
      <c r="BY170" s="6"/>
      <c r="BZ170" s="6"/>
      <c r="CA170" s="6"/>
      <c r="CB170" s="6"/>
      <c r="CC170" s="6"/>
      <c r="CD170" s="6"/>
      <c r="CE170" s="6"/>
      <c r="CF170" s="6"/>
      <c r="CG170" s="6"/>
      <c r="CH170" s="6"/>
      <c r="CI170" s="6"/>
      <c r="CJ170" s="6"/>
      <c r="CK170" s="6"/>
      <c r="CL170" s="6"/>
      <c r="CM170" s="6"/>
      <c r="CN170" s="6"/>
      <c r="CO170" s="6"/>
      <c r="CP170" s="6"/>
      <c r="CQ170" s="6"/>
      <c r="CR170" s="6"/>
      <c r="CS170" s="6"/>
      <c r="CT170" s="6"/>
      <c r="CU170" s="6"/>
      <c r="CV170" s="6"/>
      <c r="CW170" s="6"/>
      <c r="CX170" s="6"/>
      <c r="CY170" s="6"/>
      <c r="CZ170" s="6"/>
      <c r="DA170" s="6"/>
      <c r="DB170" s="6"/>
      <c r="DC170" s="6"/>
      <c r="DD170" s="6"/>
      <c r="DE170" s="6"/>
      <c r="DF170" s="6"/>
      <c r="DG170" s="6"/>
      <c r="DH170" s="6"/>
    </row>
    <row r="171" spans="1:112" s="71" customFormat="1" ht="56.25" x14ac:dyDescent="0.3">
      <c r="A171" s="515">
        <v>80</v>
      </c>
      <c r="B171" s="88" t="s">
        <v>797</v>
      </c>
      <c r="C171" s="69">
        <f t="shared" si="117"/>
        <v>0.09</v>
      </c>
      <c r="D171" s="3"/>
      <c r="E171" s="3">
        <f t="shared" si="119"/>
        <v>0.09</v>
      </c>
      <c r="F171" s="3">
        <f t="shared" si="118"/>
        <v>0.09</v>
      </c>
      <c r="G171" s="3">
        <f t="shared" si="120"/>
        <v>0</v>
      </c>
      <c r="H171" s="3"/>
      <c r="I171" s="3"/>
      <c r="J171" s="3"/>
      <c r="K171" s="72">
        <v>0.09</v>
      </c>
      <c r="L171" s="80"/>
      <c r="M171" s="3">
        <f t="shared" si="121"/>
        <v>0</v>
      </c>
      <c r="N171" s="3"/>
      <c r="O171" s="3"/>
      <c r="P171" s="3"/>
      <c r="Q171" s="3"/>
      <c r="R171" s="3"/>
      <c r="S171" s="3"/>
      <c r="T171" s="3"/>
      <c r="U171" s="3">
        <f t="shared" ref="U171:U177" si="122">V171+W171+X171+Y171+Z171+AA171+AB171+AC171+AD171+AU171+AV171+AW171+AX171+AY171+AZ171+BA171+BB171+BC171+BD171+BE171+BF171</f>
        <v>0</v>
      </c>
      <c r="V171" s="3"/>
      <c r="W171" s="3"/>
      <c r="X171" s="3"/>
      <c r="Y171" s="3"/>
      <c r="Z171" s="3"/>
      <c r="AA171" s="3"/>
      <c r="AB171" s="3"/>
      <c r="AC171" s="3"/>
      <c r="AD171" s="3">
        <f t="shared" ref="AD171:AD177" si="123">SUM(AE171:AT171)</f>
        <v>0</v>
      </c>
      <c r="AE171" s="3"/>
      <c r="AF171" s="3"/>
      <c r="AG171" s="3"/>
      <c r="AH171" s="73"/>
      <c r="AI171" s="73"/>
      <c r="AJ171" s="3"/>
      <c r="AK171" s="3"/>
      <c r="AL171" s="3"/>
      <c r="AM171" s="3"/>
      <c r="AN171" s="3"/>
      <c r="AO171" s="3"/>
      <c r="AP171" s="3"/>
      <c r="AQ171" s="3"/>
      <c r="AR171" s="3"/>
      <c r="AS171" s="3"/>
      <c r="AT171" s="3"/>
      <c r="AU171" s="3"/>
      <c r="AV171" s="3"/>
      <c r="AW171" s="3"/>
      <c r="AX171" s="3"/>
      <c r="AY171" s="3"/>
      <c r="AZ171" s="74"/>
      <c r="BA171" s="3"/>
      <c r="BB171" s="3"/>
      <c r="BC171" s="3"/>
      <c r="BD171" s="3"/>
      <c r="BE171" s="3"/>
      <c r="BF171" s="3"/>
      <c r="BG171" s="3">
        <f t="shared" ref="BG171:BG177" si="124">BH171+BI171+BJ171</f>
        <v>0</v>
      </c>
      <c r="BH171" s="3"/>
      <c r="BI171" s="75"/>
      <c r="BJ171" s="3"/>
      <c r="BK171" s="2" t="s">
        <v>459</v>
      </c>
      <c r="BL171" s="4" t="s">
        <v>143</v>
      </c>
      <c r="BM171" s="2" t="s">
        <v>918</v>
      </c>
      <c r="BN171" s="76" t="s">
        <v>90</v>
      </c>
      <c r="BO171" s="15" t="s">
        <v>539</v>
      </c>
      <c r="BP171" s="2" t="s">
        <v>761</v>
      </c>
      <c r="BQ171" s="436" t="s">
        <v>761</v>
      </c>
      <c r="BR171" s="232" t="s">
        <v>972</v>
      </c>
      <c r="BS171" s="232"/>
      <c r="BT171" s="232"/>
      <c r="BV171" s="217" t="s">
        <v>813</v>
      </c>
      <c r="CT171" s="6"/>
      <c r="CU171" s="6"/>
      <c r="CV171" s="6"/>
      <c r="CW171" s="6"/>
      <c r="CX171" s="6"/>
      <c r="CY171" s="6"/>
      <c r="CZ171" s="6"/>
      <c r="DA171" s="6"/>
      <c r="DB171" s="6"/>
      <c r="DC171" s="6"/>
      <c r="DD171" s="6"/>
      <c r="DE171" s="6"/>
      <c r="DF171" s="6"/>
      <c r="DG171" s="6"/>
      <c r="DH171" s="6"/>
    </row>
    <row r="172" spans="1:112" s="71" customFormat="1" ht="56.25" x14ac:dyDescent="0.3">
      <c r="A172" s="515">
        <v>81</v>
      </c>
      <c r="B172" s="88" t="s">
        <v>798</v>
      </c>
      <c r="C172" s="69">
        <f t="shared" si="117"/>
        <v>0.06</v>
      </c>
      <c r="D172" s="3"/>
      <c r="E172" s="3">
        <f t="shared" si="119"/>
        <v>0.06</v>
      </c>
      <c r="F172" s="3">
        <f t="shared" si="118"/>
        <v>0.06</v>
      </c>
      <c r="G172" s="3">
        <f t="shared" si="120"/>
        <v>0</v>
      </c>
      <c r="H172" s="3"/>
      <c r="I172" s="3"/>
      <c r="J172" s="3"/>
      <c r="K172" s="72"/>
      <c r="L172" s="80">
        <v>0.06</v>
      </c>
      <c r="M172" s="3">
        <f t="shared" si="121"/>
        <v>0</v>
      </c>
      <c r="N172" s="3"/>
      <c r="O172" s="3"/>
      <c r="P172" s="3"/>
      <c r="Q172" s="3"/>
      <c r="R172" s="3"/>
      <c r="S172" s="3"/>
      <c r="T172" s="3"/>
      <c r="U172" s="3">
        <f t="shared" si="122"/>
        <v>0</v>
      </c>
      <c r="V172" s="3"/>
      <c r="W172" s="3"/>
      <c r="X172" s="3"/>
      <c r="Y172" s="3"/>
      <c r="Z172" s="3"/>
      <c r="AA172" s="3"/>
      <c r="AB172" s="3"/>
      <c r="AC172" s="3"/>
      <c r="AD172" s="3">
        <f t="shared" si="123"/>
        <v>0</v>
      </c>
      <c r="AE172" s="3"/>
      <c r="AF172" s="3"/>
      <c r="AG172" s="3"/>
      <c r="AH172" s="73"/>
      <c r="AI172" s="73"/>
      <c r="AJ172" s="3"/>
      <c r="AK172" s="3"/>
      <c r="AL172" s="3"/>
      <c r="AM172" s="3"/>
      <c r="AN172" s="3"/>
      <c r="AO172" s="3"/>
      <c r="AP172" s="3"/>
      <c r="AQ172" s="3"/>
      <c r="AR172" s="3"/>
      <c r="AS172" s="3"/>
      <c r="AT172" s="3"/>
      <c r="AU172" s="3"/>
      <c r="AV172" s="3"/>
      <c r="AW172" s="3"/>
      <c r="AX172" s="3"/>
      <c r="AY172" s="3"/>
      <c r="AZ172" s="74"/>
      <c r="BA172" s="3"/>
      <c r="BB172" s="3"/>
      <c r="BC172" s="3"/>
      <c r="BD172" s="3"/>
      <c r="BE172" s="3"/>
      <c r="BF172" s="3"/>
      <c r="BG172" s="3">
        <f t="shared" si="124"/>
        <v>0</v>
      </c>
      <c r="BH172" s="3"/>
      <c r="BI172" s="75"/>
      <c r="BJ172" s="3"/>
      <c r="BK172" s="2" t="s">
        <v>459</v>
      </c>
      <c r="BL172" s="4" t="s">
        <v>143</v>
      </c>
      <c r="BM172" s="2" t="s">
        <v>919</v>
      </c>
      <c r="BN172" s="76" t="s">
        <v>90</v>
      </c>
      <c r="BO172" s="15" t="s">
        <v>539</v>
      </c>
      <c r="BP172" s="2" t="s">
        <v>761</v>
      </c>
      <c r="BQ172" s="436" t="s">
        <v>761</v>
      </c>
      <c r="BR172" s="232" t="s">
        <v>972</v>
      </c>
      <c r="BS172" s="232"/>
      <c r="BT172" s="232"/>
      <c r="BV172" s="217" t="s">
        <v>813</v>
      </c>
      <c r="CT172" s="6"/>
      <c r="CU172" s="6"/>
      <c r="CV172" s="6"/>
      <c r="CW172" s="6"/>
      <c r="CX172" s="6"/>
      <c r="CY172" s="6"/>
      <c r="CZ172" s="6"/>
      <c r="DA172" s="6"/>
      <c r="DB172" s="6"/>
      <c r="DC172" s="6"/>
      <c r="DD172" s="6"/>
      <c r="DE172" s="6"/>
      <c r="DF172" s="6"/>
      <c r="DG172" s="6"/>
      <c r="DH172" s="6"/>
    </row>
    <row r="173" spans="1:112" s="71" customFormat="1" ht="56.25" x14ac:dyDescent="0.3">
      <c r="A173" s="515">
        <v>82</v>
      </c>
      <c r="B173" s="90" t="s">
        <v>920</v>
      </c>
      <c r="C173" s="69">
        <f t="shared" si="117"/>
        <v>0.3</v>
      </c>
      <c r="D173" s="3"/>
      <c r="E173" s="3">
        <f t="shared" si="119"/>
        <v>0.3</v>
      </c>
      <c r="F173" s="3">
        <f t="shared" si="118"/>
        <v>0.3</v>
      </c>
      <c r="G173" s="3">
        <f t="shared" si="120"/>
        <v>0</v>
      </c>
      <c r="H173" s="3"/>
      <c r="I173" s="3"/>
      <c r="J173" s="3"/>
      <c r="K173" s="72">
        <v>0.3</v>
      </c>
      <c r="L173" s="80"/>
      <c r="M173" s="3">
        <f t="shared" si="121"/>
        <v>0</v>
      </c>
      <c r="N173" s="3"/>
      <c r="O173" s="3"/>
      <c r="P173" s="3"/>
      <c r="Q173" s="3"/>
      <c r="R173" s="3"/>
      <c r="S173" s="3"/>
      <c r="T173" s="3"/>
      <c r="U173" s="3">
        <f t="shared" si="122"/>
        <v>0</v>
      </c>
      <c r="V173" s="3"/>
      <c r="W173" s="3"/>
      <c r="X173" s="3"/>
      <c r="Y173" s="3"/>
      <c r="Z173" s="3"/>
      <c r="AA173" s="3"/>
      <c r="AB173" s="3"/>
      <c r="AC173" s="3"/>
      <c r="AD173" s="3">
        <f t="shared" si="123"/>
        <v>0</v>
      </c>
      <c r="AE173" s="3"/>
      <c r="AF173" s="3"/>
      <c r="AG173" s="3"/>
      <c r="AH173" s="73"/>
      <c r="AI173" s="73"/>
      <c r="AJ173" s="3"/>
      <c r="AK173" s="3"/>
      <c r="AL173" s="3"/>
      <c r="AM173" s="3"/>
      <c r="AN173" s="3"/>
      <c r="AO173" s="3"/>
      <c r="AP173" s="3"/>
      <c r="AQ173" s="3"/>
      <c r="AR173" s="3"/>
      <c r="AS173" s="3"/>
      <c r="AT173" s="3"/>
      <c r="AU173" s="3"/>
      <c r="AV173" s="3"/>
      <c r="AW173" s="3"/>
      <c r="AX173" s="3"/>
      <c r="AY173" s="3"/>
      <c r="AZ173" s="74"/>
      <c r="BA173" s="3"/>
      <c r="BB173" s="3"/>
      <c r="BC173" s="3"/>
      <c r="BD173" s="3"/>
      <c r="BE173" s="3"/>
      <c r="BF173" s="3"/>
      <c r="BG173" s="3">
        <f t="shared" si="124"/>
        <v>0</v>
      </c>
      <c r="BH173" s="3"/>
      <c r="BI173" s="75"/>
      <c r="BJ173" s="3"/>
      <c r="BK173" s="2" t="s">
        <v>459</v>
      </c>
      <c r="BL173" s="4" t="s">
        <v>143</v>
      </c>
      <c r="BM173" s="2" t="s">
        <v>921</v>
      </c>
      <c r="BN173" s="76" t="s">
        <v>90</v>
      </c>
      <c r="BO173" s="15" t="s">
        <v>539</v>
      </c>
      <c r="BP173" s="2" t="s">
        <v>761</v>
      </c>
      <c r="BQ173" s="436" t="s">
        <v>761</v>
      </c>
      <c r="BR173" s="232" t="s">
        <v>972</v>
      </c>
      <c r="BS173" s="232"/>
      <c r="BT173" s="232"/>
      <c r="BV173" s="217" t="s">
        <v>813</v>
      </c>
      <c r="CT173" s="6"/>
      <c r="CU173" s="6"/>
      <c r="CV173" s="6"/>
      <c r="CW173" s="6"/>
      <c r="CX173" s="6"/>
      <c r="CY173" s="6"/>
      <c r="CZ173" s="6"/>
      <c r="DA173" s="6"/>
      <c r="DB173" s="6"/>
      <c r="DC173" s="6"/>
      <c r="DD173" s="6"/>
      <c r="DE173" s="6"/>
      <c r="DF173" s="6"/>
      <c r="DG173" s="6"/>
      <c r="DH173" s="6"/>
    </row>
    <row r="174" spans="1:112" s="71" customFormat="1" ht="150" x14ac:dyDescent="0.3">
      <c r="A174" s="515">
        <v>83</v>
      </c>
      <c r="B174" s="88" t="s">
        <v>922</v>
      </c>
      <c r="C174" s="69">
        <f t="shared" si="117"/>
        <v>0.45</v>
      </c>
      <c r="D174" s="3"/>
      <c r="E174" s="3">
        <f t="shared" si="119"/>
        <v>0.45</v>
      </c>
      <c r="F174" s="3">
        <f t="shared" si="118"/>
        <v>0.45</v>
      </c>
      <c r="G174" s="3">
        <f t="shared" si="120"/>
        <v>0</v>
      </c>
      <c r="H174" s="3"/>
      <c r="I174" s="3"/>
      <c r="J174" s="3"/>
      <c r="K174" s="72">
        <v>0.25</v>
      </c>
      <c r="L174" s="2">
        <v>0.2</v>
      </c>
      <c r="M174" s="3">
        <f t="shared" si="121"/>
        <v>0</v>
      </c>
      <c r="N174" s="3"/>
      <c r="O174" s="3"/>
      <c r="P174" s="3"/>
      <c r="Q174" s="3"/>
      <c r="R174" s="3"/>
      <c r="S174" s="3"/>
      <c r="T174" s="3"/>
      <c r="U174" s="3">
        <f t="shared" si="122"/>
        <v>0</v>
      </c>
      <c r="V174" s="3"/>
      <c r="W174" s="3"/>
      <c r="X174" s="3"/>
      <c r="Y174" s="3"/>
      <c r="Z174" s="3"/>
      <c r="AA174" s="3"/>
      <c r="AB174" s="3"/>
      <c r="AC174" s="3"/>
      <c r="AD174" s="3">
        <f t="shared" si="123"/>
        <v>0</v>
      </c>
      <c r="AE174" s="3"/>
      <c r="AF174" s="3"/>
      <c r="AG174" s="3"/>
      <c r="AH174" s="73"/>
      <c r="AI174" s="73"/>
      <c r="AJ174" s="3"/>
      <c r="AK174" s="3"/>
      <c r="AL174" s="3"/>
      <c r="AM174" s="3"/>
      <c r="AN174" s="3"/>
      <c r="AO174" s="3"/>
      <c r="AP174" s="3"/>
      <c r="AQ174" s="3"/>
      <c r="AR174" s="3"/>
      <c r="AS174" s="3"/>
      <c r="AT174" s="3"/>
      <c r="AU174" s="3"/>
      <c r="AV174" s="3"/>
      <c r="AW174" s="3"/>
      <c r="AX174" s="3"/>
      <c r="AY174" s="3"/>
      <c r="AZ174" s="74"/>
      <c r="BA174" s="3"/>
      <c r="BB174" s="3"/>
      <c r="BC174" s="3"/>
      <c r="BD174" s="3"/>
      <c r="BE174" s="3"/>
      <c r="BF174" s="3"/>
      <c r="BG174" s="3">
        <f t="shared" si="124"/>
        <v>0</v>
      </c>
      <c r="BH174" s="3"/>
      <c r="BI174" s="75"/>
      <c r="BJ174" s="3"/>
      <c r="BK174" s="2" t="s">
        <v>459</v>
      </c>
      <c r="BL174" s="4" t="s">
        <v>143</v>
      </c>
      <c r="BM174" s="2" t="s">
        <v>923</v>
      </c>
      <c r="BN174" s="76" t="s">
        <v>90</v>
      </c>
      <c r="BO174" s="15" t="s">
        <v>1242</v>
      </c>
      <c r="BP174" s="2" t="s">
        <v>761</v>
      </c>
      <c r="BQ174" s="436" t="s">
        <v>761</v>
      </c>
      <c r="BR174" s="232" t="s">
        <v>972</v>
      </c>
      <c r="BS174" s="232"/>
      <c r="BT174" s="232"/>
      <c r="BV174" s="217" t="s">
        <v>813</v>
      </c>
      <c r="CT174" s="6"/>
      <c r="CU174" s="6"/>
      <c r="CV174" s="6"/>
      <c r="CW174" s="6"/>
      <c r="CX174" s="6"/>
      <c r="CY174" s="6"/>
      <c r="CZ174" s="6"/>
      <c r="DA174" s="6"/>
      <c r="DB174" s="6"/>
      <c r="DC174" s="6"/>
      <c r="DD174" s="6"/>
      <c r="DE174" s="6"/>
      <c r="DF174" s="6"/>
      <c r="DG174" s="6"/>
      <c r="DH174" s="6"/>
    </row>
    <row r="175" spans="1:112" s="71" customFormat="1" ht="150" x14ac:dyDescent="0.3">
      <c r="A175" s="515">
        <v>84</v>
      </c>
      <c r="B175" s="88" t="s">
        <v>925</v>
      </c>
      <c r="C175" s="69">
        <f t="shared" si="117"/>
        <v>0.45</v>
      </c>
      <c r="D175" s="3"/>
      <c r="E175" s="3">
        <f t="shared" si="119"/>
        <v>0.45</v>
      </c>
      <c r="F175" s="3">
        <f t="shared" si="118"/>
        <v>0.45</v>
      </c>
      <c r="G175" s="3">
        <f t="shared" si="120"/>
        <v>0</v>
      </c>
      <c r="H175" s="3"/>
      <c r="I175" s="3"/>
      <c r="J175" s="3"/>
      <c r="K175" s="72">
        <v>0.2</v>
      </c>
      <c r="L175" s="80">
        <v>0.25</v>
      </c>
      <c r="M175" s="3">
        <f t="shared" si="121"/>
        <v>0</v>
      </c>
      <c r="N175" s="3"/>
      <c r="O175" s="3"/>
      <c r="P175" s="3"/>
      <c r="Q175" s="3"/>
      <c r="R175" s="3"/>
      <c r="S175" s="3"/>
      <c r="T175" s="3"/>
      <c r="U175" s="3">
        <f t="shared" si="122"/>
        <v>0</v>
      </c>
      <c r="V175" s="3"/>
      <c r="W175" s="3"/>
      <c r="X175" s="3"/>
      <c r="Y175" s="3"/>
      <c r="Z175" s="3"/>
      <c r="AA175" s="3"/>
      <c r="AB175" s="3"/>
      <c r="AC175" s="3"/>
      <c r="AD175" s="3">
        <f t="shared" si="123"/>
        <v>0</v>
      </c>
      <c r="AE175" s="3"/>
      <c r="AF175" s="3"/>
      <c r="AG175" s="3"/>
      <c r="AH175" s="73"/>
      <c r="AI175" s="73"/>
      <c r="AJ175" s="3"/>
      <c r="AK175" s="3"/>
      <c r="AL175" s="3"/>
      <c r="AM175" s="3"/>
      <c r="AN175" s="3"/>
      <c r="AO175" s="3"/>
      <c r="AP175" s="3"/>
      <c r="AQ175" s="3"/>
      <c r="AR175" s="3"/>
      <c r="AS175" s="3"/>
      <c r="AT175" s="3"/>
      <c r="AU175" s="3"/>
      <c r="AV175" s="3"/>
      <c r="AW175" s="3"/>
      <c r="AX175" s="3"/>
      <c r="AY175" s="3"/>
      <c r="AZ175" s="74"/>
      <c r="BA175" s="3"/>
      <c r="BB175" s="3"/>
      <c r="BC175" s="3"/>
      <c r="BD175" s="3"/>
      <c r="BE175" s="3"/>
      <c r="BF175" s="3"/>
      <c r="BG175" s="3">
        <f t="shared" si="124"/>
        <v>0</v>
      </c>
      <c r="BH175" s="3"/>
      <c r="BI175" s="75"/>
      <c r="BJ175" s="3"/>
      <c r="BK175" s="2" t="s">
        <v>459</v>
      </c>
      <c r="BL175" s="4" t="s">
        <v>143</v>
      </c>
      <c r="BM175" s="2" t="s">
        <v>924</v>
      </c>
      <c r="BN175" s="76" t="s">
        <v>90</v>
      </c>
      <c r="BO175" s="15" t="s">
        <v>1242</v>
      </c>
      <c r="BP175" s="2" t="s">
        <v>761</v>
      </c>
      <c r="BQ175" s="436" t="s">
        <v>761</v>
      </c>
      <c r="BR175" s="232" t="s">
        <v>972</v>
      </c>
      <c r="BS175" s="232"/>
      <c r="BT175" s="232"/>
      <c r="BV175" s="217" t="s">
        <v>813</v>
      </c>
      <c r="CT175" s="6"/>
      <c r="CU175" s="6"/>
      <c r="CV175" s="6"/>
      <c r="CW175" s="6"/>
      <c r="CX175" s="6"/>
      <c r="CY175" s="6"/>
      <c r="CZ175" s="6"/>
      <c r="DA175" s="6"/>
      <c r="DB175" s="6"/>
      <c r="DC175" s="6"/>
      <c r="DD175" s="6"/>
      <c r="DE175" s="6"/>
      <c r="DF175" s="6"/>
      <c r="DG175" s="6"/>
      <c r="DH175" s="6"/>
    </row>
    <row r="176" spans="1:112" s="71" customFormat="1" ht="75" x14ac:dyDescent="0.3">
      <c r="A176" s="515">
        <v>85</v>
      </c>
      <c r="B176" s="88" t="s">
        <v>237</v>
      </c>
      <c r="C176" s="69">
        <f t="shared" si="117"/>
        <v>0.42000000000000004</v>
      </c>
      <c r="D176" s="3"/>
      <c r="E176" s="3">
        <f t="shared" si="119"/>
        <v>0.42000000000000004</v>
      </c>
      <c r="F176" s="3">
        <f t="shared" si="118"/>
        <v>0.42000000000000004</v>
      </c>
      <c r="G176" s="3">
        <f t="shared" ref="G176:G177" si="125">H176+I176+J176</f>
        <v>0</v>
      </c>
      <c r="H176" s="3"/>
      <c r="I176" s="3"/>
      <c r="J176" s="3"/>
      <c r="K176" s="72">
        <v>0.2</v>
      </c>
      <c r="L176" s="80">
        <v>0.22</v>
      </c>
      <c r="M176" s="3">
        <f t="shared" si="121"/>
        <v>0</v>
      </c>
      <c r="N176" s="3"/>
      <c r="O176" s="3"/>
      <c r="P176" s="3"/>
      <c r="Q176" s="3"/>
      <c r="R176" s="3"/>
      <c r="S176" s="3"/>
      <c r="T176" s="3"/>
      <c r="U176" s="3">
        <f t="shared" si="122"/>
        <v>0</v>
      </c>
      <c r="V176" s="3"/>
      <c r="W176" s="3"/>
      <c r="X176" s="3"/>
      <c r="Y176" s="3"/>
      <c r="Z176" s="3"/>
      <c r="AA176" s="3"/>
      <c r="AB176" s="3"/>
      <c r="AC176" s="3"/>
      <c r="AD176" s="3">
        <f t="shared" si="123"/>
        <v>0</v>
      </c>
      <c r="AE176" s="3"/>
      <c r="AF176" s="3"/>
      <c r="AG176" s="3"/>
      <c r="AH176" s="73"/>
      <c r="AI176" s="73"/>
      <c r="AJ176" s="3"/>
      <c r="AK176" s="3"/>
      <c r="AL176" s="3"/>
      <c r="AM176" s="3"/>
      <c r="AN176" s="3"/>
      <c r="AO176" s="3"/>
      <c r="AP176" s="3"/>
      <c r="AQ176" s="3"/>
      <c r="AR176" s="3"/>
      <c r="AS176" s="3"/>
      <c r="AT176" s="3"/>
      <c r="AU176" s="3"/>
      <c r="AV176" s="3"/>
      <c r="AW176" s="3"/>
      <c r="AX176" s="3"/>
      <c r="AY176" s="3"/>
      <c r="AZ176" s="74"/>
      <c r="BA176" s="3"/>
      <c r="BB176" s="3"/>
      <c r="BC176" s="3"/>
      <c r="BD176" s="3"/>
      <c r="BE176" s="3"/>
      <c r="BF176" s="3"/>
      <c r="BG176" s="3">
        <f t="shared" si="124"/>
        <v>0</v>
      </c>
      <c r="BH176" s="3"/>
      <c r="BI176" s="75"/>
      <c r="BJ176" s="3"/>
      <c r="BK176" s="2" t="s">
        <v>459</v>
      </c>
      <c r="BL176" s="4" t="s">
        <v>143</v>
      </c>
      <c r="BM176" s="2" t="s">
        <v>238</v>
      </c>
      <c r="BN176" s="76" t="s">
        <v>90</v>
      </c>
      <c r="BO176" s="15" t="s">
        <v>1119</v>
      </c>
      <c r="BP176" s="2" t="s">
        <v>761</v>
      </c>
      <c r="BQ176" s="436" t="s">
        <v>761</v>
      </c>
      <c r="BR176" s="232" t="s">
        <v>972</v>
      </c>
      <c r="BS176" s="232"/>
      <c r="BT176" s="232"/>
      <c r="BV176" s="217" t="s">
        <v>813</v>
      </c>
      <c r="CT176" s="6"/>
      <c r="CU176" s="6"/>
      <c r="CV176" s="6"/>
      <c r="CW176" s="6"/>
      <c r="CX176" s="6"/>
      <c r="CY176" s="6"/>
      <c r="CZ176" s="6"/>
      <c r="DA176" s="6"/>
      <c r="DB176" s="6"/>
      <c r="DC176" s="6"/>
      <c r="DD176" s="6"/>
      <c r="DE176" s="6"/>
      <c r="DF176" s="6"/>
      <c r="DG176" s="6"/>
      <c r="DH176" s="6"/>
    </row>
    <row r="177" spans="1:112" s="71" customFormat="1" ht="75" x14ac:dyDescent="0.3">
      <c r="A177" s="515">
        <v>86</v>
      </c>
      <c r="B177" s="88" t="s">
        <v>239</v>
      </c>
      <c r="C177" s="69">
        <f t="shared" si="117"/>
        <v>0.09</v>
      </c>
      <c r="D177" s="3"/>
      <c r="E177" s="3">
        <f t="shared" si="119"/>
        <v>0.09</v>
      </c>
      <c r="F177" s="3">
        <f t="shared" si="118"/>
        <v>0.09</v>
      </c>
      <c r="G177" s="3">
        <f t="shared" si="125"/>
        <v>0</v>
      </c>
      <c r="H177" s="3"/>
      <c r="I177" s="3"/>
      <c r="J177" s="3"/>
      <c r="K177" s="72">
        <v>0.09</v>
      </c>
      <c r="L177" s="80"/>
      <c r="M177" s="3">
        <f t="shared" si="121"/>
        <v>0</v>
      </c>
      <c r="N177" s="3"/>
      <c r="O177" s="3"/>
      <c r="P177" s="3"/>
      <c r="Q177" s="3"/>
      <c r="R177" s="3"/>
      <c r="S177" s="3"/>
      <c r="T177" s="3"/>
      <c r="U177" s="3">
        <f t="shared" si="122"/>
        <v>0</v>
      </c>
      <c r="V177" s="3"/>
      <c r="W177" s="3"/>
      <c r="X177" s="3"/>
      <c r="Y177" s="3"/>
      <c r="Z177" s="3"/>
      <c r="AA177" s="3"/>
      <c r="AB177" s="3"/>
      <c r="AC177" s="3"/>
      <c r="AD177" s="3">
        <f t="shared" si="123"/>
        <v>0</v>
      </c>
      <c r="AE177" s="3"/>
      <c r="AF177" s="3"/>
      <c r="AG177" s="3"/>
      <c r="AH177" s="73"/>
      <c r="AI177" s="73"/>
      <c r="AJ177" s="3"/>
      <c r="AK177" s="3"/>
      <c r="AL177" s="3"/>
      <c r="AM177" s="3"/>
      <c r="AN177" s="3"/>
      <c r="AO177" s="3"/>
      <c r="AP177" s="3"/>
      <c r="AQ177" s="3"/>
      <c r="AR177" s="3"/>
      <c r="AS177" s="3"/>
      <c r="AT177" s="3"/>
      <c r="AU177" s="3"/>
      <c r="AV177" s="3"/>
      <c r="AW177" s="3"/>
      <c r="AX177" s="3"/>
      <c r="AY177" s="3"/>
      <c r="AZ177" s="74"/>
      <c r="BA177" s="3"/>
      <c r="BB177" s="3"/>
      <c r="BC177" s="3"/>
      <c r="BD177" s="3"/>
      <c r="BE177" s="3"/>
      <c r="BF177" s="3"/>
      <c r="BG177" s="3">
        <f t="shared" si="124"/>
        <v>0</v>
      </c>
      <c r="BH177" s="3"/>
      <c r="BI177" s="75"/>
      <c r="BJ177" s="3"/>
      <c r="BK177" s="2" t="s">
        <v>459</v>
      </c>
      <c r="BL177" s="4" t="s">
        <v>143</v>
      </c>
      <c r="BM177" s="2" t="s">
        <v>240</v>
      </c>
      <c r="BN177" s="76" t="s">
        <v>90</v>
      </c>
      <c r="BO177" s="15" t="s">
        <v>1119</v>
      </c>
      <c r="BP177" s="2" t="s">
        <v>761</v>
      </c>
      <c r="BQ177" s="436" t="s">
        <v>761</v>
      </c>
      <c r="BR177" s="232" t="s">
        <v>972</v>
      </c>
      <c r="BS177" s="232"/>
      <c r="BT177" s="232"/>
      <c r="BV177" s="217" t="s">
        <v>813</v>
      </c>
      <c r="CT177" s="6"/>
      <c r="CU177" s="6"/>
      <c r="CV177" s="6"/>
      <c r="CW177" s="6"/>
      <c r="CX177" s="6"/>
      <c r="CY177" s="6"/>
      <c r="CZ177" s="6"/>
      <c r="DA177" s="6"/>
      <c r="DB177" s="6"/>
      <c r="DC177" s="6"/>
      <c r="DD177" s="6"/>
      <c r="DE177" s="6"/>
      <c r="DF177" s="6"/>
      <c r="DG177" s="6"/>
      <c r="DH177" s="6"/>
    </row>
    <row r="178" spans="1:112" s="228" customFormat="1" ht="18.75" x14ac:dyDescent="0.3">
      <c r="A178" s="81"/>
      <c r="B178" s="86" t="s">
        <v>50</v>
      </c>
      <c r="C178" s="21">
        <f t="shared" si="117"/>
        <v>14.129999999999999</v>
      </c>
      <c r="D178" s="82">
        <f t="shared" ref="D178:AI178" si="126">SUM(D179:D205)</f>
        <v>0.31</v>
      </c>
      <c r="E178" s="82">
        <f t="shared" si="119"/>
        <v>13.819999999999999</v>
      </c>
      <c r="F178" s="82">
        <f t="shared" si="118"/>
        <v>9.1399999999999988</v>
      </c>
      <c r="G178" s="82">
        <f t="shared" si="126"/>
        <v>0.45000000000000007</v>
      </c>
      <c r="H178" s="82">
        <f t="shared" si="126"/>
        <v>0.45000000000000007</v>
      </c>
      <c r="I178" s="82">
        <f t="shared" si="126"/>
        <v>0</v>
      </c>
      <c r="J178" s="82">
        <f t="shared" si="126"/>
        <v>0</v>
      </c>
      <c r="K178" s="82">
        <f t="shared" si="126"/>
        <v>4.8899999999999997</v>
      </c>
      <c r="L178" s="82">
        <f t="shared" si="126"/>
        <v>3.7999999999999994</v>
      </c>
      <c r="M178" s="82">
        <f t="shared" si="126"/>
        <v>0</v>
      </c>
      <c r="N178" s="82">
        <f t="shared" si="126"/>
        <v>0</v>
      </c>
      <c r="O178" s="82">
        <f t="shared" si="126"/>
        <v>0</v>
      </c>
      <c r="P178" s="82">
        <f t="shared" si="126"/>
        <v>0</v>
      </c>
      <c r="Q178" s="82">
        <f t="shared" si="126"/>
        <v>0</v>
      </c>
      <c r="R178" s="82">
        <f t="shared" si="126"/>
        <v>0</v>
      </c>
      <c r="S178" s="82">
        <f t="shared" si="126"/>
        <v>0</v>
      </c>
      <c r="T178" s="82">
        <f t="shared" si="126"/>
        <v>0</v>
      </c>
      <c r="U178" s="82">
        <f t="shared" si="126"/>
        <v>4.5999999999999996</v>
      </c>
      <c r="V178" s="82">
        <f t="shared" si="126"/>
        <v>0</v>
      </c>
      <c r="W178" s="82">
        <f t="shared" si="126"/>
        <v>0</v>
      </c>
      <c r="X178" s="82">
        <f t="shared" si="126"/>
        <v>0</v>
      </c>
      <c r="Y178" s="82">
        <f t="shared" si="126"/>
        <v>0</v>
      </c>
      <c r="Z178" s="82">
        <f t="shared" si="126"/>
        <v>0</v>
      </c>
      <c r="AA178" s="82">
        <f t="shared" si="126"/>
        <v>0</v>
      </c>
      <c r="AB178" s="82">
        <f t="shared" si="126"/>
        <v>0</v>
      </c>
      <c r="AC178" s="82">
        <f t="shared" si="126"/>
        <v>0</v>
      </c>
      <c r="AD178" s="82">
        <f t="shared" si="126"/>
        <v>0.02</v>
      </c>
      <c r="AE178" s="82">
        <f t="shared" si="126"/>
        <v>0</v>
      </c>
      <c r="AF178" s="82">
        <f t="shared" si="126"/>
        <v>0</v>
      </c>
      <c r="AG178" s="82">
        <f t="shared" si="126"/>
        <v>0.02</v>
      </c>
      <c r="AH178" s="82">
        <f t="shared" si="126"/>
        <v>0</v>
      </c>
      <c r="AI178" s="82">
        <f t="shared" si="126"/>
        <v>0</v>
      </c>
      <c r="AJ178" s="82">
        <f t="shared" ref="AJ178:BJ178" si="127">SUM(AJ179:AJ205)</f>
        <v>0</v>
      </c>
      <c r="AK178" s="82">
        <f t="shared" si="127"/>
        <v>0</v>
      </c>
      <c r="AL178" s="82">
        <f t="shared" si="127"/>
        <v>0</v>
      </c>
      <c r="AM178" s="82">
        <f t="shared" si="127"/>
        <v>0</v>
      </c>
      <c r="AN178" s="82">
        <f t="shared" si="127"/>
        <v>0</v>
      </c>
      <c r="AO178" s="82">
        <f t="shared" si="127"/>
        <v>0</v>
      </c>
      <c r="AP178" s="82">
        <f t="shared" si="127"/>
        <v>0</v>
      </c>
      <c r="AQ178" s="82">
        <f t="shared" si="127"/>
        <v>0</v>
      </c>
      <c r="AR178" s="82">
        <f t="shared" si="127"/>
        <v>0</v>
      </c>
      <c r="AS178" s="82">
        <f t="shared" si="127"/>
        <v>0</v>
      </c>
      <c r="AT178" s="82">
        <f t="shared" si="127"/>
        <v>0</v>
      </c>
      <c r="AU178" s="82">
        <f t="shared" si="127"/>
        <v>0</v>
      </c>
      <c r="AV178" s="82">
        <f t="shared" si="127"/>
        <v>0</v>
      </c>
      <c r="AW178" s="82">
        <f t="shared" si="127"/>
        <v>0</v>
      </c>
      <c r="AX178" s="82">
        <f t="shared" si="127"/>
        <v>0.12</v>
      </c>
      <c r="AY178" s="82">
        <f t="shared" si="127"/>
        <v>0.1</v>
      </c>
      <c r="AZ178" s="82">
        <f t="shared" si="127"/>
        <v>0</v>
      </c>
      <c r="BA178" s="82">
        <f t="shared" si="127"/>
        <v>0</v>
      </c>
      <c r="BB178" s="82">
        <f t="shared" si="127"/>
        <v>0</v>
      </c>
      <c r="BC178" s="82">
        <f t="shared" si="127"/>
        <v>0</v>
      </c>
      <c r="BD178" s="82">
        <f t="shared" si="127"/>
        <v>4.3599999999999994</v>
      </c>
      <c r="BE178" s="82">
        <f t="shared" si="127"/>
        <v>0</v>
      </c>
      <c r="BF178" s="82">
        <f t="shared" si="127"/>
        <v>0</v>
      </c>
      <c r="BG178" s="82">
        <f t="shared" si="127"/>
        <v>7.9999999999999988E-2</v>
      </c>
      <c r="BH178" s="82">
        <f t="shared" si="127"/>
        <v>0</v>
      </c>
      <c r="BI178" s="82">
        <f t="shared" si="127"/>
        <v>7.9999999999999988E-2</v>
      </c>
      <c r="BJ178" s="82">
        <f t="shared" si="127"/>
        <v>0</v>
      </c>
      <c r="BK178" s="9"/>
      <c r="BL178" s="9"/>
      <c r="BM178" s="81"/>
      <c r="BN178" s="9"/>
      <c r="BO178" s="234"/>
      <c r="BP178" s="494"/>
      <c r="BQ178" s="145"/>
      <c r="BR178" s="232"/>
      <c r="BS178" s="232"/>
      <c r="BT178" s="232"/>
      <c r="BU178" s="232"/>
      <c r="BV178" s="217"/>
    </row>
    <row r="179" spans="1:112" s="71" customFormat="1" ht="56.25" x14ac:dyDescent="0.3">
      <c r="A179" s="2">
        <v>1</v>
      </c>
      <c r="B179" s="144" t="s">
        <v>392</v>
      </c>
      <c r="C179" s="69">
        <f t="shared" si="117"/>
        <v>1.6</v>
      </c>
      <c r="D179" s="3"/>
      <c r="E179" s="3">
        <f t="shared" si="119"/>
        <v>1.6</v>
      </c>
      <c r="F179" s="3">
        <f t="shared" si="118"/>
        <v>1.5</v>
      </c>
      <c r="G179" s="3">
        <f>H179+I179+J179</f>
        <v>0</v>
      </c>
      <c r="H179" s="3"/>
      <c r="I179" s="3"/>
      <c r="J179" s="3"/>
      <c r="K179" s="3">
        <v>0.8</v>
      </c>
      <c r="L179" s="80">
        <v>0.7</v>
      </c>
      <c r="M179" s="3">
        <f>N179+O179+P179</f>
        <v>0</v>
      </c>
      <c r="N179" s="3"/>
      <c r="O179" s="3"/>
      <c r="P179" s="3"/>
      <c r="Q179" s="3"/>
      <c r="R179" s="3"/>
      <c r="S179" s="3"/>
      <c r="T179" s="3"/>
      <c r="U179" s="3">
        <f>V179+W179+X179+Y179+Z179+AA179+AB179+AC179+AD179+AU179+AV179+AW179+AX179+AY179+AZ179+BA179+BB179+BC179+BD179+BE179+BF179</f>
        <v>0.1</v>
      </c>
      <c r="V179" s="3"/>
      <c r="W179" s="3"/>
      <c r="X179" s="3"/>
      <c r="Y179" s="3"/>
      <c r="Z179" s="3"/>
      <c r="AA179" s="3"/>
      <c r="AB179" s="3"/>
      <c r="AC179" s="3"/>
      <c r="AD179" s="3">
        <f>SUM(AE179:AT179)</f>
        <v>0</v>
      </c>
      <c r="AE179" s="3"/>
      <c r="AF179" s="3"/>
      <c r="AG179" s="3"/>
      <c r="AH179" s="73"/>
      <c r="AI179" s="73"/>
      <c r="AJ179" s="3"/>
      <c r="AK179" s="3"/>
      <c r="AL179" s="3"/>
      <c r="AM179" s="3"/>
      <c r="AN179" s="3"/>
      <c r="AO179" s="3"/>
      <c r="AP179" s="3"/>
      <c r="AQ179" s="3"/>
      <c r="AR179" s="3"/>
      <c r="AS179" s="3"/>
      <c r="AT179" s="3"/>
      <c r="AU179" s="3"/>
      <c r="AV179" s="3"/>
      <c r="AW179" s="3"/>
      <c r="AX179" s="3"/>
      <c r="AY179" s="3">
        <v>0.1</v>
      </c>
      <c r="AZ179" s="74"/>
      <c r="BA179" s="3"/>
      <c r="BB179" s="3"/>
      <c r="BC179" s="3"/>
      <c r="BD179" s="3"/>
      <c r="BE179" s="3"/>
      <c r="BF179" s="3"/>
      <c r="BG179" s="3">
        <f>BH179+BI179+BJ179</f>
        <v>0</v>
      </c>
      <c r="BH179" s="3"/>
      <c r="BI179" s="75"/>
      <c r="BJ179" s="3"/>
      <c r="BK179" s="2" t="s">
        <v>459</v>
      </c>
      <c r="BL179" s="4" t="s">
        <v>128</v>
      </c>
      <c r="BM179" s="2" t="s">
        <v>393</v>
      </c>
      <c r="BN179" s="2" t="s">
        <v>91</v>
      </c>
      <c r="BO179" s="15" t="s">
        <v>539</v>
      </c>
      <c r="BP179" s="2" t="s">
        <v>1142</v>
      </c>
      <c r="BQ179" s="436" t="s">
        <v>1071</v>
      </c>
      <c r="BR179" s="232" t="s">
        <v>972</v>
      </c>
      <c r="BS179" s="208"/>
      <c r="BT179" s="208"/>
      <c r="BU179" s="208"/>
      <c r="BV179" s="208" t="s">
        <v>813</v>
      </c>
      <c r="BW179" s="208"/>
      <c r="CN179" s="71">
        <v>2022</v>
      </c>
    </row>
    <row r="180" spans="1:112" s="71" customFormat="1" ht="56.25" x14ac:dyDescent="0.3">
      <c r="A180" s="2">
        <f>A179+1</f>
        <v>2</v>
      </c>
      <c r="B180" s="141" t="s">
        <v>279</v>
      </c>
      <c r="C180" s="69">
        <f t="shared" si="117"/>
        <v>0.2</v>
      </c>
      <c r="D180" s="3"/>
      <c r="E180" s="3">
        <f t="shared" si="119"/>
        <v>0.2</v>
      </c>
      <c r="F180" s="3">
        <f t="shared" si="118"/>
        <v>0.2</v>
      </c>
      <c r="G180" s="3">
        <f>H180+I180+J180</f>
        <v>0</v>
      </c>
      <c r="H180" s="3"/>
      <c r="I180" s="3"/>
      <c r="J180" s="3"/>
      <c r="K180" s="3"/>
      <c r="L180" s="3">
        <v>0.2</v>
      </c>
      <c r="M180" s="3">
        <f>N180+O180+P180</f>
        <v>0</v>
      </c>
      <c r="N180" s="3"/>
      <c r="O180" s="3"/>
      <c r="P180" s="3"/>
      <c r="Q180" s="3"/>
      <c r="R180" s="3"/>
      <c r="S180" s="3"/>
      <c r="T180" s="3"/>
      <c r="U180" s="3">
        <f>V180+W180+X180+Y180+Z180+AA180+AB180+AC180+AD180+AU180+AV180+AW180+AX180+AY180+AZ180+BA180+BB180+BC180+BD180+BE180+BF180</f>
        <v>0</v>
      </c>
      <c r="V180" s="3"/>
      <c r="W180" s="3"/>
      <c r="X180" s="3"/>
      <c r="Y180" s="3"/>
      <c r="Z180" s="3"/>
      <c r="AA180" s="3"/>
      <c r="AB180" s="3"/>
      <c r="AC180" s="3"/>
      <c r="AD180" s="3">
        <f>SUM(AE180:AT180)</f>
        <v>0</v>
      </c>
      <c r="AE180" s="3"/>
      <c r="AF180" s="3"/>
      <c r="AG180" s="3"/>
      <c r="AH180" s="3"/>
      <c r="AI180" s="3"/>
      <c r="AJ180" s="3"/>
      <c r="AK180" s="3"/>
      <c r="AL180" s="3"/>
      <c r="AM180" s="3"/>
      <c r="AN180" s="3"/>
      <c r="AO180" s="3"/>
      <c r="AP180" s="3"/>
      <c r="AQ180" s="3"/>
      <c r="AR180" s="3"/>
      <c r="AS180" s="3"/>
      <c r="AT180" s="3"/>
      <c r="AU180" s="3"/>
      <c r="AV180" s="3"/>
      <c r="AW180" s="3"/>
      <c r="AX180" s="3"/>
      <c r="AY180" s="3"/>
      <c r="AZ180" s="3"/>
      <c r="BA180" s="3"/>
      <c r="BB180" s="3"/>
      <c r="BC180" s="3"/>
      <c r="BD180" s="3"/>
      <c r="BE180" s="3"/>
      <c r="BF180" s="3"/>
      <c r="BG180" s="3">
        <f>BH180+BI180+BJ180</f>
        <v>0</v>
      </c>
      <c r="BH180" s="3"/>
      <c r="BI180" s="3"/>
      <c r="BJ180" s="3"/>
      <c r="BK180" s="2" t="s">
        <v>459</v>
      </c>
      <c r="BL180" s="4" t="s">
        <v>128</v>
      </c>
      <c r="BM180" s="2"/>
      <c r="BN180" s="2" t="s">
        <v>91</v>
      </c>
      <c r="BO180" s="15" t="s">
        <v>539</v>
      </c>
      <c r="BP180" s="2" t="s">
        <v>1142</v>
      </c>
      <c r="BQ180" s="436" t="s">
        <v>1071</v>
      </c>
      <c r="BR180" s="232" t="s">
        <v>972</v>
      </c>
      <c r="BS180" s="208"/>
      <c r="BT180" s="208"/>
      <c r="BU180" s="208"/>
      <c r="BV180" s="208" t="s">
        <v>813</v>
      </c>
      <c r="BW180" s="208"/>
      <c r="CB180" s="71" t="s">
        <v>439</v>
      </c>
      <c r="CN180" s="71">
        <v>2022</v>
      </c>
    </row>
    <row r="181" spans="1:112" s="71" customFormat="1" ht="75" x14ac:dyDescent="0.3">
      <c r="A181" s="2">
        <f t="shared" ref="A181:A205" si="128">A180+1</f>
        <v>3</v>
      </c>
      <c r="B181" s="88" t="s">
        <v>264</v>
      </c>
      <c r="C181" s="69">
        <f t="shared" si="117"/>
        <v>0.09</v>
      </c>
      <c r="D181" s="3"/>
      <c r="E181" s="3">
        <f t="shared" si="119"/>
        <v>0.09</v>
      </c>
      <c r="F181" s="3">
        <f t="shared" si="118"/>
        <v>0.09</v>
      </c>
      <c r="G181" s="3">
        <f t="shared" ref="G181:G249" si="129">H181+I181+J181</f>
        <v>0</v>
      </c>
      <c r="H181" s="3"/>
      <c r="I181" s="3"/>
      <c r="J181" s="3"/>
      <c r="K181" s="80">
        <v>0.09</v>
      </c>
      <c r="L181" s="80"/>
      <c r="M181" s="3">
        <f t="shared" ref="M181:M236" si="130">N181+O181+P181</f>
        <v>0</v>
      </c>
      <c r="N181" s="3"/>
      <c r="O181" s="3"/>
      <c r="P181" s="3"/>
      <c r="Q181" s="3"/>
      <c r="R181" s="3"/>
      <c r="S181" s="3"/>
      <c r="T181" s="3"/>
      <c r="U181" s="3">
        <f t="shared" ref="U181:U236" si="131">V181+W181+X181+Y181+Z181+AA181+AB181+AC181+AD181+AU181+AV181+AW181+AX181+AY181+AZ181+BA181+BB181+BC181+BD181+BE181+BF181</f>
        <v>0</v>
      </c>
      <c r="V181" s="3"/>
      <c r="W181" s="3"/>
      <c r="X181" s="3"/>
      <c r="Y181" s="3"/>
      <c r="Z181" s="3"/>
      <c r="AA181" s="3"/>
      <c r="AB181" s="3"/>
      <c r="AC181" s="3"/>
      <c r="AD181" s="3">
        <f t="shared" ref="AD181:AD225" si="132">SUM(AE181:AT181)</f>
        <v>0</v>
      </c>
      <c r="AE181" s="3"/>
      <c r="AF181" s="3"/>
      <c r="AG181" s="3"/>
      <c r="AH181" s="73"/>
      <c r="AI181" s="73"/>
      <c r="AJ181" s="3"/>
      <c r="AK181" s="3"/>
      <c r="AL181" s="3"/>
      <c r="AM181" s="3"/>
      <c r="AN181" s="3"/>
      <c r="AO181" s="3"/>
      <c r="AP181" s="3"/>
      <c r="AQ181" s="3"/>
      <c r="AR181" s="3"/>
      <c r="AS181" s="3"/>
      <c r="AT181" s="3"/>
      <c r="AU181" s="3"/>
      <c r="AV181" s="3"/>
      <c r="AW181" s="3"/>
      <c r="AX181" s="3"/>
      <c r="AY181" s="3"/>
      <c r="AZ181" s="74"/>
      <c r="BA181" s="3"/>
      <c r="BB181" s="3"/>
      <c r="BC181" s="3"/>
      <c r="BD181" s="3"/>
      <c r="BE181" s="3"/>
      <c r="BF181" s="3"/>
      <c r="BG181" s="3">
        <f t="shared" ref="BG181:BG236" si="133">BH181+BI181+BJ181</f>
        <v>0</v>
      </c>
      <c r="BH181" s="3"/>
      <c r="BI181" s="75"/>
      <c r="BJ181" s="3"/>
      <c r="BK181" s="2" t="s">
        <v>459</v>
      </c>
      <c r="BL181" s="4" t="s">
        <v>143</v>
      </c>
      <c r="BM181" s="2"/>
      <c r="BN181" s="76" t="s">
        <v>91</v>
      </c>
      <c r="BO181" s="15" t="s">
        <v>1119</v>
      </c>
      <c r="BP181" s="2" t="s">
        <v>1142</v>
      </c>
      <c r="BQ181" s="436" t="s">
        <v>1071</v>
      </c>
      <c r="BR181" s="232" t="s">
        <v>972</v>
      </c>
      <c r="BV181" s="71" t="s">
        <v>813</v>
      </c>
      <c r="CB181" s="71" t="s">
        <v>439</v>
      </c>
      <c r="CN181" s="71">
        <v>2022</v>
      </c>
    </row>
    <row r="182" spans="1:112" s="71" customFormat="1" ht="37.5" x14ac:dyDescent="0.3">
      <c r="A182" s="2">
        <f t="shared" si="128"/>
        <v>4</v>
      </c>
      <c r="B182" s="90" t="s">
        <v>472</v>
      </c>
      <c r="C182" s="69">
        <f t="shared" si="117"/>
        <v>0.6</v>
      </c>
      <c r="D182" s="3"/>
      <c r="E182" s="3">
        <f t="shared" si="119"/>
        <v>0.6</v>
      </c>
      <c r="F182" s="3">
        <f t="shared" si="118"/>
        <v>0.3</v>
      </c>
      <c r="G182" s="3">
        <f t="shared" si="129"/>
        <v>0</v>
      </c>
      <c r="H182" s="3"/>
      <c r="I182" s="3"/>
      <c r="J182" s="3"/>
      <c r="K182" s="80">
        <v>0.3</v>
      </c>
      <c r="L182" s="80"/>
      <c r="M182" s="3">
        <f t="shared" si="130"/>
        <v>0</v>
      </c>
      <c r="N182" s="3"/>
      <c r="O182" s="3"/>
      <c r="P182" s="3"/>
      <c r="Q182" s="3"/>
      <c r="R182" s="3"/>
      <c r="S182" s="3"/>
      <c r="T182" s="3"/>
      <c r="U182" s="3">
        <f t="shared" si="131"/>
        <v>0.3</v>
      </c>
      <c r="V182" s="3"/>
      <c r="W182" s="3"/>
      <c r="X182" s="3"/>
      <c r="Y182" s="3"/>
      <c r="Z182" s="3"/>
      <c r="AA182" s="3"/>
      <c r="AB182" s="3"/>
      <c r="AC182" s="3"/>
      <c r="AD182" s="3">
        <f t="shared" si="132"/>
        <v>0</v>
      </c>
      <c r="AE182" s="3"/>
      <c r="AF182" s="3"/>
      <c r="AG182" s="3"/>
      <c r="AH182" s="73"/>
      <c r="AI182" s="73"/>
      <c r="AJ182" s="3"/>
      <c r="AK182" s="3"/>
      <c r="AL182" s="3"/>
      <c r="AM182" s="3"/>
      <c r="AN182" s="3"/>
      <c r="AO182" s="3"/>
      <c r="AP182" s="3"/>
      <c r="AQ182" s="3"/>
      <c r="AR182" s="3"/>
      <c r="AS182" s="3"/>
      <c r="AT182" s="3"/>
      <c r="AU182" s="3"/>
      <c r="AV182" s="3"/>
      <c r="AW182" s="3"/>
      <c r="AX182" s="3"/>
      <c r="AY182" s="3"/>
      <c r="AZ182" s="74"/>
      <c r="BA182" s="3"/>
      <c r="BB182" s="3"/>
      <c r="BC182" s="3"/>
      <c r="BD182" s="3">
        <v>0.3</v>
      </c>
      <c r="BE182" s="3"/>
      <c r="BF182" s="3"/>
      <c r="BG182" s="3">
        <f t="shared" si="133"/>
        <v>0</v>
      </c>
      <c r="BH182" s="3"/>
      <c r="BI182" s="75"/>
      <c r="BJ182" s="3"/>
      <c r="BK182" s="2" t="s">
        <v>459</v>
      </c>
      <c r="BL182" s="4" t="s">
        <v>143</v>
      </c>
      <c r="BM182" s="2" t="s">
        <v>265</v>
      </c>
      <c r="BN182" s="76" t="s">
        <v>91</v>
      </c>
      <c r="BO182" s="15" t="s">
        <v>385</v>
      </c>
      <c r="BP182" s="2" t="s">
        <v>1142</v>
      </c>
      <c r="BQ182" s="436" t="s">
        <v>982</v>
      </c>
      <c r="BR182" s="232" t="s">
        <v>972</v>
      </c>
      <c r="BV182" s="71" t="s">
        <v>813</v>
      </c>
      <c r="BZ182" s="209"/>
      <c r="CN182" s="71">
        <v>2022</v>
      </c>
    </row>
    <row r="183" spans="1:112" s="71" customFormat="1" ht="37.5" x14ac:dyDescent="0.3">
      <c r="A183" s="2">
        <f t="shared" si="128"/>
        <v>5</v>
      </c>
      <c r="B183" s="88" t="s">
        <v>380</v>
      </c>
      <c r="C183" s="69">
        <f t="shared" si="117"/>
        <v>0.06</v>
      </c>
      <c r="D183" s="3"/>
      <c r="E183" s="3">
        <f t="shared" si="119"/>
        <v>0.06</v>
      </c>
      <c r="F183" s="3">
        <f t="shared" si="118"/>
        <v>0.06</v>
      </c>
      <c r="G183" s="3">
        <f>H183+I183+J183</f>
        <v>0</v>
      </c>
      <c r="H183" s="69"/>
      <c r="I183" s="69"/>
      <c r="J183" s="3"/>
      <c r="K183" s="69">
        <v>0.03</v>
      </c>
      <c r="L183" s="69">
        <v>0.03</v>
      </c>
      <c r="M183" s="3">
        <f>N183+O183+P183</f>
        <v>0</v>
      </c>
      <c r="N183" s="3"/>
      <c r="O183" s="3"/>
      <c r="P183" s="3"/>
      <c r="Q183" s="3"/>
      <c r="R183" s="3"/>
      <c r="S183" s="3"/>
      <c r="T183" s="3"/>
      <c r="U183" s="3">
        <f>V183+W183+X183+Y183+Z183+AA183+AB183+AC183+AD183+AU183+AV183+AW183+AX183+AY183+AZ183+BA183+BB183+BC183+BD183+BE183+BF183</f>
        <v>0</v>
      </c>
      <c r="V183" s="3"/>
      <c r="W183" s="3"/>
      <c r="X183" s="3"/>
      <c r="Y183" s="3"/>
      <c r="Z183" s="3"/>
      <c r="AA183" s="3"/>
      <c r="AB183" s="3"/>
      <c r="AC183" s="3"/>
      <c r="AD183" s="3">
        <f>SUM(AE183:AT183)</f>
        <v>0</v>
      </c>
      <c r="AE183" s="3"/>
      <c r="AF183" s="3"/>
      <c r="AG183" s="3"/>
      <c r="AH183" s="3"/>
      <c r="AI183" s="3"/>
      <c r="AJ183" s="3"/>
      <c r="AK183" s="3"/>
      <c r="AL183" s="3"/>
      <c r="AM183" s="3"/>
      <c r="AN183" s="3"/>
      <c r="AO183" s="3"/>
      <c r="AP183" s="3"/>
      <c r="AQ183" s="3"/>
      <c r="AR183" s="3"/>
      <c r="AS183" s="3"/>
      <c r="AT183" s="3"/>
      <c r="AU183" s="3"/>
      <c r="AV183" s="3"/>
      <c r="AW183" s="3"/>
      <c r="AX183" s="3"/>
      <c r="AY183" s="3"/>
      <c r="AZ183" s="3"/>
      <c r="BA183" s="3"/>
      <c r="BB183" s="3"/>
      <c r="BC183" s="3"/>
      <c r="BD183" s="69"/>
      <c r="BE183" s="3"/>
      <c r="BF183" s="3"/>
      <c r="BG183" s="3">
        <f>BH183+BI183+BJ183</f>
        <v>0</v>
      </c>
      <c r="BH183" s="3"/>
      <c r="BI183" s="69"/>
      <c r="BJ183" s="3"/>
      <c r="BK183" s="2" t="s">
        <v>459</v>
      </c>
      <c r="BL183" s="143" t="s">
        <v>143</v>
      </c>
      <c r="BM183" s="2"/>
      <c r="BN183" s="143" t="s">
        <v>91</v>
      </c>
      <c r="BO183" s="15" t="s">
        <v>385</v>
      </c>
      <c r="BP183" s="2" t="s">
        <v>1142</v>
      </c>
      <c r="BQ183" s="436" t="s">
        <v>982</v>
      </c>
      <c r="BR183" s="232" t="s">
        <v>972</v>
      </c>
      <c r="BV183" s="71" t="s">
        <v>813</v>
      </c>
      <c r="BZ183" s="209"/>
      <c r="CE183" s="71" t="s">
        <v>496</v>
      </c>
      <c r="CN183" s="71">
        <v>2022</v>
      </c>
    </row>
    <row r="184" spans="1:112" s="71" customFormat="1" ht="56.25" x14ac:dyDescent="0.3">
      <c r="A184" s="2">
        <f t="shared" si="128"/>
        <v>6</v>
      </c>
      <c r="B184" s="88" t="s">
        <v>382</v>
      </c>
      <c r="C184" s="69">
        <f t="shared" si="117"/>
        <v>0.15000000000000002</v>
      </c>
      <c r="D184" s="3"/>
      <c r="E184" s="3">
        <f t="shared" si="119"/>
        <v>0.15000000000000002</v>
      </c>
      <c r="F184" s="3">
        <f t="shared" si="118"/>
        <v>0.15000000000000002</v>
      </c>
      <c r="G184" s="3">
        <f>H184+I184+J184</f>
        <v>0</v>
      </c>
      <c r="H184" s="69"/>
      <c r="I184" s="69"/>
      <c r="J184" s="3"/>
      <c r="K184" s="69">
        <v>0.1</v>
      </c>
      <c r="L184" s="69">
        <v>0.05</v>
      </c>
      <c r="M184" s="3">
        <f>N184+O184+P184</f>
        <v>0</v>
      </c>
      <c r="N184" s="3"/>
      <c r="O184" s="3"/>
      <c r="P184" s="3"/>
      <c r="Q184" s="3"/>
      <c r="R184" s="3"/>
      <c r="S184" s="3"/>
      <c r="T184" s="3"/>
      <c r="U184" s="3">
        <f>V184+W184+X184+Y184+Z184+AA184+AB184+AC184+AD184+AU184+AV184+AW184+AX184+AY184+AZ184+BA184+BB184+BC184+BD184+BE184+BF184</f>
        <v>0</v>
      </c>
      <c r="V184" s="3"/>
      <c r="W184" s="3"/>
      <c r="X184" s="3"/>
      <c r="Y184" s="3"/>
      <c r="Z184" s="3"/>
      <c r="AA184" s="3"/>
      <c r="AB184" s="3"/>
      <c r="AC184" s="3"/>
      <c r="AD184" s="3">
        <f>SUM(AE184:AT184)</f>
        <v>0</v>
      </c>
      <c r="AE184" s="3"/>
      <c r="AF184" s="3"/>
      <c r="AG184" s="3"/>
      <c r="AH184" s="3"/>
      <c r="AI184" s="3"/>
      <c r="AJ184" s="3"/>
      <c r="AK184" s="3"/>
      <c r="AL184" s="3"/>
      <c r="AM184" s="3"/>
      <c r="AN184" s="3"/>
      <c r="AO184" s="3"/>
      <c r="AP184" s="3"/>
      <c r="AQ184" s="3"/>
      <c r="AR184" s="3"/>
      <c r="AS184" s="3"/>
      <c r="AT184" s="3"/>
      <c r="AU184" s="3"/>
      <c r="AV184" s="3"/>
      <c r="AW184" s="3"/>
      <c r="AX184" s="3"/>
      <c r="AY184" s="3"/>
      <c r="AZ184" s="3"/>
      <c r="BA184" s="3"/>
      <c r="BB184" s="3"/>
      <c r="BC184" s="3"/>
      <c r="BD184" s="69"/>
      <c r="BE184" s="3"/>
      <c r="BF184" s="3"/>
      <c r="BG184" s="3">
        <f>BH184+BI184+BJ184</f>
        <v>0</v>
      </c>
      <c r="BH184" s="3"/>
      <c r="BI184" s="69"/>
      <c r="BJ184" s="3"/>
      <c r="BK184" s="2" t="s">
        <v>459</v>
      </c>
      <c r="BL184" s="143" t="s">
        <v>143</v>
      </c>
      <c r="BM184" s="2"/>
      <c r="BN184" s="143" t="s">
        <v>91</v>
      </c>
      <c r="BO184" s="15" t="s">
        <v>385</v>
      </c>
      <c r="BP184" s="2" t="s">
        <v>1142</v>
      </c>
      <c r="BQ184" s="436" t="s">
        <v>982</v>
      </c>
      <c r="BR184" s="232" t="s">
        <v>972</v>
      </c>
      <c r="BV184" s="71" t="s">
        <v>813</v>
      </c>
      <c r="BZ184" s="209"/>
      <c r="CE184" s="71" t="s">
        <v>496</v>
      </c>
      <c r="CN184" s="71">
        <v>2022</v>
      </c>
    </row>
    <row r="185" spans="1:112" s="71" customFormat="1" ht="56.25" x14ac:dyDescent="0.3">
      <c r="A185" s="2">
        <f t="shared" si="128"/>
        <v>7</v>
      </c>
      <c r="B185" s="144" t="s">
        <v>562</v>
      </c>
      <c r="C185" s="69">
        <f t="shared" si="117"/>
        <v>5.2399999999999993</v>
      </c>
      <c r="D185" s="3"/>
      <c r="E185" s="3">
        <f t="shared" si="119"/>
        <v>5.2399999999999993</v>
      </c>
      <c r="F185" s="3">
        <f t="shared" si="118"/>
        <v>1.22</v>
      </c>
      <c r="G185" s="3">
        <f>H185+I185+J185</f>
        <v>0</v>
      </c>
      <c r="H185" s="3"/>
      <c r="I185" s="3"/>
      <c r="J185" s="3"/>
      <c r="K185" s="72">
        <v>1.22</v>
      </c>
      <c r="L185" s="143"/>
      <c r="M185" s="3"/>
      <c r="N185" s="3"/>
      <c r="O185" s="3"/>
      <c r="P185" s="3"/>
      <c r="Q185" s="3"/>
      <c r="R185" s="3"/>
      <c r="S185" s="3"/>
      <c r="T185" s="3"/>
      <c r="U185" s="3">
        <f>V185+W185+X185+Y185+Z185+AA185+AB185+AC185+AD185+AU185+AV185+AW185+AX185+AY185+AZ185+BA185+BB185+BC185+BD185+BE185+BF185</f>
        <v>4.0199999999999996</v>
      </c>
      <c r="V185" s="3"/>
      <c r="W185" s="3"/>
      <c r="X185" s="3"/>
      <c r="Y185" s="3"/>
      <c r="Z185" s="3"/>
      <c r="AA185" s="3"/>
      <c r="AB185" s="3"/>
      <c r="AC185" s="3"/>
      <c r="AD185" s="3">
        <f>SUM(AE185:AT185)</f>
        <v>0.02</v>
      </c>
      <c r="AE185" s="3"/>
      <c r="AF185" s="3"/>
      <c r="AG185" s="3">
        <v>0.02</v>
      </c>
      <c r="AH185" s="3"/>
      <c r="AI185" s="3"/>
      <c r="AJ185" s="3"/>
      <c r="AK185" s="3"/>
      <c r="AL185" s="3"/>
      <c r="AM185" s="3"/>
      <c r="AN185" s="3"/>
      <c r="AO185" s="3"/>
      <c r="AP185" s="3"/>
      <c r="AQ185" s="3"/>
      <c r="AR185" s="3"/>
      <c r="AS185" s="3"/>
      <c r="AT185" s="3"/>
      <c r="AU185" s="3"/>
      <c r="AV185" s="3"/>
      <c r="AW185" s="3"/>
      <c r="AX185" s="3"/>
      <c r="AY185" s="3"/>
      <c r="AZ185" s="74"/>
      <c r="BA185" s="3"/>
      <c r="BB185" s="3"/>
      <c r="BC185" s="3"/>
      <c r="BD185" s="3">
        <v>4</v>
      </c>
      <c r="BE185" s="3"/>
      <c r="BF185" s="3"/>
      <c r="BG185" s="3"/>
      <c r="BH185" s="3"/>
      <c r="BI185" s="75"/>
      <c r="BJ185" s="3"/>
      <c r="BK185" s="2" t="s">
        <v>459</v>
      </c>
      <c r="BL185" s="4" t="s">
        <v>563</v>
      </c>
      <c r="BM185" s="95"/>
      <c r="BN185" s="143" t="s">
        <v>91</v>
      </c>
      <c r="BO185" s="15" t="s">
        <v>539</v>
      </c>
      <c r="BP185" s="2" t="s">
        <v>1142</v>
      </c>
      <c r="BQ185" s="436" t="s">
        <v>1071</v>
      </c>
      <c r="BR185" s="232" t="s">
        <v>972</v>
      </c>
      <c r="BV185" s="71" t="s">
        <v>813</v>
      </c>
      <c r="BW185" s="71" t="s">
        <v>877</v>
      </c>
    </row>
    <row r="186" spans="1:112" s="71" customFormat="1" ht="37.5" x14ac:dyDescent="0.3">
      <c r="A186" s="2">
        <f t="shared" si="128"/>
        <v>8</v>
      </c>
      <c r="B186" s="144" t="s">
        <v>510</v>
      </c>
      <c r="C186" s="69">
        <f t="shared" si="117"/>
        <v>0.65999999999999992</v>
      </c>
      <c r="D186" s="3"/>
      <c r="E186" s="3">
        <f t="shared" si="119"/>
        <v>0.65999999999999992</v>
      </c>
      <c r="F186" s="3">
        <f t="shared" si="118"/>
        <v>0.65999999999999992</v>
      </c>
      <c r="G186" s="3">
        <f t="shared" si="129"/>
        <v>0</v>
      </c>
      <c r="H186" s="3"/>
      <c r="I186" s="3"/>
      <c r="J186" s="3"/>
      <c r="K186" s="72">
        <v>0.3</v>
      </c>
      <c r="L186" s="2">
        <v>0.36</v>
      </c>
      <c r="M186" s="3">
        <f t="shared" si="130"/>
        <v>0</v>
      </c>
      <c r="N186" s="3"/>
      <c r="O186" s="3"/>
      <c r="P186" s="3"/>
      <c r="Q186" s="3"/>
      <c r="R186" s="3"/>
      <c r="S186" s="3"/>
      <c r="T186" s="3"/>
      <c r="U186" s="3">
        <f t="shared" si="131"/>
        <v>0</v>
      </c>
      <c r="V186" s="3"/>
      <c r="W186" s="3"/>
      <c r="X186" s="3"/>
      <c r="Y186" s="3"/>
      <c r="Z186" s="3"/>
      <c r="AA186" s="3"/>
      <c r="AB186" s="3"/>
      <c r="AC186" s="3"/>
      <c r="AD186" s="3">
        <f t="shared" si="132"/>
        <v>0</v>
      </c>
      <c r="AE186" s="3"/>
      <c r="AF186" s="3"/>
      <c r="AG186" s="3"/>
      <c r="AH186" s="73"/>
      <c r="AI186" s="73"/>
      <c r="AJ186" s="3"/>
      <c r="AK186" s="3"/>
      <c r="AL186" s="3"/>
      <c r="AM186" s="3"/>
      <c r="AN186" s="3"/>
      <c r="AO186" s="3"/>
      <c r="AP186" s="3"/>
      <c r="AQ186" s="3"/>
      <c r="AR186" s="3"/>
      <c r="AS186" s="3"/>
      <c r="AT186" s="3"/>
      <c r="AU186" s="3"/>
      <c r="AV186" s="3"/>
      <c r="AW186" s="3"/>
      <c r="AX186" s="3"/>
      <c r="AY186" s="3"/>
      <c r="AZ186" s="74"/>
      <c r="BA186" s="3"/>
      <c r="BB186" s="3"/>
      <c r="BC186" s="3"/>
      <c r="BD186" s="3"/>
      <c r="BE186" s="3"/>
      <c r="BF186" s="3"/>
      <c r="BG186" s="3">
        <f t="shared" si="133"/>
        <v>0</v>
      </c>
      <c r="BH186" s="3"/>
      <c r="BI186" s="75"/>
      <c r="BJ186" s="3"/>
      <c r="BK186" s="2" t="s">
        <v>459</v>
      </c>
      <c r="BL186" s="4" t="s">
        <v>137</v>
      </c>
      <c r="BM186" s="2"/>
      <c r="BN186" s="76" t="s">
        <v>91</v>
      </c>
      <c r="BO186" s="15" t="s">
        <v>385</v>
      </c>
      <c r="BP186" s="2" t="s">
        <v>1142</v>
      </c>
      <c r="BQ186" s="436" t="s">
        <v>982</v>
      </c>
      <c r="BR186" s="232" t="s">
        <v>972</v>
      </c>
      <c r="BV186" s="212" t="s">
        <v>813</v>
      </c>
      <c r="BZ186" s="209"/>
      <c r="CN186" s="71">
        <v>2022</v>
      </c>
    </row>
    <row r="187" spans="1:112" s="71" customFormat="1" ht="56.25" x14ac:dyDescent="0.3">
      <c r="A187" s="2">
        <f t="shared" si="128"/>
        <v>9</v>
      </c>
      <c r="B187" s="144" t="s">
        <v>266</v>
      </c>
      <c r="C187" s="69">
        <f t="shared" si="117"/>
        <v>2.5</v>
      </c>
      <c r="D187" s="3"/>
      <c r="E187" s="3">
        <f t="shared" si="119"/>
        <v>2.5</v>
      </c>
      <c r="F187" s="3">
        <f t="shared" si="118"/>
        <v>2.5</v>
      </c>
      <c r="G187" s="3">
        <f t="shared" si="129"/>
        <v>0</v>
      </c>
      <c r="H187" s="3"/>
      <c r="I187" s="3"/>
      <c r="J187" s="3"/>
      <c r="K187" s="72">
        <v>1</v>
      </c>
      <c r="L187" s="2">
        <v>1.5</v>
      </c>
      <c r="M187" s="3">
        <f t="shared" si="130"/>
        <v>0</v>
      </c>
      <c r="N187" s="3"/>
      <c r="O187" s="3"/>
      <c r="P187" s="3"/>
      <c r="Q187" s="3"/>
      <c r="R187" s="3"/>
      <c r="S187" s="3"/>
      <c r="T187" s="3"/>
      <c r="U187" s="3">
        <f t="shared" si="131"/>
        <v>0</v>
      </c>
      <c r="V187" s="3"/>
      <c r="W187" s="3"/>
      <c r="X187" s="3"/>
      <c r="Y187" s="3"/>
      <c r="Z187" s="3"/>
      <c r="AA187" s="3"/>
      <c r="AB187" s="3"/>
      <c r="AC187" s="3"/>
      <c r="AD187" s="3">
        <f t="shared" si="132"/>
        <v>0</v>
      </c>
      <c r="AE187" s="3"/>
      <c r="AF187" s="3"/>
      <c r="AG187" s="3"/>
      <c r="AH187" s="73"/>
      <c r="AI187" s="73"/>
      <c r="AJ187" s="3"/>
      <c r="AK187" s="3"/>
      <c r="AL187" s="3"/>
      <c r="AM187" s="3"/>
      <c r="AN187" s="3"/>
      <c r="AO187" s="3"/>
      <c r="AP187" s="3"/>
      <c r="AQ187" s="3"/>
      <c r="AR187" s="3"/>
      <c r="AS187" s="3"/>
      <c r="AT187" s="3"/>
      <c r="AU187" s="3"/>
      <c r="AV187" s="3"/>
      <c r="AW187" s="3"/>
      <c r="AX187" s="3"/>
      <c r="AY187" s="3"/>
      <c r="AZ187" s="74"/>
      <c r="BA187" s="3"/>
      <c r="BB187" s="3"/>
      <c r="BC187" s="3"/>
      <c r="BD187" s="3"/>
      <c r="BE187" s="3"/>
      <c r="BF187" s="3"/>
      <c r="BG187" s="3">
        <f t="shared" si="133"/>
        <v>0</v>
      </c>
      <c r="BH187" s="3"/>
      <c r="BI187" s="75"/>
      <c r="BJ187" s="3"/>
      <c r="BK187" s="2" t="s">
        <v>459</v>
      </c>
      <c r="BL187" s="2" t="s">
        <v>140</v>
      </c>
      <c r="BM187" s="2" t="s">
        <v>267</v>
      </c>
      <c r="BN187" s="2" t="s">
        <v>91</v>
      </c>
      <c r="BO187" s="15" t="s">
        <v>539</v>
      </c>
      <c r="BP187" s="2" t="s">
        <v>1142</v>
      </c>
      <c r="BQ187" s="436" t="s">
        <v>982</v>
      </c>
      <c r="BR187" s="232" t="s">
        <v>972</v>
      </c>
      <c r="BV187" s="71" t="s">
        <v>813</v>
      </c>
      <c r="CB187" s="71" t="s">
        <v>439</v>
      </c>
      <c r="CN187" s="71">
        <v>2022</v>
      </c>
    </row>
    <row r="188" spans="1:112" s="71" customFormat="1" ht="75" x14ac:dyDescent="0.3">
      <c r="A188" s="2">
        <f t="shared" si="128"/>
        <v>10</v>
      </c>
      <c r="B188" s="144" t="s">
        <v>832</v>
      </c>
      <c r="C188" s="69">
        <f t="shared" si="117"/>
        <v>0.1</v>
      </c>
      <c r="D188" s="122"/>
      <c r="E188" s="3">
        <f t="shared" si="119"/>
        <v>0.1</v>
      </c>
      <c r="F188" s="3">
        <f t="shared" si="118"/>
        <v>0.1</v>
      </c>
      <c r="G188" s="3">
        <f>H188+I188+J188</f>
        <v>0.1</v>
      </c>
      <c r="H188" s="3">
        <v>0.1</v>
      </c>
      <c r="I188" s="3"/>
      <c r="J188" s="3"/>
      <c r="K188" s="72"/>
      <c r="L188" s="2"/>
      <c r="M188" s="3">
        <f>N188+O188+P188</f>
        <v>0</v>
      </c>
      <c r="N188" s="3"/>
      <c r="O188" s="3"/>
      <c r="P188" s="212"/>
      <c r="Q188" s="212"/>
      <c r="R188" s="212"/>
      <c r="S188" s="212"/>
      <c r="T188" s="212"/>
      <c r="U188" s="212"/>
      <c r="V188" s="212"/>
      <c r="W188" s="212"/>
      <c r="X188" s="212"/>
      <c r="Y188" s="212"/>
      <c r="Z188" s="212"/>
      <c r="AA188" s="212"/>
      <c r="AB188" s="212"/>
      <c r="AC188" s="212"/>
      <c r="AD188" s="212"/>
      <c r="AE188" s="212"/>
      <c r="AF188" s="212"/>
      <c r="AG188" s="212"/>
      <c r="AH188" s="212"/>
      <c r="AI188" s="212"/>
      <c r="AJ188" s="212"/>
      <c r="AK188" s="212"/>
      <c r="AL188" s="212"/>
      <c r="AM188" s="212"/>
      <c r="AN188" s="212"/>
      <c r="AO188" s="212"/>
      <c r="AP188" s="212"/>
      <c r="AQ188" s="212"/>
      <c r="AR188" s="212"/>
      <c r="AS188" s="212"/>
      <c r="AT188" s="212"/>
      <c r="AU188" s="212"/>
      <c r="AV188" s="212"/>
      <c r="AW188" s="212"/>
      <c r="AX188" s="212"/>
      <c r="AY188" s="212"/>
      <c r="AZ188" s="212"/>
      <c r="BA188" s="212"/>
      <c r="BB188" s="212"/>
      <c r="BC188" s="212"/>
      <c r="BD188" s="212"/>
      <c r="BE188" s="212"/>
      <c r="BF188" s="212"/>
      <c r="BG188" s="212"/>
      <c r="BH188" s="212"/>
      <c r="BI188" s="212"/>
      <c r="BJ188" s="212"/>
      <c r="BK188" s="212"/>
      <c r="BL188" s="2" t="s">
        <v>140</v>
      </c>
      <c r="BM188" s="165"/>
      <c r="BN188" s="122" t="s">
        <v>91</v>
      </c>
      <c r="BO188" s="15" t="s">
        <v>1118</v>
      </c>
      <c r="BP188" s="2" t="s">
        <v>761</v>
      </c>
      <c r="BQ188" s="436" t="s">
        <v>761</v>
      </c>
      <c r="BR188" s="6" t="s">
        <v>1009</v>
      </c>
      <c r="BS188" s="6"/>
      <c r="BT188" s="6"/>
      <c r="BU188" s="6"/>
      <c r="BV188" s="6" t="s">
        <v>813</v>
      </c>
      <c r="BW188" s="6"/>
      <c r="BX188" s="6"/>
      <c r="BY188" s="6"/>
      <c r="BZ188" s="6"/>
      <c r="CA188" s="6"/>
      <c r="CB188" s="6"/>
      <c r="CC188" s="6"/>
      <c r="CD188" s="6"/>
      <c r="CE188" s="6"/>
      <c r="CF188" s="6"/>
      <c r="CG188" s="6"/>
      <c r="CH188" s="6"/>
      <c r="CI188" s="6"/>
      <c r="CJ188" s="6"/>
      <c r="CK188" s="6"/>
      <c r="CL188" s="6"/>
      <c r="CM188" s="6"/>
      <c r="CN188" s="6"/>
      <c r="CO188" s="6"/>
      <c r="CP188" s="6"/>
      <c r="CQ188" s="6"/>
      <c r="CR188" s="6"/>
      <c r="CS188" s="6"/>
      <c r="CT188" s="6"/>
      <c r="CU188" s="6"/>
      <c r="CV188" s="6"/>
      <c r="CW188" s="6"/>
      <c r="CX188" s="6"/>
      <c r="CY188" s="6"/>
      <c r="CZ188" s="6"/>
      <c r="DA188" s="6"/>
      <c r="DB188" s="6"/>
      <c r="DC188" s="6"/>
      <c r="DD188" s="6"/>
      <c r="DE188" s="6"/>
      <c r="DF188" s="6"/>
      <c r="DG188" s="6"/>
      <c r="DH188" s="6"/>
    </row>
    <row r="189" spans="1:112" s="71" customFormat="1" ht="56.25" x14ac:dyDescent="0.3">
      <c r="A189" s="2">
        <f t="shared" si="128"/>
        <v>11</v>
      </c>
      <c r="B189" s="14" t="s">
        <v>511</v>
      </c>
      <c r="C189" s="69">
        <f t="shared" si="117"/>
        <v>0.5</v>
      </c>
      <c r="D189" s="3"/>
      <c r="E189" s="3">
        <f t="shared" si="119"/>
        <v>0.5</v>
      </c>
      <c r="F189" s="3">
        <f t="shared" si="118"/>
        <v>0.5</v>
      </c>
      <c r="G189" s="3">
        <f t="shared" si="129"/>
        <v>0</v>
      </c>
      <c r="H189" s="2"/>
      <c r="I189" s="2"/>
      <c r="J189" s="2"/>
      <c r="K189" s="2"/>
      <c r="L189" s="2">
        <v>0.5</v>
      </c>
      <c r="M189" s="3">
        <f t="shared" si="130"/>
        <v>0</v>
      </c>
      <c r="N189" s="2"/>
      <c r="O189" s="2"/>
      <c r="P189" s="2"/>
      <c r="Q189" s="2"/>
      <c r="R189" s="2"/>
      <c r="S189" s="2"/>
      <c r="T189" s="2"/>
      <c r="U189" s="3">
        <f t="shared" si="131"/>
        <v>0</v>
      </c>
      <c r="V189" s="2"/>
      <c r="W189" s="2"/>
      <c r="X189" s="2"/>
      <c r="Y189" s="2"/>
      <c r="Z189" s="2"/>
      <c r="AA189" s="2"/>
      <c r="AB189" s="2"/>
      <c r="AC189" s="2"/>
      <c r="AD189" s="3">
        <f t="shared" si="132"/>
        <v>0</v>
      </c>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3">
        <f t="shared" si="133"/>
        <v>0</v>
      </c>
      <c r="BH189" s="2"/>
      <c r="BI189" s="2"/>
      <c r="BJ189" s="2"/>
      <c r="BK189" s="2" t="s">
        <v>459</v>
      </c>
      <c r="BL189" s="2" t="s">
        <v>138</v>
      </c>
      <c r="BM189" s="2"/>
      <c r="BN189" s="2" t="s">
        <v>91</v>
      </c>
      <c r="BO189" s="143" t="s">
        <v>540</v>
      </c>
      <c r="BP189" s="2" t="s">
        <v>1142</v>
      </c>
      <c r="BQ189" s="436" t="s">
        <v>982</v>
      </c>
      <c r="BR189" s="71" t="s">
        <v>972</v>
      </c>
      <c r="BV189" s="71" t="s">
        <v>813</v>
      </c>
      <c r="BZ189" s="210"/>
      <c r="CE189" s="71" t="s">
        <v>512</v>
      </c>
      <c r="CN189" s="71">
        <v>2022</v>
      </c>
    </row>
    <row r="190" spans="1:112" s="71" customFormat="1" ht="56.25" x14ac:dyDescent="0.3">
      <c r="A190" s="2">
        <f t="shared" si="128"/>
        <v>12</v>
      </c>
      <c r="B190" s="141" t="s">
        <v>449</v>
      </c>
      <c r="C190" s="69">
        <f t="shared" si="117"/>
        <v>0.16</v>
      </c>
      <c r="D190" s="3"/>
      <c r="E190" s="3">
        <f t="shared" si="119"/>
        <v>0.16</v>
      </c>
      <c r="F190" s="3">
        <f t="shared" si="118"/>
        <v>0.16</v>
      </c>
      <c r="G190" s="3">
        <f t="shared" si="129"/>
        <v>0.1</v>
      </c>
      <c r="H190" s="3">
        <v>0.1</v>
      </c>
      <c r="I190" s="3"/>
      <c r="J190" s="3"/>
      <c r="K190" s="3">
        <v>0.03</v>
      </c>
      <c r="L190" s="80">
        <v>0.03</v>
      </c>
      <c r="M190" s="3">
        <f t="shared" si="130"/>
        <v>0</v>
      </c>
      <c r="N190" s="3"/>
      <c r="O190" s="3"/>
      <c r="P190" s="3"/>
      <c r="Q190" s="3"/>
      <c r="R190" s="3"/>
      <c r="S190" s="3"/>
      <c r="T190" s="3"/>
      <c r="U190" s="3">
        <f t="shared" si="131"/>
        <v>0</v>
      </c>
      <c r="V190" s="3"/>
      <c r="W190" s="3"/>
      <c r="X190" s="3"/>
      <c r="Y190" s="3"/>
      <c r="Z190" s="3"/>
      <c r="AA190" s="3"/>
      <c r="AB190" s="3"/>
      <c r="AC190" s="3"/>
      <c r="AD190" s="3">
        <f t="shared" si="132"/>
        <v>0</v>
      </c>
      <c r="AE190" s="3"/>
      <c r="AF190" s="3"/>
      <c r="AG190" s="3"/>
      <c r="AH190" s="73"/>
      <c r="AI190" s="73"/>
      <c r="AJ190" s="3"/>
      <c r="AK190" s="3"/>
      <c r="AL190" s="3"/>
      <c r="AM190" s="3"/>
      <c r="AN190" s="3"/>
      <c r="AO190" s="3"/>
      <c r="AP190" s="3"/>
      <c r="AQ190" s="3"/>
      <c r="AR190" s="3"/>
      <c r="AS190" s="3"/>
      <c r="AT190" s="3"/>
      <c r="AU190" s="3"/>
      <c r="AV190" s="3"/>
      <c r="AW190" s="3"/>
      <c r="AX190" s="3"/>
      <c r="AY190" s="3"/>
      <c r="AZ190" s="74"/>
      <c r="BA190" s="3"/>
      <c r="BB190" s="3"/>
      <c r="BC190" s="3"/>
      <c r="BD190" s="3"/>
      <c r="BE190" s="3"/>
      <c r="BF190" s="3"/>
      <c r="BG190" s="3">
        <f t="shared" si="133"/>
        <v>0</v>
      </c>
      <c r="BH190" s="3"/>
      <c r="BI190" s="75"/>
      <c r="BJ190" s="3"/>
      <c r="BK190" s="2" t="s">
        <v>459</v>
      </c>
      <c r="BL190" s="2" t="s">
        <v>149</v>
      </c>
      <c r="BM190" s="99" t="s">
        <v>453</v>
      </c>
      <c r="BN190" s="2" t="s">
        <v>91</v>
      </c>
      <c r="BO190" s="15" t="s">
        <v>539</v>
      </c>
      <c r="BP190" s="2" t="s">
        <v>1142</v>
      </c>
      <c r="BQ190" s="436" t="s">
        <v>1071</v>
      </c>
      <c r="BR190" s="71" t="s">
        <v>972</v>
      </c>
      <c r="BV190" s="71" t="s">
        <v>813</v>
      </c>
      <c r="BZ190" s="209"/>
      <c r="CN190" s="71">
        <v>2022</v>
      </c>
    </row>
    <row r="191" spans="1:112" s="71" customFormat="1" ht="56.25" x14ac:dyDescent="0.3">
      <c r="A191" s="2">
        <f t="shared" si="128"/>
        <v>13</v>
      </c>
      <c r="B191" s="141" t="s">
        <v>450</v>
      </c>
      <c r="C191" s="69">
        <f t="shared" si="117"/>
        <v>0.16</v>
      </c>
      <c r="D191" s="3"/>
      <c r="E191" s="3">
        <f t="shared" si="119"/>
        <v>0.16</v>
      </c>
      <c r="F191" s="3">
        <f t="shared" si="118"/>
        <v>0.16</v>
      </c>
      <c r="G191" s="3">
        <f t="shared" si="129"/>
        <v>0.11</v>
      </c>
      <c r="H191" s="3">
        <v>0.11</v>
      </c>
      <c r="I191" s="3"/>
      <c r="J191" s="3"/>
      <c r="K191" s="3">
        <v>0.02</v>
      </c>
      <c r="L191" s="80">
        <v>0.03</v>
      </c>
      <c r="M191" s="3">
        <f t="shared" si="130"/>
        <v>0</v>
      </c>
      <c r="N191" s="3"/>
      <c r="O191" s="3"/>
      <c r="P191" s="3"/>
      <c r="Q191" s="3"/>
      <c r="R191" s="3"/>
      <c r="S191" s="3"/>
      <c r="T191" s="3"/>
      <c r="U191" s="3">
        <f t="shared" si="131"/>
        <v>0</v>
      </c>
      <c r="V191" s="3"/>
      <c r="W191" s="3"/>
      <c r="X191" s="3"/>
      <c r="Y191" s="3"/>
      <c r="Z191" s="3"/>
      <c r="AA191" s="3"/>
      <c r="AB191" s="3"/>
      <c r="AC191" s="3"/>
      <c r="AD191" s="3">
        <f t="shared" si="132"/>
        <v>0</v>
      </c>
      <c r="AE191" s="3"/>
      <c r="AF191" s="3"/>
      <c r="AG191" s="3"/>
      <c r="AH191" s="73"/>
      <c r="AI191" s="73"/>
      <c r="AJ191" s="3"/>
      <c r="AK191" s="3"/>
      <c r="AL191" s="3"/>
      <c r="AM191" s="3"/>
      <c r="AN191" s="3"/>
      <c r="AO191" s="3"/>
      <c r="AP191" s="3"/>
      <c r="AQ191" s="3"/>
      <c r="AR191" s="3"/>
      <c r="AS191" s="3"/>
      <c r="AT191" s="3"/>
      <c r="AU191" s="3"/>
      <c r="AV191" s="3"/>
      <c r="AW191" s="3"/>
      <c r="AX191" s="3"/>
      <c r="AY191" s="3"/>
      <c r="AZ191" s="74"/>
      <c r="BA191" s="3"/>
      <c r="BB191" s="3"/>
      <c r="BC191" s="3"/>
      <c r="BD191" s="3"/>
      <c r="BE191" s="3"/>
      <c r="BF191" s="3"/>
      <c r="BG191" s="3">
        <f t="shared" si="133"/>
        <v>0</v>
      </c>
      <c r="BH191" s="3"/>
      <c r="BI191" s="75"/>
      <c r="BJ191" s="3"/>
      <c r="BK191" s="2" t="s">
        <v>459</v>
      </c>
      <c r="BL191" s="2" t="s">
        <v>149</v>
      </c>
      <c r="BM191" s="99" t="s">
        <v>454</v>
      </c>
      <c r="BN191" s="2" t="s">
        <v>91</v>
      </c>
      <c r="BO191" s="15" t="s">
        <v>539</v>
      </c>
      <c r="BP191" s="2" t="s">
        <v>1142</v>
      </c>
      <c r="BQ191" s="436" t="s">
        <v>1071</v>
      </c>
      <c r="BR191" s="71" t="s">
        <v>972</v>
      </c>
      <c r="BV191" s="71" t="s">
        <v>813</v>
      </c>
      <c r="BZ191" s="209"/>
      <c r="CN191" s="71">
        <v>2022</v>
      </c>
    </row>
    <row r="192" spans="1:112" s="71" customFormat="1" ht="56.25" x14ac:dyDescent="0.3">
      <c r="A192" s="2">
        <f t="shared" si="128"/>
        <v>14</v>
      </c>
      <c r="B192" s="141" t="s">
        <v>1010</v>
      </c>
      <c r="C192" s="69">
        <f t="shared" si="117"/>
        <v>0</v>
      </c>
      <c r="D192" s="3"/>
      <c r="E192" s="3">
        <f t="shared" si="119"/>
        <v>0</v>
      </c>
      <c r="F192" s="3">
        <f t="shared" si="118"/>
        <v>0</v>
      </c>
      <c r="G192" s="3"/>
      <c r="H192" s="3"/>
      <c r="I192" s="3"/>
      <c r="J192" s="3"/>
      <c r="K192" s="3"/>
      <c r="L192" s="80"/>
      <c r="M192" s="3"/>
      <c r="N192" s="3"/>
      <c r="O192" s="3"/>
      <c r="P192" s="3"/>
      <c r="Q192" s="3"/>
      <c r="R192" s="3"/>
      <c r="S192" s="3"/>
      <c r="T192" s="3"/>
      <c r="U192" s="3"/>
      <c r="V192" s="3"/>
      <c r="W192" s="3"/>
      <c r="X192" s="3"/>
      <c r="Y192" s="3"/>
      <c r="Z192" s="3"/>
      <c r="AA192" s="3"/>
      <c r="AB192" s="3"/>
      <c r="AC192" s="3"/>
      <c r="AD192" s="3"/>
      <c r="AE192" s="3"/>
      <c r="AF192" s="3"/>
      <c r="AG192" s="3"/>
      <c r="AH192" s="73"/>
      <c r="AI192" s="73"/>
      <c r="AJ192" s="3"/>
      <c r="AK192" s="3"/>
      <c r="AL192" s="3"/>
      <c r="AM192" s="3"/>
      <c r="AN192" s="3"/>
      <c r="AO192" s="3"/>
      <c r="AP192" s="3"/>
      <c r="AQ192" s="3"/>
      <c r="AR192" s="3"/>
      <c r="AS192" s="3"/>
      <c r="AT192" s="3"/>
      <c r="AU192" s="3"/>
      <c r="AV192" s="3"/>
      <c r="AW192" s="3"/>
      <c r="AX192" s="3"/>
      <c r="AY192" s="3"/>
      <c r="AZ192" s="74"/>
      <c r="BA192" s="3"/>
      <c r="BB192" s="3"/>
      <c r="BC192" s="3"/>
      <c r="BD192" s="3"/>
      <c r="BE192" s="3"/>
      <c r="BF192" s="3"/>
      <c r="BG192" s="3"/>
      <c r="BH192" s="3"/>
      <c r="BI192" s="75"/>
      <c r="BJ192" s="3"/>
      <c r="BK192" s="2"/>
      <c r="BL192" s="2" t="s">
        <v>149</v>
      </c>
      <c r="BM192" s="99" t="s">
        <v>827</v>
      </c>
      <c r="BN192" s="2" t="s">
        <v>91</v>
      </c>
      <c r="BO192" s="15" t="s">
        <v>539</v>
      </c>
      <c r="BP192" s="2" t="s">
        <v>761</v>
      </c>
      <c r="BQ192" s="436" t="s">
        <v>761</v>
      </c>
      <c r="BR192" s="71" t="s">
        <v>972</v>
      </c>
      <c r="BS192" s="6"/>
      <c r="BT192" s="6"/>
      <c r="BU192" s="6"/>
      <c r="BV192" s="6" t="s">
        <v>813</v>
      </c>
      <c r="BW192" s="6"/>
      <c r="BX192" s="6"/>
      <c r="BY192" s="6"/>
      <c r="BZ192" s="6"/>
      <c r="CA192" s="6"/>
      <c r="CB192" s="6"/>
      <c r="CC192" s="6"/>
      <c r="CD192" s="6"/>
      <c r="CE192" s="6"/>
      <c r="CF192" s="6"/>
      <c r="CG192" s="6"/>
      <c r="CH192" s="6"/>
      <c r="CI192" s="6"/>
      <c r="CJ192" s="6"/>
      <c r="CK192" s="6"/>
      <c r="CL192" s="6"/>
      <c r="CM192" s="6"/>
      <c r="CN192" s="6"/>
      <c r="CO192" s="6"/>
      <c r="CP192" s="6"/>
      <c r="CQ192" s="6"/>
      <c r="CR192" s="6"/>
      <c r="CS192" s="6"/>
      <c r="CT192" s="6"/>
      <c r="CU192" s="6"/>
      <c r="CV192" s="6"/>
      <c r="CW192" s="6"/>
      <c r="CX192" s="6"/>
      <c r="CY192" s="6"/>
      <c r="CZ192" s="6"/>
      <c r="DA192" s="6"/>
      <c r="DB192" s="6"/>
      <c r="DC192" s="6"/>
      <c r="DD192" s="6"/>
      <c r="DE192" s="6"/>
      <c r="DF192" s="6"/>
      <c r="DG192" s="6"/>
      <c r="DH192" s="6"/>
    </row>
    <row r="193" spans="1:112" s="71" customFormat="1" ht="56.25" x14ac:dyDescent="0.3">
      <c r="A193" s="2">
        <f t="shared" si="128"/>
        <v>15</v>
      </c>
      <c r="B193" s="106" t="s">
        <v>1137</v>
      </c>
      <c r="C193" s="69">
        <f t="shared" si="117"/>
        <v>0.15</v>
      </c>
      <c r="D193" s="3">
        <v>0.13</v>
      </c>
      <c r="E193" s="3">
        <f t="shared" si="119"/>
        <v>0.02</v>
      </c>
      <c r="F193" s="3">
        <f t="shared" si="118"/>
        <v>0.02</v>
      </c>
      <c r="G193" s="3">
        <f t="shared" si="129"/>
        <v>0</v>
      </c>
      <c r="H193" s="3"/>
      <c r="I193" s="3"/>
      <c r="J193" s="3"/>
      <c r="K193" s="72">
        <v>0.02</v>
      </c>
      <c r="L193" s="2"/>
      <c r="M193" s="3">
        <f t="shared" si="130"/>
        <v>0</v>
      </c>
      <c r="N193" s="3"/>
      <c r="O193" s="3"/>
      <c r="P193" s="3"/>
      <c r="Q193" s="3"/>
      <c r="R193" s="3"/>
      <c r="S193" s="3"/>
      <c r="T193" s="3"/>
      <c r="U193" s="3">
        <f t="shared" si="131"/>
        <v>0</v>
      </c>
      <c r="V193" s="3"/>
      <c r="W193" s="3"/>
      <c r="X193" s="3"/>
      <c r="Y193" s="3"/>
      <c r="Z193" s="3"/>
      <c r="AA193" s="3"/>
      <c r="AB193" s="3"/>
      <c r="AC193" s="3"/>
      <c r="AD193" s="3">
        <f t="shared" si="132"/>
        <v>0</v>
      </c>
      <c r="AE193" s="3"/>
      <c r="AF193" s="3"/>
      <c r="AG193" s="3"/>
      <c r="AH193" s="73"/>
      <c r="AI193" s="73"/>
      <c r="AJ193" s="3"/>
      <c r="AK193" s="3"/>
      <c r="AL193" s="3"/>
      <c r="AM193" s="3"/>
      <c r="AN193" s="3"/>
      <c r="AO193" s="3"/>
      <c r="AP193" s="3"/>
      <c r="AQ193" s="3"/>
      <c r="AR193" s="3"/>
      <c r="AS193" s="3"/>
      <c r="AT193" s="3"/>
      <c r="AU193" s="3"/>
      <c r="AV193" s="3"/>
      <c r="AW193" s="3"/>
      <c r="AX193" s="3"/>
      <c r="AY193" s="3"/>
      <c r="AZ193" s="74"/>
      <c r="BA193" s="3"/>
      <c r="BB193" s="3"/>
      <c r="BC193" s="3"/>
      <c r="BD193" s="3"/>
      <c r="BE193" s="3"/>
      <c r="BF193" s="3"/>
      <c r="BG193" s="3">
        <f t="shared" si="133"/>
        <v>0</v>
      </c>
      <c r="BH193" s="3"/>
      <c r="BI193" s="75"/>
      <c r="BJ193" s="3"/>
      <c r="BK193" s="212"/>
      <c r="BL193" s="2" t="s">
        <v>130</v>
      </c>
      <c r="BM193" s="165"/>
      <c r="BN193" s="122" t="s">
        <v>91</v>
      </c>
      <c r="BO193" s="495" t="s">
        <v>539</v>
      </c>
      <c r="BP193" s="2" t="s">
        <v>761</v>
      </c>
      <c r="BQ193" s="436" t="s">
        <v>761</v>
      </c>
      <c r="BR193" s="71" t="s">
        <v>972</v>
      </c>
      <c r="BS193" s="6"/>
      <c r="BT193" s="6"/>
      <c r="BU193" s="6"/>
      <c r="BV193" s="6" t="s">
        <v>813</v>
      </c>
      <c r="BW193" s="6" t="s">
        <v>865</v>
      </c>
      <c r="BX193" s="6"/>
      <c r="BY193" s="6"/>
      <c r="BZ193" s="6"/>
      <c r="CA193" s="6"/>
      <c r="CB193" s="6"/>
      <c r="CC193" s="6"/>
      <c r="CD193" s="6"/>
      <c r="CE193" s="6"/>
      <c r="CF193" s="6"/>
      <c r="CG193" s="6"/>
      <c r="CH193" s="6"/>
      <c r="CI193" s="6"/>
      <c r="CJ193" s="6"/>
      <c r="CK193" s="6"/>
      <c r="CL193" s="6"/>
      <c r="CM193" s="6"/>
      <c r="CN193" s="6"/>
      <c r="CO193" s="6"/>
      <c r="CP193" s="6"/>
      <c r="CQ193" s="6"/>
      <c r="CR193" s="6"/>
      <c r="CS193" s="6"/>
      <c r="CT193" s="6"/>
      <c r="CU193" s="6"/>
      <c r="CV193" s="6"/>
      <c r="CW193" s="6"/>
      <c r="CX193" s="6"/>
      <c r="CY193" s="6"/>
      <c r="CZ193" s="6"/>
      <c r="DA193" s="6"/>
      <c r="DB193" s="6"/>
      <c r="DC193" s="6"/>
      <c r="DD193" s="6"/>
      <c r="DE193" s="6"/>
      <c r="DF193" s="6"/>
      <c r="DG193" s="6"/>
      <c r="DH193" s="6"/>
    </row>
    <row r="194" spans="1:112" s="71" customFormat="1" ht="56.25" x14ac:dyDescent="0.3">
      <c r="A194" s="2">
        <f t="shared" si="128"/>
        <v>16</v>
      </c>
      <c r="B194" s="106" t="s">
        <v>1136</v>
      </c>
      <c r="C194" s="69">
        <f t="shared" si="117"/>
        <v>0.16</v>
      </c>
      <c r="D194" s="3">
        <v>0.13</v>
      </c>
      <c r="E194" s="3">
        <f t="shared" si="119"/>
        <v>0.03</v>
      </c>
      <c r="F194" s="3">
        <f t="shared" si="118"/>
        <v>0.03</v>
      </c>
      <c r="G194" s="3">
        <f t="shared" si="129"/>
        <v>0</v>
      </c>
      <c r="H194" s="3"/>
      <c r="I194" s="3"/>
      <c r="J194" s="3"/>
      <c r="K194" s="72">
        <v>0.03</v>
      </c>
      <c r="L194" s="2"/>
      <c r="M194" s="3">
        <f t="shared" si="130"/>
        <v>0</v>
      </c>
      <c r="N194" s="3"/>
      <c r="O194" s="3"/>
      <c r="P194" s="3"/>
      <c r="Q194" s="3"/>
      <c r="R194" s="3"/>
      <c r="S194" s="3"/>
      <c r="T194" s="3"/>
      <c r="U194" s="3">
        <f t="shared" si="131"/>
        <v>0</v>
      </c>
      <c r="V194" s="3"/>
      <c r="W194" s="3"/>
      <c r="X194" s="3"/>
      <c r="Y194" s="3"/>
      <c r="Z194" s="3"/>
      <c r="AA194" s="3"/>
      <c r="AB194" s="3"/>
      <c r="AC194" s="3"/>
      <c r="AD194" s="3">
        <f t="shared" si="132"/>
        <v>0</v>
      </c>
      <c r="AE194" s="3"/>
      <c r="AF194" s="3"/>
      <c r="AG194" s="3"/>
      <c r="AH194" s="73"/>
      <c r="AI194" s="73"/>
      <c r="AJ194" s="3"/>
      <c r="AK194" s="3"/>
      <c r="AL194" s="3"/>
      <c r="AM194" s="3"/>
      <c r="AN194" s="3"/>
      <c r="AO194" s="3"/>
      <c r="AP194" s="3"/>
      <c r="AQ194" s="3"/>
      <c r="AR194" s="3"/>
      <c r="AS194" s="3"/>
      <c r="AT194" s="3"/>
      <c r="AU194" s="3"/>
      <c r="AV194" s="3"/>
      <c r="AW194" s="3"/>
      <c r="AX194" s="3"/>
      <c r="AY194" s="3"/>
      <c r="AZ194" s="74"/>
      <c r="BA194" s="3"/>
      <c r="BB194" s="3"/>
      <c r="BC194" s="3"/>
      <c r="BD194" s="3"/>
      <c r="BE194" s="3"/>
      <c r="BF194" s="3"/>
      <c r="BG194" s="3">
        <f t="shared" si="133"/>
        <v>0</v>
      </c>
      <c r="BH194" s="3"/>
      <c r="BI194" s="75"/>
      <c r="BJ194" s="3"/>
      <c r="BK194" s="212"/>
      <c r="BL194" s="2" t="s">
        <v>130</v>
      </c>
      <c r="BM194" s="165"/>
      <c r="BN194" s="122" t="s">
        <v>91</v>
      </c>
      <c r="BO194" s="495" t="s">
        <v>539</v>
      </c>
      <c r="BP194" s="2" t="s">
        <v>761</v>
      </c>
      <c r="BQ194" s="436" t="s">
        <v>761</v>
      </c>
      <c r="BR194" s="71" t="s">
        <v>972</v>
      </c>
      <c r="BS194" s="6"/>
      <c r="BT194" s="6"/>
      <c r="BU194" s="6"/>
      <c r="BV194" s="6" t="s">
        <v>813</v>
      </c>
      <c r="BW194" s="6" t="s">
        <v>865</v>
      </c>
      <c r="BX194" s="6"/>
      <c r="BY194" s="6"/>
      <c r="BZ194" s="6"/>
      <c r="CA194" s="6"/>
      <c r="CB194" s="6"/>
      <c r="CC194" s="6"/>
      <c r="CD194" s="6"/>
      <c r="CE194" s="6"/>
      <c r="CF194" s="6"/>
      <c r="CG194" s="6"/>
      <c r="CH194" s="6"/>
      <c r="CI194" s="6"/>
      <c r="CJ194" s="6"/>
      <c r="CK194" s="6"/>
      <c r="CL194" s="6"/>
      <c r="CM194" s="6"/>
      <c r="CN194" s="6"/>
      <c r="CO194" s="6"/>
      <c r="CP194" s="6"/>
      <c r="CQ194" s="6"/>
      <c r="CR194" s="6"/>
      <c r="CS194" s="6"/>
      <c r="CT194" s="6"/>
      <c r="CU194" s="6"/>
      <c r="CV194" s="6"/>
      <c r="CW194" s="6"/>
      <c r="CX194" s="6"/>
      <c r="CY194" s="6"/>
      <c r="CZ194" s="6"/>
      <c r="DA194" s="6"/>
      <c r="DB194" s="6"/>
      <c r="DC194" s="6"/>
      <c r="DD194" s="6"/>
      <c r="DE194" s="6"/>
      <c r="DF194" s="6"/>
      <c r="DG194" s="6"/>
      <c r="DH194" s="6"/>
    </row>
    <row r="195" spans="1:112" s="71" customFormat="1" ht="56.25" x14ac:dyDescent="0.3">
      <c r="A195" s="2">
        <f t="shared" si="128"/>
        <v>17</v>
      </c>
      <c r="B195" s="106" t="s">
        <v>787</v>
      </c>
      <c r="C195" s="69">
        <f t="shared" si="117"/>
        <v>0.05</v>
      </c>
      <c r="D195" s="3">
        <v>0.05</v>
      </c>
      <c r="E195" s="3">
        <f t="shared" si="119"/>
        <v>0</v>
      </c>
      <c r="F195" s="3">
        <f t="shared" si="118"/>
        <v>0</v>
      </c>
      <c r="G195" s="3">
        <f t="shared" si="129"/>
        <v>0</v>
      </c>
      <c r="H195" s="3"/>
      <c r="I195" s="3"/>
      <c r="J195" s="3"/>
      <c r="K195" s="72"/>
      <c r="L195" s="2"/>
      <c r="M195" s="3">
        <f t="shared" si="130"/>
        <v>0</v>
      </c>
      <c r="N195" s="3"/>
      <c r="O195" s="3"/>
      <c r="P195" s="3"/>
      <c r="Q195" s="3"/>
      <c r="R195" s="3"/>
      <c r="S195" s="3"/>
      <c r="T195" s="3"/>
      <c r="U195" s="3">
        <f t="shared" si="131"/>
        <v>0</v>
      </c>
      <c r="V195" s="3"/>
      <c r="W195" s="3"/>
      <c r="X195" s="3"/>
      <c r="Y195" s="3"/>
      <c r="Z195" s="3"/>
      <c r="AA195" s="3"/>
      <c r="AB195" s="3"/>
      <c r="AC195" s="3"/>
      <c r="AD195" s="3">
        <f t="shared" si="132"/>
        <v>0</v>
      </c>
      <c r="AE195" s="3"/>
      <c r="AF195" s="3"/>
      <c r="AG195" s="3"/>
      <c r="AH195" s="73"/>
      <c r="AI195" s="73"/>
      <c r="AJ195" s="3"/>
      <c r="AK195" s="3"/>
      <c r="AL195" s="3"/>
      <c r="AM195" s="3"/>
      <c r="AN195" s="3"/>
      <c r="AO195" s="3"/>
      <c r="AP195" s="3"/>
      <c r="AQ195" s="3"/>
      <c r="AR195" s="3"/>
      <c r="AS195" s="3"/>
      <c r="AT195" s="3"/>
      <c r="AU195" s="3"/>
      <c r="AV195" s="3"/>
      <c r="AW195" s="3"/>
      <c r="AX195" s="3"/>
      <c r="AY195" s="3"/>
      <c r="AZ195" s="74"/>
      <c r="BA195" s="3"/>
      <c r="BB195" s="3"/>
      <c r="BC195" s="3"/>
      <c r="BD195" s="3"/>
      <c r="BE195" s="3"/>
      <c r="BF195" s="3"/>
      <c r="BG195" s="3">
        <f t="shared" si="133"/>
        <v>0</v>
      </c>
      <c r="BH195" s="3"/>
      <c r="BI195" s="75"/>
      <c r="BJ195" s="3"/>
      <c r="BK195" s="212"/>
      <c r="BL195" s="2" t="s">
        <v>130</v>
      </c>
      <c r="BM195" s="165"/>
      <c r="BN195" s="122" t="s">
        <v>91</v>
      </c>
      <c r="BO195" s="495" t="s">
        <v>1121</v>
      </c>
      <c r="BP195" s="2" t="s">
        <v>761</v>
      </c>
      <c r="BQ195" s="436" t="s">
        <v>761</v>
      </c>
      <c r="BR195" s="71" t="s">
        <v>972</v>
      </c>
      <c r="BS195" s="6"/>
      <c r="BT195" s="6"/>
      <c r="BU195" s="6"/>
      <c r="BV195" s="6" t="s">
        <v>813</v>
      </c>
      <c r="BW195" s="6" t="s">
        <v>869</v>
      </c>
      <c r="BX195" s="6"/>
      <c r="BY195" s="6" t="s">
        <v>821</v>
      </c>
      <c r="BZ195" s="6"/>
      <c r="CA195" s="6"/>
      <c r="CB195" s="6"/>
      <c r="CC195" s="6"/>
      <c r="CD195" s="6"/>
      <c r="CE195" s="6"/>
      <c r="CF195" s="6"/>
      <c r="CG195" s="6"/>
      <c r="CH195" s="6"/>
      <c r="CI195" s="6"/>
      <c r="CJ195" s="6"/>
      <c r="CK195" s="6"/>
      <c r="CL195" s="6"/>
      <c r="CM195" s="6"/>
      <c r="CN195" s="6"/>
      <c r="CO195" s="6"/>
      <c r="CP195" s="6"/>
      <c r="CQ195" s="6"/>
      <c r="CR195" s="6"/>
      <c r="CS195" s="6"/>
      <c r="CT195" s="6"/>
      <c r="CU195" s="6"/>
      <c r="CV195" s="6"/>
      <c r="CW195" s="6"/>
      <c r="CX195" s="6"/>
      <c r="CY195" s="6"/>
      <c r="CZ195" s="6"/>
      <c r="DA195" s="6"/>
      <c r="DB195" s="6"/>
      <c r="DC195" s="6"/>
      <c r="DD195" s="6"/>
      <c r="DE195" s="6"/>
      <c r="DF195" s="6"/>
      <c r="DG195" s="6"/>
      <c r="DH195" s="6"/>
    </row>
    <row r="196" spans="1:112" s="71" customFormat="1" ht="75" x14ac:dyDescent="0.3">
      <c r="A196" s="2">
        <f t="shared" si="128"/>
        <v>18</v>
      </c>
      <c r="B196" s="106" t="s">
        <v>1135</v>
      </c>
      <c r="C196" s="69">
        <f t="shared" si="117"/>
        <v>0.2</v>
      </c>
      <c r="D196" s="3"/>
      <c r="E196" s="3">
        <f t="shared" si="119"/>
        <v>0.2</v>
      </c>
      <c r="F196" s="3">
        <f t="shared" si="118"/>
        <v>0.2</v>
      </c>
      <c r="G196" s="3">
        <f t="shared" si="129"/>
        <v>0</v>
      </c>
      <c r="H196" s="3"/>
      <c r="I196" s="3"/>
      <c r="J196" s="3"/>
      <c r="K196" s="72">
        <v>0.2</v>
      </c>
      <c r="L196" s="2"/>
      <c r="M196" s="3">
        <f t="shared" si="130"/>
        <v>0</v>
      </c>
      <c r="N196" s="3"/>
      <c r="O196" s="3"/>
      <c r="P196" s="3"/>
      <c r="Q196" s="3"/>
      <c r="R196" s="3"/>
      <c r="S196" s="3"/>
      <c r="T196" s="3"/>
      <c r="U196" s="3">
        <f t="shared" si="131"/>
        <v>0</v>
      </c>
      <c r="V196" s="3"/>
      <c r="W196" s="3"/>
      <c r="X196" s="3"/>
      <c r="Y196" s="3"/>
      <c r="Z196" s="3"/>
      <c r="AA196" s="3"/>
      <c r="AB196" s="3"/>
      <c r="AC196" s="3"/>
      <c r="AD196" s="3">
        <f t="shared" si="132"/>
        <v>0</v>
      </c>
      <c r="AE196" s="3"/>
      <c r="AF196" s="3"/>
      <c r="AG196" s="3"/>
      <c r="AH196" s="73"/>
      <c r="AI196" s="73"/>
      <c r="AJ196" s="3"/>
      <c r="AK196" s="3"/>
      <c r="AL196" s="3"/>
      <c r="AM196" s="3"/>
      <c r="AN196" s="3"/>
      <c r="AO196" s="3"/>
      <c r="AP196" s="3"/>
      <c r="AQ196" s="3"/>
      <c r="AR196" s="3"/>
      <c r="AS196" s="3"/>
      <c r="AT196" s="3"/>
      <c r="AU196" s="3"/>
      <c r="AV196" s="3"/>
      <c r="AW196" s="3"/>
      <c r="AX196" s="3"/>
      <c r="AY196" s="3"/>
      <c r="AZ196" s="74"/>
      <c r="BA196" s="3"/>
      <c r="BB196" s="3"/>
      <c r="BC196" s="3"/>
      <c r="BD196" s="3"/>
      <c r="BE196" s="3"/>
      <c r="BF196" s="3"/>
      <c r="BG196" s="3">
        <f t="shared" si="133"/>
        <v>0</v>
      </c>
      <c r="BH196" s="3"/>
      <c r="BI196" s="75"/>
      <c r="BJ196" s="3"/>
      <c r="BK196" s="212"/>
      <c r="BL196" s="2" t="s">
        <v>130</v>
      </c>
      <c r="BM196" s="165"/>
      <c r="BN196" s="122" t="s">
        <v>91</v>
      </c>
      <c r="BO196" s="495" t="s">
        <v>1119</v>
      </c>
      <c r="BP196" s="2" t="s">
        <v>761</v>
      </c>
      <c r="BQ196" s="436" t="s">
        <v>761</v>
      </c>
      <c r="BR196" s="71" t="s">
        <v>972</v>
      </c>
      <c r="BS196" s="6"/>
      <c r="BT196" s="6"/>
      <c r="BU196" s="6"/>
      <c r="BV196" s="6" t="s">
        <v>813</v>
      </c>
      <c r="BW196" s="6" t="s">
        <v>869</v>
      </c>
      <c r="BX196" s="6"/>
      <c r="BY196" s="6"/>
      <c r="BZ196" s="6"/>
      <c r="CA196" s="6"/>
      <c r="CB196" s="6"/>
      <c r="CC196" s="6"/>
      <c r="CD196" s="6"/>
      <c r="CE196" s="6"/>
      <c r="CF196" s="6"/>
      <c r="CG196" s="6"/>
      <c r="CH196" s="6"/>
      <c r="CI196" s="6"/>
      <c r="CJ196" s="6"/>
      <c r="CK196" s="6"/>
      <c r="CL196" s="6"/>
      <c r="CM196" s="6"/>
      <c r="CN196" s="6"/>
      <c r="CO196" s="6"/>
      <c r="CP196" s="6"/>
      <c r="CQ196" s="6"/>
      <c r="CR196" s="6"/>
      <c r="CS196" s="6"/>
      <c r="CT196" s="6"/>
      <c r="CU196" s="6"/>
      <c r="CV196" s="6"/>
      <c r="CW196" s="6"/>
      <c r="CX196" s="6"/>
      <c r="CY196" s="6"/>
      <c r="CZ196" s="6"/>
      <c r="DA196" s="6"/>
      <c r="DB196" s="6"/>
      <c r="DC196" s="6"/>
      <c r="DD196" s="6"/>
      <c r="DE196" s="6"/>
      <c r="DF196" s="6"/>
      <c r="DG196" s="6"/>
      <c r="DH196" s="6"/>
    </row>
    <row r="197" spans="1:112" s="71" customFormat="1" ht="75" x14ac:dyDescent="0.3">
      <c r="A197" s="2">
        <f t="shared" si="128"/>
        <v>19</v>
      </c>
      <c r="B197" s="106" t="s">
        <v>1138</v>
      </c>
      <c r="C197" s="69">
        <f t="shared" si="117"/>
        <v>0.2</v>
      </c>
      <c r="D197" s="3"/>
      <c r="E197" s="3">
        <f t="shared" si="119"/>
        <v>0.2</v>
      </c>
      <c r="F197" s="3">
        <f t="shared" si="118"/>
        <v>0.2</v>
      </c>
      <c r="G197" s="3">
        <f t="shared" si="129"/>
        <v>0</v>
      </c>
      <c r="H197" s="3"/>
      <c r="I197" s="3"/>
      <c r="J197" s="3"/>
      <c r="K197" s="72">
        <v>0.2</v>
      </c>
      <c r="L197" s="2"/>
      <c r="M197" s="3">
        <f t="shared" si="130"/>
        <v>0</v>
      </c>
      <c r="N197" s="3"/>
      <c r="O197" s="3"/>
      <c r="P197" s="3"/>
      <c r="Q197" s="3"/>
      <c r="R197" s="3"/>
      <c r="S197" s="3"/>
      <c r="T197" s="3"/>
      <c r="U197" s="3">
        <f t="shared" si="131"/>
        <v>0</v>
      </c>
      <c r="V197" s="3"/>
      <c r="W197" s="3"/>
      <c r="X197" s="3"/>
      <c r="Y197" s="3"/>
      <c r="Z197" s="3"/>
      <c r="AA197" s="3"/>
      <c r="AB197" s="3"/>
      <c r="AC197" s="3"/>
      <c r="AD197" s="3">
        <f t="shared" si="132"/>
        <v>0</v>
      </c>
      <c r="AE197" s="3"/>
      <c r="AF197" s="3"/>
      <c r="AG197" s="3"/>
      <c r="AH197" s="73"/>
      <c r="AI197" s="73"/>
      <c r="AJ197" s="3"/>
      <c r="AK197" s="3"/>
      <c r="AL197" s="3"/>
      <c r="AM197" s="3"/>
      <c r="AN197" s="3"/>
      <c r="AO197" s="3"/>
      <c r="AP197" s="3"/>
      <c r="AQ197" s="3"/>
      <c r="AR197" s="3"/>
      <c r="AS197" s="3"/>
      <c r="AT197" s="3"/>
      <c r="AU197" s="3"/>
      <c r="AV197" s="3"/>
      <c r="AW197" s="3"/>
      <c r="AX197" s="3"/>
      <c r="AY197" s="3"/>
      <c r="AZ197" s="74"/>
      <c r="BA197" s="3"/>
      <c r="BB197" s="3"/>
      <c r="BC197" s="3"/>
      <c r="BD197" s="3"/>
      <c r="BE197" s="3"/>
      <c r="BF197" s="3"/>
      <c r="BG197" s="3">
        <f t="shared" si="133"/>
        <v>0</v>
      </c>
      <c r="BH197" s="3"/>
      <c r="BI197" s="75"/>
      <c r="BJ197" s="3"/>
      <c r="BK197" s="212"/>
      <c r="BL197" s="2" t="s">
        <v>130</v>
      </c>
      <c r="BM197" s="165"/>
      <c r="BN197" s="122" t="s">
        <v>91</v>
      </c>
      <c r="BO197" s="106" t="s">
        <v>1119</v>
      </c>
      <c r="BP197" s="2" t="s">
        <v>761</v>
      </c>
      <c r="BQ197" s="436" t="s">
        <v>761</v>
      </c>
      <c r="BR197" s="71" t="s">
        <v>972</v>
      </c>
      <c r="BS197" s="6"/>
      <c r="BT197" s="6"/>
      <c r="BU197" s="6"/>
      <c r="BV197" s="6" t="s">
        <v>813</v>
      </c>
      <c r="BW197" s="6" t="s">
        <v>869</v>
      </c>
      <c r="BX197" s="6"/>
      <c r="BY197" s="6"/>
      <c r="BZ197" s="6"/>
      <c r="CA197" s="6"/>
      <c r="CB197" s="6"/>
      <c r="CC197" s="6"/>
      <c r="CD197" s="6"/>
      <c r="CE197" s="6"/>
      <c r="CF197" s="6"/>
      <c r="CG197" s="6"/>
      <c r="CH197" s="6"/>
      <c r="CI197" s="6"/>
      <c r="CJ197" s="6"/>
      <c r="CK197" s="6"/>
      <c r="CL197" s="6"/>
      <c r="CM197" s="6"/>
      <c r="CN197" s="6"/>
      <c r="CO197" s="6"/>
      <c r="CP197" s="6"/>
      <c r="CQ197" s="6"/>
      <c r="CR197" s="6"/>
      <c r="CS197" s="6"/>
      <c r="CT197" s="6"/>
      <c r="CU197" s="6"/>
      <c r="CV197" s="6"/>
      <c r="CW197" s="6"/>
      <c r="CX197" s="6"/>
      <c r="CY197" s="6"/>
      <c r="CZ197" s="6"/>
      <c r="DA197" s="6"/>
      <c r="DB197" s="6"/>
      <c r="DC197" s="6"/>
      <c r="DD197" s="6"/>
      <c r="DE197" s="6"/>
      <c r="DF197" s="6"/>
      <c r="DG197" s="6"/>
      <c r="DH197" s="6"/>
    </row>
    <row r="198" spans="1:112" s="71" customFormat="1" ht="56.25" x14ac:dyDescent="0.3">
      <c r="A198" s="2">
        <f t="shared" si="128"/>
        <v>20</v>
      </c>
      <c r="B198" s="141" t="s">
        <v>513</v>
      </c>
      <c r="C198" s="69">
        <f t="shared" si="117"/>
        <v>0.1</v>
      </c>
      <c r="D198" s="3"/>
      <c r="E198" s="3">
        <f t="shared" si="119"/>
        <v>0.1</v>
      </c>
      <c r="F198" s="3">
        <f t="shared" si="118"/>
        <v>0.1</v>
      </c>
      <c r="G198" s="3">
        <f>H198+I198+J198</f>
        <v>0</v>
      </c>
      <c r="H198" s="69"/>
      <c r="I198" s="69"/>
      <c r="J198" s="3"/>
      <c r="K198" s="69">
        <v>0.1</v>
      </c>
      <c r="L198" s="69"/>
      <c r="M198" s="3">
        <f>N198+O198+P198</f>
        <v>0</v>
      </c>
      <c r="N198" s="3"/>
      <c r="O198" s="3"/>
      <c r="P198" s="3"/>
      <c r="Q198" s="3"/>
      <c r="R198" s="3"/>
      <c r="S198" s="3"/>
      <c r="T198" s="3"/>
      <c r="U198" s="3">
        <f>V198+W198+X198+Y198+Z198+AA198+AB198+AC198+AD198+AU198+AV198+AW198+AX198+AY198+AZ198+BA198+BB198+BC198+BD198+BE198+BF198</f>
        <v>0</v>
      </c>
      <c r="V198" s="3"/>
      <c r="W198" s="3"/>
      <c r="X198" s="3"/>
      <c r="Y198" s="3"/>
      <c r="Z198" s="3"/>
      <c r="AA198" s="3"/>
      <c r="AB198" s="3"/>
      <c r="AC198" s="3"/>
      <c r="AD198" s="3">
        <f>SUM(AE198:AT198)</f>
        <v>0</v>
      </c>
      <c r="AE198" s="3"/>
      <c r="AF198" s="3"/>
      <c r="AG198" s="3"/>
      <c r="AH198" s="3"/>
      <c r="AI198" s="3"/>
      <c r="AJ198" s="3"/>
      <c r="AK198" s="3"/>
      <c r="AL198" s="3"/>
      <c r="AM198" s="3"/>
      <c r="AN198" s="3"/>
      <c r="AO198" s="3"/>
      <c r="AP198" s="3"/>
      <c r="AQ198" s="3"/>
      <c r="AR198" s="3"/>
      <c r="AS198" s="3"/>
      <c r="AT198" s="3"/>
      <c r="AU198" s="3"/>
      <c r="AV198" s="3"/>
      <c r="AW198" s="3"/>
      <c r="AX198" s="3"/>
      <c r="AY198" s="3"/>
      <c r="AZ198" s="3"/>
      <c r="BA198" s="3"/>
      <c r="BB198" s="3"/>
      <c r="BC198" s="3"/>
      <c r="BD198" s="69"/>
      <c r="BE198" s="3"/>
      <c r="BF198" s="3"/>
      <c r="BG198" s="3">
        <f>BH198+BI198+BJ198</f>
        <v>0</v>
      </c>
      <c r="BH198" s="3"/>
      <c r="BI198" s="69"/>
      <c r="BJ198" s="3"/>
      <c r="BK198" s="2" t="s">
        <v>459</v>
      </c>
      <c r="BL198" s="143" t="s">
        <v>135</v>
      </c>
      <c r="BM198" s="2" t="s">
        <v>514</v>
      </c>
      <c r="BN198" s="143" t="s">
        <v>91</v>
      </c>
      <c r="BO198" s="15" t="s">
        <v>385</v>
      </c>
      <c r="BP198" s="2" t="s">
        <v>1142</v>
      </c>
      <c r="BQ198" s="436" t="s">
        <v>982</v>
      </c>
      <c r="BR198" s="71" t="s">
        <v>972</v>
      </c>
      <c r="BV198" s="71" t="s">
        <v>813</v>
      </c>
      <c r="BZ198" s="209"/>
      <c r="CE198" s="71" t="s">
        <v>515</v>
      </c>
      <c r="CN198" s="71">
        <v>2022</v>
      </c>
    </row>
    <row r="199" spans="1:112" s="71" customFormat="1" ht="56.25" x14ac:dyDescent="0.3">
      <c r="A199" s="2">
        <f t="shared" si="128"/>
        <v>21</v>
      </c>
      <c r="B199" s="144" t="s">
        <v>376</v>
      </c>
      <c r="C199" s="69">
        <f t="shared" si="117"/>
        <v>0.7</v>
      </c>
      <c r="D199" s="3"/>
      <c r="E199" s="3">
        <f t="shared" si="119"/>
        <v>0.7</v>
      </c>
      <c r="F199" s="3">
        <f t="shared" si="118"/>
        <v>0.7</v>
      </c>
      <c r="G199" s="3">
        <f>H199+I199+J199</f>
        <v>0</v>
      </c>
      <c r="H199" s="3"/>
      <c r="I199" s="3"/>
      <c r="J199" s="3"/>
      <c r="K199" s="72">
        <v>0.3</v>
      </c>
      <c r="L199" s="143">
        <v>0.4</v>
      </c>
      <c r="M199" s="3">
        <f>N199+O199+P199</f>
        <v>0</v>
      </c>
      <c r="N199" s="3"/>
      <c r="O199" s="3"/>
      <c r="P199" s="3"/>
      <c r="Q199" s="3"/>
      <c r="R199" s="3"/>
      <c r="S199" s="3"/>
      <c r="T199" s="3"/>
      <c r="U199" s="3">
        <f>V199+W199+X199+Y199+Z199+AA199+AB199+AC199+AD199+AU199+AV199+AW199+AX199+AY199+AZ199+BA199+BB199+BC199+BD199+BE199+BF199</f>
        <v>0</v>
      </c>
      <c r="V199" s="3"/>
      <c r="W199" s="3"/>
      <c r="X199" s="3"/>
      <c r="Y199" s="3"/>
      <c r="Z199" s="3"/>
      <c r="AA199" s="3"/>
      <c r="AB199" s="3"/>
      <c r="AC199" s="3"/>
      <c r="AD199" s="3">
        <f>SUM(AE199:AT199)</f>
        <v>0</v>
      </c>
      <c r="AE199" s="3"/>
      <c r="AF199" s="3"/>
      <c r="AG199" s="3"/>
      <c r="AH199" s="73"/>
      <c r="AI199" s="73"/>
      <c r="AJ199" s="3"/>
      <c r="AK199" s="3"/>
      <c r="AL199" s="3"/>
      <c r="AM199" s="3"/>
      <c r="AN199" s="3"/>
      <c r="AO199" s="3"/>
      <c r="AP199" s="3"/>
      <c r="AQ199" s="3"/>
      <c r="AR199" s="3"/>
      <c r="AS199" s="3"/>
      <c r="AT199" s="3"/>
      <c r="AU199" s="3"/>
      <c r="AV199" s="3"/>
      <c r="AW199" s="3"/>
      <c r="AX199" s="3"/>
      <c r="AY199" s="3"/>
      <c r="AZ199" s="74"/>
      <c r="BA199" s="3"/>
      <c r="BB199" s="3"/>
      <c r="BC199" s="3"/>
      <c r="BD199" s="3"/>
      <c r="BE199" s="3"/>
      <c r="BF199" s="3"/>
      <c r="BG199" s="3">
        <f>BH199+BI199+BJ199</f>
        <v>0</v>
      </c>
      <c r="BH199" s="3"/>
      <c r="BI199" s="75"/>
      <c r="BJ199" s="3"/>
      <c r="BK199" s="2" t="s">
        <v>459</v>
      </c>
      <c r="BL199" s="4" t="s">
        <v>135</v>
      </c>
      <c r="BM199" s="95"/>
      <c r="BN199" s="143" t="s">
        <v>91</v>
      </c>
      <c r="BO199" s="15" t="s">
        <v>1132</v>
      </c>
      <c r="BP199" s="2" t="s">
        <v>1142</v>
      </c>
      <c r="BQ199" s="436" t="s">
        <v>1071</v>
      </c>
      <c r="BR199" s="71" t="s">
        <v>972</v>
      </c>
      <c r="BV199" s="71" t="s">
        <v>813</v>
      </c>
      <c r="CB199" s="71" t="s">
        <v>440</v>
      </c>
      <c r="CE199" s="71" t="s">
        <v>516</v>
      </c>
      <c r="CN199" s="71">
        <v>2022</v>
      </c>
    </row>
    <row r="200" spans="1:112" s="71" customFormat="1" ht="56.25" x14ac:dyDescent="0.3">
      <c r="A200" s="2">
        <f t="shared" si="128"/>
        <v>22</v>
      </c>
      <c r="B200" s="106" t="s">
        <v>926</v>
      </c>
      <c r="C200" s="69">
        <f t="shared" si="117"/>
        <v>0.12</v>
      </c>
      <c r="D200" s="3"/>
      <c r="E200" s="3">
        <f t="shared" si="119"/>
        <v>0.12</v>
      </c>
      <c r="F200" s="3">
        <f t="shared" si="118"/>
        <v>0</v>
      </c>
      <c r="G200" s="3">
        <f t="shared" ref="G200:G202" si="134">H200+I200+J200</f>
        <v>0</v>
      </c>
      <c r="H200" s="3"/>
      <c r="I200" s="3"/>
      <c r="J200" s="3"/>
      <c r="K200" s="72"/>
      <c r="L200" s="2"/>
      <c r="M200" s="3">
        <f t="shared" ref="M200:M202" si="135">N200+O200+P200</f>
        <v>0</v>
      </c>
      <c r="N200" s="3"/>
      <c r="O200" s="3"/>
      <c r="P200" s="3"/>
      <c r="Q200" s="3"/>
      <c r="R200" s="3"/>
      <c r="S200" s="3"/>
      <c r="T200" s="3"/>
      <c r="U200" s="3">
        <f t="shared" ref="U200:U205" si="136">V200+W200+X200+Y200+Z200+AA200+AB200+AC200+AD200+AU200+AV200+AW200+AX200+AY200+AZ200+BA200+BB200+BC200+BD200+BE200+BF200</f>
        <v>0.12</v>
      </c>
      <c r="V200" s="3"/>
      <c r="W200" s="3"/>
      <c r="X200" s="3"/>
      <c r="Y200" s="3"/>
      <c r="Z200" s="3"/>
      <c r="AA200" s="3"/>
      <c r="AB200" s="3"/>
      <c r="AC200" s="3"/>
      <c r="AD200" s="3">
        <f t="shared" ref="AD200:AD205" si="137">SUM(AE200:AT200)</f>
        <v>0</v>
      </c>
      <c r="AE200" s="3"/>
      <c r="AF200" s="3"/>
      <c r="AG200" s="3"/>
      <c r="AH200" s="73"/>
      <c r="AI200" s="73"/>
      <c r="AJ200" s="3"/>
      <c r="AK200" s="3"/>
      <c r="AL200" s="3"/>
      <c r="AM200" s="3"/>
      <c r="AN200" s="3"/>
      <c r="AO200" s="3"/>
      <c r="AP200" s="3"/>
      <c r="AQ200" s="3"/>
      <c r="AR200" s="3"/>
      <c r="AS200" s="3"/>
      <c r="AT200" s="3"/>
      <c r="AU200" s="3"/>
      <c r="AV200" s="3"/>
      <c r="AW200" s="3"/>
      <c r="AX200" s="3">
        <v>0.12</v>
      </c>
      <c r="AY200" s="3"/>
      <c r="AZ200" s="74"/>
      <c r="BA200" s="3"/>
      <c r="BB200" s="3"/>
      <c r="BC200" s="3"/>
      <c r="BD200" s="3"/>
      <c r="BE200" s="3"/>
      <c r="BF200" s="3"/>
      <c r="BG200" s="3">
        <f t="shared" ref="BG200:BG205" si="138">BH200+BI200+BJ200</f>
        <v>0</v>
      </c>
      <c r="BH200" s="3"/>
      <c r="BI200" s="75"/>
      <c r="BJ200" s="3"/>
      <c r="BK200" s="2" t="s">
        <v>459</v>
      </c>
      <c r="BL200" s="4" t="s">
        <v>138</v>
      </c>
      <c r="BM200" s="2" t="s">
        <v>927</v>
      </c>
      <c r="BN200" s="76" t="s">
        <v>91</v>
      </c>
      <c r="BO200" s="15" t="s">
        <v>812</v>
      </c>
      <c r="BP200" s="2" t="s">
        <v>761</v>
      </c>
      <c r="BQ200" s="436" t="s">
        <v>761</v>
      </c>
      <c r="BR200" s="6" t="s">
        <v>1009</v>
      </c>
      <c r="BS200" s="6"/>
      <c r="BT200" s="6"/>
      <c r="BV200" s="71" t="s">
        <v>813</v>
      </c>
      <c r="CT200" s="6"/>
      <c r="CU200" s="6"/>
      <c r="CV200" s="6"/>
      <c r="CW200" s="6"/>
      <c r="CX200" s="6"/>
      <c r="CY200" s="6"/>
      <c r="CZ200" s="6"/>
      <c r="DA200" s="6"/>
      <c r="DB200" s="6"/>
      <c r="DC200" s="6"/>
      <c r="DD200" s="6"/>
      <c r="DE200" s="6"/>
      <c r="DF200" s="6"/>
      <c r="DG200" s="6"/>
      <c r="DH200" s="6"/>
    </row>
    <row r="201" spans="1:112" s="71" customFormat="1" ht="150" x14ac:dyDescent="0.3">
      <c r="A201" s="2">
        <f t="shared" si="128"/>
        <v>23</v>
      </c>
      <c r="B201" s="106" t="s">
        <v>928</v>
      </c>
      <c r="C201" s="69">
        <f t="shared" si="117"/>
        <v>0.13</v>
      </c>
      <c r="D201" s="3"/>
      <c r="E201" s="3">
        <f t="shared" si="119"/>
        <v>0.13</v>
      </c>
      <c r="F201" s="3">
        <f t="shared" si="118"/>
        <v>0.01</v>
      </c>
      <c r="G201" s="3">
        <f t="shared" si="134"/>
        <v>0.01</v>
      </c>
      <c r="H201" s="2">
        <v>0.01</v>
      </c>
      <c r="I201" s="2"/>
      <c r="J201" s="2"/>
      <c r="K201" s="72"/>
      <c r="L201" s="2"/>
      <c r="M201" s="3">
        <f t="shared" si="135"/>
        <v>0</v>
      </c>
      <c r="N201" s="2"/>
      <c r="O201" s="2"/>
      <c r="P201" s="2"/>
      <c r="Q201" s="2"/>
      <c r="R201" s="2"/>
      <c r="S201" s="2"/>
      <c r="T201" s="2"/>
      <c r="U201" s="3">
        <f t="shared" si="136"/>
        <v>0.06</v>
      </c>
      <c r="V201" s="2"/>
      <c r="W201" s="2"/>
      <c r="X201" s="2"/>
      <c r="Y201" s="2"/>
      <c r="Z201" s="2"/>
      <c r="AA201" s="2"/>
      <c r="AB201" s="2"/>
      <c r="AC201" s="2"/>
      <c r="AD201" s="3">
        <f t="shared" si="137"/>
        <v>0</v>
      </c>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v>0.06</v>
      </c>
      <c r="BE201" s="2"/>
      <c r="BF201" s="2"/>
      <c r="BG201" s="3">
        <f t="shared" si="138"/>
        <v>0.06</v>
      </c>
      <c r="BH201" s="2"/>
      <c r="BI201" s="2">
        <v>0.06</v>
      </c>
      <c r="BJ201" s="2"/>
      <c r="BK201" s="2" t="s">
        <v>459</v>
      </c>
      <c r="BL201" s="2" t="s">
        <v>138</v>
      </c>
      <c r="BM201" s="2" t="s">
        <v>929</v>
      </c>
      <c r="BN201" s="2" t="s">
        <v>91</v>
      </c>
      <c r="BO201" s="15" t="s">
        <v>1242</v>
      </c>
      <c r="BP201" s="2" t="s">
        <v>761</v>
      </c>
      <c r="BQ201" s="436" t="s">
        <v>761</v>
      </c>
      <c r="BR201" s="6" t="s">
        <v>1009</v>
      </c>
      <c r="BS201" s="6"/>
      <c r="BT201" s="6"/>
      <c r="BV201" s="71" t="s">
        <v>813</v>
      </c>
      <c r="CT201" s="6"/>
      <c r="CU201" s="6"/>
      <c r="CV201" s="6"/>
      <c r="CW201" s="6"/>
      <c r="CX201" s="6"/>
      <c r="CY201" s="6"/>
      <c r="CZ201" s="6"/>
      <c r="DA201" s="6"/>
      <c r="DB201" s="6"/>
      <c r="DC201" s="6"/>
      <c r="DD201" s="6"/>
      <c r="DE201" s="6"/>
      <c r="DF201" s="6"/>
      <c r="DG201" s="6"/>
      <c r="DH201" s="6"/>
    </row>
    <row r="202" spans="1:112" s="71" customFormat="1" ht="75" x14ac:dyDescent="0.3">
      <c r="A202" s="2">
        <f t="shared" si="128"/>
        <v>24</v>
      </c>
      <c r="B202" s="144" t="s">
        <v>1039</v>
      </c>
      <c r="C202" s="69">
        <f t="shared" si="117"/>
        <v>0.2</v>
      </c>
      <c r="D202" s="3"/>
      <c r="E202" s="3">
        <f t="shared" si="119"/>
        <v>0.2</v>
      </c>
      <c r="F202" s="3">
        <f t="shared" si="118"/>
        <v>0.2</v>
      </c>
      <c r="G202" s="3">
        <f t="shared" si="134"/>
        <v>0.05</v>
      </c>
      <c r="H202" s="3">
        <v>0.05</v>
      </c>
      <c r="I202" s="3"/>
      <c r="J202" s="3"/>
      <c r="K202" s="72">
        <v>0.15</v>
      </c>
      <c r="L202" s="3"/>
      <c r="M202" s="3">
        <f t="shared" si="135"/>
        <v>0</v>
      </c>
      <c r="N202" s="3"/>
      <c r="O202" s="3"/>
      <c r="P202" s="3"/>
      <c r="Q202" s="3"/>
      <c r="R202" s="3"/>
      <c r="S202" s="3"/>
      <c r="T202" s="3"/>
      <c r="U202" s="3">
        <f t="shared" si="136"/>
        <v>0</v>
      </c>
      <c r="V202" s="3"/>
      <c r="W202" s="3"/>
      <c r="X202" s="3"/>
      <c r="Y202" s="3"/>
      <c r="Z202" s="3"/>
      <c r="AA202" s="3"/>
      <c r="AB202" s="3"/>
      <c r="AC202" s="3"/>
      <c r="AD202" s="3">
        <f t="shared" si="137"/>
        <v>0</v>
      </c>
      <c r="AE202" s="3"/>
      <c r="AF202" s="3"/>
      <c r="AG202" s="3"/>
      <c r="AH202" s="3"/>
      <c r="AI202" s="3"/>
      <c r="AJ202" s="3"/>
      <c r="AK202" s="3"/>
      <c r="AL202" s="3"/>
      <c r="AM202" s="3"/>
      <c r="AN202" s="3"/>
      <c r="AO202" s="3"/>
      <c r="AP202" s="3"/>
      <c r="AQ202" s="3"/>
      <c r="AR202" s="3"/>
      <c r="AS202" s="3"/>
      <c r="AT202" s="3"/>
      <c r="AU202" s="3"/>
      <c r="AV202" s="3"/>
      <c r="AW202" s="3"/>
      <c r="AX202" s="3"/>
      <c r="AY202" s="3"/>
      <c r="AZ202" s="3"/>
      <c r="BA202" s="3"/>
      <c r="BB202" s="3"/>
      <c r="BC202" s="3"/>
      <c r="BD202" s="3"/>
      <c r="BE202" s="3"/>
      <c r="BF202" s="3"/>
      <c r="BG202" s="3">
        <f t="shared" si="138"/>
        <v>0</v>
      </c>
      <c r="BH202" s="3"/>
      <c r="BI202" s="3"/>
      <c r="BJ202" s="3"/>
      <c r="BK202" s="2" t="s">
        <v>459</v>
      </c>
      <c r="BL202" s="2" t="s">
        <v>142</v>
      </c>
      <c r="BM202" s="2" t="s">
        <v>930</v>
      </c>
      <c r="BN202" s="91" t="s">
        <v>91</v>
      </c>
      <c r="BO202" s="14" t="s">
        <v>1119</v>
      </c>
      <c r="BP202" s="2" t="s">
        <v>761</v>
      </c>
      <c r="BQ202" s="436" t="s">
        <v>761</v>
      </c>
      <c r="BR202" s="6" t="s">
        <v>1009</v>
      </c>
      <c r="BS202" s="6"/>
      <c r="BT202" s="6"/>
      <c r="CT202" s="6"/>
      <c r="CU202" s="6"/>
      <c r="CV202" s="6"/>
      <c r="CW202" s="6"/>
      <c r="CX202" s="6"/>
      <c r="CY202" s="6"/>
      <c r="CZ202" s="6"/>
      <c r="DA202" s="6"/>
      <c r="DB202" s="6"/>
      <c r="DC202" s="6"/>
      <c r="DD202" s="6"/>
      <c r="DE202" s="6"/>
      <c r="DF202" s="6"/>
      <c r="DG202" s="6"/>
      <c r="DH202" s="6"/>
    </row>
    <row r="203" spans="1:112" s="71" customFormat="1" ht="56.25" x14ac:dyDescent="0.3">
      <c r="A203" s="2">
        <f t="shared" si="128"/>
        <v>25</v>
      </c>
      <c r="B203" s="144" t="s">
        <v>822</v>
      </c>
      <c r="C203" s="69">
        <f t="shared" si="117"/>
        <v>0.02</v>
      </c>
      <c r="D203" s="3"/>
      <c r="E203" s="3">
        <f t="shared" si="119"/>
        <v>0.02</v>
      </c>
      <c r="F203" s="3">
        <f t="shared" si="118"/>
        <v>0.02</v>
      </c>
      <c r="G203" s="3">
        <f t="shared" si="129"/>
        <v>0.02</v>
      </c>
      <c r="H203" s="3">
        <v>0.02</v>
      </c>
      <c r="I203" s="3"/>
      <c r="J203" s="3"/>
      <c r="K203" s="72"/>
      <c r="L203" s="3"/>
      <c r="M203" s="3">
        <f t="shared" si="130"/>
        <v>0</v>
      </c>
      <c r="N203" s="3"/>
      <c r="O203" s="3"/>
      <c r="P203" s="3"/>
      <c r="Q203" s="3"/>
      <c r="R203" s="3"/>
      <c r="S203" s="3"/>
      <c r="T203" s="3"/>
      <c r="U203" s="3">
        <f t="shared" si="136"/>
        <v>0</v>
      </c>
      <c r="V203" s="3"/>
      <c r="W203" s="3"/>
      <c r="X203" s="3"/>
      <c r="Y203" s="3"/>
      <c r="Z203" s="3"/>
      <c r="AA203" s="3"/>
      <c r="AB203" s="3"/>
      <c r="AC203" s="3"/>
      <c r="AD203" s="3">
        <f t="shared" si="137"/>
        <v>0</v>
      </c>
      <c r="AE203" s="3"/>
      <c r="AF203" s="3"/>
      <c r="AG203" s="3"/>
      <c r="AH203" s="3"/>
      <c r="AI203" s="3"/>
      <c r="AJ203" s="3"/>
      <c r="AK203" s="3"/>
      <c r="AL203" s="3"/>
      <c r="AM203" s="3"/>
      <c r="AN203" s="3"/>
      <c r="AO203" s="3"/>
      <c r="AP203" s="3"/>
      <c r="AQ203" s="3"/>
      <c r="AR203" s="3"/>
      <c r="AS203" s="3"/>
      <c r="AT203" s="3"/>
      <c r="AU203" s="3"/>
      <c r="AV203" s="3"/>
      <c r="AW203" s="3"/>
      <c r="AX203" s="3"/>
      <c r="AY203" s="3"/>
      <c r="AZ203" s="3"/>
      <c r="BA203" s="3"/>
      <c r="BB203" s="3"/>
      <c r="BC203" s="3"/>
      <c r="BD203" s="3"/>
      <c r="BE203" s="3"/>
      <c r="BF203" s="3"/>
      <c r="BG203" s="3">
        <f t="shared" si="138"/>
        <v>0</v>
      </c>
      <c r="BH203" s="3"/>
      <c r="BI203" s="3"/>
      <c r="BJ203" s="3"/>
      <c r="BK203" s="2" t="s">
        <v>459</v>
      </c>
      <c r="BL203" s="2" t="s">
        <v>133</v>
      </c>
      <c r="BM203" s="2" t="s">
        <v>824</v>
      </c>
      <c r="BN203" s="2" t="s">
        <v>91</v>
      </c>
      <c r="BO203" s="14" t="s">
        <v>539</v>
      </c>
      <c r="BP203" s="2" t="s">
        <v>761</v>
      </c>
      <c r="BQ203" s="436" t="s">
        <v>761</v>
      </c>
      <c r="BR203" s="6" t="s">
        <v>972</v>
      </c>
      <c r="BS203" s="6"/>
      <c r="BT203" s="6"/>
      <c r="BU203" s="6"/>
      <c r="BV203" s="6" t="s">
        <v>813</v>
      </c>
      <c r="CT203" s="6"/>
      <c r="CU203" s="6"/>
      <c r="CV203" s="6"/>
      <c r="CW203" s="6"/>
      <c r="CX203" s="6"/>
      <c r="CY203" s="6"/>
      <c r="CZ203" s="6"/>
      <c r="DA203" s="6"/>
      <c r="DB203" s="6"/>
      <c r="DC203" s="6"/>
      <c r="DD203" s="6"/>
      <c r="DE203" s="6"/>
      <c r="DF203" s="6"/>
      <c r="DG203" s="6"/>
      <c r="DH203" s="6"/>
    </row>
    <row r="204" spans="1:112" s="71" customFormat="1" ht="56.25" x14ac:dyDescent="0.3">
      <c r="A204" s="2">
        <f t="shared" si="128"/>
        <v>26</v>
      </c>
      <c r="B204" s="144" t="s">
        <v>823</v>
      </c>
      <c r="C204" s="69">
        <f t="shared" si="117"/>
        <v>0.04</v>
      </c>
      <c r="D204" s="3"/>
      <c r="E204" s="3">
        <f t="shared" si="119"/>
        <v>0.04</v>
      </c>
      <c r="F204" s="3">
        <f t="shared" si="118"/>
        <v>0.03</v>
      </c>
      <c r="G204" s="3">
        <f t="shared" si="129"/>
        <v>0.03</v>
      </c>
      <c r="H204" s="3">
        <v>0.03</v>
      </c>
      <c r="I204" s="3"/>
      <c r="J204" s="3"/>
      <c r="K204" s="72"/>
      <c r="L204" s="3"/>
      <c r="M204" s="3">
        <f t="shared" si="130"/>
        <v>0</v>
      </c>
      <c r="N204" s="3"/>
      <c r="O204" s="3"/>
      <c r="P204" s="3"/>
      <c r="Q204" s="3"/>
      <c r="R204" s="3"/>
      <c r="S204" s="3"/>
      <c r="T204" s="3"/>
      <c r="U204" s="3">
        <f t="shared" si="136"/>
        <v>0</v>
      </c>
      <c r="V204" s="3"/>
      <c r="W204" s="3"/>
      <c r="X204" s="3"/>
      <c r="Y204" s="3"/>
      <c r="Z204" s="3"/>
      <c r="AA204" s="3"/>
      <c r="AB204" s="3"/>
      <c r="AC204" s="3"/>
      <c r="AD204" s="3">
        <f t="shared" si="137"/>
        <v>0</v>
      </c>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f t="shared" si="138"/>
        <v>0.01</v>
      </c>
      <c r="BH204" s="3"/>
      <c r="BI204" s="3">
        <v>0.01</v>
      </c>
      <c r="BJ204" s="3"/>
      <c r="BK204" s="2" t="s">
        <v>459</v>
      </c>
      <c r="BL204" s="2" t="s">
        <v>133</v>
      </c>
      <c r="BM204" s="2" t="s">
        <v>825</v>
      </c>
      <c r="BN204" s="2" t="s">
        <v>91</v>
      </c>
      <c r="BO204" s="14" t="s">
        <v>539</v>
      </c>
      <c r="BP204" s="2" t="s">
        <v>761</v>
      </c>
      <c r="BQ204" s="436" t="s">
        <v>761</v>
      </c>
      <c r="BR204" s="6" t="s">
        <v>972</v>
      </c>
      <c r="BS204" s="6"/>
      <c r="BT204" s="6"/>
      <c r="BU204" s="6"/>
      <c r="BV204" s="6" t="s">
        <v>813</v>
      </c>
      <c r="CT204" s="6"/>
      <c r="CU204" s="6"/>
      <c r="CV204" s="6"/>
      <c r="CW204" s="6"/>
      <c r="CX204" s="6"/>
      <c r="CY204" s="6"/>
      <c r="CZ204" s="6"/>
      <c r="DA204" s="6"/>
      <c r="DB204" s="6"/>
      <c r="DC204" s="6"/>
      <c r="DD204" s="6"/>
      <c r="DE204" s="6"/>
      <c r="DF204" s="6"/>
      <c r="DG204" s="6"/>
      <c r="DH204" s="6"/>
    </row>
    <row r="205" spans="1:112" s="71" customFormat="1" ht="150" x14ac:dyDescent="0.3">
      <c r="A205" s="2">
        <f t="shared" si="128"/>
        <v>27</v>
      </c>
      <c r="B205" s="144" t="s">
        <v>262</v>
      </c>
      <c r="C205" s="69">
        <f t="shared" si="117"/>
        <v>0.04</v>
      </c>
      <c r="D205" s="3"/>
      <c r="E205" s="3">
        <f t="shared" si="119"/>
        <v>0.04</v>
      </c>
      <c r="F205" s="3">
        <f t="shared" si="118"/>
        <v>0.03</v>
      </c>
      <c r="G205" s="3">
        <f t="shared" si="129"/>
        <v>0.03</v>
      </c>
      <c r="H205" s="3">
        <v>0.03</v>
      </c>
      <c r="I205" s="3"/>
      <c r="J205" s="3"/>
      <c r="K205" s="72"/>
      <c r="L205" s="3"/>
      <c r="M205" s="3">
        <f t="shared" si="130"/>
        <v>0</v>
      </c>
      <c r="N205" s="3"/>
      <c r="O205" s="3"/>
      <c r="P205" s="3"/>
      <c r="Q205" s="3"/>
      <c r="R205" s="3"/>
      <c r="S205" s="3"/>
      <c r="T205" s="3"/>
      <c r="U205" s="3">
        <f t="shared" si="136"/>
        <v>0</v>
      </c>
      <c r="V205" s="3"/>
      <c r="W205" s="3"/>
      <c r="X205" s="3"/>
      <c r="Y205" s="3"/>
      <c r="Z205" s="3"/>
      <c r="AA205" s="3"/>
      <c r="AB205" s="3"/>
      <c r="AC205" s="3"/>
      <c r="AD205" s="3">
        <f t="shared" si="137"/>
        <v>0</v>
      </c>
      <c r="AE205" s="3"/>
      <c r="AF205" s="3"/>
      <c r="AG205" s="3"/>
      <c r="AH205" s="3"/>
      <c r="AI205" s="3"/>
      <c r="AJ205" s="3"/>
      <c r="AK205" s="3"/>
      <c r="AL205" s="3"/>
      <c r="AM205" s="3"/>
      <c r="AN205" s="3"/>
      <c r="AO205" s="3"/>
      <c r="AP205" s="3"/>
      <c r="AQ205" s="3"/>
      <c r="AR205" s="3"/>
      <c r="AS205" s="3"/>
      <c r="AT205" s="3"/>
      <c r="AU205" s="3"/>
      <c r="AV205" s="3"/>
      <c r="AW205" s="3"/>
      <c r="AX205" s="3"/>
      <c r="AY205" s="3"/>
      <c r="AZ205" s="3"/>
      <c r="BA205" s="3"/>
      <c r="BB205" s="3"/>
      <c r="BC205" s="3"/>
      <c r="BD205" s="3"/>
      <c r="BE205" s="3"/>
      <c r="BF205" s="3"/>
      <c r="BG205" s="3">
        <f t="shared" si="138"/>
        <v>0.01</v>
      </c>
      <c r="BH205" s="3"/>
      <c r="BI205" s="3">
        <v>0.01</v>
      </c>
      <c r="BJ205" s="3"/>
      <c r="BK205" s="2" t="s">
        <v>459</v>
      </c>
      <c r="BL205" s="2" t="s">
        <v>133</v>
      </c>
      <c r="BM205" s="2" t="s">
        <v>263</v>
      </c>
      <c r="BN205" s="2" t="s">
        <v>91</v>
      </c>
      <c r="BO205" s="15" t="s">
        <v>1242</v>
      </c>
      <c r="BP205" s="2" t="s">
        <v>761</v>
      </c>
      <c r="BQ205" s="436" t="s">
        <v>761</v>
      </c>
      <c r="BR205" s="6" t="s">
        <v>972</v>
      </c>
      <c r="BS205" s="6"/>
      <c r="BT205" s="6"/>
      <c r="BU205" s="6"/>
      <c r="BV205" s="6" t="s">
        <v>813</v>
      </c>
      <c r="CT205" s="6"/>
      <c r="CU205" s="6"/>
      <c r="CV205" s="6"/>
      <c r="CW205" s="6"/>
      <c r="CX205" s="6"/>
      <c r="CY205" s="6"/>
      <c r="CZ205" s="6"/>
      <c r="DA205" s="6"/>
      <c r="DB205" s="6"/>
      <c r="DC205" s="6"/>
      <c r="DD205" s="6"/>
      <c r="DE205" s="6"/>
      <c r="DF205" s="6"/>
      <c r="DG205" s="6"/>
      <c r="DH205" s="6"/>
    </row>
    <row r="206" spans="1:112" s="228" customFormat="1" ht="18.75" x14ac:dyDescent="0.3">
      <c r="A206" s="81" t="s">
        <v>182</v>
      </c>
      <c r="B206" s="86" t="s">
        <v>51</v>
      </c>
      <c r="C206" s="21">
        <f t="shared" si="117"/>
        <v>1.2</v>
      </c>
      <c r="D206" s="82">
        <f>SUM(D207:D209)</f>
        <v>0</v>
      </c>
      <c r="E206" s="82">
        <f t="shared" si="119"/>
        <v>1.2</v>
      </c>
      <c r="F206" s="82">
        <f t="shared" si="118"/>
        <v>1.2</v>
      </c>
      <c r="G206" s="82">
        <f t="shared" si="129"/>
        <v>0.5</v>
      </c>
      <c r="H206" s="82">
        <f>SUM(H207:H209)</f>
        <v>0</v>
      </c>
      <c r="I206" s="82">
        <f>SUM(I207:I209)</f>
        <v>0.5</v>
      </c>
      <c r="J206" s="82">
        <f>SUM(J207:J209)</f>
        <v>0</v>
      </c>
      <c r="K206" s="82">
        <f>SUM(K207:K209)</f>
        <v>0</v>
      </c>
      <c r="L206" s="82">
        <f>SUM(L207:L209)</f>
        <v>0.5</v>
      </c>
      <c r="M206" s="82">
        <f t="shared" si="130"/>
        <v>0.2</v>
      </c>
      <c r="N206" s="82">
        <f t="shared" ref="N206:T206" si="139">SUM(N207:N209)</f>
        <v>0</v>
      </c>
      <c r="O206" s="82">
        <f t="shared" si="139"/>
        <v>0</v>
      </c>
      <c r="P206" s="82">
        <f t="shared" si="139"/>
        <v>0.2</v>
      </c>
      <c r="Q206" s="82">
        <f t="shared" si="139"/>
        <v>0</v>
      </c>
      <c r="R206" s="82">
        <f t="shared" si="139"/>
        <v>0</v>
      </c>
      <c r="S206" s="82">
        <f t="shared" si="139"/>
        <v>0</v>
      </c>
      <c r="T206" s="82">
        <f t="shared" si="139"/>
        <v>0</v>
      </c>
      <c r="U206" s="82">
        <f t="shared" si="131"/>
        <v>0</v>
      </c>
      <c r="V206" s="82">
        <f t="shared" ref="V206:AC206" si="140">SUM(V207:V209)</f>
        <v>0</v>
      </c>
      <c r="W206" s="82">
        <f t="shared" si="140"/>
        <v>0</v>
      </c>
      <c r="X206" s="82">
        <f t="shared" si="140"/>
        <v>0</v>
      </c>
      <c r="Y206" s="82">
        <f t="shared" si="140"/>
        <v>0</v>
      </c>
      <c r="Z206" s="82">
        <f t="shared" si="140"/>
        <v>0</v>
      </c>
      <c r="AA206" s="82">
        <f t="shared" si="140"/>
        <v>0</v>
      </c>
      <c r="AB206" s="82">
        <f t="shared" si="140"/>
        <v>0</v>
      </c>
      <c r="AC206" s="82">
        <f t="shared" si="140"/>
        <v>0</v>
      </c>
      <c r="AD206" s="82">
        <f t="shared" si="132"/>
        <v>0</v>
      </c>
      <c r="AE206" s="82">
        <f t="shared" ref="AE206:BF206" si="141">SUM(AE207:AE209)</f>
        <v>0</v>
      </c>
      <c r="AF206" s="82">
        <f t="shared" si="141"/>
        <v>0</v>
      </c>
      <c r="AG206" s="82">
        <f t="shared" si="141"/>
        <v>0</v>
      </c>
      <c r="AH206" s="82">
        <f t="shared" si="141"/>
        <v>0</v>
      </c>
      <c r="AI206" s="82">
        <f t="shared" si="141"/>
        <v>0</v>
      </c>
      <c r="AJ206" s="82">
        <f t="shared" si="141"/>
        <v>0</v>
      </c>
      <c r="AK206" s="82">
        <f t="shared" si="141"/>
        <v>0</v>
      </c>
      <c r="AL206" s="82">
        <f t="shared" si="141"/>
        <v>0</v>
      </c>
      <c r="AM206" s="82">
        <f t="shared" si="141"/>
        <v>0</v>
      </c>
      <c r="AN206" s="82">
        <f t="shared" si="141"/>
        <v>0</v>
      </c>
      <c r="AO206" s="82">
        <f t="shared" si="141"/>
        <v>0</v>
      </c>
      <c r="AP206" s="82">
        <f t="shared" si="141"/>
        <v>0</v>
      </c>
      <c r="AQ206" s="82">
        <f t="shared" si="141"/>
        <v>0</v>
      </c>
      <c r="AR206" s="82">
        <f t="shared" si="141"/>
        <v>0</v>
      </c>
      <c r="AS206" s="82">
        <f t="shared" si="141"/>
        <v>0</v>
      </c>
      <c r="AT206" s="82">
        <f t="shared" si="141"/>
        <v>0</v>
      </c>
      <c r="AU206" s="82">
        <f t="shared" si="141"/>
        <v>0</v>
      </c>
      <c r="AV206" s="82">
        <f t="shared" si="141"/>
        <v>0</v>
      </c>
      <c r="AW206" s="82">
        <f t="shared" si="141"/>
        <v>0</v>
      </c>
      <c r="AX206" s="82">
        <f t="shared" si="141"/>
        <v>0</v>
      </c>
      <c r="AY206" s="82">
        <f t="shared" si="141"/>
        <v>0</v>
      </c>
      <c r="AZ206" s="82">
        <f t="shared" si="141"/>
        <v>0</v>
      </c>
      <c r="BA206" s="82">
        <f t="shared" si="141"/>
        <v>0</v>
      </c>
      <c r="BB206" s="82">
        <f t="shared" si="141"/>
        <v>0</v>
      </c>
      <c r="BC206" s="82">
        <f t="shared" si="141"/>
        <v>0</v>
      </c>
      <c r="BD206" s="82">
        <f t="shared" si="141"/>
        <v>0</v>
      </c>
      <c r="BE206" s="82">
        <f t="shared" si="141"/>
        <v>0</v>
      </c>
      <c r="BF206" s="82">
        <f t="shared" si="141"/>
        <v>0</v>
      </c>
      <c r="BG206" s="82">
        <f t="shared" si="133"/>
        <v>0</v>
      </c>
      <c r="BH206" s="82">
        <f>SUM(BH207:BH209)</f>
        <v>0</v>
      </c>
      <c r="BI206" s="82">
        <f>SUM(BI207:BI209)</f>
        <v>0</v>
      </c>
      <c r="BJ206" s="82">
        <f>SUM(BJ207:BJ209)</f>
        <v>0</v>
      </c>
      <c r="BK206" s="9"/>
      <c r="BL206" s="9"/>
      <c r="BM206" s="81"/>
      <c r="BN206" s="9"/>
      <c r="BO206" s="107"/>
      <c r="BP206" s="2"/>
      <c r="BQ206" s="484"/>
      <c r="BR206" s="202"/>
      <c r="BS206" s="202"/>
      <c r="BT206" s="202"/>
      <c r="BU206" s="202"/>
      <c r="BV206" s="202"/>
      <c r="BW206" s="202"/>
    </row>
    <row r="207" spans="1:112" s="71" customFormat="1" ht="56.25" x14ac:dyDescent="0.3">
      <c r="A207" s="2">
        <v>1</v>
      </c>
      <c r="B207" s="144" t="s">
        <v>268</v>
      </c>
      <c r="C207" s="69">
        <f t="shared" si="117"/>
        <v>0.2</v>
      </c>
      <c r="D207" s="3"/>
      <c r="E207" s="3">
        <f t="shared" si="119"/>
        <v>0.2</v>
      </c>
      <c r="F207" s="3">
        <f t="shared" si="118"/>
        <v>0.2</v>
      </c>
      <c r="G207" s="3">
        <f t="shared" si="129"/>
        <v>0</v>
      </c>
      <c r="H207" s="3"/>
      <c r="I207" s="3"/>
      <c r="J207" s="3"/>
      <c r="K207" s="3"/>
      <c r="L207" s="3"/>
      <c r="M207" s="3">
        <f t="shared" si="130"/>
        <v>0.2</v>
      </c>
      <c r="N207" s="3"/>
      <c r="O207" s="3"/>
      <c r="P207" s="3">
        <v>0.2</v>
      </c>
      <c r="Q207" s="3"/>
      <c r="R207" s="3"/>
      <c r="S207" s="3"/>
      <c r="T207" s="3"/>
      <c r="U207" s="3">
        <f t="shared" si="131"/>
        <v>0</v>
      </c>
      <c r="V207" s="3"/>
      <c r="W207" s="3"/>
      <c r="X207" s="3"/>
      <c r="Y207" s="3"/>
      <c r="Z207" s="3"/>
      <c r="AA207" s="3"/>
      <c r="AB207" s="3"/>
      <c r="AC207" s="3"/>
      <c r="AD207" s="3">
        <f t="shared" si="132"/>
        <v>0</v>
      </c>
      <c r="AE207" s="3"/>
      <c r="AF207" s="3"/>
      <c r="AG207" s="3"/>
      <c r="AH207" s="3"/>
      <c r="AI207" s="3"/>
      <c r="AJ207" s="3"/>
      <c r="AK207" s="3"/>
      <c r="AL207" s="3"/>
      <c r="AM207" s="3"/>
      <c r="AN207" s="3"/>
      <c r="AO207" s="3"/>
      <c r="AP207" s="3"/>
      <c r="AQ207" s="3"/>
      <c r="AR207" s="3"/>
      <c r="AS207" s="3"/>
      <c r="AT207" s="3"/>
      <c r="AU207" s="3"/>
      <c r="AV207" s="3"/>
      <c r="AW207" s="3"/>
      <c r="AX207" s="3"/>
      <c r="AY207" s="3"/>
      <c r="AZ207" s="3"/>
      <c r="BA207" s="3"/>
      <c r="BB207" s="3"/>
      <c r="BC207" s="3"/>
      <c r="BD207" s="3"/>
      <c r="BE207" s="3"/>
      <c r="BF207" s="3"/>
      <c r="BG207" s="3">
        <f t="shared" si="133"/>
        <v>0</v>
      </c>
      <c r="BH207" s="3"/>
      <c r="BI207" s="3"/>
      <c r="BJ207" s="3"/>
      <c r="BK207" s="2" t="s">
        <v>459</v>
      </c>
      <c r="BL207" s="4" t="s">
        <v>128</v>
      </c>
      <c r="BM207" s="2" t="s">
        <v>269</v>
      </c>
      <c r="BN207" s="2" t="s">
        <v>92</v>
      </c>
      <c r="BO207" s="15" t="s">
        <v>539</v>
      </c>
      <c r="BP207" s="2" t="s">
        <v>1142</v>
      </c>
      <c r="BQ207" s="436" t="s">
        <v>1071</v>
      </c>
      <c r="BR207" s="253" t="s">
        <v>972</v>
      </c>
      <c r="BS207" s="253"/>
      <c r="BT207" s="253"/>
      <c r="BU207" s="253"/>
      <c r="BV207" s="253" t="s">
        <v>813</v>
      </c>
      <c r="BW207" s="253"/>
      <c r="CN207" s="71">
        <v>2022</v>
      </c>
    </row>
    <row r="208" spans="1:112" s="71" customFormat="1" ht="56.25" x14ac:dyDescent="0.3">
      <c r="A208" s="2">
        <v>2</v>
      </c>
      <c r="B208" s="89" t="s">
        <v>270</v>
      </c>
      <c r="C208" s="69">
        <f t="shared" si="117"/>
        <v>0.5</v>
      </c>
      <c r="D208" s="3"/>
      <c r="E208" s="3">
        <f t="shared" si="119"/>
        <v>0.5</v>
      </c>
      <c r="F208" s="3">
        <f t="shared" si="118"/>
        <v>0.5</v>
      </c>
      <c r="G208" s="3">
        <f t="shared" si="129"/>
        <v>0.5</v>
      </c>
      <c r="H208" s="3"/>
      <c r="I208" s="3">
        <v>0.5</v>
      </c>
      <c r="J208" s="3"/>
      <c r="K208" s="3"/>
      <c r="L208" s="3"/>
      <c r="M208" s="3">
        <f t="shared" si="130"/>
        <v>0</v>
      </c>
      <c r="N208" s="3"/>
      <c r="O208" s="3"/>
      <c r="P208" s="3"/>
      <c r="Q208" s="3"/>
      <c r="R208" s="3"/>
      <c r="S208" s="3"/>
      <c r="T208" s="3"/>
      <c r="U208" s="3">
        <f t="shared" si="131"/>
        <v>0</v>
      </c>
      <c r="V208" s="3"/>
      <c r="W208" s="3"/>
      <c r="X208" s="3"/>
      <c r="Y208" s="3"/>
      <c r="Z208" s="3"/>
      <c r="AA208" s="3"/>
      <c r="AB208" s="3"/>
      <c r="AC208" s="3"/>
      <c r="AD208" s="3">
        <f t="shared" si="132"/>
        <v>0</v>
      </c>
      <c r="AE208" s="3"/>
      <c r="AF208" s="3"/>
      <c r="AG208" s="3"/>
      <c r="AH208" s="3"/>
      <c r="AI208" s="3"/>
      <c r="AJ208" s="3"/>
      <c r="AK208" s="3"/>
      <c r="AL208" s="3"/>
      <c r="AM208" s="3"/>
      <c r="AN208" s="3"/>
      <c r="AO208" s="3"/>
      <c r="AP208" s="3"/>
      <c r="AQ208" s="3"/>
      <c r="AR208" s="3"/>
      <c r="AS208" s="3"/>
      <c r="AT208" s="3"/>
      <c r="AU208" s="3"/>
      <c r="AV208" s="3"/>
      <c r="AW208" s="3"/>
      <c r="AX208" s="3"/>
      <c r="AY208" s="3"/>
      <c r="AZ208" s="3"/>
      <c r="BA208" s="3"/>
      <c r="BB208" s="3"/>
      <c r="BC208" s="3"/>
      <c r="BD208" s="3"/>
      <c r="BE208" s="3"/>
      <c r="BF208" s="3"/>
      <c r="BG208" s="3">
        <f t="shared" si="133"/>
        <v>0</v>
      </c>
      <c r="BH208" s="3"/>
      <c r="BI208" s="3"/>
      <c r="BJ208" s="3"/>
      <c r="BK208" s="2" t="s">
        <v>459</v>
      </c>
      <c r="BL208" s="2" t="s">
        <v>130</v>
      </c>
      <c r="BM208" s="2" t="s">
        <v>271</v>
      </c>
      <c r="BN208" s="2" t="s">
        <v>92</v>
      </c>
      <c r="BO208" s="15" t="s">
        <v>539</v>
      </c>
      <c r="BP208" s="2" t="s">
        <v>1142</v>
      </c>
      <c r="BQ208" s="436" t="s">
        <v>982</v>
      </c>
      <c r="BR208" s="253" t="s">
        <v>972</v>
      </c>
      <c r="BS208" s="208"/>
      <c r="BT208" s="208"/>
      <c r="BU208" s="208"/>
      <c r="BV208" s="208" t="s">
        <v>813</v>
      </c>
      <c r="BW208" s="208"/>
      <c r="BZ208" s="209"/>
      <c r="CB208" s="71" t="s">
        <v>439</v>
      </c>
      <c r="CN208" s="71">
        <v>2022</v>
      </c>
    </row>
    <row r="209" spans="1:367" s="71" customFormat="1" ht="56.25" x14ac:dyDescent="0.3">
      <c r="A209" s="2">
        <v>3</v>
      </c>
      <c r="B209" s="144" t="s">
        <v>272</v>
      </c>
      <c r="C209" s="69">
        <f t="shared" si="117"/>
        <v>0.5</v>
      </c>
      <c r="D209" s="3"/>
      <c r="E209" s="3">
        <f t="shared" si="119"/>
        <v>0.5</v>
      </c>
      <c r="F209" s="3">
        <f t="shared" si="118"/>
        <v>0.5</v>
      </c>
      <c r="G209" s="3">
        <f t="shared" si="129"/>
        <v>0</v>
      </c>
      <c r="H209" s="3"/>
      <c r="I209" s="3"/>
      <c r="J209" s="3"/>
      <c r="K209" s="3"/>
      <c r="L209" s="3">
        <v>0.5</v>
      </c>
      <c r="M209" s="3">
        <f t="shared" si="130"/>
        <v>0</v>
      </c>
      <c r="N209" s="3"/>
      <c r="O209" s="3"/>
      <c r="P209" s="3"/>
      <c r="Q209" s="3"/>
      <c r="R209" s="3"/>
      <c r="S209" s="3"/>
      <c r="T209" s="3"/>
      <c r="U209" s="3">
        <f t="shared" si="131"/>
        <v>0</v>
      </c>
      <c r="V209" s="3"/>
      <c r="W209" s="3"/>
      <c r="X209" s="3"/>
      <c r="Y209" s="3"/>
      <c r="Z209" s="3"/>
      <c r="AA209" s="3"/>
      <c r="AB209" s="3"/>
      <c r="AC209" s="3"/>
      <c r="AD209" s="3">
        <f t="shared" si="132"/>
        <v>0</v>
      </c>
      <c r="AE209" s="3"/>
      <c r="AF209" s="3"/>
      <c r="AG209" s="3"/>
      <c r="AH209" s="3"/>
      <c r="AI209" s="3"/>
      <c r="AJ209" s="3"/>
      <c r="AK209" s="3"/>
      <c r="AL209" s="3"/>
      <c r="AM209" s="3"/>
      <c r="AN209" s="3"/>
      <c r="AO209" s="3"/>
      <c r="AP209" s="3"/>
      <c r="AQ209" s="3"/>
      <c r="AR209" s="3"/>
      <c r="AS209" s="3"/>
      <c r="AT209" s="3"/>
      <c r="AU209" s="3"/>
      <c r="AV209" s="3"/>
      <c r="AW209" s="3"/>
      <c r="AX209" s="3"/>
      <c r="AY209" s="3"/>
      <c r="AZ209" s="3"/>
      <c r="BA209" s="3"/>
      <c r="BB209" s="3"/>
      <c r="BC209" s="3"/>
      <c r="BD209" s="3"/>
      <c r="BE209" s="3"/>
      <c r="BF209" s="3"/>
      <c r="BG209" s="3">
        <f t="shared" si="133"/>
        <v>0</v>
      </c>
      <c r="BH209" s="3"/>
      <c r="BI209" s="3"/>
      <c r="BJ209" s="3"/>
      <c r="BK209" s="2" t="s">
        <v>459</v>
      </c>
      <c r="BL209" s="2" t="s">
        <v>142</v>
      </c>
      <c r="BM209" s="2" t="s">
        <v>273</v>
      </c>
      <c r="BN209" s="2" t="s">
        <v>92</v>
      </c>
      <c r="BO209" s="15" t="s">
        <v>539</v>
      </c>
      <c r="BP209" s="2" t="s">
        <v>1142</v>
      </c>
      <c r="BQ209" s="436" t="s">
        <v>1071</v>
      </c>
      <c r="BR209" s="253" t="s">
        <v>972</v>
      </c>
      <c r="BS209" s="208"/>
      <c r="BT209" s="208"/>
      <c r="BU209" s="208"/>
      <c r="BV209" s="208" t="s">
        <v>813</v>
      </c>
      <c r="BW209" s="6" t="s">
        <v>868</v>
      </c>
      <c r="CB209" s="71" t="s">
        <v>439</v>
      </c>
      <c r="CN209" s="71">
        <v>2022</v>
      </c>
    </row>
    <row r="210" spans="1:367" s="228" customFormat="1" ht="18.75" x14ac:dyDescent="0.3">
      <c r="A210" s="81" t="s">
        <v>182</v>
      </c>
      <c r="B210" s="86" t="s">
        <v>52</v>
      </c>
      <c r="C210" s="21">
        <f t="shared" si="117"/>
        <v>0</v>
      </c>
      <c r="D210" s="82"/>
      <c r="E210" s="82">
        <f t="shared" si="119"/>
        <v>0</v>
      </c>
      <c r="F210" s="82">
        <f t="shared" si="118"/>
        <v>0</v>
      </c>
      <c r="G210" s="82">
        <f t="shared" si="129"/>
        <v>0</v>
      </c>
      <c r="H210" s="82"/>
      <c r="I210" s="82"/>
      <c r="J210" s="82"/>
      <c r="K210" s="82"/>
      <c r="L210" s="82"/>
      <c r="M210" s="82">
        <f t="shared" si="130"/>
        <v>0</v>
      </c>
      <c r="N210" s="82"/>
      <c r="O210" s="82"/>
      <c r="P210" s="82"/>
      <c r="Q210" s="82"/>
      <c r="R210" s="82"/>
      <c r="S210" s="82"/>
      <c r="T210" s="82"/>
      <c r="U210" s="82">
        <f t="shared" si="131"/>
        <v>0</v>
      </c>
      <c r="V210" s="82"/>
      <c r="W210" s="82"/>
      <c r="X210" s="82"/>
      <c r="Y210" s="82"/>
      <c r="Z210" s="82"/>
      <c r="AA210" s="82"/>
      <c r="AB210" s="82"/>
      <c r="AC210" s="82"/>
      <c r="AD210" s="82">
        <f t="shared" si="132"/>
        <v>0</v>
      </c>
      <c r="AE210" s="82"/>
      <c r="AF210" s="82"/>
      <c r="AG210" s="82"/>
      <c r="AH210" s="82"/>
      <c r="AI210" s="82"/>
      <c r="AJ210" s="82"/>
      <c r="AK210" s="82"/>
      <c r="AL210" s="82"/>
      <c r="AM210" s="82"/>
      <c r="AN210" s="82"/>
      <c r="AO210" s="82"/>
      <c r="AP210" s="82"/>
      <c r="AQ210" s="82"/>
      <c r="AR210" s="82"/>
      <c r="AS210" s="82"/>
      <c r="AT210" s="82"/>
      <c r="AU210" s="82"/>
      <c r="AV210" s="82"/>
      <c r="AW210" s="82"/>
      <c r="AX210" s="82"/>
      <c r="AY210" s="82"/>
      <c r="AZ210" s="82"/>
      <c r="BA210" s="82"/>
      <c r="BB210" s="82"/>
      <c r="BC210" s="82"/>
      <c r="BD210" s="82"/>
      <c r="BE210" s="82"/>
      <c r="BF210" s="82"/>
      <c r="BG210" s="82">
        <f t="shared" si="133"/>
        <v>0</v>
      </c>
      <c r="BH210" s="82"/>
      <c r="BI210" s="82"/>
      <c r="BJ210" s="82"/>
      <c r="BK210" s="9"/>
      <c r="BL210" s="9"/>
      <c r="BM210" s="81"/>
      <c r="BN210" s="9"/>
      <c r="BO210" s="107"/>
      <c r="BP210" s="2"/>
      <c r="BQ210" s="484"/>
    </row>
    <row r="211" spans="1:367" s="228" customFormat="1" ht="18.75" x14ac:dyDescent="0.3">
      <c r="A211" s="9" t="s">
        <v>274</v>
      </c>
      <c r="B211" s="86" t="s">
        <v>53</v>
      </c>
      <c r="C211" s="21">
        <f t="shared" si="117"/>
        <v>4.09</v>
      </c>
      <c r="D211" s="82">
        <f>SUM(D212:D215)</f>
        <v>3.7199999999999998</v>
      </c>
      <c r="E211" s="82">
        <f t="shared" si="119"/>
        <v>0.37</v>
      </c>
      <c r="F211" s="82">
        <f t="shared" si="118"/>
        <v>0.37</v>
      </c>
      <c r="G211" s="82">
        <f t="shared" si="129"/>
        <v>0</v>
      </c>
      <c r="H211" s="82">
        <f>SUM(H212:H215)</f>
        <v>0</v>
      </c>
      <c r="I211" s="82">
        <f>SUM(I212:I215)</f>
        <v>0</v>
      </c>
      <c r="J211" s="82">
        <f>SUM(J212:J215)</f>
        <v>0</v>
      </c>
      <c r="K211" s="82">
        <f>SUM(K212:K215)</f>
        <v>0</v>
      </c>
      <c r="L211" s="82">
        <f>SUM(L212:L215)</f>
        <v>0.37</v>
      </c>
      <c r="M211" s="82">
        <f t="shared" si="130"/>
        <v>0</v>
      </c>
      <c r="N211" s="82">
        <f t="shared" ref="N211:T211" si="142">SUM(N212:N215)</f>
        <v>0</v>
      </c>
      <c r="O211" s="82">
        <f t="shared" si="142"/>
        <v>0</v>
      </c>
      <c r="P211" s="82">
        <f t="shared" si="142"/>
        <v>0</v>
      </c>
      <c r="Q211" s="82">
        <f t="shared" si="142"/>
        <v>0</v>
      </c>
      <c r="R211" s="82">
        <f t="shared" si="142"/>
        <v>0</v>
      </c>
      <c r="S211" s="82">
        <f t="shared" si="142"/>
        <v>0</v>
      </c>
      <c r="T211" s="82">
        <f t="shared" si="142"/>
        <v>0</v>
      </c>
      <c r="U211" s="82">
        <f t="shared" si="131"/>
        <v>0</v>
      </c>
      <c r="V211" s="82">
        <f t="shared" ref="V211:AC211" si="143">SUM(V212:V215)</f>
        <v>0</v>
      </c>
      <c r="W211" s="82">
        <f t="shared" si="143"/>
        <v>0</v>
      </c>
      <c r="X211" s="82">
        <f t="shared" si="143"/>
        <v>0</v>
      </c>
      <c r="Y211" s="82">
        <f t="shared" si="143"/>
        <v>0</v>
      </c>
      <c r="Z211" s="82">
        <f t="shared" si="143"/>
        <v>0</v>
      </c>
      <c r="AA211" s="82">
        <f t="shared" si="143"/>
        <v>0</v>
      </c>
      <c r="AB211" s="82">
        <f t="shared" si="143"/>
        <v>0</v>
      </c>
      <c r="AC211" s="82">
        <f t="shared" si="143"/>
        <v>0</v>
      </c>
      <c r="AD211" s="82">
        <f t="shared" si="132"/>
        <v>0</v>
      </c>
      <c r="AE211" s="82">
        <f t="shared" ref="AE211:BF211" si="144">SUM(AE212:AE215)</f>
        <v>0</v>
      </c>
      <c r="AF211" s="82">
        <f t="shared" si="144"/>
        <v>0</v>
      </c>
      <c r="AG211" s="82">
        <f t="shared" si="144"/>
        <v>0</v>
      </c>
      <c r="AH211" s="82">
        <f t="shared" si="144"/>
        <v>0</v>
      </c>
      <c r="AI211" s="82">
        <f t="shared" si="144"/>
        <v>0</v>
      </c>
      <c r="AJ211" s="82">
        <f t="shared" si="144"/>
        <v>0</v>
      </c>
      <c r="AK211" s="82">
        <f t="shared" si="144"/>
        <v>0</v>
      </c>
      <c r="AL211" s="82">
        <f t="shared" si="144"/>
        <v>0</v>
      </c>
      <c r="AM211" s="82">
        <f t="shared" si="144"/>
        <v>0</v>
      </c>
      <c r="AN211" s="82">
        <f t="shared" si="144"/>
        <v>0</v>
      </c>
      <c r="AO211" s="82">
        <f t="shared" si="144"/>
        <v>0</v>
      </c>
      <c r="AP211" s="82">
        <f t="shared" si="144"/>
        <v>0</v>
      </c>
      <c r="AQ211" s="82">
        <f t="shared" si="144"/>
        <v>0</v>
      </c>
      <c r="AR211" s="82">
        <f t="shared" si="144"/>
        <v>0</v>
      </c>
      <c r="AS211" s="82">
        <f t="shared" si="144"/>
        <v>0</v>
      </c>
      <c r="AT211" s="82">
        <f t="shared" si="144"/>
        <v>0</v>
      </c>
      <c r="AU211" s="82">
        <f t="shared" si="144"/>
        <v>0</v>
      </c>
      <c r="AV211" s="82">
        <f t="shared" si="144"/>
        <v>0</v>
      </c>
      <c r="AW211" s="82">
        <f t="shared" si="144"/>
        <v>0</v>
      </c>
      <c r="AX211" s="82">
        <f t="shared" si="144"/>
        <v>0</v>
      </c>
      <c r="AY211" s="82">
        <f t="shared" si="144"/>
        <v>0</v>
      </c>
      <c r="AZ211" s="82">
        <f t="shared" si="144"/>
        <v>0</v>
      </c>
      <c r="BA211" s="82">
        <f t="shared" si="144"/>
        <v>0</v>
      </c>
      <c r="BB211" s="82">
        <f t="shared" si="144"/>
        <v>0</v>
      </c>
      <c r="BC211" s="82">
        <f t="shared" si="144"/>
        <v>0</v>
      </c>
      <c r="BD211" s="82">
        <f t="shared" si="144"/>
        <v>0</v>
      </c>
      <c r="BE211" s="82">
        <f t="shared" si="144"/>
        <v>0</v>
      </c>
      <c r="BF211" s="82">
        <f t="shared" si="144"/>
        <v>0</v>
      </c>
      <c r="BG211" s="82">
        <f t="shared" si="133"/>
        <v>0</v>
      </c>
      <c r="BH211" s="82">
        <f>SUM(BH212:BH215)</f>
        <v>0</v>
      </c>
      <c r="BI211" s="82">
        <f>SUM(BI212:BI215)</f>
        <v>0</v>
      </c>
      <c r="BJ211" s="82">
        <f>SUM(BJ212:BJ215)</f>
        <v>0</v>
      </c>
      <c r="BK211" s="9"/>
      <c r="BL211" s="9"/>
      <c r="BM211" s="81"/>
      <c r="BN211" s="9"/>
      <c r="BO211" s="107"/>
      <c r="BP211" s="2"/>
      <c r="BQ211" s="484"/>
    </row>
    <row r="212" spans="1:367" s="94" customFormat="1" ht="56.25" x14ac:dyDescent="0.3">
      <c r="A212" s="2">
        <v>1</v>
      </c>
      <c r="B212" s="88" t="s">
        <v>899</v>
      </c>
      <c r="C212" s="69">
        <f t="shared" si="117"/>
        <v>0.22</v>
      </c>
      <c r="D212" s="3"/>
      <c r="E212" s="3">
        <f t="shared" si="119"/>
        <v>0.22</v>
      </c>
      <c r="F212" s="3">
        <f t="shared" si="118"/>
        <v>0.22</v>
      </c>
      <c r="G212" s="3">
        <f t="shared" si="129"/>
        <v>0</v>
      </c>
      <c r="H212" s="3"/>
      <c r="I212" s="3"/>
      <c r="J212" s="3"/>
      <c r="K212" s="72"/>
      <c r="L212" s="3">
        <v>0.22</v>
      </c>
      <c r="M212" s="3"/>
      <c r="N212" s="3"/>
      <c r="O212" s="3"/>
      <c r="P212" s="3"/>
      <c r="Q212" s="3"/>
      <c r="R212" s="3"/>
      <c r="S212" s="3"/>
      <c r="T212" s="3"/>
      <c r="U212" s="3">
        <f t="shared" si="131"/>
        <v>0</v>
      </c>
      <c r="V212" s="3"/>
      <c r="W212" s="3"/>
      <c r="X212" s="3"/>
      <c r="Y212" s="3"/>
      <c r="Z212" s="3"/>
      <c r="AA212" s="3"/>
      <c r="AB212" s="3"/>
      <c r="AC212" s="3"/>
      <c r="AD212" s="3"/>
      <c r="AE212" s="3"/>
      <c r="AF212" s="3"/>
      <c r="AG212" s="3"/>
      <c r="AH212" s="73"/>
      <c r="AI212" s="73"/>
      <c r="AJ212" s="3"/>
      <c r="AK212" s="3"/>
      <c r="AL212" s="3"/>
      <c r="AM212" s="3"/>
      <c r="AN212" s="3"/>
      <c r="AO212" s="3"/>
      <c r="AP212" s="3"/>
      <c r="AQ212" s="3"/>
      <c r="AR212" s="3"/>
      <c r="AS212" s="3"/>
      <c r="AT212" s="3"/>
      <c r="AU212" s="3"/>
      <c r="AV212" s="3"/>
      <c r="AW212" s="3"/>
      <c r="AX212" s="3"/>
      <c r="AY212" s="3"/>
      <c r="AZ212" s="74"/>
      <c r="BA212" s="3"/>
      <c r="BB212" s="3"/>
      <c r="BC212" s="3"/>
      <c r="BD212" s="3"/>
      <c r="BE212" s="3"/>
      <c r="BF212" s="3"/>
      <c r="BG212" s="3"/>
      <c r="BH212" s="3"/>
      <c r="BI212" s="75"/>
      <c r="BJ212" s="3"/>
      <c r="BK212" s="2" t="s">
        <v>459</v>
      </c>
      <c r="BL212" s="4" t="s">
        <v>137</v>
      </c>
      <c r="BM212" s="96"/>
      <c r="BN212" s="143" t="s">
        <v>94</v>
      </c>
      <c r="BO212" s="15" t="s">
        <v>624</v>
      </c>
      <c r="BP212" s="2" t="s">
        <v>1142</v>
      </c>
      <c r="BQ212" s="436" t="s">
        <v>1071</v>
      </c>
      <c r="BR212" s="94" t="s">
        <v>972</v>
      </c>
      <c r="BV212" s="255" t="s">
        <v>813</v>
      </c>
      <c r="CN212" s="94">
        <v>2022</v>
      </c>
    </row>
    <row r="213" spans="1:367" s="94" customFormat="1" ht="56.25" x14ac:dyDescent="0.3">
      <c r="A213" s="2">
        <v>2</v>
      </c>
      <c r="B213" s="88" t="s">
        <v>1125</v>
      </c>
      <c r="C213" s="69">
        <f t="shared" ref="C213" si="145">D213+E213</f>
        <v>0.05</v>
      </c>
      <c r="D213" s="3"/>
      <c r="E213" s="3">
        <f t="shared" ref="E213" si="146">F213+U213+BG213</f>
        <v>0.05</v>
      </c>
      <c r="F213" s="3">
        <f t="shared" ref="F213" si="147">G213+K213+L213+M213+R213+S213+T213</f>
        <v>0.05</v>
      </c>
      <c r="G213" s="3">
        <f t="shared" ref="G213" si="148">H213+I213+J213</f>
        <v>0</v>
      </c>
      <c r="H213" s="3"/>
      <c r="I213" s="3"/>
      <c r="J213" s="3"/>
      <c r="K213" s="72"/>
      <c r="L213" s="3">
        <v>0.05</v>
      </c>
      <c r="M213" s="3"/>
      <c r="N213" s="3"/>
      <c r="O213" s="3"/>
      <c r="P213" s="3"/>
      <c r="Q213" s="3"/>
      <c r="R213" s="3"/>
      <c r="S213" s="3"/>
      <c r="T213" s="3"/>
      <c r="U213" s="3">
        <f t="shared" ref="U213" si="149">V213+W213+X213+Y213+Z213+AA213+AB213+AC213+AD213+AU213+AV213+AW213+AX213+AY213+AZ213+BA213+BB213+BC213+BD213+BE213+BF213</f>
        <v>0</v>
      </c>
      <c r="V213" s="3"/>
      <c r="W213" s="3"/>
      <c r="X213" s="3"/>
      <c r="Y213" s="3"/>
      <c r="Z213" s="3"/>
      <c r="AA213" s="3"/>
      <c r="AB213" s="3"/>
      <c r="AC213" s="3"/>
      <c r="AD213" s="3"/>
      <c r="AE213" s="3"/>
      <c r="AF213" s="3"/>
      <c r="AG213" s="3"/>
      <c r="AH213" s="73"/>
      <c r="AI213" s="73"/>
      <c r="AJ213" s="3"/>
      <c r="AK213" s="3"/>
      <c r="AL213" s="3"/>
      <c r="AM213" s="3"/>
      <c r="AN213" s="3"/>
      <c r="AO213" s="3"/>
      <c r="AP213" s="3"/>
      <c r="AQ213" s="3"/>
      <c r="AR213" s="3"/>
      <c r="AS213" s="3"/>
      <c r="AT213" s="3"/>
      <c r="AU213" s="3"/>
      <c r="AV213" s="3"/>
      <c r="AW213" s="3"/>
      <c r="AX213" s="3"/>
      <c r="AY213" s="3"/>
      <c r="AZ213" s="74"/>
      <c r="BA213" s="3"/>
      <c r="BB213" s="3"/>
      <c r="BC213" s="3"/>
      <c r="BD213" s="3"/>
      <c r="BE213" s="3"/>
      <c r="BF213" s="3"/>
      <c r="BG213" s="3"/>
      <c r="BH213" s="3"/>
      <c r="BI213" s="75"/>
      <c r="BJ213" s="3"/>
      <c r="BK213" s="2" t="s">
        <v>459</v>
      </c>
      <c r="BL213" s="4" t="s">
        <v>135</v>
      </c>
      <c r="BM213" s="96"/>
      <c r="BN213" s="143" t="s">
        <v>94</v>
      </c>
      <c r="BO213" s="15" t="s">
        <v>1121</v>
      </c>
      <c r="BP213" s="2" t="s">
        <v>761</v>
      </c>
      <c r="BQ213" s="436" t="s">
        <v>761</v>
      </c>
      <c r="BR213" s="94" t="s">
        <v>972</v>
      </c>
      <c r="BV213" s="255" t="s">
        <v>813</v>
      </c>
      <c r="CN213" s="94">
        <v>2022</v>
      </c>
    </row>
    <row r="214" spans="1:367" s="503" customFormat="1" ht="56.25" x14ac:dyDescent="0.3">
      <c r="A214" s="1">
        <v>3</v>
      </c>
      <c r="B214" s="504" t="s">
        <v>1260</v>
      </c>
      <c r="C214" s="152">
        <f t="shared" ref="C214" si="150">D214+E214</f>
        <v>0.9</v>
      </c>
      <c r="D214" s="19">
        <v>0.8</v>
      </c>
      <c r="E214" s="19">
        <f t="shared" ref="E214" si="151">F214+U214+BG214</f>
        <v>0.1</v>
      </c>
      <c r="F214" s="19">
        <f t="shared" ref="F214" si="152">G214+K214+L214+M214+R214+S214+T214</f>
        <v>0.1</v>
      </c>
      <c r="G214" s="19">
        <f t="shared" ref="G214" si="153">H214+I214+J214</f>
        <v>0</v>
      </c>
      <c r="H214" s="19"/>
      <c r="I214" s="19"/>
      <c r="J214" s="19"/>
      <c r="K214" s="196"/>
      <c r="L214" s="19">
        <v>0.1</v>
      </c>
      <c r="M214" s="19"/>
      <c r="N214" s="19"/>
      <c r="O214" s="19"/>
      <c r="P214" s="19"/>
      <c r="Q214" s="19"/>
      <c r="R214" s="19"/>
      <c r="S214" s="19"/>
      <c r="T214" s="19"/>
      <c r="U214" s="19">
        <f t="shared" ref="U214" si="154">V214+W214+X214+Y214+Z214+AA214+AB214+AC214+AD214+AU214+AV214+AW214+AX214+AY214+AZ214+BA214+BB214+BC214+BD214+BE214+BF214</f>
        <v>0</v>
      </c>
      <c r="V214" s="19"/>
      <c r="W214" s="19"/>
      <c r="X214" s="19"/>
      <c r="Y214" s="19"/>
      <c r="Z214" s="19"/>
      <c r="AA214" s="19"/>
      <c r="AB214" s="19"/>
      <c r="AC214" s="19"/>
      <c r="AD214" s="19"/>
      <c r="AE214" s="19"/>
      <c r="AF214" s="19"/>
      <c r="AG214" s="19"/>
      <c r="AH214" s="191"/>
      <c r="AI214" s="191"/>
      <c r="AJ214" s="19"/>
      <c r="AK214" s="19"/>
      <c r="AL214" s="19"/>
      <c r="AM214" s="19"/>
      <c r="AN214" s="19"/>
      <c r="AO214" s="19"/>
      <c r="AP214" s="19"/>
      <c r="AQ214" s="19"/>
      <c r="AR214" s="19"/>
      <c r="AS214" s="19"/>
      <c r="AT214" s="19"/>
      <c r="AU214" s="19"/>
      <c r="AV214" s="19"/>
      <c r="AW214" s="19"/>
      <c r="AX214" s="19"/>
      <c r="AY214" s="19"/>
      <c r="AZ214" s="192"/>
      <c r="BA214" s="19"/>
      <c r="BB214" s="19"/>
      <c r="BC214" s="19"/>
      <c r="BD214" s="19"/>
      <c r="BE214" s="19"/>
      <c r="BF214" s="19"/>
      <c r="BG214" s="19"/>
      <c r="BH214" s="19"/>
      <c r="BI214" s="193"/>
      <c r="BJ214" s="19"/>
      <c r="BK214" s="1" t="s">
        <v>459</v>
      </c>
      <c r="BL214" s="197" t="s">
        <v>143</v>
      </c>
      <c r="BM214" s="505"/>
      <c r="BN214" s="198" t="s">
        <v>94</v>
      </c>
      <c r="BO214" s="18" t="s">
        <v>1261</v>
      </c>
      <c r="BP214" s="1" t="s">
        <v>761</v>
      </c>
      <c r="BQ214" s="502" t="s">
        <v>761</v>
      </c>
      <c r="BR214" s="503" t="s">
        <v>972</v>
      </c>
      <c r="BV214" s="506" t="s">
        <v>813</v>
      </c>
      <c r="CN214" s="503">
        <v>2022</v>
      </c>
      <c r="NC214" s="503" t="s">
        <v>1271</v>
      </c>
    </row>
    <row r="215" spans="1:367" s="71" customFormat="1" ht="37.5" x14ac:dyDescent="0.3">
      <c r="A215" s="2">
        <v>4</v>
      </c>
      <c r="B215" s="144" t="s">
        <v>275</v>
      </c>
      <c r="C215" s="69">
        <f t="shared" si="117"/>
        <v>2.92</v>
      </c>
      <c r="D215" s="3">
        <v>2.92</v>
      </c>
      <c r="E215" s="3">
        <f t="shared" si="119"/>
        <v>0</v>
      </c>
      <c r="F215" s="3">
        <f t="shared" si="118"/>
        <v>0</v>
      </c>
      <c r="G215" s="3">
        <f t="shared" si="129"/>
        <v>0</v>
      </c>
      <c r="H215" s="3"/>
      <c r="I215" s="3"/>
      <c r="J215" s="3"/>
      <c r="K215" s="3"/>
      <c r="L215" s="3"/>
      <c r="M215" s="3">
        <f t="shared" ref="M215" si="155">N215+O215+P215</f>
        <v>0</v>
      </c>
      <c r="N215" s="3"/>
      <c r="O215" s="3"/>
      <c r="P215" s="3"/>
      <c r="Q215" s="3"/>
      <c r="R215" s="3"/>
      <c r="S215" s="3"/>
      <c r="T215" s="3"/>
      <c r="U215" s="3">
        <f t="shared" si="131"/>
        <v>0</v>
      </c>
      <c r="V215" s="3"/>
      <c r="W215" s="3"/>
      <c r="X215" s="3"/>
      <c r="Y215" s="3"/>
      <c r="Z215" s="3"/>
      <c r="AA215" s="3"/>
      <c r="AB215" s="3"/>
      <c r="AC215" s="3"/>
      <c r="AD215" s="3">
        <f t="shared" ref="AD215" si="156">SUM(AE215:AT215)</f>
        <v>0</v>
      </c>
      <c r="AE215" s="3"/>
      <c r="AF215" s="3"/>
      <c r="AG215" s="3"/>
      <c r="AH215" s="3"/>
      <c r="AI215" s="3"/>
      <c r="AJ215" s="3"/>
      <c r="AK215" s="3"/>
      <c r="AL215" s="3"/>
      <c r="AM215" s="3"/>
      <c r="AN215" s="3"/>
      <c r="AO215" s="3"/>
      <c r="AP215" s="3"/>
      <c r="AQ215" s="3"/>
      <c r="AR215" s="3"/>
      <c r="AS215" s="3"/>
      <c r="AT215" s="3"/>
      <c r="AU215" s="3"/>
      <c r="AV215" s="3"/>
      <c r="AW215" s="3"/>
      <c r="AX215" s="3"/>
      <c r="AY215" s="3"/>
      <c r="AZ215" s="3"/>
      <c r="BA215" s="3"/>
      <c r="BB215" s="3"/>
      <c r="BC215" s="3"/>
      <c r="BD215" s="3"/>
      <c r="BE215" s="3"/>
      <c r="BF215" s="3"/>
      <c r="BG215" s="3">
        <f t="shared" ref="BG215" si="157">BH215+BI215+BJ215</f>
        <v>0</v>
      </c>
      <c r="BH215" s="3"/>
      <c r="BI215" s="3"/>
      <c r="BJ215" s="3"/>
      <c r="BK215" s="2" t="s">
        <v>459</v>
      </c>
      <c r="BL215" s="4" t="s">
        <v>128</v>
      </c>
      <c r="BM215" s="2" t="s">
        <v>276</v>
      </c>
      <c r="BN215" s="2" t="s">
        <v>94</v>
      </c>
      <c r="BO215" s="15" t="s">
        <v>399</v>
      </c>
      <c r="BP215" s="2" t="s">
        <v>1142</v>
      </c>
      <c r="BQ215" s="436" t="s">
        <v>982</v>
      </c>
      <c r="BR215" s="71" t="s">
        <v>972</v>
      </c>
      <c r="BV215" s="71" t="s">
        <v>813</v>
      </c>
      <c r="BZ215" s="209"/>
      <c r="CB215" s="71" t="s">
        <v>439</v>
      </c>
      <c r="CN215" s="71">
        <v>2022</v>
      </c>
    </row>
    <row r="216" spans="1:367" s="228" customFormat="1" ht="18.75" x14ac:dyDescent="0.3">
      <c r="A216" s="81" t="s">
        <v>182</v>
      </c>
      <c r="B216" s="86" t="s">
        <v>54</v>
      </c>
      <c r="C216" s="21">
        <f t="shared" si="117"/>
        <v>2.63</v>
      </c>
      <c r="D216" s="82">
        <v>0</v>
      </c>
      <c r="E216" s="82">
        <f t="shared" si="119"/>
        <v>2.63</v>
      </c>
      <c r="F216" s="82">
        <f t="shared" si="118"/>
        <v>2.63</v>
      </c>
      <c r="G216" s="82">
        <f t="shared" ref="G216:BJ216" si="158">SUM(G217:G220)</f>
        <v>1</v>
      </c>
      <c r="H216" s="82">
        <f t="shared" si="158"/>
        <v>0</v>
      </c>
      <c r="I216" s="82">
        <f t="shared" si="158"/>
        <v>1</v>
      </c>
      <c r="J216" s="82">
        <f t="shared" si="158"/>
        <v>0</v>
      </c>
      <c r="K216" s="82">
        <f t="shared" si="158"/>
        <v>0.35</v>
      </c>
      <c r="L216" s="82">
        <f t="shared" si="158"/>
        <v>1.28</v>
      </c>
      <c r="M216" s="82">
        <f t="shared" si="158"/>
        <v>0</v>
      </c>
      <c r="N216" s="82">
        <f t="shared" si="158"/>
        <v>0</v>
      </c>
      <c r="O216" s="82">
        <f t="shared" si="158"/>
        <v>0</v>
      </c>
      <c r="P216" s="82">
        <f t="shared" si="158"/>
        <v>0</v>
      </c>
      <c r="Q216" s="82">
        <f t="shared" si="158"/>
        <v>0</v>
      </c>
      <c r="R216" s="82">
        <f t="shared" si="158"/>
        <v>0</v>
      </c>
      <c r="S216" s="82">
        <f t="shared" si="158"/>
        <v>0</v>
      </c>
      <c r="T216" s="82">
        <f t="shared" si="158"/>
        <v>0</v>
      </c>
      <c r="U216" s="82">
        <f t="shared" si="158"/>
        <v>0</v>
      </c>
      <c r="V216" s="82">
        <f t="shared" si="158"/>
        <v>0</v>
      </c>
      <c r="W216" s="82">
        <f t="shared" si="158"/>
        <v>0</v>
      </c>
      <c r="X216" s="82">
        <f t="shared" si="158"/>
        <v>0</v>
      </c>
      <c r="Y216" s="82">
        <f t="shared" si="158"/>
        <v>0</v>
      </c>
      <c r="Z216" s="82">
        <f t="shared" si="158"/>
        <v>0</v>
      </c>
      <c r="AA216" s="82">
        <f t="shared" si="158"/>
        <v>0</v>
      </c>
      <c r="AB216" s="82">
        <f t="shared" si="158"/>
        <v>0</v>
      </c>
      <c r="AC216" s="82">
        <f t="shared" si="158"/>
        <v>0</v>
      </c>
      <c r="AD216" s="82">
        <f t="shared" si="158"/>
        <v>0</v>
      </c>
      <c r="AE216" s="82">
        <f t="shared" si="158"/>
        <v>0</v>
      </c>
      <c r="AF216" s="82">
        <f t="shared" si="158"/>
        <v>0</v>
      </c>
      <c r="AG216" s="82">
        <f t="shared" si="158"/>
        <v>0</v>
      </c>
      <c r="AH216" s="82">
        <f t="shared" si="158"/>
        <v>0</v>
      </c>
      <c r="AI216" s="82">
        <f t="shared" si="158"/>
        <v>0</v>
      </c>
      <c r="AJ216" s="82">
        <f t="shared" si="158"/>
        <v>0</v>
      </c>
      <c r="AK216" s="82">
        <f t="shared" si="158"/>
        <v>0</v>
      </c>
      <c r="AL216" s="82">
        <f t="shared" si="158"/>
        <v>0</v>
      </c>
      <c r="AM216" s="82">
        <f t="shared" si="158"/>
        <v>0</v>
      </c>
      <c r="AN216" s="82">
        <f t="shared" si="158"/>
        <v>0</v>
      </c>
      <c r="AO216" s="82">
        <f t="shared" si="158"/>
        <v>0</v>
      </c>
      <c r="AP216" s="82">
        <f t="shared" si="158"/>
        <v>0</v>
      </c>
      <c r="AQ216" s="82">
        <f t="shared" si="158"/>
        <v>0</v>
      </c>
      <c r="AR216" s="82">
        <f t="shared" si="158"/>
        <v>0</v>
      </c>
      <c r="AS216" s="82">
        <f t="shared" si="158"/>
        <v>0</v>
      </c>
      <c r="AT216" s="82">
        <f t="shared" si="158"/>
        <v>0</v>
      </c>
      <c r="AU216" s="82">
        <f t="shared" si="158"/>
        <v>0</v>
      </c>
      <c r="AV216" s="82">
        <f t="shared" si="158"/>
        <v>0</v>
      </c>
      <c r="AW216" s="82">
        <f t="shared" si="158"/>
        <v>0</v>
      </c>
      <c r="AX216" s="82">
        <f t="shared" si="158"/>
        <v>0</v>
      </c>
      <c r="AY216" s="82">
        <f t="shared" si="158"/>
        <v>0</v>
      </c>
      <c r="AZ216" s="82">
        <f t="shared" si="158"/>
        <v>0</v>
      </c>
      <c r="BA216" s="82">
        <f t="shared" si="158"/>
        <v>0</v>
      </c>
      <c r="BB216" s="82">
        <f t="shared" si="158"/>
        <v>0</v>
      </c>
      <c r="BC216" s="82">
        <f t="shared" si="158"/>
        <v>0</v>
      </c>
      <c r="BD216" s="82">
        <f t="shared" si="158"/>
        <v>0</v>
      </c>
      <c r="BE216" s="82">
        <f t="shared" si="158"/>
        <v>0</v>
      </c>
      <c r="BF216" s="82">
        <f t="shared" si="158"/>
        <v>0</v>
      </c>
      <c r="BG216" s="82">
        <f t="shared" si="158"/>
        <v>0</v>
      </c>
      <c r="BH216" s="82">
        <f t="shared" si="158"/>
        <v>0</v>
      </c>
      <c r="BI216" s="82">
        <f t="shared" si="158"/>
        <v>0</v>
      </c>
      <c r="BJ216" s="82">
        <f t="shared" si="158"/>
        <v>0</v>
      </c>
      <c r="BK216" s="9"/>
      <c r="BL216" s="9"/>
      <c r="BM216" s="81"/>
      <c r="BN216" s="9"/>
      <c r="BO216" s="107"/>
      <c r="BP216" s="2"/>
      <c r="BQ216" s="484"/>
    </row>
    <row r="217" spans="1:367" s="71" customFormat="1" ht="56.25" x14ac:dyDescent="0.3">
      <c r="A217" s="2">
        <v>1</v>
      </c>
      <c r="B217" s="89" t="s">
        <v>478</v>
      </c>
      <c r="C217" s="69">
        <f t="shared" si="117"/>
        <v>1</v>
      </c>
      <c r="D217" s="3"/>
      <c r="E217" s="3">
        <f t="shared" si="119"/>
        <v>1</v>
      </c>
      <c r="F217" s="3">
        <f t="shared" si="118"/>
        <v>1</v>
      </c>
      <c r="G217" s="3">
        <f t="shared" si="129"/>
        <v>1</v>
      </c>
      <c r="H217" s="3"/>
      <c r="I217" s="3">
        <v>1</v>
      </c>
      <c r="J217" s="3"/>
      <c r="K217" s="3"/>
      <c r="L217" s="3"/>
      <c r="M217" s="3">
        <f t="shared" si="130"/>
        <v>0</v>
      </c>
      <c r="N217" s="3"/>
      <c r="O217" s="3"/>
      <c r="P217" s="3"/>
      <c r="Q217" s="3"/>
      <c r="R217" s="3"/>
      <c r="S217" s="3"/>
      <c r="T217" s="3"/>
      <c r="U217" s="3">
        <f t="shared" si="131"/>
        <v>0</v>
      </c>
      <c r="V217" s="3"/>
      <c r="W217" s="3"/>
      <c r="X217" s="3"/>
      <c r="Y217" s="3"/>
      <c r="Z217" s="3"/>
      <c r="AA217" s="3"/>
      <c r="AB217" s="3"/>
      <c r="AC217" s="3"/>
      <c r="AD217" s="3">
        <f t="shared" si="132"/>
        <v>0</v>
      </c>
      <c r="AE217" s="3"/>
      <c r="AF217" s="3"/>
      <c r="AG217" s="3"/>
      <c r="AH217" s="3"/>
      <c r="AI217" s="3"/>
      <c r="AJ217" s="3"/>
      <c r="AK217" s="3"/>
      <c r="AL217" s="3"/>
      <c r="AM217" s="3"/>
      <c r="AN217" s="3"/>
      <c r="AO217" s="3"/>
      <c r="AP217" s="3"/>
      <c r="AQ217" s="3"/>
      <c r="AR217" s="3"/>
      <c r="AS217" s="3"/>
      <c r="AT217" s="3"/>
      <c r="AU217" s="3"/>
      <c r="AV217" s="3"/>
      <c r="AW217" s="3"/>
      <c r="AX217" s="3"/>
      <c r="AY217" s="3"/>
      <c r="AZ217" s="3"/>
      <c r="BA217" s="3"/>
      <c r="BB217" s="3"/>
      <c r="BC217" s="3"/>
      <c r="BD217" s="3"/>
      <c r="BE217" s="3"/>
      <c r="BF217" s="3"/>
      <c r="BG217" s="3">
        <f t="shared" si="133"/>
        <v>0</v>
      </c>
      <c r="BH217" s="3"/>
      <c r="BI217" s="3"/>
      <c r="BJ217" s="3"/>
      <c r="BK217" s="2" t="s">
        <v>459</v>
      </c>
      <c r="BL217" s="2" t="s">
        <v>130</v>
      </c>
      <c r="BM217" s="2" t="s">
        <v>278</v>
      </c>
      <c r="BN217" s="2" t="s">
        <v>95</v>
      </c>
      <c r="BO217" s="15" t="s">
        <v>1121</v>
      </c>
      <c r="BP217" s="2" t="s">
        <v>1142</v>
      </c>
      <c r="BQ217" s="436" t="s">
        <v>982</v>
      </c>
      <c r="BR217" s="208" t="s">
        <v>972</v>
      </c>
      <c r="BS217" s="208" t="s">
        <v>760</v>
      </c>
      <c r="BT217" s="208"/>
      <c r="BU217" s="208" t="s">
        <v>911</v>
      </c>
      <c r="BV217" s="208" t="s">
        <v>813</v>
      </c>
      <c r="BW217" s="208"/>
      <c r="BZ217" s="209"/>
      <c r="CB217" s="71" t="s">
        <v>439</v>
      </c>
      <c r="CE217" s="71" t="s">
        <v>476</v>
      </c>
      <c r="CN217" s="71">
        <v>2022</v>
      </c>
    </row>
    <row r="218" spans="1:367" s="71" customFormat="1" ht="37.5" x14ac:dyDescent="0.3">
      <c r="A218" s="2">
        <v>2</v>
      </c>
      <c r="B218" s="144" t="s">
        <v>568</v>
      </c>
      <c r="C218" s="69">
        <f t="shared" si="117"/>
        <v>0.43</v>
      </c>
      <c r="D218" s="3"/>
      <c r="E218" s="3">
        <f t="shared" si="119"/>
        <v>0.43</v>
      </c>
      <c r="F218" s="3">
        <f t="shared" si="118"/>
        <v>0.43</v>
      </c>
      <c r="G218" s="3">
        <f t="shared" si="129"/>
        <v>0</v>
      </c>
      <c r="H218" s="3"/>
      <c r="I218" s="3"/>
      <c r="J218" s="3"/>
      <c r="K218" s="72">
        <v>0.35</v>
      </c>
      <c r="L218" s="2">
        <v>0.08</v>
      </c>
      <c r="M218" s="3">
        <f t="shared" si="130"/>
        <v>0</v>
      </c>
      <c r="N218" s="3"/>
      <c r="O218" s="3"/>
      <c r="P218" s="3"/>
      <c r="Q218" s="3"/>
      <c r="R218" s="3"/>
      <c r="S218" s="3"/>
      <c r="T218" s="3"/>
      <c r="U218" s="3">
        <f t="shared" si="131"/>
        <v>0</v>
      </c>
      <c r="V218" s="3"/>
      <c r="W218" s="3"/>
      <c r="X218" s="3"/>
      <c r="Y218" s="3"/>
      <c r="Z218" s="3"/>
      <c r="AA218" s="3"/>
      <c r="AB218" s="3"/>
      <c r="AC218" s="3"/>
      <c r="AD218" s="3">
        <f t="shared" si="132"/>
        <v>0</v>
      </c>
      <c r="AE218" s="3"/>
      <c r="AF218" s="3"/>
      <c r="AG218" s="3"/>
      <c r="AH218" s="73"/>
      <c r="AI218" s="73"/>
      <c r="AJ218" s="3"/>
      <c r="AK218" s="3"/>
      <c r="AL218" s="3"/>
      <c r="AM218" s="3"/>
      <c r="AN218" s="3"/>
      <c r="AO218" s="3"/>
      <c r="AP218" s="3"/>
      <c r="AQ218" s="3"/>
      <c r="AR218" s="3"/>
      <c r="AS218" s="3"/>
      <c r="AT218" s="3"/>
      <c r="AU218" s="3"/>
      <c r="AV218" s="3"/>
      <c r="AW218" s="3"/>
      <c r="AX218" s="3"/>
      <c r="AY218" s="3"/>
      <c r="AZ218" s="74"/>
      <c r="BA218" s="3"/>
      <c r="BB218" s="3"/>
      <c r="BC218" s="3"/>
      <c r="BD218" s="3"/>
      <c r="BE218" s="3"/>
      <c r="BF218" s="3"/>
      <c r="BG218" s="3">
        <f t="shared" si="133"/>
        <v>0</v>
      </c>
      <c r="BH218" s="3"/>
      <c r="BI218" s="75"/>
      <c r="BJ218" s="3"/>
      <c r="BK218" s="2" t="s">
        <v>459</v>
      </c>
      <c r="BL218" s="4" t="s">
        <v>137</v>
      </c>
      <c r="BM218" s="2" t="s">
        <v>280</v>
      </c>
      <c r="BN218" s="76" t="s">
        <v>95</v>
      </c>
      <c r="BO218" s="143" t="s">
        <v>407</v>
      </c>
      <c r="BP218" s="2" t="s">
        <v>1142</v>
      </c>
      <c r="BQ218" s="436" t="s">
        <v>982</v>
      </c>
      <c r="BR218" s="208" t="s">
        <v>972</v>
      </c>
      <c r="BS218" s="208"/>
      <c r="BT218" s="208"/>
      <c r="BU218" s="208"/>
      <c r="BV218" s="256" t="s">
        <v>813</v>
      </c>
      <c r="BW218" s="208"/>
      <c r="BZ218" s="210"/>
      <c r="CB218" s="71" t="s">
        <v>439</v>
      </c>
      <c r="CN218" s="71">
        <v>2022</v>
      </c>
    </row>
    <row r="219" spans="1:367" s="71" customFormat="1" ht="56.25" x14ac:dyDescent="0.3">
      <c r="A219" s="2">
        <v>3</v>
      </c>
      <c r="B219" s="144" t="s">
        <v>984</v>
      </c>
      <c r="C219" s="69">
        <f t="shared" si="117"/>
        <v>0.2</v>
      </c>
      <c r="D219" s="122"/>
      <c r="E219" s="3">
        <f t="shared" si="119"/>
        <v>0.2</v>
      </c>
      <c r="F219" s="3">
        <f t="shared" si="118"/>
        <v>0.2</v>
      </c>
      <c r="G219" s="3">
        <f t="shared" si="129"/>
        <v>0</v>
      </c>
      <c r="H219" s="3"/>
      <c r="I219" s="3"/>
      <c r="J219" s="3"/>
      <c r="K219" s="72"/>
      <c r="L219" s="2">
        <v>0.2</v>
      </c>
      <c r="M219" s="3">
        <f t="shared" si="130"/>
        <v>0</v>
      </c>
      <c r="N219" s="3"/>
      <c r="O219" s="3"/>
      <c r="P219" s="212"/>
      <c r="Q219" s="212"/>
      <c r="R219" s="212"/>
      <c r="S219" s="212"/>
      <c r="T219" s="212"/>
      <c r="U219" s="212"/>
      <c r="V219" s="212"/>
      <c r="W219" s="212"/>
      <c r="X219" s="212"/>
      <c r="Y219" s="212"/>
      <c r="Z219" s="212"/>
      <c r="AA219" s="212"/>
      <c r="AB219" s="212"/>
      <c r="AC219" s="212"/>
      <c r="AD219" s="212"/>
      <c r="AE219" s="212"/>
      <c r="AF219" s="212"/>
      <c r="AG219" s="212"/>
      <c r="AH219" s="212"/>
      <c r="AI219" s="212"/>
      <c r="AJ219" s="212"/>
      <c r="AK219" s="212"/>
      <c r="AL219" s="212"/>
      <c r="AM219" s="212"/>
      <c r="AN219" s="212"/>
      <c r="AO219" s="212"/>
      <c r="AP219" s="212"/>
      <c r="AQ219" s="212"/>
      <c r="AR219" s="212"/>
      <c r="AS219" s="212"/>
      <c r="AT219" s="212"/>
      <c r="AU219" s="212"/>
      <c r="AV219" s="212"/>
      <c r="AW219" s="212"/>
      <c r="AX219" s="212"/>
      <c r="AY219" s="212"/>
      <c r="AZ219" s="212"/>
      <c r="BA219" s="212"/>
      <c r="BB219" s="212"/>
      <c r="BC219" s="212"/>
      <c r="BD219" s="212"/>
      <c r="BE219" s="212"/>
      <c r="BF219" s="212"/>
      <c r="BG219" s="212"/>
      <c r="BH219" s="212"/>
      <c r="BI219" s="212"/>
      <c r="BJ219" s="212"/>
      <c r="BK219" s="212"/>
      <c r="BL219" s="2" t="s">
        <v>140</v>
      </c>
      <c r="BM219" s="165"/>
      <c r="BN219" s="122" t="s">
        <v>95</v>
      </c>
      <c r="BO219" s="143" t="s">
        <v>539</v>
      </c>
      <c r="BP219" s="2" t="s">
        <v>761</v>
      </c>
      <c r="BQ219" s="436" t="s">
        <v>761</v>
      </c>
      <c r="BR219" s="208" t="s">
        <v>999</v>
      </c>
      <c r="BS219" s="6"/>
      <c r="BT219" s="6"/>
      <c r="BU219" s="6"/>
      <c r="BV219" s="6" t="s">
        <v>813</v>
      </c>
      <c r="BW219" s="6"/>
      <c r="BX219" s="6"/>
      <c r="BY219" s="6"/>
      <c r="BZ219" s="6"/>
      <c r="CA219" s="6"/>
      <c r="CB219" s="6"/>
      <c r="CC219" s="6"/>
      <c r="CD219" s="6"/>
      <c r="CE219" s="6"/>
      <c r="CF219" s="6"/>
      <c r="CG219" s="6"/>
      <c r="CH219" s="6"/>
      <c r="CI219" s="6"/>
      <c r="CJ219" s="6"/>
      <c r="CK219" s="6"/>
      <c r="CL219" s="6"/>
      <c r="CM219" s="6"/>
      <c r="CN219" s="6"/>
      <c r="CO219" s="6"/>
      <c r="CP219" s="6"/>
      <c r="CQ219" s="6"/>
      <c r="CR219" s="6"/>
      <c r="CS219" s="6"/>
      <c r="CT219" s="6"/>
      <c r="CU219" s="6"/>
      <c r="CV219" s="6"/>
      <c r="CW219" s="6"/>
      <c r="CX219" s="6"/>
      <c r="CY219" s="6"/>
      <c r="CZ219" s="6"/>
      <c r="DA219" s="6"/>
      <c r="DB219" s="6"/>
      <c r="DC219" s="6"/>
      <c r="DD219" s="6"/>
      <c r="DE219" s="6"/>
      <c r="DF219" s="6"/>
      <c r="DG219" s="6"/>
      <c r="DH219" s="6"/>
    </row>
    <row r="220" spans="1:367" s="71" customFormat="1" ht="56.25" x14ac:dyDescent="0.3">
      <c r="A220" s="2">
        <f>A219+1</f>
        <v>4</v>
      </c>
      <c r="B220" s="89" t="s">
        <v>477</v>
      </c>
      <c r="C220" s="69">
        <f t="shared" si="117"/>
        <v>1</v>
      </c>
      <c r="D220" s="3"/>
      <c r="E220" s="3">
        <f t="shared" si="119"/>
        <v>1</v>
      </c>
      <c r="F220" s="3">
        <f t="shared" si="118"/>
        <v>1</v>
      </c>
      <c r="G220" s="3">
        <f t="shared" si="129"/>
        <v>0</v>
      </c>
      <c r="H220" s="3"/>
      <c r="I220" s="3"/>
      <c r="J220" s="3"/>
      <c r="K220" s="3"/>
      <c r="L220" s="3">
        <v>1</v>
      </c>
      <c r="M220" s="3">
        <f t="shared" si="130"/>
        <v>0</v>
      </c>
      <c r="N220" s="3"/>
      <c r="O220" s="3"/>
      <c r="P220" s="3"/>
      <c r="Q220" s="3"/>
      <c r="R220" s="3"/>
      <c r="S220" s="3"/>
      <c r="T220" s="3"/>
      <c r="U220" s="3">
        <f t="shared" ref="U220" si="159">V220+W220+X220+Y220+Z220+AA220+AB220+AC220+AD220+AU220+AV220+AW220+AX220+AY220+AZ220+BA220+BB220+BC220+BD220+BE220+BF220</f>
        <v>0</v>
      </c>
      <c r="V220" s="3"/>
      <c r="W220" s="3"/>
      <c r="X220" s="3"/>
      <c r="Y220" s="3"/>
      <c r="Z220" s="3"/>
      <c r="AA220" s="3"/>
      <c r="AB220" s="3"/>
      <c r="AC220" s="3"/>
      <c r="AD220" s="3">
        <f t="shared" ref="AD220" si="160">SUM(AE220:AT220)</f>
        <v>0</v>
      </c>
      <c r="AE220" s="3"/>
      <c r="AF220" s="3"/>
      <c r="AG220" s="3"/>
      <c r="AH220" s="3"/>
      <c r="AI220" s="3"/>
      <c r="AJ220" s="3"/>
      <c r="AK220" s="3"/>
      <c r="AL220" s="3"/>
      <c r="AM220" s="3"/>
      <c r="AN220" s="3"/>
      <c r="AO220" s="3"/>
      <c r="AP220" s="3"/>
      <c r="AQ220" s="3"/>
      <c r="AR220" s="3"/>
      <c r="AS220" s="3"/>
      <c r="AT220" s="3"/>
      <c r="AU220" s="3"/>
      <c r="AV220" s="3"/>
      <c r="AW220" s="3"/>
      <c r="AX220" s="3"/>
      <c r="AY220" s="3"/>
      <c r="AZ220" s="3"/>
      <c r="BA220" s="3"/>
      <c r="BB220" s="3"/>
      <c r="BC220" s="3"/>
      <c r="BD220" s="3"/>
      <c r="BE220" s="3"/>
      <c r="BF220" s="3"/>
      <c r="BG220" s="3">
        <f t="shared" ref="BG220" si="161">BH220+BI220+BJ220</f>
        <v>0</v>
      </c>
      <c r="BH220" s="3"/>
      <c r="BI220" s="3"/>
      <c r="BJ220" s="3"/>
      <c r="BK220" s="2" t="s">
        <v>459</v>
      </c>
      <c r="BL220" s="2" t="s">
        <v>140</v>
      </c>
      <c r="BM220" s="2" t="s">
        <v>479</v>
      </c>
      <c r="BN220" s="2" t="s">
        <v>95</v>
      </c>
      <c r="BO220" s="15" t="s">
        <v>539</v>
      </c>
      <c r="BP220" s="2" t="s">
        <v>1142</v>
      </c>
      <c r="BQ220" s="436" t="s">
        <v>1071</v>
      </c>
      <c r="BR220" s="208" t="s">
        <v>972</v>
      </c>
      <c r="BS220" s="208" t="s">
        <v>985</v>
      </c>
      <c r="BT220" s="15"/>
      <c r="BY220" s="71" t="s">
        <v>366</v>
      </c>
      <c r="CH220" s="71">
        <v>2022</v>
      </c>
    </row>
    <row r="221" spans="1:367" s="228" customFormat="1" ht="18.75" x14ac:dyDescent="0.3">
      <c r="A221" s="81" t="s">
        <v>182</v>
      </c>
      <c r="B221" s="86" t="s">
        <v>55</v>
      </c>
      <c r="C221" s="21">
        <f t="shared" si="117"/>
        <v>102.83</v>
      </c>
      <c r="D221" s="82">
        <f>SUM(D222:D225)</f>
        <v>80.75</v>
      </c>
      <c r="E221" s="82">
        <f t="shared" si="119"/>
        <v>22.080000000000002</v>
      </c>
      <c r="F221" s="82">
        <f t="shared" si="118"/>
        <v>20.45</v>
      </c>
      <c r="G221" s="82">
        <f t="shared" ref="G221:AL221" si="162">SUM(G222:G225)</f>
        <v>0</v>
      </c>
      <c r="H221" s="82">
        <f t="shared" si="162"/>
        <v>0</v>
      </c>
      <c r="I221" s="82">
        <f t="shared" si="162"/>
        <v>0</v>
      </c>
      <c r="J221" s="82">
        <f t="shared" si="162"/>
        <v>0</v>
      </c>
      <c r="K221" s="82">
        <f t="shared" si="162"/>
        <v>9.2199999999999989</v>
      </c>
      <c r="L221" s="82">
        <f t="shared" si="162"/>
        <v>10.18</v>
      </c>
      <c r="M221" s="82">
        <f t="shared" si="162"/>
        <v>1.05</v>
      </c>
      <c r="N221" s="82">
        <f t="shared" si="162"/>
        <v>1.05</v>
      </c>
      <c r="O221" s="82">
        <f t="shared" si="162"/>
        <v>0</v>
      </c>
      <c r="P221" s="82">
        <f t="shared" si="162"/>
        <v>0</v>
      </c>
      <c r="Q221" s="82">
        <f t="shared" si="162"/>
        <v>0</v>
      </c>
      <c r="R221" s="82">
        <f t="shared" si="162"/>
        <v>0</v>
      </c>
      <c r="S221" s="82">
        <f t="shared" si="162"/>
        <v>0</v>
      </c>
      <c r="T221" s="82">
        <f t="shared" si="162"/>
        <v>0</v>
      </c>
      <c r="U221" s="82">
        <f t="shared" si="162"/>
        <v>0.03</v>
      </c>
      <c r="V221" s="82">
        <f t="shared" si="162"/>
        <v>0</v>
      </c>
      <c r="W221" s="82">
        <f t="shared" si="162"/>
        <v>0</v>
      </c>
      <c r="X221" s="82">
        <f t="shared" si="162"/>
        <v>0</v>
      </c>
      <c r="Y221" s="82">
        <f t="shared" si="162"/>
        <v>0</v>
      </c>
      <c r="Z221" s="82">
        <f t="shared" si="162"/>
        <v>0</v>
      </c>
      <c r="AA221" s="82">
        <f t="shared" si="162"/>
        <v>0</v>
      </c>
      <c r="AB221" s="82">
        <f t="shared" si="162"/>
        <v>0</v>
      </c>
      <c r="AC221" s="82">
        <f t="shared" si="162"/>
        <v>0</v>
      </c>
      <c r="AD221" s="82">
        <f t="shared" si="162"/>
        <v>0</v>
      </c>
      <c r="AE221" s="82">
        <f t="shared" si="162"/>
        <v>0</v>
      </c>
      <c r="AF221" s="82">
        <f t="shared" si="162"/>
        <v>0</v>
      </c>
      <c r="AG221" s="82">
        <f t="shared" si="162"/>
        <v>0</v>
      </c>
      <c r="AH221" s="82">
        <f t="shared" si="162"/>
        <v>0</v>
      </c>
      <c r="AI221" s="82">
        <f t="shared" si="162"/>
        <v>0</v>
      </c>
      <c r="AJ221" s="82">
        <f t="shared" si="162"/>
        <v>0</v>
      </c>
      <c r="AK221" s="82">
        <f t="shared" si="162"/>
        <v>0</v>
      </c>
      <c r="AL221" s="82">
        <f t="shared" si="162"/>
        <v>0</v>
      </c>
      <c r="AM221" s="82">
        <f t="shared" ref="AM221:BJ221" si="163">SUM(AM222:AM225)</f>
        <v>0</v>
      </c>
      <c r="AN221" s="82">
        <f t="shared" si="163"/>
        <v>0</v>
      </c>
      <c r="AO221" s="82">
        <f t="shared" si="163"/>
        <v>0</v>
      </c>
      <c r="AP221" s="82">
        <f t="shared" si="163"/>
        <v>0</v>
      </c>
      <c r="AQ221" s="82">
        <f t="shared" si="163"/>
        <v>0</v>
      </c>
      <c r="AR221" s="82">
        <f t="shared" si="163"/>
        <v>0</v>
      </c>
      <c r="AS221" s="82">
        <f t="shared" si="163"/>
        <v>0</v>
      </c>
      <c r="AT221" s="82">
        <f t="shared" si="163"/>
        <v>0</v>
      </c>
      <c r="AU221" s="82">
        <f t="shared" si="163"/>
        <v>0</v>
      </c>
      <c r="AV221" s="82">
        <f t="shared" si="163"/>
        <v>0</v>
      </c>
      <c r="AW221" s="82">
        <f t="shared" si="163"/>
        <v>0</v>
      </c>
      <c r="AX221" s="82">
        <f t="shared" si="163"/>
        <v>0.03</v>
      </c>
      <c r="AY221" s="82">
        <f t="shared" si="163"/>
        <v>0</v>
      </c>
      <c r="AZ221" s="82">
        <f t="shared" si="163"/>
        <v>0</v>
      </c>
      <c r="BA221" s="82">
        <f t="shared" si="163"/>
        <v>0</v>
      </c>
      <c r="BB221" s="82">
        <f t="shared" si="163"/>
        <v>0</v>
      </c>
      <c r="BC221" s="82">
        <f t="shared" si="163"/>
        <v>0</v>
      </c>
      <c r="BD221" s="82">
        <f t="shared" si="163"/>
        <v>0</v>
      </c>
      <c r="BE221" s="82">
        <f t="shared" si="163"/>
        <v>0</v>
      </c>
      <c r="BF221" s="82">
        <f t="shared" si="163"/>
        <v>0</v>
      </c>
      <c r="BG221" s="82">
        <f t="shared" si="163"/>
        <v>1.6</v>
      </c>
      <c r="BH221" s="82">
        <f t="shared" si="163"/>
        <v>0</v>
      </c>
      <c r="BI221" s="82">
        <f t="shared" si="163"/>
        <v>1.6</v>
      </c>
      <c r="BJ221" s="82">
        <f t="shared" si="163"/>
        <v>0</v>
      </c>
      <c r="BK221" s="9"/>
      <c r="BL221" s="9"/>
      <c r="BM221" s="9"/>
      <c r="BN221" s="9"/>
      <c r="BO221" s="107"/>
      <c r="BP221" s="2"/>
      <c r="BQ221" s="484"/>
    </row>
    <row r="222" spans="1:367" s="71" customFormat="1" ht="37.5" x14ac:dyDescent="0.3">
      <c r="A222" s="2">
        <v>1</v>
      </c>
      <c r="B222" s="101" t="s">
        <v>281</v>
      </c>
      <c r="C222" s="69">
        <f t="shared" si="117"/>
        <v>7.0000000000000007E-2</v>
      </c>
      <c r="D222" s="3"/>
      <c r="E222" s="3">
        <f t="shared" si="119"/>
        <v>7.0000000000000007E-2</v>
      </c>
      <c r="F222" s="3">
        <f t="shared" si="118"/>
        <v>0.04</v>
      </c>
      <c r="G222" s="3">
        <f t="shared" si="129"/>
        <v>0</v>
      </c>
      <c r="H222" s="3"/>
      <c r="I222" s="3"/>
      <c r="J222" s="3"/>
      <c r="K222" s="3">
        <v>0.02</v>
      </c>
      <c r="L222" s="3">
        <v>0.02</v>
      </c>
      <c r="M222" s="3">
        <f t="shared" si="130"/>
        <v>0</v>
      </c>
      <c r="N222" s="3"/>
      <c r="O222" s="3"/>
      <c r="P222" s="3"/>
      <c r="Q222" s="3"/>
      <c r="R222" s="3"/>
      <c r="S222" s="3"/>
      <c r="T222" s="3"/>
      <c r="U222" s="3">
        <f t="shared" si="131"/>
        <v>0.03</v>
      </c>
      <c r="V222" s="3"/>
      <c r="W222" s="3"/>
      <c r="X222" s="3"/>
      <c r="Y222" s="3"/>
      <c r="Z222" s="3"/>
      <c r="AA222" s="3"/>
      <c r="AB222" s="3"/>
      <c r="AC222" s="3"/>
      <c r="AD222" s="3">
        <f t="shared" si="132"/>
        <v>0</v>
      </c>
      <c r="AE222" s="3"/>
      <c r="AF222" s="3">
        <v>0</v>
      </c>
      <c r="AG222" s="3"/>
      <c r="AH222" s="3"/>
      <c r="AI222" s="3"/>
      <c r="AJ222" s="3"/>
      <c r="AK222" s="3"/>
      <c r="AL222" s="3"/>
      <c r="AM222" s="3"/>
      <c r="AN222" s="3"/>
      <c r="AO222" s="3"/>
      <c r="AP222" s="3"/>
      <c r="AQ222" s="3"/>
      <c r="AR222" s="3"/>
      <c r="AS222" s="3"/>
      <c r="AT222" s="3"/>
      <c r="AU222" s="3"/>
      <c r="AV222" s="3"/>
      <c r="AW222" s="3"/>
      <c r="AX222" s="3">
        <v>0.03</v>
      </c>
      <c r="AY222" s="3"/>
      <c r="AZ222" s="3"/>
      <c r="BA222" s="3"/>
      <c r="BB222" s="3"/>
      <c r="BC222" s="3"/>
      <c r="BD222" s="3"/>
      <c r="BE222" s="3"/>
      <c r="BF222" s="3"/>
      <c r="BG222" s="3">
        <f t="shared" si="133"/>
        <v>0</v>
      </c>
      <c r="BH222" s="3"/>
      <c r="BI222" s="3"/>
      <c r="BJ222" s="3"/>
      <c r="BK222" s="2" t="s">
        <v>459</v>
      </c>
      <c r="BL222" s="2" t="s">
        <v>147</v>
      </c>
      <c r="BM222" s="2"/>
      <c r="BN222" s="2" t="s">
        <v>96</v>
      </c>
      <c r="BO222" s="15" t="s">
        <v>409</v>
      </c>
      <c r="BP222" s="2" t="s">
        <v>1142</v>
      </c>
      <c r="BQ222" s="436" t="s">
        <v>982</v>
      </c>
      <c r="BR222" s="208" t="s">
        <v>972</v>
      </c>
      <c r="BS222" s="208"/>
      <c r="BT222" s="208"/>
      <c r="BU222" s="208"/>
      <c r="BV222" s="208" t="s">
        <v>813</v>
      </c>
      <c r="BW222" s="208"/>
      <c r="BY222" s="71" t="s">
        <v>813</v>
      </c>
      <c r="BZ222" s="209"/>
      <c r="CB222" s="71" t="s">
        <v>439</v>
      </c>
      <c r="CN222" s="71">
        <v>2022</v>
      </c>
    </row>
    <row r="223" spans="1:367" s="71" customFormat="1" ht="75" x14ac:dyDescent="0.3">
      <c r="A223" s="2">
        <v>2</v>
      </c>
      <c r="B223" s="101" t="s">
        <v>517</v>
      </c>
      <c r="C223" s="69">
        <f t="shared" ref="C223:C263" si="164">D223+E223</f>
        <v>3.3099999999999996</v>
      </c>
      <c r="D223" s="3"/>
      <c r="E223" s="3">
        <f t="shared" si="119"/>
        <v>3.3099999999999996</v>
      </c>
      <c r="F223" s="3">
        <f t="shared" ref="F223:F263" si="165">G223+K223+L223+M223+R223+S223+T223</f>
        <v>2.0099999999999998</v>
      </c>
      <c r="G223" s="3">
        <f t="shared" si="129"/>
        <v>0</v>
      </c>
      <c r="H223" s="3"/>
      <c r="I223" s="3"/>
      <c r="J223" s="3"/>
      <c r="K223" s="3">
        <v>1</v>
      </c>
      <c r="L223" s="3">
        <v>1.01</v>
      </c>
      <c r="M223" s="3">
        <f t="shared" si="130"/>
        <v>0</v>
      </c>
      <c r="N223" s="3"/>
      <c r="O223" s="3"/>
      <c r="P223" s="3"/>
      <c r="Q223" s="3"/>
      <c r="R223" s="3"/>
      <c r="S223" s="3"/>
      <c r="T223" s="3"/>
      <c r="U223" s="3">
        <f t="shared" si="131"/>
        <v>0</v>
      </c>
      <c r="V223" s="3"/>
      <c r="W223" s="3">
        <v>0</v>
      </c>
      <c r="X223" s="3"/>
      <c r="Y223" s="3"/>
      <c r="Z223" s="3"/>
      <c r="AA223" s="3"/>
      <c r="AB223" s="3"/>
      <c r="AC223" s="3"/>
      <c r="AD223" s="3">
        <f t="shared" si="132"/>
        <v>0</v>
      </c>
      <c r="AE223" s="3"/>
      <c r="AF223" s="3">
        <v>0</v>
      </c>
      <c r="AG223" s="3"/>
      <c r="AH223" s="3"/>
      <c r="AI223" s="3"/>
      <c r="AJ223" s="3"/>
      <c r="AK223" s="3"/>
      <c r="AL223" s="3"/>
      <c r="AM223" s="3"/>
      <c r="AN223" s="3"/>
      <c r="AO223" s="3"/>
      <c r="AP223" s="3"/>
      <c r="AQ223" s="3"/>
      <c r="AR223" s="3"/>
      <c r="AS223" s="3"/>
      <c r="AT223" s="3"/>
      <c r="AU223" s="3"/>
      <c r="AV223" s="3"/>
      <c r="AW223" s="3"/>
      <c r="AX223" s="3"/>
      <c r="AY223" s="3"/>
      <c r="AZ223" s="3"/>
      <c r="BA223" s="3"/>
      <c r="BB223" s="3"/>
      <c r="BC223" s="3"/>
      <c r="BD223" s="3"/>
      <c r="BE223" s="3"/>
      <c r="BF223" s="3"/>
      <c r="BG223" s="3">
        <f t="shared" si="133"/>
        <v>1.3</v>
      </c>
      <c r="BH223" s="3"/>
      <c r="BI223" s="3">
        <v>1.3</v>
      </c>
      <c r="BJ223" s="3"/>
      <c r="BK223" s="2" t="s">
        <v>459</v>
      </c>
      <c r="BL223" s="2" t="s">
        <v>149</v>
      </c>
      <c r="BM223" s="2"/>
      <c r="BN223" s="2" t="s">
        <v>96</v>
      </c>
      <c r="BO223" s="15" t="s">
        <v>412</v>
      </c>
      <c r="BP223" s="2" t="s">
        <v>1142</v>
      </c>
      <c r="BQ223" s="436" t="s">
        <v>982</v>
      </c>
      <c r="BR223" s="208" t="s">
        <v>972</v>
      </c>
      <c r="BS223" s="208"/>
      <c r="BT223" s="208"/>
      <c r="BU223" s="208"/>
      <c r="BV223" s="208" t="s">
        <v>813</v>
      </c>
      <c r="BW223" s="208"/>
      <c r="BZ223" s="209"/>
      <c r="CN223" s="71">
        <v>2022</v>
      </c>
    </row>
    <row r="224" spans="1:367" s="71" customFormat="1" ht="56.25" x14ac:dyDescent="0.3">
      <c r="A224" s="2">
        <v>4</v>
      </c>
      <c r="B224" s="141" t="s">
        <v>462</v>
      </c>
      <c r="C224" s="69">
        <f t="shared" si="164"/>
        <v>18.700000000000003</v>
      </c>
      <c r="D224" s="3"/>
      <c r="E224" s="3">
        <f t="shared" si="119"/>
        <v>18.700000000000003</v>
      </c>
      <c r="F224" s="3">
        <f t="shared" si="165"/>
        <v>18.400000000000002</v>
      </c>
      <c r="G224" s="3">
        <f t="shared" si="129"/>
        <v>0</v>
      </c>
      <c r="H224" s="103"/>
      <c r="I224" s="3"/>
      <c r="J224" s="3"/>
      <c r="K224" s="103">
        <v>8.1999999999999993</v>
      </c>
      <c r="L224" s="103">
        <v>9.15</v>
      </c>
      <c r="M224" s="3">
        <f t="shared" si="130"/>
        <v>1.05</v>
      </c>
      <c r="N224" s="3">
        <v>1.05</v>
      </c>
      <c r="O224" s="3"/>
      <c r="P224" s="3"/>
      <c r="Q224" s="3"/>
      <c r="R224" s="3"/>
      <c r="S224" s="3"/>
      <c r="T224" s="3"/>
      <c r="U224" s="3">
        <f t="shared" si="131"/>
        <v>0</v>
      </c>
      <c r="V224" s="3"/>
      <c r="W224" s="3"/>
      <c r="X224" s="3"/>
      <c r="Y224" s="3"/>
      <c r="Z224" s="3"/>
      <c r="AA224" s="3"/>
      <c r="AB224" s="3"/>
      <c r="AC224" s="3"/>
      <c r="AD224" s="3">
        <f t="shared" si="132"/>
        <v>0</v>
      </c>
      <c r="AE224" s="3"/>
      <c r="AF224" s="3"/>
      <c r="AG224" s="3"/>
      <c r="AH224" s="3"/>
      <c r="AI224" s="3"/>
      <c r="AJ224" s="3"/>
      <c r="AK224" s="3"/>
      <c r="AL224" s="3"/>
      <c r="AM224" s="3"/>
      <c r="AN224" s="3"/>
      <c r="AO224" s="3"/>
      <c r="AP224" s="3"/>
      <c r="AQ224" s="3"/>
      <c r="AR224" s="3"/>
      <c r="AS224" s="3"/>
      <c r="AT224" s="3"/>
      <c r="AU224" s="3"/>
      <c r="AV224" s="3"/>
      <c r="AW224" s="3"/>
      <c r="AX224" s="103"/>
      <c r="AY224" s="3"/>
      <c r="AZ224" s="3"/>
      <c r="BA224" s="3"/>
      <c r="BB224" s="3"/>
      <c r="BC224" s="3"/>
      <c r="BD224" s="3"/>
      <c r="BE224" s="3"/>
      <c r="BF224" s="3"/>
      <c r="BG224" s="3">
        <f t="shared" si="133"/>
        <v>0.3</v>
      </c>
      <c r="BH224" s="3"/>
      <c r="BI224" s="103">
        <v>0.3</v>
      </c>
      <c r="BJ224" s="3"/>
      <c r="BK224" s="2" t="s">
        <v>459</v>
      </c>
      <c r="BL224" s="4" t="s">
        <v>143</v>
      </c>
      <c r="BM224" s="2" t="s">
        <v>463</v>
      </c>
      <c r="BN224" s="2" t="s">
        <v>96</v>
      </c>
      <c r="BO224" s="2" t="s">
        <v>464</v>
      </c>
      <c r="BP224" s="2" t="s">
        <v>1142</v>
      </c>
      <c r="BQ224" s="436" t="s">
        <v>982</v>
      </c>
      <c r="BR224" s="208" t="s">
        <v>972</v>
      </c>
      <c r="BV224" s="71" t="s">
        <v>813</v>
      </c>
      <c r="CF224" s="71" t="s">
        <v>468</v>
      </c>
      <c r="CN224" s="71">
        <v>2022</v>
      </c>
    </row>
    <row r="225" spans="1:112" s="71" customFormat="1" ht="75" x14ac:dyDescent="0.3">
      <c r="A225" s="2">
        <v>9</v>
      </c>
      <c r="B225" s="101" t="s">
        <v>457</v>
      </c>
      <c r="C225" s="69">
        <f t="shared" si="164"/>
        <v>80.75</v>
      </c>
      <c r="D225" s="69">
        <v>80.75</v>
      </c>
      <c r="E225" s="3">
        <f t="shared" ref="E225:E263" si="166">F225+U225+BG225</f>
        <v>0</v>
      </c>
      <c r="F225" s="3">
        <f t="shared" si="165"/>
        <v>0</v>
      </c>
      <c r="G225" s="3">
        <f t="shared" si="129"/>
        <v>0</v>
      </c>
      <c r="H225" s="3"/>
      <c r="I225" s="3"/>
      <c r="J225" s="3"/>
      <c r="K225" s="3"/>
      <c r="L225" s="3"/>
      <c r="M225" s="3">
        <f t="shared" si="130"/>
        <v>0</v>
      </c>
      <c r="N225" s="3"/>
      <c r="O225" s="3"/>
      <c r="P225" s="3"/>
      <c r="Q225" s="3"/>
      <c r="R225" s="3"/>
      <c r="S225" s="3"/>
      <c r="T225" s="3"/>
      <c r="U225" s="3">
        <f t="shared" si="131"/>
        <v>0</v>
      </c>
      <c r="V225" s="3"/>
      <c r="W225" s="3"/>
      <c r="X225" s="3"/>
      <c r="Y225" s="3"/>
      <c r="Z225" s="3"/>
      <c r="AA225" s="3"/>
      <c r="AB225" s="3"/>
      <c r="AC225" s="3"/>
      <c r="AD225" s="3">
        <f t="shared" si="132"/>
        <v>0</v>
      </c>
      <c r="AE225" s="3"/>
      <c r="AF225" s="3"/>
      <c r="AG225" s="3"/>
      <c r="AH225" s="3"/>
      <c r="AI225" s="3"/>
      <c r="AJ225" s="3"/>
      <c r="AK225" s="3"/>
      <c r="AL225" s="3"/>
      <c r="AM225" s="3"/>
      <c r="AN225" s="3"/>
      <c r="AO225" s="3"/>
      <c r="AP225" s="3"/>
      <c r="AQ225" s="3"/>
      <c r="AR225" s="3"/>
      <c r="AS225" s="3"/>
      <c r="AT225" s="3"/>
      <c r="AU225" s="3"/>
      <c r="AV225" s="3"/>
      <c r="AW225" s="3"/>
      <c r="AX225" s="3"/>
      <c r="AY225" s="3"/>
      <c r="AZ225" s="3"/>
      <c r="BA225" s="3"/>
      <c r="BB225" s="3"/>
      <c r="BC225" s="3"/>
      <c r="BD225" s="3"/>
      <c r="BE225" s="3"/>
      <c r="BF225" s="3"/>
      <c r="BG225" s="3">
        <f t="shared" si="133"/>
        <v>0</v>
      </c>
      <c r="BH225" s="3"/>
      <c r="BI225" s="3"/>
      <c r="BJ225" s="3"/>
      <c r="BK225" s="2" t="s">
        <v>459</v>
      </c>
      <c r="BL225" s="143" t="s">
        <v>458</v>
      </c>
      <c r="BM225" s="2"/>
      <c r="BN225" s="2" t="s">
        <v>96</v>
      </c>
      <c r="BO225" s="143" t="s">
        <v>542</v>
      </c>
      <c r="BP225" s="2" t="s">
        <v>1142</v>
      </c>
      <c r="BQ225" s="436" t="s">
        <v>982</v>
      </c>
      <c r="BR225" s="208" t="s">
        <v>972</v>
      </c>
      <c r="BS225" s="208"/>
      <c r="BT225" s="208"/>
      <c r="BU225" s="208"/>
      <c r="BV225" s="208" t="s">
        <v>813</v>
      </c>
      <c r="BW225" s="208"/>
      <c r="BZ225" s="209"/>
      <c r="CN225" s="71">
        <v>2022</v>
      </c>
    </row>
    <row r="226" spans="1:112" s="228" customFormat="1" ht="18.75" x14ac:dyDescent="0.3">
      <c r="A226" s="81" t="s">
        <v>182</v>
      </c>
      <c r="B226" s="86" t="s">
        <v>56</v>
      </c>
      <c r="C226" s="21">
        <f t="shared" si="164"/>
        <v>0.35</v>
      </c>
      <c r="D226" s="82">
        <f t="shared" ref="D226" si="167">SUM(D227:D229)</f>
        <v>0.15</v>
      </c>
      <c r="E226" s="82">
        <f t="shared" si="166"/>
        <v>0.2</v>
      </c>
      <c r="F226" s="82">
        <f t="shared" si="165"/>
        <v>0.2</v>
      </c>
      <c r="G226" s="82">
        <f t="shared" si="129"/>
        <v>0</v>
      </c>
      <c r="H226" s="82">
        <f t="shared" ref="H226:BJ226" si="168">SUM(H227:H230)</f>
        <v>0</v>
      </c>
      <c r="I226" s="82">
        <f t="shared" si="168"/>
        <v>0</v>
      </c>
      <c r="J226" s="82">
        <f t="shared" si="168"/>
        <v>0</v>
      </c>
      <c r="K226" s="82">
        <f t="shared" si="168"/>
        <v>0.08</v>
      </c>
      <c r="L226" s="82">
        <f t="shared" si="168"/>
        <v>0</v>
      </c>
      <c r="M226" s="82">
        <f t="shared" si="168"/>
        <v>0.12</v>
      </c>
      <c r="N226" s="82">
        <f t="shared" si="168"/>
        <v>0</v>
      </c>
      <c r="O226" s="82">
        <f t="shared" si="168"/>
        <v>0</v>
      </c>
      <c r="P226" s="82">
        <f t="shared" si="168"/>
        <v>0.12</v>
      </c>
      <c r="Q226" s="82">
        <f t="shared" si="168"/>
        <v>0</v>
      </c>
      <c r="R226" s="82">
        <f t="shared" si="168"/>
        <v>0</v>
      </c>
      <c r="S226" s="82">
        <f t="shared" si="168"/>
        <v>0</v>
      </c>
      <c r="T226" s="82">
        <f t="shared" si="168"/>
        <v>0</v>
      </c>
      <c r="U226" s="82">
        <f t="shared" si="168"/>
        <v>0</v>
      </c>
      <c r="V226" s="82">
        <f t="shared" si="168"/>
        <v>0</v>
      </c>
      <c r="W226" s="82">
        <f t="shared" si="168"/>
        <v>0</v>
      </c>
      <c r="X226" s="82">
        <f t="shared" si="168"/>
        <v>0</v>
      </c>
      <c r="Y226" s="82">
        <f t="shared" si="168"/>
        <v>0</v>
      </c>
      <c r="Z226" s="82">
        <f t="shared" si="168"/>
        <v>0</v>
      </c>
      <c r="AA226" s="82">
        <f t="shared" si="168"/>
        <v>0</v>
      </c>
      <c r="AB226" s="82">
        <f t="shared" si="168"/>
        <v>0</v>
      </c>
      <c r="AC226" s="82">
        <f t="shared" si="168"/>
        <v>0</v>
      </c>
      <c r="AD226" s="82">
        <f t="shared" si="168"/>
        <v>0</v>
      </c>
      <c r="AE226" s="82">
        <f t="shared" si="168"/>
        <v>0</v>
      </c>
      <c r="AF226" s="82">
        <f t="shared" si="168"/>
        <v>0</v>
      </c>
      <c r="AG226" s="82">
        <f t="shared" si="168"/>
        <v>0</v>
      </c>
      <c r="AH226" s="82">
        <f t="shared" si="168"/>
        <v>0</v>
      </c>
      <c r="AI226" s="82">
        <f t="shared" si="168"/>
        <v>0</v>
      </c>
      <c r="AJ226" s="82">
        <f t="shared" si="168"/>
        <v>0</v>
      </c>
      <c r="AK226" s="82">
        <f t="shared" si="168"/>
        <v>0</v>
      </c>
      <c r="AL226" s="82">
        <f t="shared" si="168"/>
        <v>0</v>
      </c>
      <c r="AM226" s="82">
        <f t="shared" si="168"/>
        <v>0</v>
      </c>
      <c r="AN226" s="82">
        <f t="shared" si="168"/>
        <v>0</v>
      </c>
      <c r="AO226" s="82">
        <f t="shared" si="168"/>
        <v>0</v>
      </c>
      <c r="AP226" s="82">
        <f t="shared" si="168"/>
        <v>0</v>
      </c>
      <c r="AQ226" s="82">
        <f t="shared" si="168"/>
        <v>0</v>
      </c>
      <c r="AR226" s="82">
        <f t="shared" si="168"/>
        <v>0</v>
      </c>
      <c r="AS226" s="82">
        <f t="shared" si="168"/>
        <v>0</v>
      </c>
      <c r="AT226" s="82">
        <f t="shared" si="168"/>
        <v>0</v>
      </c>
      <c r="AU226" s="82">
        <f t="shared" si="168"/>
        <v>0</v>
      </c>
      <c r="AV226" s="82">
        <f t="shared" si="168"/>
        <v>0</v>
      </c>
      <c r="AW226" s="82">
        <f t="shared" si="168"/>
        <v>0</v>
      </c>
      <c r="AX226" s="82">
        <f t="shared" si="168"/>
        <v>0</v>
      </c>
      <c r="AY226" s="82">
        <f t="shared" si="168"/>
        <v>0</v>
      </c>
      <c r="AZ226" s="82">
        <f t="shared" si="168"/>
        <v>0</v>
      </c>
      <c r="BA226" s="82">
        <f t="shared" si="168"/>
        <v>0</v>
      </c>
      <c r="BB226" s="82">
        <f t="shared" si="168"/>
        <v>0</v>
      </c>
      <c r="BC226" s="82">
        <f t="shared" si="168"/>
        <v>0</v>
      </c>
      <c r="BD226" s="82">
        <f t="shared" si="168"/>
        <v>0</v>
      </c>
      <c r="BE226" s="82">
        <f t="shared" si="168"/>
        <v>0</v>
      </c>
      <c r="BF226" s="82">
        <f t="shared" si="168"/>
        <v>0</v>
      </c>
      <c r="BG226" s="82">
        <f t="shared" si="168"/>
        <v>0</v>
      </c>
      <c r="BH226" s="82">
        <f t="shared" si="168"/>
        <v>0</v>
      </c>
      <c r="BI226" s="82">
        <f t="shared" si="168"/>
        <v>0</v>
      </c>
      <c r="BJ226" s="82">
        <f t="shared" si="168"/>
        <v>0</v>
      </c>
      <c r="BK226" s="9"/>
      <c r="BL226" s="9"/>
      <c r="BM226" s="81"/>
      <c r="BN226" s="9"/>
      <c r="BO226" s="107"/>
      <c r="BP226" s="2"/>
      <c r="BQ226" s="484"/>
      <c r="BR226" s="202"/>
      <c r="BS226" s="202"/>
      <c r="BT226" s="202"/>
      <c r="BU226" s="202"/>
      <c r="BV226" s="202"/>
      <c r="BW226" s="202"/>
    </row>
    <row r="227" spans="1:112" s="71" customFormat="1" ht="37.5" x14ac:dyDescent="0.3">
      <c r="A227" s="2">
        <v>1</v>
      </c>
      <c r="B227" s="104" t="s">
        <v>285</v>
      </c>
      <c r="C227" s="69">
        <f t="shared" si="164"/>
        <v>0.04</v>
      </c>
      <c r="D227" s="3"/>
      <c r="E227" s="3">
        <f t="shared" si="166"/>
        <v>0.04</v>
      </c>
      <c r="F227" s="3">
        <f t="shared" si="165"/>
        <v>0.04</v>
      </c>
      <c r="G227" s="3">
        <f t="shared" si="129"/>
        <v>0</v>
      </c>
      <c r="H227" s="3"/>
      <c r="I227" s="3"/>
      <c r="J227" s="3"/>
      <c r="K227" s="3">
        <v>0.04</v>
      </c>
      <c r="L227" s="3"/>
      <c r="M227" s="3">
        <f t="shared" si="130"/>
        <v>0</v>
      </c>
      <c r="N227" s="3"/>
      <c r="O227" s="3"/>
      <c r="P227" s="3"/>
      <c r="Q227" s="3"/>
      <c r="R227" s="3"/>
      <c r="S227" s="3"/>
      <c r="T227" s="3"/>
      <c r="U227" s="3">
        <f t="shared" si="131"/>
        <v>0</v>
      </c>
      <c r="V227" s="3"/>
      <c r="W227" s="3"/>
      <c r="X227" s="3"/>
      <c r="Y227" s="3"/>
      <c r="Z227" s="3"/>
      <c r="AA227" s="3"/>
      <c r="AB227" s="3"/>
      <c r="AC227" s="3"/>
      <c r="AD227" s="3">
        <f t="shared" ref="AD227:AD274" si="169">SUM(AE227:AT227)</f>
        <v>0</v>
      </c>
      <c r="AE227" s="3"/>
      <c r="AF227" s="3"/>
      <c r="AG227" s="3"/>
      <c r="AH227" s="3"/>
      <c r="AI227" s="3"/>
      <c r="AJ227" s="3"/>
      <c r="AK227" s="3"/>
      <c r="AL227" s="3"/>
      <c r="AM227" s="3"/>
      <c r="AN227" s="3"/>
      <c r="AO227" s="3"/>
      <c r="AP227" s="3"/>
      <c r="AQ227" s="3"/>
      <c r="AR227" s="3"/>
      <c r="AS227" s="3"/>
      <c r="AT227" s="3"/>
      <c r="AU227" s="3"/>
      <c r="AV227" s="3"/>
      <c r="AW227" s="3"/>
      <c r="AX227" s="3"/>
      <c r="AY227" s="3"/>
      <c r="AZ227" s="3"/>
      <c r="BA227" s="3"/>
      <c r="BB227" s="3"/>
      <c r="BC227" s="3"/>
      <c r="BD227" s="3"/>
      <c r="BE227" s="3"/>
      <c r="BF227" s="3"/>
      <c r="BG227" s="3">
        <f t="shared" si="133"/>
        <v>0</v>
      </c>
      <c r="BH227" s="3"/>
      <c r="BI227" s="3"/>
      <c r="BJ227" s="3"/>
      <c r="BK227" s="2" t="s">
        <v>459</v>
      </c>
      <c r="BL227" s="2" t="s">
        <v>142</v>
      </c>
      <c r="BM227" s="2"/>
      <c r="BN227" s="2" t="s">
        <v>97</v>
      </c>
      <c r="BO227" s="15" t="s">
        <v>398</v>
      </c>
      <c r="BP227" s="2" t="s">
        <v>1142</v>
      </c>
      <c r="BQ227" s="436" t="s">
        <v>982</v>
      </c>
      <c r="BR227" s="208" t="s">
        <v>972</v>
      </c>
      <c r="BS227" s="208"/>
      <c r="BT227" s="208"/>
      <c r="BU227" s="208"/>
      <c r="BV227" s="208" t="s">
        <v>813</v>
      </c>
      <c r="BW227" s="208"/>
      <c r="BZ227" s="209"/>
      <c r="CN227" s="71">
        <v>2022</v>
      </c>
    </row>
    <row r="228" spans="1:112" s="71" customFormat="1" ht="37.5" x14ac:dyDescent="0.3">
      <c r="A228" s="2">
        <v>2</v>
      </c>
      <c r="B228" s="104" t="s">
        <v>286</v>
      </c>
      <c r="C228" s="69">
        <f t="shared" si="164"/>
        <v>0.04</v>
      </c>
      <c r="D228" s="3"/>
      <c r="E228" s="3">
        <f t="shared" si="166"/>
        <v>0.04</v>
      </c>
      <c r="F228" s="3">
        <f t="shared" si="165"/>
        <v>0.04</v>
      </c>
      <c r="G228" s="3">
        <f t="shared" si="129"/>
        <v>0</v>
      </c>
      <c r="H228" s="3"/>
      <c r="I228" s="3"/>
      <c r="J228" s="3"/>
      <c r="K228" s="3">
        <v>0.04</v>
      </c>
      <c r="L228" s="3"/>
      <c r="M228" s="3">
        <f t="shared" si="130"/>
        <v>0</v>
      </c>
      <c r="N228" s="3"/>
      <c r="O228" s="3"/>
      <c r="P228" s="3"/>
      <c r="Q228" s="3"/>
      <c r="R228" s="3"/>
      <c r="S228" s="3"/>
      <c r="T228" s="3"/>
      <c r="U228" s="3">
        <f t="shared" si="131"/>
        <v>0</v>
      </c>
      <c r="V228" s="3"/>
      <c r="W228" s="3"/>
      <c r="X228" s="3"/>
      <c r="Y228" s="3"/>
      <c r="Z228" s="3"/>
      <c r="AA228" s="3"/>
      <c r="AB228" s="3"/>
      <c r="AC228" s="3"/>
      <c r="AD228" s="3">
        <f t="shared" si="169"/>
        <v>0</v>
      </c>
      <c r="AE228" s="3"/>
      <c r="AF228" s="3"/>
      <c r="AG228" s="3"/>
      <c r="AH228" s="3"/>
      <c r="AI228" s="3"/>
      <c r="AJ228" s="3"/>
      <c r="AK228" s="3"/>
      <c r="AL228" s="3"/>
      <c r="AM228" s="3"/>
      <c r="AN228" s="3"/>
      <c r="AO228" s="3"/>
      <c r="AP228" s="3"/>
      <c r="AQ228" s="3"/>
      <c r="AR228" s="3"/>
      <c r="AS228" s="3"/>
      <c r="AT228" s="3"/>
      <c r="AU228" s="3"/>
      <c r="AV228" s="3"/>
      <c r="AW228" s="3"/>
      <c r="AX228" s="3"/>
      <c r="AY228" s="3"/>
      <c r="AZ228" s="3"/>
      <c r="BA228" s="3"/>
      <c r="BB228" s="3"/>
      <c r="BC228" s="3"/>
      <c r="BD228" s="3"/>
      <c r="BE228" s="3"/>
      <c r="BF228" s="3"/>
      <c r="BG228" s="3">
        <f t="shared" si="133"/>
        <v>0</v>
      </c>
      <c r="BH228" s="3"/>
      <c r="BI228" s="3"/>
      <c r="BJ228" s="3"/>
      <c r="BK228" s="2" t="s">
        <v>459</v>
      </c>
      <c r="BL228" s="4" t="s">
        <v>128</v>
      </c>
      <c r="BM228" s="2"/>
      <c r="BN228" s="2" t="s">
        <v>97</v>
      </c>
      <c r="BO228" s="15" t="s">
        <v>398</v>
      </c>
      <c r="BP228" s="2" t="s">
        <v>1142</v>
      </c>
      <c r="BQ228" s="436" t="s">
        <v>982</v>
      </c>
      <c r="BR228" s="208" t="s">
        <v>972</v>
      </c>
      <c r="BS228" s="208"/>
      <c r="BT228" s="208"/>
      <c r="BU228" s="208"/>
      <c r="BV228" s="208" t="s">
        <v>813</v>
      </c>
      <c r="BW228" s="208"/>
      <c r="BZ228" s="209"/>
      <c r="CN228" s="71">
        <v>2022</v>
      </c>
    </row>
    <row r="229" spans="1:112" s="71" customFormat="1" ht="56.25" x14ac:dyDescent="0.3">
      <c r="A229" s="2">
        <v>3</v>
      </c>
      <c r="B229" s="124" t="s">
        <v>1123</v>
      </c>
      <c r="C229" s="69">
        <f t="shared" si="164"/>
        <v>0.15</v>
      </c>
      <c r="D229" s="3">
        <v>0.15</v>
      </c>
      <c r="E229" s="3">
        <f t="shared" si="166"/>
        <v>0</v>
      </c>
      <c r="F229" s="3">
        <f t="shared" si="165"/>
        <v>0</v>
      </c>
      <c r="G229" s="3">
        <f t="shared" si="129"/>
        <v>0</v>
      </c>
      <c r="H229" s="3"/>
      <c r="I229" s="3"/>
      <c r="J229" s="3"/>
      <c r="K229" s="72"/>
      <c r="L229" s="143"/>
      <c r="M229" s="3"/>
      <c r="N229" s="3"/>
      <c r="O229" s="3"/>
      <c r="P229" s="3"/>
      <c r="Q229" s="3"/>
      <c r="R229" s="3"/>
      <c r="S229" s="3"/>
      <c r="T229" s="3"/>
      <c r="U229" s="3">
        <f t="shared" si="131"/>
        <v>0</v>
      </c>
      <c r="V229" s="3"/>
      <c r="W229" s="3"/>
      <c r="X229" s="3"/>
      <c r="Y229" s="3"/>
      <c r="Z229" s="3"/>
      <c r="AA229" s="3"/>
      <c r="AB229" s="3"/>
      <c r="AC229" s="3"/>
      <c r="AD229" s="3"/>
      <c r="AE229" s="3"/>
      <c r="AF229" s="3"/>
      <c r="AG229" s="3"/>
      <c r="AH229" s="73"/>
      <c r="AI229" s="73"/>
      <c r="AJ229" s="3"/>
      <c r="AK229" s="3"/>
      <c r="AL229" s="3"/>
      <c r="AM229" s="3"/>
      <c r="AN229" s="3"/>
      <c r="AO229" s="3"/>
      <c r="AP229" s="3"/>
      <c r="AQ229" s="3"/>
      <c r="AR229" s="3"/>
      <c r="AS229" s="3"/>
      <c r="AT229" s="3"/>
      <c r="AU229" s="3"/>
      <c r="AV229" s="3"/>
      <c r="AW229" s="3"/>
      <c r="AX229" s="3"/>
      <c r="AY229" s="3"/>
      <c r="AZ229" s="74"/>
      <c r="BA229" s="3"/>
      <c r="BB229" s="3"/>
      <c r="BC229" s="3"/>
      <c r="BD229" s="3"/>
      <c r="BE229" s="3"/>
      <c r="BF229" s="3"/>
      <c r="BG229" s="3"/>
      <c r="BH229" s="3"/>
      <c r="BI229" s="75"/>
      <c r="BJ229" s="3"/>
      <c r="BK229" s="2" t="s">
        <v>459</v>
      </c>
      <c r="BL229" s="4" t="s">
        <v>128</v>
      </c>
      <c r="BM229" s="96"/>
      <c r="BN229" s="143" t="s">
        <v>97</v>
      </c>
      <c r="BO229" s="15" t="s">
        <v>1121</v>
      </c>
      <c r="BP229" s="2" t="s">
        <v>1142</v>
      </c>
      <c r="BQ229" s="436" t="s">
        <v>1071</v>
      </c>
      <c r="BR229" s="208" t="s">
        <v>972</v>
      </c>
      <c r="BS229" s="71" t="s">
        <v>760</v>
      </c>
      <c r="CN229" s="71">
        <v>2022</v>
      </c>
    </row>
    <row r="230" spans="1:112" s="71" customFormat="1" ht="56.25" x14ac:dyDescent="0.3">
      <c r="A230" s="2">
        <v>4</v>
      </c>
      <c r="B230" s="135" t="s">
        <v>681</v>
      </c>
      <c r="C230" s="69">
        <f t="shared" si="164"/>
        <v>0.12</v>
      </c>
      <c r="D230" s="3"/>
      <c r="E230" s="3">
        <f t="shared" si="166"/>
        <v>0.12</v>
      </c>
      <c r="F230" s="3">
        <f t="shared" si="165"/>
        <v>0.12</v>
      </c>
      <c r="G230" s="3">
        <f t="shared" si="129"/>
        <v>0</v>
      </c>
      <c r="H230" s="3"/>
      <c r="I230" s="3"/>
      <c r="J230" s="3"/>
      <c r="K230" s="72"/>
      <c r="L230" s="3"/>
      <c r="M230" s="3">
        <f>N230+O230+P230</f>
        <v>0.12</v>
      </c>
      <c r="N230" s="3"/>
      <c r="O230" s="3"/>
      <c r="P230" s="3">
        <v>0.12</v>
      </c>
      <c r="Q230" s="3"/>
      <c r="R230" s="3"/>
      <c r="S230" s="3"/>
      <c r="T230" s="3"/>
      <c r="U230" s="3">
        <f>V230+W230+X230+Y230+Z230+AA230+AB230+AC230+AD230+AU230+AV230+AW230+AX230+AY230+AZ230+BA230+BB230+BC230+BD230+BE230+BF230</f>
        <v>0</v>
      </c>
      <c r="V230" s="3"/>
      <c r="W230" s="3"/>
      <c r="X230" s="3"/>
      <c r="Y230" s="3"/>
      <c r="Z230" s="3"/>
      <c r="AA230" s="3"/>
      <c r="AB230" s="3"/>
      <c r="AC230" s="3"/>
      <c r="AD230" s="3">
        <f>SUM(AE230:AT230)</f>
        <v>0</v>
      </c>
      <c r="AE230" s="3"/>
      <c r="AF230" s="3"/>
      <c r="AG230" s="3"/>
      <c r="AH230" s="3"/>
      <c r="AI230" s="3"/>
      <c r="AJ230" s="3"/>
      <c r="AK230" s="3"/>
      <c r="AL230" s="3"/>
      <c r="AM230" s="3"/>
      <c r="AN230" s="3"/>
      <c r="AO230" s="3"/>
      <c r="AP230" s="3"/>
      <c r="AQ230" s="3"/>
      <c r="AR230" s="3"/>
      <c r="AS230" s="3"/>
      <c r="AT230" s="3"/>
      <c r="AU230" s="3"/>
      <c r="AV230" s="3"/>
      <c r="AW230" s="3"/>
      <c r="AX230" s="3"/>
      <c r="AY230" s="3"/>
      <c r="AZ230" s="3"/>
      <c r="BA230" s="3"/>
      <c r="BB230" s="3"/>
      <c r="BC230" s="3"/>
      <c r="BD230" s="3"/>
      <c r="BE230" s="3"/>
      <c r="BF230" s="3"/>
      <c r="BG230" s="3">
        <f>BH230+BI230+BJ230</f>
        <v>0</v>
      </c>
      <c r="BH230" s="3"/>
      <c r="BI230" s="3"/>
      <c r="BJ230" s="3"/>
      <c r="BK230" s="2" t="s">
        <v>459</v>
      </c>
      <c r="BL230" s="4" t="s">
        <v>128</v>
      </c>
      <c r="BM230" s="2" t="s">
        <v>682</v>
      </c>
      <c r="BN230" s="2" t="s">
        <v>97</v>
      </c>
      <c r="BO230" s="15" t="s">
        <v>1124</v>
      </c>
      <c r="BP230" s="2" t="s">
        <v>1142</v>
      </c>
      <c r="BQ230" s="436" t="s">
        <v>1071</v>
      </c>
      <c r="BR230" s="208" t="s">
        <v>972</v>
      </c>
      <c r="BV230" s="71" t="s">
        <v>813</v>
      </c>
    </row>
    <row r="231" spans="1:112" s="228" customFormat="1" ht="18.75" x14ac:dyDescent="0.3">
      <c r="A231" s="81" t="s">
        <v>182</v>
      </c>
      <c r="B231" s="12" t="s">
        <v>58</v>
      </c>
      <c r="C231" s="21">
        <f t="shared" si="164"/>
        <v>7.68</v>
      </c>
      <c r="D231" s="82"/>
      <c r="E231" s="82">
        <f t="shared" si="166"/>
        <v>7.68</v>
      </c>
      <c r="F231" s="82">
        <f t="shared" si="165"/>
        <v>3.07</v>
      </c>
      <c r="G231" s="82">
        <f t="shared" ref="G231:BJ231" si="170">SUM(G232:G233)</f>
        <v>0</v>
      </c>
      <c r="H231" s="82">
        <f>SUM(H232:H233)</f>
        <v>0</v>
      </c>
      <c r="I231" s="82">
        <f t="shared" si="170"/>
        <v>0</v>
      </c>
      <c r="J231" s="82">
        <f t="shared" si="170"/>
        <v>0</v>
      </c>
      <c r="K231" s="82">
        <f t="shared" si="170"/>
        <v>3.07</v>
      </c>
      <c r="L231" s="82">
        <f t="shared" si="170"/>
        <v>0</v>
      </c>
      <c r="M231" s="82">
        <f t="shared" si="170"/>
        <v>0</v>
      </c>
      <c r="N231" s="82">
        <f t="shared" si="170"/>
        <v>0</v>
      </c>
      <c r="O231" s="82">
        <f t="shared" si="170"/>
        <v>0</v>
      </c>
      <c r="P231" s="82">
        <f t="shared" si="170"/>
        <v>0</v>
      </c>
      <c r="Q231" s="82">
        <f t="shared" si="170"/>
        <v>0</v>
      </c>
      <c r="R231" s="82">
        <f t="shared" si="170"/>
        <v>0</v>
      </c>
      <c r="S231" s="82">
        <f t="shared" si="170"/>
        <v>0</v>
      </c>
      <c r="T231" s="82">
        <f t="shared" si="170"/>
        <v>0</v>
      </c>
      <c r="U231" s="82">
        <f t="shared" si="170"/>
        <v>0</v>
      </c>
      <c r="V231" s="82">
        <f t="shared" si="170"/>
        <v>0</v>
      </c>
      <c r="W231" s="82">
        <f t="shared" si="170"/>
        <v>0</v>
      </c>
      <c r="X231" s="82">
        <f t="shared" si="170"/>
        <v>0</v>
      </c>
      <c r="Y231" s="82">
        <f t="shared" si="170"/>
        <v>0</v>
      </c>
      <c r="Z231" s="82">
        <f t="shared" si="170"/>
        <v>0</v>
      </c>
      <c r="AA231" s="82">
        <f t="shared" si="170"/>
        <v>0</v>
      </c>
      <c r="AB231" s="82">
        <f t="shared" si="170"/>
        <v>0</v>
      </c>
      <c r="AC231" s="82">
        <f t="shared" si="170"/>
        <v>0</v>
      </c>
      <c r="AD231" s="82">
        <f t="shared" si="170"/>
        <v>0</v>
      </c>
      <c r="AE231" s="82">
        <f t="shared" si="170"/>
        <v>0</v>
      </c>
      <c r="AF231" s="82">
        <f t="shared" si="170"/>
        <v>0</v>
      </c>
      <c r="AG231" s="82">
        <f t="shared" si="170"/>
        <v>0</v>
      </c>
      <c r="AH231" s="82">
        <f t="shared" si="170"/>
        <v>0</v>
      </c>
      <c r="AI231" s="82">
        <f t="shared" si="170"/>
        <v>0</v>
      </c>
      <c r="AJ231" s="82">
        <f t="shared" si="170"/>
        <v>0</v>
      </c>
      <c r="AK231" s="82">
        <f t="shared" si="170"/>
        <v>0</v>
      </c>
      <c r="AL231" s="82">
        <f t="shared" si="170"/>
        <v>0</v>
      </c>
      <c r="AM231" s="82">
        <f t="shared" si="170"/>
        <v>0</v>
      </c>
      <c r="AN231" s="82">
        <f t="shared" si="170"/>
        <v>0</v>
      </c>
      <c r="AO231" s="82">
        <f t="shared" si="170"/>
        <v>0</v>
      </c>
      <c r="AP231" s="82">
        <f t="shared" si="170"/>
        <v>0</v>
      </c>
      <c r="AQ231" s="82">
        <f t="shared" si="170"/>
        <v>0</v>
      </c>
      <c r="AR231" s="82">
        <f t="shared" si="170"/>
        <v>0</v>
      </c>
      <c r="AS231" s="82">
        <f t="shared" si="170"/>
        <v>0</v>
      </c>
      <c r="AT231" s="82">
        <f t="shared" si="170"/>
        <v>0</v>
      </c>
      <c r="AU231" s="82">
        <f t="shared" si="170"/>
        <v>0</v>
      </c>
      <c r="AV231" s="82">
        <f t="shared" si="170"/>
        <v>0</v>
      </c>
      <c r="AW231" s="82">
        <f t="shared" si="170"/>
        <v>0</v>
      </c>
      <c r="AX231" s="82">
        <f t="shared" si="170"/>
        <v>0</v>
      </c>
      <c r="AY231" s="82">
        <f t="shared" si="170"/>
        <v>0</v>
      </c>
      <c r="AZ231" s="82">
        <f t="shared" si="170"/>
        <v>0</v>
      </c>
      <c r="BA231" s="82">
        <f t="shared" si="170"/>
        <v>0</v>
      </c>
      <c r="BB231" s="82">
        <f t="shared" si="170"/>
        <v>0</v>
      </c>
      <c r="BC231" s="82">
        <f t="shared" si="170"/>
        <v>0</v>
      </c>
      <c r="BD231" s="82">
        <f t="shared" si="170"/>
        <v>0</v>
      </c>
      <c r="BE231" s="82">
        <f t="shared" si="170"/>
        <v>0</v>
      </c>
      <c r="BF231" s="82">
        <f t="shared" si="170"/>
        <v>0</v>
      </c>
      <c r="BG231" s="82">
        <f t="shared" si="170"/>
        <v>4.6100000000000003</v>
      </c>
      <c r="BH231" s="82">
        <f t="shared" si="170"/>
        <v>0</v>
      </c>
      <c r="BI231" s="82">
        <f t="shared" si="170"/>
        <v>4.6100000000000003</v>
      </c>
      <c r="BJ231" s="82">
        <f t="shared" si="170"/>
        <v>0</v>
      </c>
      <c r="BK231" s="9"/>
      <c r="BL231" s="9"/>
      <c r="BM231" s="81"/>
      <c r="BN231" s="9"/>
      <c r="BO231" s="107"/>
      <c r="BP231" s="2"/>
      <c r="BQ231" s="484"/>
      <c r="BR231" s="202"/>
      <c r="BS231" s="202"/>
      <c r="BT231" s="202"/>
      <c r="BU231" s="202"/>
      <c r="BV231" s="202"/>
      <c r="BW231" s="202"/>
    </row>
    <row r="232" spans="1:112" s="71" customFormat="1" ht="150" x14ac:dyDescent="0.3">
      <c r="A232" s="143">
        <v>1</v>
      </c>
      <c r="B232" s="144" t="s">
        <v>841</v>
      </c>
      <c r="C232" s="69">
        <f t="shared" si="164"/>
        <v>7.61</v>
      </c>
      <c r="D232" s="3"/>
      <c r="E232" s="3">
        <f t="shared" si="166"/>
        <v>7.61</v>
      </c>
      <c r="F232" s="3">
        <f t="shared" si="165"/>
        <v>3</v>
      </c>
      <c r="G232" s="3">
        <f t="shared" si="129"/>
        <v>0</v>
      </c>
      <c r="H232" s="3"/>
      <c r="I232" s="3"/>
      <c r="J232" s="3"/>
      <c r="K232" s="72">
        <v>3</v>
      </c>
      <c r="L232" s="2"/>
      <c r="M232" s="3">
        <f t="shared" si="130"/>
        <v>0</v>
      </c>
      <c r="N232" s="3"/>
      <c r="O232" s="3"/>
      <c r="P232" s="3"/>
      <c r="Q232" s="3"/>
      <c r="R232" s="3"/>
      <c r="S232" s="3"/>
      <c r="T232" s="3"/>
      <c r="U232" s="3">
        <f t="shared" si="131"/>
        <v>0</v>
      </c>
      <c r="V232" s="3"/>
      <c r="W232" s="3"/>
      <c r="X232" s="3"/>
      <c r="Y232" s="3"/>
      <c r="Z232" s="3"/>
      <c r="AA232" s="3"/>
      <c r="AB232" s="3"/>
      <c r="AC232" s="3"/>
      <c r="AD232" s="3">
        <f t="shared" si="169"/>
        <v>0</v>
      </c>
      <c r="AE232" s="3"/>
      <c r="AF232" s="3"/>
      <c r="AG232" s="3"/>
      <c r="AH232" s="73"/>
      <c r="AI232" s="73"/>
      <c r="AJ232" s="3"/>
      <c r="AK232" s="3"/>
      <c r="AL232" s="3"/>
      <c r="AM232" s="3"/>
      <c r="AN232" s="3"/>
      <c r="AO232" s="3"/>
      <c r="AP232" s="3"/>
      <c r="AQ232" s="3"/>
      <c r="AR232" s="3"/>
      <c r="AS232" s="3"/>
      <c r="AT232" s="3"/>
      <c r="AU232" s="3"/>
      <c r="AV232" s="3"/>
      <c r="AW232" s="3"/>
      <c r="AX232" s="3"/>
      <c r="AY232" s="3"/>
      <c r="AZ232" s="74"/>
      <c r="BA232" s="3"/>
      <c r="BB232" s="3"/>
      <c r="BC232" s="3"/>
      <c r="BD232" s="3"/>
      <c r="BE232" s="3"/>
      <c r="BF232" s="3"/>
      <c r="BG232" s="3">
        <f t="shared" si="133"/>
        <v>4.6100000000000003</v>
      </c>
      <c r="BH232" s="3"/>
      <c r="BI232" s="75">
        <v>4.6100000000000003</v>
      </c>
      <c r="BJ232" s="3"/>
      <c r="BK232" s="2" t="s">
        <v>459</v>
      </c>
      <c r="BL232" s="2" t="s">
        <v>140</v>
      </c>
      <c r="BM232" s="2" t="s">
        <v>842</v>
      </c>
      <c r="BN232" s="76" t="s">
        <v>99</v>
      </c>
      <c r="BO232" s="15" t="s">
        <v>1242</v>
      </c>
      <c r="BP232" s="2" t="s">
        <v>761</v>
      </c>
      <c r="BQ232" s="436" t="s">
        <v>761</v>
      </c>
      <c r="BR232" s="6" t="s">
        <v>972</v>
      </c>
      <c r="BS232" s="6"/>
      <c r="BT232" s="6"/>
      <c r="BU232" s="6"/>
      <c r="BV232" s="6" t="s">
        <v>813</v>
      </c>
      <c r="BW232" s="6"/>
      <c r="CT232" s="6"/>
      <c r="CU232" s="6"/>
      <c r="CV232" s="6"/>
      <c r="CW232" s="6"/>
      <c r="CX232" s="6"/>
      <c r="CY232" s="6"/>
      <c r="CZ232" s="6"/>
      <c r="DA232" s="6"/>
      <c r="DB232" s="6"/>
      <c r="DC232" s="6"/>
      <c r="DD232" s="6"/>
      <c r="DE232" s="6"/>
      <c r="DF232" s="6"/>
      <c r="DG232" s="6"/>
      <c r="DH232" s="6"/>
    </row>
    <row r="233" spans="1:112" s="71" customFormat="1" ht="37.5" x14ac:dyDescent="0.3">
      <c r="A233" s="143">
        <v>2</v>
      </c>
      <c r="B233" s="124" t="s">
        <v>1127</v>
      </c>
      <c r="C233" s="69">
        <f t="shared" si="164"/>
        <v>7.0000000000000007E-2</v>
      </c>
      <c r="D233" s="3"/>
      <c r="E233" s="3">
        <f t="shared" ref="E233" si="171">F233+U233+BG233</f>
        <v>7.0000000000000007E-2</v>
      </c>
      <c r="F233" s="3">
        <f t="shared" ref="F233" si="172">G233+K233+L233+M233+R233+S233+T233</f>
        <v>7.0000000000000007E-2</v>
      </c>
      <c r="G233" s="3">
        <f t="shared" ref="G233" si="173">H233+I233+J233</f>
        <v>0</v>
      </c>
      <c r="H233" s="3"/>
      <c r="I233" s="3"/>
      <c r="J233" s="3"/>
      <c r="K233" s="3">
        <v>7.0000000000000007E-2</v>
      </c>
      <c r="L233" s="3"/>
      <c r="M233" s="3">
        <f t="shared" ref="M233" si="174">N233+O233+P233</f>
        <v>0</v>
      </c>
      <c r="N233" s="3"/>
      <c r="O233" s="3"/>
      <c r="P233" s="3"/>
      <c r="Q233" s="3"/>
      <c r="R233" s="3"/>
      <c r="S233" s="3"/>
      <c r="T233" s="3"/>
      <c r="U233" s="3">
        <f t="shared" ref="U233" si="175">V233+W233+X233+Y233+Z233+AA233+AB233+AC233+AD233+AU233+AV233+AW233+AX233+AY233+AZ233+BA233+BB233+BC233+BD233+BE233+BF233</f>
        <v>0</v>
      </c>
      <c r="V233" s="3"/>
      <c r="W233" s="3"/>
      <c r="X233" s="3"/>
      <c r="Y233" s="3"/>
      <c r="Z233" s="3"/>
      <c r="AA233" s="3"/>
      <c r="AB233" s="3"/>
      <c r="AC233" s="3"/>
      <c r="AD233" s="3">
        <f t="shared" ref="AD233" si="176">SUM(AE233:AT233)</f>
        <v>0</v>
      </c>
      <c r="AE233" s="3"/>
      <c r="AF233" s="3"/>
      <c r="AG233" s="3"/>
      <c r="AH233" s="3"/>
      <c r="AI233" s="3"/>
      <c r="AJ233" s="3"/>
      <c r="AK233" s="3"/>
      <c r="AL233" s="3"/>
      <c r="AM233" s="3"/>
      <c r="AN233" s="3"/>
      <c r="AO233" s="3"/>
      <c r="AP233" s="3"/>
      <c r="AQ233" s="3"/>
      <c r="AR233" s="3"/>
      <c r="AS233" s="3"/>
      <c r="AT233" s="3"/>
      <c r="AU233" s="3"/>
      <c r="AV233" s="3"/>
      <c r="AW233" s="3"/>
      <c r="AX233" s="3"/>
      <c r="AY233" s="3"/>
      <c r="AZ233" s="3"/>
      <c r="BA233" s="3"/>
      <c r="BB233" s="3"/>
      <c r="BC233" s="3"/>
      <c r="BD233" s="3"/>
      <c r="BE233" s="3"/>
      <c r="BF233" s="3"/>
      <c r="BG233" s="3">
        <f t="shared" ref="BG233" si="177">BH233+BI233+BJ233</f>
        <v>0</v>
      </c>
      <c r="BH233" s="3"/>
      <c r="BI233" s="3"/>
      <c r="BJ233" s="3"/>
      <c r="BK233" s="493"/>
      <c r="BL233" s="4" t="s">
        <v>135</v>
      </c>
      <c r="BM233" s="2" t="s">
        <v>876</v>
      </c>
      <c r="BN233" s="143" t="s">
        <v>99</v>
      </c>
      <c r="BO233" s="15" t="s">
        <v>1128</v>
      </c>
      <c r="BP233" s="2" t="s">
        <v>761</v>
      </c>
      <c r="BQ233" s="436" t="s">
        <v>761</v>
      </c>
      <c r="BR233" s="6" t="s">
        <v>972</v>
      </c>
      <c r="BS233" s="227"/>
      <c r="BT233" s="227"/>
      <c r="BU233" s="227"/>
      <c r="BV233" s="227" t="s">
        <v>854</v>
      </c>
      <c r="BW233" s="227"/>
      <c r="BX233" s="227"/>
      <c r="BY233" s="227"/>
      <c r="BZ233" s="227"/>
      <c r="CA233" s="227"/>
      <c r="CB233" s="227"/>
      <c r="CC233" s="227"/>
      <c r="CD233" s="227"/>
      <c r="CE233" s="227"/>
      <c r="CF233" s="227"/>
      <c r="CG233" s="227"/>
      <c r="CH233" s="227"/>
      <c r="CI233" s="227"/>
      <c r="CJ233" s="227"/>
      <c r="CK233" s="227"/>
      <c r="CL233" s="227"/>
      <c r="CM233" s="227"/>
      <c r="CN233" s="227"/>
      <c r="CO233" s="227"/>
      <c r="CP233" s="227"/>
      <c r="CQ233" s="227"/>
      <c r="CR233" s="227"/>
      <c r="CS233" s="227"/>
      <c r="CT233" s="228"/>
      <c r="CU233" s="228"/>
      <c r="CV233" s="228"/>
      <c r="CW233" s="228"/>
      <c r="CX233" s="228"/>
      <c r="CY233" s="228"/>
      <c r="CZ233" s="228"/>
      <c r="DA233" s="228"/>
      <c r="DB233" s="228"/>
      <c r="DC233" s="228"/>
      <c r="DD233" s="228"/>
      <c r="DE233" s="228"/>
      <c r="DF233" s="228"/>
      <c r="DG233" s="228"/>
      <c r="DH233" s="228"/>
    </row>
    <row r="234" spans="1:112" s="228" customFormat="1" ht="18.75" x14ac:dyDescent="0.3">
      <c r="A234" s="81" t="s">
        <v>182</v>
      </c>
      <c r="B234" s="12" t="s">
        <v>59</v>
      </c>
      <c r="C234" s="21"/>
      <c r="D234" s="82"/>
      <c r="E234" s="82"/>
      <c r="F234" s="82"/>
      <c r="G234" s="82"/>
      <c r="H234" s="82"/>
      <c r="I234" s="82"/>
      <c r="J234" s="82"/>
      <c r="K234" s="82"/>
      <c r="L234" s="82"/>
      <c r="M234" s="82"/>
      <c r="N234" s="82"/>
      <c r="O234" s="82"/>
      <c r="P234" s="82"/>
      <c r="Q234" s="82"/>
      <c r="R234" s="82"/>
      <c r="S234" s="82"/>
      <c r="T234" s="82"/>
      <c r="U234" s="82"/>
      <c r="V234" s="82"/>
      <c r="W234" s="82"/>
      <c r="X234" s="82"/>
      <c r="Y234" s="82"/>
      <c r="Z234" s="82"/>
      <c r="AA234" s="82"/>
      <c r="AB234" s="82"/>
      <c r="AC234" s="82"/>
      <c r="AD234" s="82"/>
      <c r="AE234" s="82"/>
      <c r="AF234" s="82"/>
      <c r="AG234" s="82"/>
      <c r="AH234" s="82"/>
      <c r="AI234" s="82"/>
      <c r="AJ234" s="82"/>
      <c r="AK234" s="82"/>
      <c r="AL234" s="82"/>
      <c r="AM234" s="82"/>
      <c r="AN234" s="82"/>
      <c r="AO234" s="82"/>
      <c r="AP234" s="82"/>
      <c r="AQ234" s="82"/>
      <c r="AR234" s="82"/>
      <c r="AS234" s="82"/>
      <c r="AT234" s="82"/>
      <c r="AU234" s="82"/>
      <c r="AV234" s="82"/>
      <c r="AW234" s="82"/>
      <c r="AX234" s="82"/>
      <c r="AY234" s="82"/>
      <c r="AZ234" s="82"/>
      <c r="BA234" s="82"/>
      <c r="BB234" s="82"/>
      <c r="BC234" s="82"/>
      <c r="BD234" s="82"/>
      <c r="BE234" s="82"/>
      <c r="BF234" s="82"/>
      <c r="BG234" s="82"/>
      <c r="BH234" s="82"/>
      <c r="BI234" s="82"/>
      <c r="BJ234" s="82"/>
      <c r="BK234" s="9"/>
      <c r="BL234" s="9"/>
      <c r="BM234" s="81"/>
      <c r="BN234" s="9"/>
      <c r="BO234" s="9"/>
      <c r="BP234" s="494"/>
      <c r="BQ234" s="145"/>
      <c r="BR234" s="232"/>
      <c r="BS234" s="232"/>
      <c r="BT234" s="232"/>
      <c r="BU234" s="232"/>
    </row>
    <row r="235" spans="1:112" s="228" customFormat="1" ht="18.75" x14ac:dyDescent="0.3">
      <c r="A235" s="81" t="s">
        <v>182</v>
      </c>
      <c r="B235" s="12" t="s">
        <v>60</v>
      </c>
      <c r="C235" s="21">
        <f t="shared" si="164"/>
        <v>0.14499999999999999</v>
      </c>
      <c r="D235" s="82">
        <v>0</v>
      </c>
      <c r="E235" s="82">
        <f t="shared" si="166"/>
        <v>0.14499999999999999</v>
      </c>
      <c r="F235" s="82">
        <f t="shared" si="165"/>
        <v>0.14499999999999999</v>
      </c>
      <c r="G235" s="82">
        <f t="shared" si="129"/>
        <v>0.14499999999999999</v>
      </c>
      <c r="H235" s="82">
        <f>SUM(H236:H236)</f>
        <v>0.14499999999999999</v>
      </c>
      <c r="I235" s="82">
        <f>SUM(I236:I236)</f>
        <v>0</v>
      </c>
      <c r="J235" s="82">
        <f>SUM(J236:J236)</f>
        <v>0</v>
      </c>
      <c r="K235" s="82">
        <f>SUM(K236:K236)</f>
        <v>0</v>
      </c>
      <c r="L235" s="82">
        <f>SUM(L236:L236)</f>
        <v>0</v>
      </c>
      <c r="M235" s="82">
        <f t="shared" si="130"/>
        <v>0</v>
      </c>
      <c r="N235" s="82">
        <f t="shared" ref="N235:T235" si="178">SUM(N236:N236)</f>
        <v>0</v>
      </c>
      <c r="O235" s="82">
        <f t="shared" si="178"/>
        <v>0</v>
      </c>
      <c r="P235" s="82">
        <f t="shared" si="178"/>
        <v>0</v>
      </c>
      <c r="Q235" s="82">
        <f t="shared" si="178"/>
        <v>0</v>
      </c>
      <c r="R235" s="82">
        <f t="shared" si="178"/>
        <v>0</v>
      </c>
      <c r="S235" s="82">
        <f t="shared" si="178"/>
        <v>0</v>
      </c>
      <c r="T235" s="82">
        <f t="shared" si="178"/>
        <v>0</v>
      </c>
      <c r="U235" s="82">
        <f t="shared" si="131"/>
        <v>0</v>
      </c>
      <c r="V235" s="82">
        <f t="shared" ref="V235:AC235" si="179">SUM(V236:V236)</f>
        <v>0</v>
      </c>
      <c r="W235" s="82">
        <f t="shared" si="179"/>
        <v>0</v>
      </c>
      <c r="X235" s="82">
        <f t="shared" si="179"/>
        <v>0</v>
      </c>
      <c r="Y235" s="82">
        <f t="shared" si="179"/>
        <v>0</v>
      </c>
      <c r="Z235" s="82">
        <f t="shared" si="179"/>
        <v>0</v>
      </c>
      <c r="AA235" s="82">
        <f t="shared" si="179"/>
        <v>0</v>
      </c>
      <c r="AB235" s="82">
        <f t="shared" si="179"/>
        <v>0</v>
      </c>
      <c r="AC235" s="82">
        <f t="shared" si="179"/>
        <v>0</v>
      </c>
      <c r="AD235" s="82">
        <f t="shared" si="169"/>
        <v>0</v>
      </c>
      <c r="AE235" s="82">
        <f t="shared" ref="AE235:BF235" si="180">SUM(AE236:AE236)</f>
        <v>0</v>
      </c>
      <c r="AF235" s="82">
        <f t="shared" si="180"/>
        <v>0</v>
      </c>
      <c r="AG235" s="82">
        <f t="shared" si="180"/>
        <v>0</v>
      </c>
      <c r="AH235" s="82">
        <f t="shared" si="180"/>
        <v>0</v>
      </c>
      <c r="AI235" s="82">
        <f t="shared" si="180"/>
        <v>0</v>
      </c>
      <c r="AJ235" s="82">
        <f t="shared" si="180"/>
        <v>0</v>
      </c>
      <c r="AK235" s="82">
        <f t="shared" si="180"/>
        <v>0</v>
      </c>
      <c r="AL235" s="82">
        <f t="shared" si="180"/>
        <v>0</v>
      </c>
      <c r="AM235" s="82">
        <f t="shared" si="180"/>
        <v>0</v>
      </c>
      <c r="AN235" s="82">
        <f t="shared" si="180"/>
        <v>0</v>
      </c>
      <c r="AO235" s="82">
        <f t="shared" si="180"/>
        <v>0</v>
      </c>
      <c r="AP235" s="82">
        <f t="shared" si="180"/>
        <v>0</v>
      </c>
      <c r="AQ235" s="82">
        <f t="shared" si="180"/>
        <v>0</v>
      </c>
      <c r="AR235" s="82">
        <f t="shared" si="180"/>
        <v>0</v>
      </c>
      <c r="AS235" s="82">
        <f t="shared" si="180"/>
        <v>0</v>
      </c>
      <c r="AT235" s="82">
        <f t="shared" si="180"/>
        <v>0</v>
      </c>
      <c r="AU235" s="82">
        <f t="shared" si="180"/>
        <v>0</v>
      </c>
      <c r="AV235" s="82">
        <f t="shared" si="180"/>
        <v>0</v>
      </c>
      <c r="AW235" s="82">
        <f t="shared" si="180"/>
        <v>0</v>
      </c>
      <c r="AX235" s="82">
        <f t="shared" si="180"/>
        <v>0</v>
      </c>
      <c r="AY235" s="82">
        <f t="shared" si="180"/>
        <v>0</v>
      </c>
      <c r="AZ235" s="82">
        <f t="shared" si="180"/>
        <v>0</v>
      </c>
      <c r="BA235" s="82">
        <f t="shared" si="180"/>
        <v>0</v>
      </c>
      <c r="BB235" s="82">
        <f t="shared" si="180"/>
        <v>0</v>
      </c>
      <c r="BC235" s="82">
        <f t="shared" si="180"/>
        <v>0</v>
      </c>
      <c r="BD235" s="82">
        <f t="shared" si="180"/>
        <v>0</v>
      </c>
      <c r="BE235" s="82">
        <f t="shared" si="180"/>
        <v>0</v>
      </c>
      <c r="BF235" s="82">
        <f t="shared" si="180"/>
        <v>0</v>
      </c>
      <c r="BG235" s="82">
        <f t="shared" si="133"/>
        <v>0</v>
      </c>
      <c r="BH235" s="82">
        <f>SUM(BH236:BH236)</f>
        <v>0</v>
      </c>
      <c r="BI235" s="82">
        <f>SUM(BI236:BI236)</f>
        <v>0</v>
      </c>
      <c r="BJ235" s="82">
        <f>SUM(BJ236:BJ236)</f>
        <v>0</v>
      </c>
      <c r="BK235" s="81"/>
      <c r="BL235" s="9"/>
      <c r="BM235" s="9"/>
      <c r="BN235" s="9"/>
      <c r="BO235" s="107"/>
      <c r="BP235" s="2"/>
      <c r="BQ235" s="484"/>
      <c r="BR235" s="246"/>
      <c r="BS235" s="246"/>
      <c r="BT235" s="246"/>
      <c r="BU235" s="246"/>
      <c r="BV235" s="246"/>
      <c r="BW235" s="246"/>
    </row>
    <row r="236" spans="1:112" s="71" customFormat="1" ht="37.5" x14ac:dyDescent="0.3">
      <c r="A236" s="2">
        <v>1</v>
      </c>
      <c r="B236" s="79" t="s">
        <v>361</v>
      </c>
      <c r="C236" s="69">
        <f t="shared" si="164"/>
        <v>0.14499999999999999</v>
      </c>
      <c r="D236" s="3"/>
      <c r="E236" s="3">
        <f t="shared" si="166"/>
        <v>0.14499999999999999</v>
      </c>
      <c r="F236" s="3">
        <f t="shared" si="165"/>
        <v>0.14499999999999999</v>
      </c>
      <c r="G236" s="3">
        <f t="shared" si="129"/>
        <v>0.14499999999999999</v>
      </c>
      <c r="H236" s="3">
        <v>0.14499999999999999</v>
      </c>
      <c r="I236" s="3"/>
      <c r="J236" s="3"/>
      <c r="K236" s="3"/>
      <c r="L236" s="3"/>
      <c r="M236" s="3">
        <f t="shared" si="130"/>
        <v>0</v>
      </c>
      <c r="N236" s="3"/>
      <c r="O236" s="3"/>
      <c r="P236" s="3"/>
      <c r="Q236" s="3"/>
      <c r="R236" s="3"/>
      <c r="S236" s="3"/>
      <c r="T236" s="3"/>
      <c r="U236" s="3">
        <f t="shared" si="131"/>
        <v>0</v>
      </c>
      <c r="V236" s="3"/>
      <c r="W236" s="3"/>
      <c r="X236" s="3"/>
      <c r="Y236" s="3"/>
      <c r="Z236" s="3"/>
      <c r="AA236" s="3"/>
      <c r="AB236" s="3"/>
      <c r="AC236" s="3"/>
      <c r="AD236" s="3">
        <f t="shared" si="169"/>
        <v>0</v>
      </c>
      <c r="AE236" s="3"/>
      <c r="AF236" s="3"/>
      <c r="AG236" s="3"/>
      <c r="AH236" s="3"/>
      <c r="AI236" s="3"/>
      <c r="AJ236" s="3"/>
      <c r="AK236" s="3"/>
      <c r="AL236" s="3"/>
      <c r="AM236" s="3"/>
      <c r="AN236" s="3"/>
      <c r="AO236" s="3"/>
      <c r="AP236" s="3"/>
      <c r="AQ236" s="3"/>
      <c r="AR236" s="3"/>
      <c r="AS236" s="3"/>
      <c r="AT236" s="3"/>
      <c r="AU236" s="3"/>
      <c r="AV236" s="3"/>
      <c r="AW236" s="3"/>
      <c r="AX236" s="3"/>
      <c r="AY236" s="3"/>
      <c r="AZ236" s="3"/>
      <c r="BA236" s="3"/>
      <c r="BB236" s="3"/>
      <c r="BC236" s="3"/>
      <c r="BD236" s="3"/>
      <c r="BE236" s="3"/>
      <c r="BF236" s="3"/>
      <c r="BG236" s="3">
        <f t="shared" si="133"/>
        <v>0</v>
      </c>
      <c r="BH236" s="3"/>
      <c r="BI236" s="3"/>
      <c r="BJ236" s="3"/>
      <c r="BK236" s="2" t="s">
        <v>459</v>
      </c>
      <c r="BL236" s="2" t="s">
        <v>147</v>
      </c>
      <c r="BM236" s="2" t="s">
        <v>289</v>
      </c>
      <c r="BN236" s="2" t="s">
        <v>101</v>
      </c>
      <c r="BO236" s="143" t="s">
        <v>410</v>
      </c>
      <c r="BP236" s="2" t="s">
        <v>1142</v>
      </c>
      <c r="BQ236" s="436" t="s">
        <v>982</v>
      </c>
      <c r="BR236" s="259" t="s">
        <v>972</v>
      </c>
      <c r="BS236" s="259"/>
      <c r="BT236" s="259"/>
      <c r="BU236" s="259"/>
      <c r="BV236" s="259" t="s">
        <v>813</v>
      </c>
      <c r="BW236" s="259"/>
      <c r="BY236" s="71" t="s">
        <v>813</v>
      </c>
      <c r="BZ236" s="210"/>
      <c r="CB236" s="71" t="s">
        <v>439</v>
      </c>
      <c r="CN236" s="71">
        <v>2022</v>
      </c>
    </row>
    <row r="237" spans="1:112" s="228" customFormat="1" ht="37.5" x14ac:dyDescent="0.3">
      <c r="A237" s="81" t="s">
        <v>182</v>
      </c>
      <c r="B237" s="12" t="s">
        <v>61</v>
      </c>
      <c r="C237" s="21">
        <f t="shared" si="164"/>
        <v>20</v>
      </c>
      <c r="D237" s="82">
        <v>0</v>
      </c>
      <c r="E237" s="82">
        <f t="shared" si="166"/>
        <v>20</v>
      </c>
      <c r="F237" s="82">
        <f t="shared" si="165"/>
        <v>20</v>
      </c>
      <c r="G237" s="82">
        <f t="shared" si="129"/>
        <v>0</v>
      </c>
      <c r="H237" s="82">
        <f>SUM(H238:H238)</f>
        <v>0</v>
      </c>
      <c r="I237" s="82">
        <f>SUM(I238:I238)</f>
        <v>0</v>
      </c>
      <c r="J237" s="82">
        <f>SUM(J238:J238)</f>
        <v>0</v>
      </c>
      <c r="K237" s="82">
        <f>SUM(K238:K238)</f>
        <v>15</v>
      </c>
      <c r="L237" s="82">
        <f>SUM(L238:L238)</f>
        <v>5</v>
      </c>
      <c r="M237" s="82">
        <f t="shared" ref="M237:M290" si="181">N237+O237+P237</f>
        <v>0</v>
      </c>
      <c r="N237" s="82">
        <f t="shared" ref="N237:T237" si="182">SUM(N238:N238)</f>
        <v>0</v>
      </c>
      <c r="O237" s="82">
        <f t="shared" si="182"/>
        <v>0</v>
      </c>
      <c r="P237" s="82">
        <f t="shared" si="182"/>
        <v>0</v>
      </c>
      <c r="Q237" s="82">
        <f t="shared" si="182"/>
        <v>0</v>
      </c>
      <c r="R237" s="82">
        <f t="shared" si="182"/>
        <v>0</v>
      </c>
      <c r="S237" s="82">
        <f t="shared" si="182"/>
        <v>0</v>
      </c>
      <c r="T237" s="82">
        <f t="shared" si="182"/>
        <v>0</v>
      </c>
      <c r="U237" s="82">
        <f t="shared" ref="U237" si="183">V237+W237+X237+Y237+Z237+AA237+AB237+AC237+AD237+AU237+AV237+AW237+AX237+AY237+AZ237+BA237+BB237+BC237+BD237+BE237+BF237</f>
        <v>0</v>
      </c>
      <c r="V237" s="82">
        <f t="shared" ref="V237:AC237" si="184">SUM(V238:V238)</f>
        <v>0</v>
      </c>
      <c r="W237" s="82">
        <f t="shared" si="184"/>
        <v>0</v>
      </c>
      <c r="X237" s="82">
        <f t="shared" si="184"/>
        <v>0</v>
      </c>
      <c r="Y237" s="82">
        <f t="shared" si="184"/>
        <v>0</v>
      </c>
      <c r="Z237" s="82">
        <f t="shared" si="184"/>
        <v>0</v>
      </c>
      <c r="AA237" s="82">
        <f t="shared" si="184"/>
        <v>0</v>
      </c>
      <c r="AB237" s="82">
        <f t="shared" si="184"/>
        <v>0</v>
      </c>
      <c r="AC237" s="82">
        <f t="shared" si="184"/>
        <v>0</v>
      </c>
      <c r="AD237" s="82">
        <f t="shared" si="169"/>
        <v>0</v>
      </c>
      <c r="AE237" s="82">
        <f t="shared" ref="AE237:BF237" si="185">SUM(AE238:AE238)</f>
        <v>0</v>
      </c>
      <c r="AF237" s="82">
        <f t="shared" si="185"/>
        <v>0</v>
      </c>
      <c r="AG237" s="82">
        <f t="shared" si="185"/>
        <v>0</v>
      </c>
      <c r="AH237" s="82">
        <f t="shared" si="185"/>
        <v>0</v>
      </c>
      <c r="AI237" s="82">
        <f t="shared" si="185"/>
        <v>0</v>
      </c>
      <c r="AJ237" s="82">
        <f t="shared" si="185"/>
        <v>0</v>
      </c>
      <c r="AK237" s="82">
        <f t="shared" si="185"/>
        <v>0</v>
      </c>
      <c r="AL237" s="82">
        <f t="shared" si="185"/>
        <v>0</v>
      </c>
      <c r="AM237" s="82">
        <f t="shared" si="185"/>
        <v>0</v>
      </c>
      <c r="AN237" s="82">
        <f t="shared" si="185"/>
        <v>0</v>
      </c>
      <c r="AO237" s="82">
        <f t="shared" si="185"/>
        <v>0</v>
      </c>
      <c r="AP237" s="82">
        <f t="shared" si="185"/>
        <v>0</v>
      </c>
      <c r="AQ237" s="82">
        <f t="shared" si="185"/>
        <v>0</v>
      </c>
      <c r="AR237" s="82">
        <f t="shared" si="185"/>
        <v>0</v>
      </c>
      <c r="AS237" s="82">
        <f t="shared" si="185"/>
        <v>0</v>
      </c>
      <c r="AT237" s="82">
        <f t="shared" si="185"/>
        <v>0</v>
      </c>
      <c r="AU237" s="82">
        <f t="shared" si="185"/>
        <v>0</v>
      </c>
      <c r="AV237" s="82">
        <f t="shared" si="185"/>
        <v>0</v>
      </c>
      <c r="AW237" s="82">
        <f t="shared" si="185"/>
        <v>0</v>
      </c>
      <c r="AX237" s="82">
        <f t="shared" si="185"/>
        <v>0</v>
      </c>
      <c r="AY237" s="82">
        <f t="shared" si="185"/>
        <v>0</v>
      </c>
      <c r="AZ237" s="82">
        <f t="shared" si="185"/>
        <v>0</v>
      </c>
      <c r="BA237" s="82">
        <f t="shared" si="185"/>
        <v>0</v>
      </c>
      <c r="BB237" s="82">
        <f t="shared" si="185"/>
        <v>0</v>
      </c>
      <c r="BC237" s="82">
        <f t="shared" si="185"/>
        <v>0</v>
      </c>
      <c r="BD237" s="82">
        <f t="shared" si="185"/>
        <v>0</v>
      </c>
      <c r="BE237" s="82">
        <f t="shared" si="185"/>
        <v>0</v>
      </c>
      <c r="BF237" s="82">
        <f t="shared" si="185"/>
        <v>0</v>
      </c>
      <c r="BG237" s="82">
        <f t="shared" ref="BG237:BG290" si="186">BH237+BI237+BJ237</f>
        <v>0</v>
      </c>
      <c r="BH237" s="82">
        <f>SUM(BH238:BH238)</f>
        <v>0</v>
      </c>
      <c r="BI237" s="82">
        <f>SUM(BI238:BI238)</f>
        <v>0</v>
      </c>
      <c r="BJ237" s="82"/>
      <c r="BK237" s="9"/>
      <c r="BL237" s="9"/>
      <c r="BM237" s="81"/>
      <c r="BN237" s="9"/>
      <c r="BO237" s="107"/>
      <c r="BP237" s="2"/>
      <c r="BQ237" s="484"/>
      <c r="BR237" s="202"/>
      <c r="BS237" s="202"/>
      <c r="BT237" s="202"/>
      <c r="BU237" s="202"/>
      <c r="BV237" s="202"/>
      <c r="BW237" s="202"/>
    </row>
    <row r="238" spans="1:112" s="71" customFormat="1" ht="37.5" x14ac:dyDescent="0.3">
      <c r="A238" s="2">
        <v>1</v>
      </c>
      <c r="B238" s="144" t="s">
        <v>683</v>
      </c>
      <c r="C238" s="69">
        <f t="shared" si="164"/>
        <v>20</v>
      </c>
      <c r="D238" s="3"/>
      <c r="E238" s="3">
        <f t="shared" si="166"/>
        <v>20</v>
      </c>
      <c r="F238" s="3">
        <f t="shared" si="165"/>
        <v>20</v>
      </c>
      <c r="G238" s="3">
        <f t="shared" si="129"/>
        <v>0</v>
      </c>
      <c r="H238" s="3"/>
      <c r="I238" s="3"/>
      <c r="J238" s="3"/>
      <c r="K238" s="72">
        <v>15</v>
      </c>
      <c r="L238" s="3">
        <v>5</v>
      </c>
      <c r="M238" s="3">
        <f t="shared" si="181"/>
        <v>0</v>
      </c>
      <c r="N238" s="3"/>
      <c r="O238" s="3"/>
      <c r="P238" s="3"/>
      <c r="Q238" s="3"/>
      <c r="R238" s="3"/>
      <c r="S238" s="3"/>
      <c r="T238" s="3"/>
      <c r="U238" s="3">
        <f>V238+W238+X238+Y238+Z238+AA238+AB238+AC238+AD238+AU238+AV238+AW238+AX238+AY238+AZ238+BA238+BB238+BC238+BD238+BE238+BF238</f>
        <v>0</v>
      </c>
      <c r="V238" s="3"/>
      <c r="W238" s="3"/>
      <c r="X238" s="3"/>
      <c r="Y238" s="3"/>
      <c r="Z238" s="3"/>
      <c r="AA238" s="3"/>
      <c r="AB238" s="3"/>
      <c r="AC238" s="3"/>
      <c r="AD238" s="3">
        <f t="shared" si="169"/>
        <v>0</v>
      </c>
      <c r="AE238" s="3"/>
      <c r="AF238" s="3"/>
      <c r="AG238" s="3"/>
      <c r="AH238" s="3"/>
      <c r="AI238" s="3"/>
      <c r="AJ238" s="3"/>
      <c r="AK238" s="3"/>
      <c r="AL238" s="3"/>
      <c r="AM238" s="3"/>
      <c r="AN238" s="3"/>
      <c r="AO238" s="3"/>
      <c r="AP238" s="3"/>
      <c r="AQ238" s="3"/>
      <c r="AR238" s="3"/>
      <c r="AS238" s="3"/>
      <c r="AT238" s="3"/>
      <c r="AU238" s="3"/>
      <c r="AV238" s="3"/>
      <c r="AW238" s="3"/>
      <c r="AX238" s="3"/>
      <c r="AY238" s="3"/>
      <c r="AZ238" s="3"/>
      <c r="BA238" s="3"/>
      <c r="BB238" s="3"/>
      <c r="BC238" s="3"/>
      <c r="BD238" s="3"/>
      <c r="BE238" s="3"/>
      <c r="BF238" s="3"/>
      <c r="BG238" s="3">
        <f t="shared" si="186"/>
        <v>0</v>
      </c>
      <c r="BH238" s="3"/>
      <c r="BI238" s="3"/>
      <c r="BJ238" s="3"/>
      <c r="BK238" s="2" t="s">
        <v>459</v>
      </c>
      <c r="BL238" s="4" t="s">
        <v>128</v>
      </c>
      <c r="BM238" s="2" t="s">
        <v>684</v>
      </c>
      <c r="BN238" s="2" t="s">
        <v>102</v>
      </c>
      <c r="BO238" s="15" t="s">
        <v>1120</v>
      </c>
      <c r="BP238" s="2" t="s">
        <v>1142</v>
      </c>
      <c r="BQ238" s="436" t="s">
        <v>1071</v>
      </c>
      <c r="BR238" s="260" t="s">
        <v>972</v>
      </c>
      <c r="BS238" s="260"/>
      <c r="BT238" s="260"/>
      <c r="BU238" s="260"/>
      <c r="BV238" s="260" t="s">
        <v>813</v>
      </c>
      <c r="BW238" s="260"/>
    </row>
    <row r="239" spans="1:112" s="228" customFormat="1" ht="18.75" x14ac:dyDescent="0.3">
      <c r="A239" s="81" t="s">
        <v>182</v>
      </c>
      <c r="B239" s="86" t="s">
        <v>62</v>
      </c>
      <c r="C239" s="21">
        <f t="shared" si="164"/>
        <v>0</v>
      </c>
      <c r="D239" s="82"/>
      <c r="E239" s="82">
        <f t="shared" si="166"/>
        <v>0</v>
      </c>
      <c r="F239" s="82">
        <f t="shared" si="165"/>
        <v>0</v>
      </c>
      <c r="G239" s="82">
        <f t="shared" si="129"/>
        <v>0</v>
      </c>
      <c r="H239" s="82"/>
      <c r="I239" s="82"/>
      <c r="J239" s="82"/>
      <c r="K239" s="82"/>
      <c r="L239" s="82"/>
      <c r="M239" s="82">
        <f t="shared" si="181"/>
        <v>0</v>
      </c>
      <c r="N239" s="82"/>
      <c r="O239" s="82"/>
      <c r="P239" s="82"/>
      <c r="Q239" s="82"/>
      <c r="R239" s="82"/>
      <c r="S239" s="82"/>
      <c r="T239" s="82"/>
      <c r="U239" s="82">
        <f t="shared" ref="U239:U292" si="187">V239+W239+X239+Y239+Z239+AA239+AB239+AC239+AD239+AU239+AV239+AW239+AX239+AY239+AZ239+BA239+BB239+BC239+BD239+BE239+BF239</f>
        <v>0</v>
      </c>
      <c r="V239" s="82"/>
      <c r="W239" s="82"/>
      <c r="X239" s="82"/>
      <c r="Y239" s="82"/>
      <c r="Z239" s="82"/>
      <c r="AA239" s="82"/>
      <c r="AB239" s="82"/>
      <c r="AC239" s="82"/>
      <c r="AD239" s="82">
        <f t="shared" si="169"/>
        <v>0</v>
      </c>
      <c r="AE239" s="82"/>
      <c r="AF239" s="82"/>
      <c r="AG239" s="82"/>
      <c r="AH239" s="82"/>
      <c r="AI239" s="82"/>
      <c r="AJ239" s="82"/>
      <c r="AK239" s="82"/>
      <c r="AL239" s="82"/>
      <c r="AM239" s="82"/>
      <c r="AN239" s="82"/>
      <c r="AO239" s="82"/>
      <c r="AP239" s="82"/>
      <c r="AQ239" s="82"/>
      <c r="AR239" s="82"/>
      <c r="AS239" s="82"/>
      <c r="AT239" s="82"/>
      <c r="AU239" s="82"/>
      <c r="AV239" s="82"/>
      <c r="AW239" s="82"/>
      <c r="AX239" s="82"/>
      <c r="AY239" s="82"/>
      <c r="AZ239" s="82"/>
      <c r="BA239" s="82"/>
      <c r="BB239" s="82"/>
      <c r="BC239" s="82"/>
      <c r="BD239" s="82"/>
      <c r="BE239" s="82"/>
      <c r="BF239" s="82"/>
      <c r="BG239" s="82">
        <f t="shared" si="186"/>
        <v>0</v>
      </c>
      <c r="BH239" s="82"/>
      <c r="BI239" s="82"/>
      <c r="BJ239" s="82"/>
      <c r="BK239" s="9"/>
      <c r="BL239" s="9"/>
      <c r="BM239" s="9"/>
      <c r="BN239" s="9"/>
      <c r="BO239" s="107"/>
      <c r="BP239" s="2"/>
      <c r="BQ239" s="484"/>
    </row>
    <row r="240" spans="1:112" s="228" customFormat="1" ht="18.75" x14ac:dyDescent="0.3">
      <c r="A240" s="81" t="s">
        <v>182</v>
      </c>
      <c r="B240" s="86" t="s">
        <v>63</v>
      </c>
      <c r="C240" s="21">
        <f t="shared" si="164"/>
        <v>0</v>
      </c>
      <c r="D240" s="82"/>
      <c r="E240" s="82">
        <f t="shared" si="166"/>
        <v>0</v>
      </c>
      <c r="F240" s="82">
        <f t="shared" si="165"/>
        <v>0</v>
      </c>
      <c r="G240" s="82">
        <f t="shared" si="129"/>
        <v>0</v>
      </c>
      <c r="H240" s="82"/>
      <c r="I240" s="82"/>
      <c r="J240" s="82"/>
      <c r="K240" s="82"/>
      <c r="L240" s="82"/>
      <c r="M240" s="82">
        <f t="shared" si="181"/>
        <v>0</v>
      </c>
      <c r="N240" s="82"/>
      <c r="O240" s="82"/>
      <c r="P240" s="82"/>
      <c r="Q240" s="82"/>
      <c r="R240" s="82"/>
      <c r="S240" s="82"/>
      <c r="T240" s="82"/>
      <c r="U240" s="82">
        <f t="shared" si="187"/>
        <v>0</v>
      </c>
      <c r="V240" s="82"/>
      <c r="W240" s="82"/>
      <c r="X240" s="82"/>
      <c r="Y240" s="82"/>
      <c r="Z240" s="82"/>
      <c r="AA240" s="82"/>
      <c r="AB240" s="82"/>
      <c r="AC240" s="82"/>
      <c r="AD240" s="82">
        <f t="shared" si="169"/>
        <v>0</v>
      </c>
      <c r="AE240" s="82"/>
      <c r="AF240" s="82"/>
      <c r="AG240" s="82"/>
      <c r="AH240" s="82"/>
      <c r="AI240" s="82"/>
      <c r="AJ240" s="82"/>
      <c r="AK240" s="82"/>
      <c r="AL240" s="82"/>
      <c r="AM240" s="82"/>
      <c r="AN240" s="82"/>
      <c r="AO240" s="82"/>
      <c r="AP240" s="82"/>
      <c r="AQ240" s="82"/>
      <c r="AR240" s="82"/>
      <c r="AS240" s="82">
        <v>0</v>
      </c>
      <c r="AT240" s="82"/>
      <c r="AU240" s="82"/>
      <c r="AV240" s="82"/>
      <c r="AW240" s="82"/>
      <c r="AX240" s="82"/>
      <c r="AY240" s="82"/>
      <c r="AZ240" s="82"/>
      <c r="BA240" s="82"/>
      <c r="BB240" s="82"/>
      <c r="BC240" s="82"/>
      <c r="BD240" s="82"/>
      <c r="BE240" s="82"/>
      <c r="BF240" s="82"/>
      <c r="BG240" s="82">
        <f t="shared" si="186"/>
        <v>0</v>
      </c>
      <c r="BH240" s="82"/>
      <c r="BI240" s="82"/>
      <c r="BJ240" s="82"/>
      <c r="BK240" s="9"/>
      <c r="BL240" s="9"/>
      <c r="BM240" s="81"/>
      <c r="BN240" s="9"/>
      <c r="BO240" s="107"/>
      <c r="BP240" s="2"/>
      <c r="BQ240" s="484"/>
      <c r="BR240" s="202"/>
      <c r="BS240" s="202"/>
      <c r="BT240" s="202"/>
      <c r="BU240" s="202"/>
      <c r="BV240" s="202"/>
      <c r="BW240" s="202"/>
    </row>
    <row r="241" spans="1:116" s="228" customFormat="1" ht="18.75" x14ac:dyDescent="0.3">
      <c r="A241" s="9" t="s">
        <v>290</v>
      </c>
      <c r="B241" s="86" t="s">
        <v>64</v>
      </c>
      <c r="C241" s="21">
        <f t="shared" si="164"/>
        <v>1</v>
      </c>
      <c r="D241" s="82">
        <v>0</v>
      </c>
      <c r="E241" s="82">
        <f t="shared" si="166"/>
        <v>1</v>
      </c>
      <c r="F241" s="82">
        <f t="shared" si="165"/>
        <v>1</v>
      </c>
      <c r="G241" s="82">
        <f t="shared" si="129"/>
        <v>0</v>
      </c>
      <c r="H241" s="82">
        <v>0</v>
      </c>
      <c r="I241" s="82">
        <v>0</v>
      </c>
      <c r="J241" s="82">
        <v>0</v>
      </c>
      <c r="K241" s="82">
        <f>SUM(K242:K243)</f>
        <v>1</v>
      </c>
      <c r="L241" s="82">
        <v>0</v>
      </c>
      <c r="M241" s="82">
        <f t="shared" si="181"/>
        <v>0</v>
      </c>
      <c r="N241" s="82">
        <v>0</v>
      </c>
      <c r="O241" s="82">
        <v>0</v>
      </c>
      <c r="P241" s="82">
        <v>0</v>
      </c>
      <c r="Q241" s="82">
        <v>0</v>
      </c>
      <c r="R241" s="82">
        <v>0</v>
      </c>
      <c r="S241" s="82">
        <v>0</v>
      </c>
      <c r="T241" s="82">
        <v>0</v>
      </c>
      <c r="U241" s="82">
        <f t="shared" si="187"/>
        <v>0</v>
      </c>
      <c r="V241" s="82">
        <v>0</v>
      </c>
      <c r="W241" s="82">
        <v>0</v>
      </c>
      <c r="X241" s="82">
        <v>0</v>
      </c>
      <c r="Y241" s="82">
        <v>0</v>
      </c>
      <c r="Z241" s="82">
        <v>0</v>
      </c>
      <c r="AA241" s="82">
        <v>0</v>
      </c>
      <c r="AB241" s="82">
        <v>0</v>
      </c>
      <c r="AC241" s="82">
        <v>0</v>
      </c>
      <c r="AD241" s="82">
        <f t="shared" si="169"/>
        <v>0</v>
      </c>
      <c r="AE241" s="82">
        <v>0</v>
      </c>
      <c r="AF241" s="82">
        <v>0</v>
      </c>
      <c r="AG241" s="82">
        <v>0</v>
      </c>
      <c r="AH241" s="82">
        <v>0</v>
      </c>
      <c r="AI241" s="82">
        <v>0</v>
      </c>
      <c r="AJ241" s="82">
        <v>0</v>
      </c>
      <c r="AK241" s="82">
        <v>0</v>
      </c>
      <c r="AL241" s="82">
        <v>0</v>
      </c>
      <c r="AM241" s="82">
        <v>0</v>
      </c>
      <c r="AN241" s="82">
        <v>0</v>
      </c>
      <c r="AO241" s="82">
        <v>0</v>
      </c>
      <c r="AP241" s="82">
        <v>0</v>
      </c>
      <c r="AQ241" s="82">
        <v>0</v>
      </c>
      <c r="AR241" s="82">
        <v>0</v>
      </c>
      <c r="AS241" s="82">
        <v>0</v>
      </c>
      <c r="AT241" s="82">
        <v>0</v>
      </c>
      <c r="AU241" s="82">
        <v>0</v>
      </c>
      <c r="AV241" s="82">
        <v>0</v>
      </c>
      <c r="AW241" s="82">
        <v>0</v>
      </c>
      <c r="AX241" s="82">
        <v>0</v>
      </c>
      <c r="AY241" s="82">
        <v>0</v>
      </c>
      <c r="AZ241" s="82">
        <v>0</v>
      </c>
      <c r="BA241" s="82">
        <v>0</v>
      </c>
      <c r="BB241" s="82">
        <v>0</v>
      </c>
      <c r="BC241" s="82">
        <v>0</v>
      </c>
      <c r="BD241" s="82">
        <v>0</v>
      </c>
      <c r="BE241" s="82">
        <v>0</v>
      </c>
      <c r="BF241" s="82">
        <v>0</v>
      </c>
      <c r="BG241" s="82">
        <f t="shared" si="186"/>
        <v>0</v>
      </c>
      <c r="BH241" s="82">
        <f t="shared" ref="BH241:BK241" si="188">SUM(BH242)</f>
        <v>0</v>
      </c>
      <c r="BI241" s="82">
        <f t="shared" si="188"/>
        <v>0</v>
      </c>
      <c r="BJ241" s="82">
        <f t="shared" si="188"/>
        <v>0</v>
      </c>
      <c r="BK241" s="82">
        <f t="shared" si="188"/>
        <v>0</v>
      </c>
      <c r="BL241" s="82"/>
      <c r="BM241" s="81"/>
      <c r="BN241" s="9"/>
      <c r="BO241" s="107"/>
      <c r="BP241" s="2"/>
      <c r="BQ241" s="484"/>
      <c r="BR241" s="202"/>
      <c r="BS241" s="202"/>
      <c r="BT241" s="202"/>
      <c r="BU241" s="202"/>
      <c r="BV241" s="202"/>
      <c r="BW241" s="202"/>
    </row>
    <row r="242" spans="1:116" s="71" customFormat="1" ht="37.5" x14ac:dyDescent="0.3">
      <c r="A242" s="2">
        <v>1</v>
      </c>
      <c r="B242" s="142" t="s">
        <v>685</v>
      </c>
      <c r="C242" s="69">
        <f t="shared" si="164"/>
        <v>0.5</v>
      </c>
      <c r="D242" s="3"/>
      <c r="E242" s="3">
        <f t="shared" si="166"/>
        <v>0.5</v>
      </c>
      <c r="F242" s="3">
        <f t="shared" si="165"/>
        <v>0.5</v>
      </c>
      <c r="G242" s="3">
        <f t="shared" si="129"/>
        <v>0</v>
      </c>
      <c r="H242" s="2"/>
      <c r="I242" s="2"/>
      <c r="J242" s="2"/>
      <c r="K242" s="2">
        <v>0.5</v>
      </c>
      <c r="L242" s="2"/>
      <c r="M242" s="3">
        <f t="shared" si="181"/>
        <v>0</v>
      </c>
      <c r="N242" s="2"/>
      <c r="O242" s="2"/>
      <c r="P242" s="2"/>
      <c r="Q242" s="2"/>
      <c r="R242" s="2"/>
      <c r="S242" s="2"/>
      <c r="T242" s="2"/>
      <c r="U242" s="3">
        <f t="shared" si="187"/>
        <v>0</v>
      </c>
      <c r="V242" s="2"/>
      <c r="W242" s="2"/>
      <c r="X242" s="2"/>
      <c r="Y242" s="2"/>
      <c r="Z242" s="2"/>
      <c r="AA242" s="2"/>
      <c r="AB242" s="2"/>
      <c r="AC242" s="2"/>
      <c r="AD242" s="3">
        <f t="shared" si="169"/>
        <v>0</v>
      </c>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3">
        <f t="shared" si="186"/>
        <v>0</v>
      </c>
      <c r="BH242" s="2"/>
      <c r="BI242" s="2"/>
      <c r="BJ242" s="2"/>
      <c r="BK242" s="2" t="s">
        <v>459</v>
      </c>
      <c r="BL242" s="2" t="s">
        <v>138</v>
      </c>
      <c r="BM242" s="2" t="s">
        <v>686</v>
      </c>
      <c r="BN242" s="2" t="s">
        <v>105</v>
      </c>
      <c r="BO242" s="15" t="s">
        <v>687</v>
      </c>
      <c r="BP242" s="2" t="s">
        <v>1142</v>
      </c>
      <c r="BQ242" s="436" t="s">
        <v>1071</v>
      </c>
      <c r="BR242" s="260" t="s">
        <v>972</v>
      </c>
      <c r="BS242" s="260"/>
      <c r="BT242" s="260"/>
      <c r="BU242" s="260"/>
      <c r="BV242" s="260" t="s">
        <v>813</v>
      </c>
      <c r="BW242" s="260"/>
    </row>
    <row r="243" spans="1:116" s="71" customFormat="1" ht="56.25" x14ac:dyDescent="0.3">
      <c r="A243" s="143"/>
      <c r="B243" s="144" t="s">
        <v>688</v>
      </c>
      <c r="C243" s="69">
        <f t="shared" si="164"/>
        <v>0.5</v>
      </c>
      <c r="D243" s="3"/>
      <c r="E243" s="3">
        <f t="shared" si="166"/>
        <v>0.5</v>
      </c>
      <c r="F243" s="3">
        <f t="shared" si="165"/>
        <v>0.5</v>
      </c>
      <c r="G243" s="3">
        <f t="shared" si="129"/>
        <v>0</v>
      </c>
      <c r="H243" s="3"/>
      <c r="I243" s="3"/>
      <c r="J243" s="3"/>
      <c r="K243" s="72">
        <v>0.5</v>
      </c>
      <c r="L243" s="2"/>
      <c r="M243" s="3">
        <f t="shared" si="181"/>
        <v>0</v>
      </c>
      <c r="N243" s="3"/>
      <c r="O243" s="3"/>
      <c r="P243" s="3"/>
      <c r="Q243" s="3"/>
      <c r="R243" s="3"/>
      <c r="S243" s="3"/>
      <c r="T243" s="3"/>
      <c r="U243" s="3">
        <f t="shared" si="187"/>
        <v>0</v>
      </c>
      <c r="V243" s="3"/>
      <c r="W243" s="3"/>
      <c r="X243" s="3"/>
      <c r="Y243" s="3"/>
      <c r="Z243" s="3"/>
      <c r="AA243" s="3"/>
      <c r="AB243" s="3"/>
      <c r="AC243" s="3"/>
      <c r="AD243" s="3">
        <f t="shared" si="169"/>
        <v>0</v>
      </c>
      <c r="AE243" s="3"/>
      <c r="AF243" s="3"/>
      <c r="AG243" s="3"/>
      <c r="AH243" s="73"/>
      <c r="AI243" s="73"/>
      <c r="AJ243" s="3"/>
      <c r="AK243" s="3"/>
      <c r="AL243" s="3"/>
      <c r="AM243" s="3"/>
      <c r="AN243" s="3"/>
      <c r="AO243" s="3"/>
      <c r="AP243" s="3"/>
      <c r="AQ243" s="3"/>
      <c r="AR243" s="3"/>
      <c r="AS243" s="3"/>
      <c r="AT243" s="3"/>
      <c r="AU243" s="3"/>
      <c r="AV243" s="3"/>
      <c r="AW243" s="3"/>
      <c r="AX243" s="3"/>
      <c r="AY243" s="3"/>
      <c r="AZ243" s="74"/>
      <c r="BA243" s="3"/>
      <c r="BB243" s="3"/>
      <c r="BC243" s="3"/>
      <c r="BD243" s="3"/>
      <c r="BE243" s="3"/>
      <c r="BF243" s="3"/>
      <c r="BG243" s="3">
        <f t="shared" si="186"/>
        <v>0</v>
      </c>
      <c r="BH243" s="3"/>
      <c r="BI243" s="75"/>
      <c r="BJ243" s="3"/>
      <c r="BK243" s="2" t="s">
        <v>459</v>
      </c>
      <c r="BL243" s="2" t="s">
        <v>147</v>
      </c>
      <c r="BM243" s="2"/>
      <c r="BN243" s="76" t="s">
        <v>105</v>
      </c>
      <c r="BO243" s="15" t="s">
        <v>1091</v>
      </c>
      <c r="BP243" s="2" t="s">
        <v>1142</v>
      </c>
      <c r="BQ243" s="436" t="s">
        <v>1071</v>
      </c>
      <c r="BR243" s="260" t="s">
        <v>972</v>
      </c>
      <c r="BS243" s="260" t="s">
        <v>760</v>
      </c>
      <c r="BT243" s="260"/>
      <c r="BU243" s="260"/>
      <c r="BV243" s="260" t="s">
        <v>813</v>
      </c>
      <c r="BW243" s="260"/>
      <c r="BY243" s="71" t="s">
        <v>813</v>
      </c>
    </row>
    <row r="244" spans="1:116" s="228" customFormat="1" ht="18.75" x14ac:dyDescent="0.3">
      <c r="A244" s="9" t="s">
        <v>1230</v>
      </c>
      <c r="B244" s="12" t="s">
        <v>31</v>
      </c>
      <c r="C244" s="21">
        <f t="shared" si="164"/>
        <v>0</v>
      </c>
      <c r="D244" s="82"/>
      <c r="E244" s="82">
        <f t="shared" si="166"/>
        <v>0</v>
      </c>
      <c r="F244" s="82">
        <f t="shared" si="165"/>
        <v>0</v>
      </c>
      <c r="G244" s="82">
        <f t="shared" si="129"/>
        <v>0</v>
      </c>
      <c r="H244" s="82"/>
      <c r="I244" s="82"/>
      <c r="J244" s="82"/>
      <c r="K244" s="82"/>
      <c r="L244" s="82"/>
      <c r="M244" s="82">
        <f t="shared" si="181"/>
        <v>0</v>
      </c>
      <c r="N244" s="82"/>
      <c r="O244" s="82"/>
      <c r="P244" s="82"/>
      <c r="Q244" s="82"/>
      <c r="R244" s="82"/>
      <c r="S244" s="82"/>
      <c r="T244" s="82"/>
      <c r="U244" s="82">
        <f t="shared" si="187"/>
        <v>0</v>
      </c>
      <c r="V244" s="82"/>
      <c r="W244" s="82"/>
      <c r="X244" s="82"/>
      <c r="Y244" s="82"/>
      <c r="Z244" s="82"/>
      <c r="AA244" s="82"/>
      <c r="AB244" s="82"/>
      <c r="AC244" s="82"/>
      <c r="AD244" s="82">
        <f t="shared" si="169"/>
        <v>0</v>
      </c>
      <c r="AE244" s="82"/>
      <c r="AF244" s="82"/>
      <c r="AG244" s="82"/>
      <c r="AH244" s="82"/>
      <c r="AI244" s="82"/>
      <c r="AJ244" s="82"/>
      <c r="AK244" s="82"/>
      <c r="AL244" s="82"/>
      <c r="AM244" s="82"/>
      <c r="AN244" s="82"/>
      <c r="AO244" s="82"/>
      <c r="AP244" s="82"/>
      <c r="AQ244" s="82"/>
      <c r="AR244" s="82"/>
      <c r="AS244" s="82">
        <v>0</v>
      </c>
      <c r="AT244" s="82"/>
      <c r="AU244" s="82"/>
      <c r="AV244" s="82"/>
      <c r="AW244" s="82"/>
      <c r="AX244" s="82"/>
      <c r="AY244" s="82"/>
      <c r="AZ244" s="82"/>
      <c r="BA244" s="82"/>
      <c r="BB244" s="82"/>
      <c r="BC244" s="82"/>
      <c r="BD244" s="82"/>
      <c r="BE244" s="82"/>
      <c r="BF244" s="82"/>
      <c r="BG244" s="82">
        <f t="shared" si="186"/>
        <v>0</v>
      </c>
      <c r="BH244" s="82"/>
      <c r="BI244" s="82"/>
      <c r="BJ244" s="82"/>
      <c r="BK244" s="9"/>
      <c r="BL244" s="9"/>
      <c r="BM244" s="9"/>
      <c r="BN244" s="9"/>
      <c r="BO244" s="107"/>
      <c r="BP244" s="2"/>
      <c r="BQ244" s="484"/>
    </row>
    <row r="245" spans="1:116" s="228" customFormat="1" ht="18.75" x14ac:dyDescent="0.3">
      <c r="A245" s="9" t="s">
        <v>1231</v>
      </c>
      <c r="B245" s="12" t="s">
        <v>32</v>
      </c>
      <c r="C245" s="21">
        <f t="shared" si="164"/>
        <v>0.39</v>
      </c>
      <c r="D245" s="82">
        <v>0</v>
      </c>
      <c r="E245" s="82">
        <f t="shared" si="166"/>
        <v>0.39</v>
      </c>
      <c r="F245" s="82">
        <f t="shared" si="165"/>
        <v>0.39</v>
      </c>
      <c r="G245" s="82">
        <f t="shared" si="129"/>
        <v>0</v>
      </c>
      <c r="H245" s="82">
        <f>SUM(H246:H250)</f>
        <v>0</v>
      </c>
      <c r="I245" s="82">
        <f>SUM(I246:I250)</f>
        <v>0</v>
      </c>
      <c r="J245" s="82">
        <f>SUM(J246:J250)</f>
        <v>0</v>
      </c>
      <c r="K245" s="82">
        <f>SUM(K246:K250)</f>
        <v>0</v>
      </c>
      <c r="L245" s="82">
        <f>SUM(L246:L250)</f>
        <v>0.39</v>
      </c>
      <c r="M245" s="82">
        <f t="shared" si="181"/>
        <v>0</v>
      </c>
      <c r="N245" s="82">
        <f t="shared" ref="N245:T245" si="189">SUM(N246:N250)</f>
        <v>0</v>
      </c>
      <c r="O245" s="82">
        <f t="shared" si="189"/>
        <v>0</v>
      </c>
      <c r="P245" s="82">
        <f t="shared" si="189"/>
        <v>0</v>
      </c>
      <c r="Q245" s="82">
        <f t="shared" si="189"/>
        <v>0</v>
      </c>
      <c r="R245" s="82">
        <f t="shared" si="189"/>
        <v>0</v>
      </c>
      <c r="S245" s="82">
        <f t="shared" si="189"/>
        <v>0</v>
      </c>
      <c r="T245" s="82">
        <f t="shared" si="189"/>
        <v>0</v>
      </c>
      <c r="U245" s="82">
        <f t="shared" si="187"/>
        <v>0</v>
      </c>
      <c r="V245" s="82">
        <f t="shared" ref="V245:AC245" si="190">SUM(V246:V250)</f>
        <v>0</v>
      </c>
      <c r="W245" s="82">
        <f t="shared" si="190"/>
        <v>0</v>
      </c>
      <c r="X245" s="82">
        <f t="shared" si="190"/>
        <v>0</v>
      </c>
      <c r="Y245" s="82">
        <f t="shared" si="190"/>
        <v>0</v>
      </c>
      <c r="Z245" s="82">
        <f t="shared" si="190"/>
        <v>0</v>
      </c>
      <c r="AA245" s="82">
        <f t="shared" si="190"/>
        <v>0</v>
      </c>
      <c r="AB245" s="82">
        <f t="shared" si="190"/>
        <v>0</v>
      </c>
      <c r="AC245" s="82">
        <f t="shared" si="190"/>
        <v>0</v>
      </c>
      <c r="AD245" s="82">
        <f t="shared" si="169"/>
        <v>0</v>
      </c>
      <c r="AE245" s="82">
        <f t="shared" ref="AE245:BF245" si="191">SUM(AE246:AE250)</f>
        <v>0</v>
      </c>
      <c r="AF245" s="82">
        <f t="shared" si="191"/>
        <v>0</v>
      </c>
      <c r="AG245" s="82">
        <f t="shared" si="191"/>
        <v>0</v>
      </c>
      <c r="AH245" s="82">
        <f t="shared" si="191"/>
        <v>0</v>
      </c>
      <c r="AI245" s="82">
        <f t="shared" si="191"/>
        <v>0</v>
      </c>
      <c r="AJ245" s="82">
        <f t="shared" si="191"/>
        <v>0</v>
      </c>
      <c r="AK245" s="82">
        <f t="shared" si="191"/>
        <v>0</v>
      </c>
      <c r="AL245" s="82">
        <f t="shared" si="191"/>
        <v>0</v>
      </c>
      <c r="AM245" s="82">
        <f t="shared" si="191"/>
        <v>0</v>
      </c>
      <c r="AN245" s="82">
        <f t="shared" si="191"/>
        <v>0</v>
      </c>
      <c r="AO245" s="82">
        <f t="shared" si="191"/>
        <v>0</v>
      </c>
      <c r="AP245" s="82">
        <f t="shared" si="191"/>
        <v>0</v>
      </c>
      <c r="AQ245" s="82">
        <f t="shared" si="191"/>
        <v>0</v>
      </c>
      <c r="AR245" s="82">
        <f t="shared" si="191"/>
        <v>0</v>
      </c>
      <c r="AS245" s="82">
        <f t="shared" si="191"/>
        <v>0</v>
      </c>
      <c r="AT245" s="82">
        <f t="shared" si="191"/>
        <v>0</v>
      </c>
      <c r="AU245" s="82">
        <f t="shared" si="191"/>
        <v>0</v>
      </c>
      <c r="AV245" s="82">
        <f t="shared" si="191"/>
        <v>0</v>
      </c>
      <c r="AW245" s="82">
        <f t="shared" si="191"/>
        <v>0</v>
      </c>
      <c r="AX245" s="82">
        <f t="shared" si="191"/>
        <v>0</v>
      </c>
      <c r="AY245" s="82">
        <f t="shared" si="191"/>
        <v>0</v>
      </c>
      <c r="AZ245" s="82">
        <f t="shared" si="191"/>
        <v>0</v>
      </c>
      <c r="BA245" s="82">
        <f t="shared" si="191"/>
        <v>0</v>
      </c>
      <c r="BB245" s="82">
        <f t="shared" si="191"/>
        <v>0</v>
      </c>
      <c r="BC245" s="82">
        <f t="shared" si="191"/>
        <v>0</v>
      </c>
      <c r="BD245" s="82">
        <f t="shared" si="191"/>
        <v>0</v>
      </c>
      <c r="BE245" s="82">
        <f t="shared" si="191"/>
        <v>0</v>
      </c>
      <c r="BF245" s="82">
        <f t="shared" si="191"/>
        <v>0</v>
      </c>
      <c r="BG245" s="82">
        <f t="shared" si="186"/>
        <v>0</v>
      </c>
      <c r="BH245" s="82">
        <f>SUM(BH246:BH250)</f>
        <v>0</v>
      </c>
      <c r="BI245" s="82">
        <f>SUM(BI246:BI250)</f>
        <v>0</v>
      </c>
      <c r="BJ245" s="82">
        <f>SUM(BJ246:BJ250)</f>
        <v>0</v>
      </c>
      <c r="BK245" s="9"/>
      <c r="BL245" s="9"/>
      <c r="BM245" s="81"/>
      <c r="BN245" s="9"/>
      <c r="BO245" s="107"/>
      <c r="BP245" s="2"/>
      <c r="BQ245" s="484"/>
    </row>
    <row r="246" spans="1:116" s="71" customFormat="1" ht="56.25" x14ac:dyDescent="0.3">
      <c r="A246" s="2">
        <v>1</v>
      </c>
      <c r="B246" s="144" t="s">
        <v>560</v>
      </c>
      <c r="C246" s="69">
        <f t="shared" si="164"/>
        <v>0.09</v>
      </c>
      <c r="D246" s="3"/>
      <c r="E246" s="3">
        <f t="shared" si="166"/>
        <v>0.09</v>
      </c>
      <c r="F246" s="3">
        <f t="shared" si="165"/>
        <v>0.09</v>
      </c>
      <c r="G246" s="3">
        <f t="shared" si="129"/>
        <v>0</v>
      </c>
      <c r="H246" s="3"/>
      <c r="I246" s="3"/>
      <c r="J246" s="3"/>
      <c r="K246" s="3"/>
      <c r="L246" s="3">
        <v>0.09</v>
      </c>
      <c r="M246" s="3">
        <f t="shared" si="181"/>
        <v>0</v>
      </c>
      <c r="N246" s="3"/>
      <c r="O246" s="3"/>
      <c r="P246" s="3"/>
      <c r="Q246" s="3"/>
      <c r="R246" s="3"/>
      <c r="S246" s="3"/>
      <c r="T246" s="3"/>
      <c r="U246" s="3">
        <f t="shared" si="187"/>
        <v>0</v>
      </c>
      <c r="V246" s="3"/>
      <c r="W246" s="3"/>
      <c r="X246" s="3"/>
      <c r="Y246" s="3"/>
      <c r="Z246" s="3"/>
      <c r="AA246" s="3"/>
      <c r="AB246" s="3"/>
      <c r="AC246" s="3"/>
      <c r="AD246" s="3">
        <f t="shared" si="169"/>
        <v>0</v>
      </c>
      <c r="AE246" s="3"/>
      <c r="AF246" s="3"/>
      <c r="AG246" s="3"/>
      <c r="AH246" s="3"/>
      <c r="AI246" s="3"/>
      <c r="AJ246" s="3"/>
      <c r="AK246" s="3"/>
      <c r="AL246" s="3"/>
      <c r="AM246" s="3"/>
      <c r="AN246" s="3"/>
      <c r="AO246" s="3"/>
      <c r="AP246" s="3"/>
      <c r="AQ246" s="3"/>
      <c r="AR246" s="3"/>
      <c r="AS246" s="3"/>
      <c r="AT246" s="3"/>
      <c r="AU246" s="3"/>
      <c r="AV246" s="3"/>
      <c r="AW246" s="3"/>
      <c r="AX246" s="3"/>
      <c r="AY246" s="3"/>
      <c r="AZ246" s="3"/>
      <c r="BA246" s="3"/>
      <c r="BB246" s="3"/>
      <c r="BC246" s="3"/>
      <c r="BD246" s="3"/>
      <c r="BE246" s="3"/>
      <c r="BF246" s="3"/>
      <c r="BG246" s="3">
        <f t="shared" si="186"/>
        <v>0</v>
      </c>
      <c r="BH246" s="3"/>
      <c r="BI246" s="3"/>
      <c r="BJ246" s="3"/>
      <c r="BK246" s="2" t="s">
        <v>459</v>
      </c>
      <c r="BL246" s="2" t="s">
        <v>142</v>
      </c>
      <c r="BM246" s="2" t="s">
        <v>291</v>
      </c>
      <c r="BN246" s="2" t="s">
        <v>107</v>
      </c>
      <c r="BO246" s="15" t="s">
        <v>539</v>
      </c>
      <c r="BP246" s="2" t="s">
        <v>1142</v>
      </c>
      <c r="BQ246" s="436" t="s">
        <v>1071</v>
      </c>
      <c r="BR246" s="208" t="s">
        <v>972</v>
      </c>
      <c r="BS246" s="208"/>
      <c r="BT246" s="208"/>
      <c r="BU246" s="208"/>
      <c r="BV246" s="208" t="s">
        <v>813</v>
      </c>
      <c r="BW246" s="208"/>
      <c r="CB246" s="71" t="s">
        <v>439</v>
      </c>
      <c r="CN246" s="71">
        <v>2022</v>
      </c>
      <c r="CO246" s="71" t="s">
        <v>612</v>
      </c>
    </row>
    <row r="247" spans="1:116" s="71" customFormat="1" ht="56.25" x14ac:dyDescent="0.3">
      <c r="A247" s="2">
        <v>2</v>
      </c>
      <c r="B247" s="144" t="s">
        <v>441</v>
      </c>
      <c r="C247" s="69">
        <f t="shared" si="164"/>
        <v>0.05</v>
      </c>
      <c r="D247" s="3"/>
      <c r="E247" s="3">
        <f t="shared" si="166"/>
        <v>0.05</v>
      </c>
      <c r="F247" s="3">
        <f t="shared" si="165"/>
        <v>0.05</v>
      </c>
      <c r="G247" s="3">
        <f t="shared" si="129"/>
        <v>0</v>
      </c>
      <c r="H247" s="3"/>
      <c r="I247" s="3"/>
      <c r="J247" s="3"/>
      <c r="K247" s="3"/>
      <c r="L247" s="3">
        <v>0.05</v>
      </c>
      <c r="M247" s="3">
        <f t="shared" si="181"/>
        <v>0</v>
      </c>
      <c r="N247" s="3"/>
      <c r="O247" s="3"/>
      <c r="P247" s="3"/>
      <c r="Q247" s="3"/>
      <c r="R247" s="3"/>
      <c r="S247" s="3"/>
      <c r="T247" s="3"/>
      <c r="U247" s="3">
        <f t="shared" si="187"/>
        <v>0</v>
      </c>
      <c r="V247" s="3"/>
      <c r="W247" s="3"/>
      <c r="X247" s="3"/>
      <c r="Y247" s="3"/>
      <c r="Z247" s="3"/>
      <c r="AA247" s="3"/>
      <c r="AB247" s="3"/>
      <c r="AC247" s="3"/>
      <c r="AD247" s="3">
        <f t="shared" si="169"/>
        <v>0</v>
      </c>
      <c r="AE247" s="3"/>
      <c r="AF247" s="3"/>
      <c r="AG247" s="3"/>
      <c r="AH247" s="3"/>
      <c r="AI247" s="3"/>
      <c r="AJ247" s="3"/>
      <c r="AK247" s="3"/>
      <c r="AL247" s="3"/>
      <c r="AM247" s="3"/>
      <c r="AN247" s="3"/>
      <c r="AO247" s="3"/>
      <c r="AP247" s="3"/>
      <c r="AQ247" s="3"/>
      <c r="AR247" s="3"/>
      <c r="AS247" s="3"/>
      <c r="AT247" s="3"/>
      <c r="AU247" s="3"/>
      <c r="AV247" s="3"/>
      <c r="AW247" s="3"/>
      <c r="AX247" s="3"/>
      <c r="AY247" s="3"/>
      <c r="AZ247" s="3"/>
      <c r="BA247" s="3"/>
      <c r="BB247" s="3"/>
      <c r="BC247" s="3"/>
      <c r="BD247" s="3"/>
      <c r="BE247" s="3"/>
      <c r="BF247" s="3"/>
      <c r="BG247" s="3">
        <f t="shared" si="186"/>
        <v>0</v>
      </c>
      <c r="BH247" s="3"/>
      <c r="BI247" s="3"/>
      <c r="BJ247" s="3"/>
      <c r="BK247" s="2" t="s">
        <v>459</v>
      </c>
      <c r="BL247" s="2" t="s">
        <v>142</v>
      </c>
      <c r="BM247" s="2" t="s">
        <v>292</v>
      </c>
      <c r="BN247" s="2" t="s">
        <v>107</v>
      </c>
      <c r="BO247" s="15" t="s">
        <v>539</v>
      </c>
      <c r="BP247" s="2" t="s">
        <v>1142</v>
      </c>
      <c r="BQ247" s="436" t="s">
        <v>1071</v>
      </c>
      <c r="BR247" s="208" t="s">
        <v>972</v>
      </c>
      <c r="BS247" s="208"/>
      <c r="BT247" s="208"/>
      <c r="BU247" s="208"/>
      <c r="BV247" s="208" t="s">
        <v>813</v>
      </c>
      <c r="BW247" s="208"/>
      <c r="CB247" s="71" t="s">
        <v>439</v>
      </c>
      <c r="CN247" s="71">
        <v>2022</v>
      </c>
      <c r="CO247" s="71" t="s">
        <v>612</v>
      </c>
    </row>
    <row r="248" spans="1:116" s="71" customFormat="1" ht="56.25" x14ac:dyDescent="0.3">
      <c r="A248" s="2">
        <v>3</v>
      </c>
      <c r="B248" s="144" t="s">
        <v>293</v>
      </c>
      <c r="C248" s="69">
        <f t="shared" si="164"/>
        <v>0.05</v>
      </c>
      <c r="D248" s="3"/>
      <c r="E248" s="3">
        <f t="shared" si="166"/>
        <v>0.05</v>
      </c>
      <c r="F248" s="3">
        <f t="shared" si="165"/>
        <v>0.05</v>
      </c>
      <c r="G248" s="3">
        <f t="shared" si="129"/>
        <v>0</v>
      </c>
      <c r="H248" s="3"/>
      <c r="I248" s="3"/>
      <c r="J248" s="3"/>
      <c r="K248" s="3"/>
      <c r="L248" s="3">
        <v>0.05</v>
      </c>
      <c r="M248" s="3">
        <f t="shared" si="181"/>
        <v>0</v>
      </c>
      <c r="N248" s="3"/>
      <c r="O248" s="3"/>
      <c r="P248" s="3"/>
      <c r="Q248" s="3"/>
      <c r="R248" s="3"/>
      <c r="S248" s="3"/>
      <c r="T248" s="3"/>
      <c r="U248" s="3">
        <f t="shared" si="187"/>
        <v>0</v>
      </c>
      <c r="V248" s="3"/>
      <c r="W248" s="3"/>
      <c r="X248" s="3"/>
      <c r="Y248" s="3"/>
      <c r="Z248" s="3"/>
      <c r="AA248" s="3"/>
      <c r="AB248" s="3"/>
      <c r="AC248" s="3"/>
      <c r="AD248" s="3">
        <f t="shared" si="169"/>
        <v>0</v>
      </c>
      <c r="AE248" s="3"/>
      <c r="AF248" s="3"/>
      <c r="AG248" s="3"/>
      <c r="AH248" s="3"/>
      <c r="AI248" s="3"/>
      <c r="AJ248" s="3"/>
      <c r="AK248" s="3"/>
      <c r="AL248" s="3"/>
      <c r="AM248" s="3"/>
      <c r="AN248" s="3"/>
      <c r="AO248" s="3"/>
      <c r="AP248" s="3"/>
      <c r="AQ248" s="3"/>
      <c r="AR248" s="3"/>
      <c r="AS248" s="3"/>
      <c r="AT248" s="3"/>
      <c r="AU248" s="3"/>
      <c r="AV248" s="3"/>
      <c r="AW248" s="3"/>
      <c r="AX248" s="3"/>
      <c r="AY248" s="3"/>
      <c r="AZ248" s="3"/>
      <c r="BA248" s="3"/>
      <c r="BB248" s="3"/>
      <c r="BC248" s="3"/>
      <c r="BD248" s="3"/>
      <c r="BE248" s="3"/>
      <c r="BF248" s="3"/>
      <c r="BG248" s="3">
        <f t="shared" si="186"/>
        <v>0</v>
      </c>
      <c r="BH248" s="3"/>
      <c r="BI248" s="3"/>
      <c r="BJ248" s="3"/>
      <c r="BK248" s="2" t="s">
        <v>459</v>
      </c>
      <c r="BL248" s="2" t="s">
        <v>142</v>
      </c>
      <c r="BM248" s="2" t="s">
        <v>294</v>
      </c>
      <c r="BN248" s="2" t="s">
        <v>107</v>
      </c>
      <c r="BO248" s="15" t="s">
        <v>539</v>
      </c>
      <c r="BP248" s="2" t="s">
        <v>1142</v>
      </c>
      <c r="BQ248" s="436" t="s">
        <v>1071</v>
      </c>
      <c r="BR248" s="208" t="s">
        <v>972</v>
      </c>
      <c r="BS248" s="208"/>
      <c r="BT248" s="208"/>
      <c r="BU248" s="208"/>
      <c r="BV248" s="208" t="s">
        <v>813</v>
      </c>
      <c r="BW248" s="208"/>
      <c r="CB248" s="71" t="s">
        <v>439</v>
      </c>
      <c r="CN248" s="71">
        <v>2022</v>
      </c>
      <c r="CO248" s="71" t="s">
        <v>612</v>
      </c>
    </row>
    <row r="249" spans="1:116" s="71" customFormat="1" ht="56.25" x14ac:dyDescent="0.3">
      <c r="A249" s="2">
        <v>4</v>
      </c>
      <c r="B249" s="124" t="s">
        <v>559</v>
      </c>
      <c r="C249" s="69">
        <f t="shared" si="164"/>
        <v>0.1</v>
      </c>
      <c r="D249" s="3"/>
      <c r="E249" s="3">
        <f t="shared" si="166"/>
        <v>0.1</v>
      </c>
      <c r="F249" s="3">
        <f t="shared" si="165"/>
        <v>0.1</v>
      </c>
      <c r="G249" s="3">
        <f t="shared" si="129"/>
        <v>0</v>
      </c>
      <c r="H249" s="3"/>
      <c r="I249" s="3"/>
      <c r="J249" s="3"/>
      <c r="K249" s="3"/>
      <c r="L249" s="3">
        <v>0.1</v>
      </c>
      <c r="M249" s="3">
        <f t="shared" si="181"/>
        <v>0</v>
      </c>
      <c r="N249" s="3"/>
      <c r="O249" s="3"/>
      <c r="P249" s="3"/>
      <c r="Q249" s="3"/>
      <c r="R249" s="3"/>
      <c r="S249" s="3"/>
      <c r="T249" s="3"/>
      <c r="U249" s="3">
        <f t="shared" si="187"/>
        <v>0</v>
      </c>
      <c r="V249" s="3"/>
      <c r="W249" s="3"/>
      <c r="X249" s="3"/>
      <c r="Y249" s="3"/>
      <c r="Z249" s="3"/>
      <c r="AA249" s="3"/>
      <c r="AB249" s="3"/>
      <c r="AC249" s="3"/>
      <c r="AD249" s="3">
        <f t="shared" si="169"/>
        <v>0</v>
      </c>
      <c r="AE249" s="3"/>
      <c r="AF249" s="3"/>
      <c r="AG249" s="3"/>
      <c r="AH249" s="3"/>
      <c r="AI249" s="3"/>
      <c r="AJ249" s="3"/>
      <c r="AK249" s="3"/>
      <c r="AL249" s="3"/>
      <c r="AM249" s="3"/>
      <c r="AN249" s="3"/>
      <c r="AO249" s="3"/>
      <c r="AP249" s="3"/>
      <c r="AQ249" s="3"/>
      <c r="AR249" s="3"/>
      <c r="AS249" s="3"/>
      <c r="AT249" s="3"/>
      <c r="AU249" s="3"/>
      <c r="AV249" s="3"/>
      <c r="AW249" s="3"/>
      <c r="AX249" s="3"/>
      <c r="AY249" s="3"/>
      <c r="AZ249" s="3"/>
      <c r="BA249" s="3"/>
      <c r="BB249" s="3"/>
      <c r="BC249" s="3"/>
      <c r="BD249" s="3"/>
      <c r="BE249" s="3"/>
      <c r="BF249" s="3"/>
      <c r="BG249" s="3">
        <f t="shared" si="186"/>
        <v>0</v>
      </c>
      <c r="BH249" s="3"/>
      <c r="BI249" s="3"/>
      <c r="BJ249" s="3"/>
      <c r="BK249" s="2" t="s">
        <v>459</v>
      </c>
      <c r="BL249" s="2" t="s">
        <v>142</v>
      </c>
      <c r="BM249" s="2" t="s">
        <v>355</v>
      </c>
      <c r="BN249" s="2" t="s">
        <v>107</v>
      </c>
      <c r="BO249" s="15" t="s">
        <v>539</v>
      </c>
      <c r="BP249" s="2" t="s">
        <v>1142</v>
      </c>
      <c r="BQ249" s="436" t="s">
        <v>1071</v>
      </c>
      <c r="BR249" s="208" t="s">
        <v>972</v>
      </c>
      <c r="BS249" s="208"/>
      <c r="BT249" s="208"/>
      <c r="BU249" s="208"/>
      <c r="BV249" s="208" t="s">
        <v>813</v>
      </c>
      <c r="BW249" s="208"/>
      <c r="CB249" s="71" t="s">
        <v>439</v>
      </c>
      <c r="CN249" s="71">
        <v>2022</v>
      </c>
      <c r="CO249" s="71" t="s">
        <v>612</v>
      </c>
    </row>
    <row r="250" spans="1:116" s="71" customFormat="1" ht="150" x14ac:dyDescent="0.3">
      <c r="A250" s="2">
        <v>5</v>
      </c>
      <c r="B250" s="144" t="s">
        <v>295</v>
      </c>
      <c r="C250" s="69">
        <f t="shared" si="164"/>
        <v>0.1</v>
      </c>
      <c r="D250" s="3"/>
      <c r="E250" s="3">
        <f t="shared" si="166"/>
        <v>0.1</v>
      </c>
      <c r="F250" s="3">
        <f t="shared" si="165"/>
        <v>0.1</v>
      </c>
      <c r="G250" s="3">
        <f t="shared" ref="G250:G303" si="192">H250+I250+J250</f>
        <v>0</v>
      </c>
      <c r="H250" s="3"/>
      <c r="I250" s="3"/>
      <c r="J250" s="3"/>
      <c r="K250" s="3"/>
      <c r="L250" s="3">
        <v>0.1</v>
      </c>
      <c r="M250" s="3">
        <f t="shared" si="181"/>
        <v>0</v>
      </c>
      <c r="N250" s="3"/>
      <c r="O250" s="3"/>
      <c r="P250" s="3"/>
      <c r="Q250" s="3"/>
      <c r="R250" s="3"/>
      <c r="S250" s="3"/>
      <c r="T250" s="3"/>
      <c r="U250" s="3">
        <f t="shared" si="187"/>
        <v>0</v>
      </c>
      <c r="V250" s="3"/>
      <c r="W250" s="3"/>
      <c r="X250" s="3"/>
      <c r="Y250" s="3"/>
      <c r="Z250" s="3"/>
      <c r="AA250" s="3"/>
      <c r="AB250" s="3"/>
      <c r="AC250" s="3"/>
      <c r="AD250" s="3">
        <f t="shared" si="169"/>
        <v>0</v>
      </c>
      <c r="AE250" s="3"/>
      <c r="AF250" s="3"/>
      <c r="AG250" s="3"/>
      <c r="AH250" s="3"/>
      <c r="AI250" s="3"/>
      <c r="AJ250" s="3"/>
      <c r="AK250" s="3"/>
      <c r="AL250" s="3"/>
      <c r="AM250" s="3"/>
      <c r="AN250" s="3"/>
      <c r="AO250" s="3"/>
      <c r="AP250" s="3"/>
      <c r="AQ250" s="3"/>
      <c r="AR250" s="3"/>
      <c r="AS250" s="3"/>
      <c r="AT250" s="3"/>
      <c r="AU250" s="3"/>
      <c r="AV250" s="3"/>
      <c r="AW250" s="3"/>
      <c r="AX250" s="3"/>
      <c r="AY250" s="3"/>
      <c r="AZ250" s="3"/>
      <c r="BA250" s="3"/>
      <c r="BB250" s="3"/>
      <c r="BC250" s="3"/>
      <c r="BD250" s="3"/>
      <c r="BE250" s="3"/>
      <c r="BF250" s="3"/>
      <c r="BG250" s="3">
        <f t="shared" si="186"/>
        <v>0</v>
      </c>
      <c r="BH250" s="3"/>
      <c r="BI250" s="3"/>
      <c r="BJ250" s="3"/>
      <c r="BK250" s="2" t="s">
        <v>459</v>
      </c>
      <c r="BL250" s="2" t="s">
        <v>149</v>
      </c>
      <c r="BM250" s="2"/>
      <c r="BN250" s="2" t="s">
        <v>107</v>
      </c>
      <c r="BO250" s="15" t="s">
        <v>1242</v>
      </c>
      <c r="BP250" s="2" t="s">
        <v>1142</v>
      </c>
      <c r="BQ250" s="436" t="s">
        <v>1071</v>
      </c>
      <c r="BR250" s="208" t="s">
        <v>972</v>
      </c>
      <c r="BS250" s="208"/>
      <c r="BT250" s="208"/>
      <c r="BU250" s="208"/>
      <c r="BV250" s="208" t="s">
        <v>813</v>
      </c>
      <c r="BW250" s="208"/>
      <c r="CB250" s="71" t="s">
        <v>439</v>
      </c>
      <c r="CN250" s="71">
        <v>2022</v>
      </c>
      <c r="CO250" s="71" t="s">
        <v>612</v>
      </c>
    </row>
    <row r="251" spans="1:116" s="228" customFormat="1" ht="18.75" x14ac:dyDescent="0.3">
      <c r="A251" s="9" t="s">
        <v>1232</v>
      </c>
      <c r="B251" s="12" t="s">
        <v>33</v>
      </c>
      <c r="C251" s="21">
        <f t="shared" si="164"/>
        <v>0</v>
      </c>
      <c r="D251" s="82"/>
      <c r="E251" s="82">
        <f t="shared" si="166"/>
        <v>0</v>
      </c>
      <c r="F251" s="82">
        <f t="shared" si="165"/>
        <v>0</v>
      </c>
      <c r="G251" s="82">
        <f t="shared" si="192"/>
        <v>0</v>
      </c>
      <c r="H251" s="82"/>
      <c r="I251" s="82"/>
      <c r="J251" s="82"/>
      <c r="K251" s="82"/>
      <c r="L251" s="82"/>
      <c r="M251" s="82">
        <f t="shared" si="181"/>
        <v>0</v>
      </c>
      <c r="N251" s="82"/>
      <c r="O251" s="82"/>
      <c r="P251" s="82"/>
      <c r="Q251" s="82"/>
      <c r="R251" s="82"/>
      <c r="S251" s="82"/>
      <c r="T251" s="82"/>
      <c r="U251" s="82">
        <f t="shared" si="187"/>
        <v>0</v>
      </c>
      <c r="V251" s="82"/>
      <c r="W251" s="82"/>
      <c r="X251" s="82"/>
      <c r="Y251" s="82"/>
      <c r="Z251" s="82"/>
      <c r="AA251" s="82"/>
      <c r="AB251" s="82"/>
      <c r="AC251" s="82"/>
      <c r="AD251" s="82">
        <f t="shared" si="169"/>
        <v>0</v>
      </c>
      <c r="AE251" s="82"/>
      <c r="AF251" s="82"/>
      <c r="AG251" s="82"/>
      <c r="AH251" s="82"/>
      <c r="AI251" s="82"/>
      <c r="AJ251" s="82"/>
      <c r="AK251" s="82"/>
      <c r="AL251" s="82"/>
      <c r="AM251" s="82"/>
      <c r="AN251" s="82"/>
      <c r="AO251" s="82"/>
      <c r="AP251" s="82"/>
      <c r="AQ251" s="82"/>
      <c r="AR251" s="82"/>
      <c r="AS251" s="82"/>
      <c r="AT251" s="82"/>
      <c r="AU251" s="82"/>
      <c r="AV251" s="82"/>
      <c r="AW251" s="82"/>
      <c r="AX251" s="82"/>
      <c r="AY251" s="82"/>
      <c r="AZ251" s="82"/>
      <c r="BA251" s="82"/>
      <c r="BB251" s="82"/>
      <c r="BC251" s="82"/>
      <c r="BD251" s="82"/>
      <c r="BE251" s="82"/>
      <c r="BF251" s="82"/>
      <c r="BG251" s="82">
        <f t="shared" si="186"/>
        <v>0</v>
      </c>
      <c r="BH251" s="82"/>
      <c r="BI251" s="82"/>
      <c r="BJ251" s="82"/>
      <c r="BK251" s="9"/>
      <c r="BL251" s="9"/>
      <c r="BM251" s="81"/>
      <c r="BN251" s="9"/>
      <c r="BO251" s="107"/>
      <c r="BP251" s="2"/>
      <c r="BQ251" s="484"/>
      <c r="BR251" s="202"/>
      <c r="BS251" s="202"/>
      <c r="BT251" s="202"/>
      <c r="BU251" s="202"/>
      <c r="BV251" s="202"/>
      <c r="BW251" s="202"/>
    </row>
    <row r="252" spans="1:116" s="228" customFormat="1" ht="18.75" x14ac:dyDescent="0.3">
      <c r="A252" s="9" t="s">
        <v>1233</v>
      </c>
      <c r="B252" s="12" t="s">
        <v>34</v>
      </c>
      <c r="C252" s="21">
        <f t="shared" si="164"/>
        <v>62.43</v>
      </c>
      <c r="D252" s="82">
        <f>SUM(D253:D260)</f>
        <v>0.01</v>
      </c>
      <c r="E252" s="82">
        <f t="shared" si="166"/>
        <v>62.42</v>
      </c>
      <c r="F252" s="82">
        <f t="shared" si="165"/>
        <v>62.32</v>
      </c>
      <c r="G252" s="82">
        <f t="shared" ref="G252:AL252" si="193">SUM(G253:G260)</f>
        <v>7.5</v>
      </c>
      <c r="H252" s="82">
        <f t="shared" si="193"/>
        <v>0</v>
      </c>
      <c r="I252" s="82">
        <f t="shared" si="193"/>
        <v>7.5</v>
      </c>
      <c r="J252" s="82">
        <f t="shared" si="193"/>
        <v>0</v>
      </c>
      <c r="K252" s="82">
        <f t="shared" si="193"/>
        <v>28.97</v>
      </c>
      <c r="L252" s="82">
        <f t="shared" si="193"/>
        <v>25.85</v>
      </c>
      <c r="M252" s="82">
        <f t="shared" si="193"/>
        <v>0</v>
      </c>
      <c r="N252" s="82">
        <f t="shared" si="193"/>
        <v>0</v>
      </c>
      <c r="O252" s="82">
        <f t="shared" si="193"/>
        <v>0</v>
      </c>
      <c r="P252" s="82">
        <f t="shared" si="193"/>
        <v>0</v>
      </c>
      <c r="Q252" s="82">
        <f t="shared" si="193"/>
        <v>0</v>
      </c>
      <c r="R252" s="82">
        <f t="shared" si="193"/>
        <v>0</v>
      </c>
      <c r="S252" s="82">
        <f t="shared" si="193"/>
        <v>0</v>
      </c>
      <c r="T252" s="82">
        <f t="shared" si="193"/>
        <v>0</v>
      </c>
      <c r="U252" s="82">
        <f t="shared" si="193"/>
        <v>0.1</v>
      </c>
      <c r="V252" s="82">
        <f t="shared" si="193"/>
        <v>0</v>
      </c>
      <c r="W252" s="82">
        <f t="shared" si="193"/>
        <v>0</v>
      </c>
      <c r="X252" s="82">
        <f t="shared" si="193"/>
        <v>0</v>
      </c>
      <c r="Y252" s="82">
        <f t="shared" si="193"/>
        <v>0</v>
      </c>
      <c r="Z252" s="82">
        <f t="shared" si="193"/>
        <v>0</v>
      </c>
      <c r="AA252" s="82">
        <f t="shared" si="193"/>
        <v>0</v>
      </c>
      <c r="AB252" s="82">
        <f t="shared" si="193"/>
        <v>0</v>
      </c>
      <c r="AC252" s="82">
        <f t="shared" si="193"/>
        <v>0</v>
      </c>
      <c r="AD252" s="82">
        <f t="shared" si="193"/>
        <v>0</v>
      </c>
      <c r="AE252" s="82">
        <f t="shared" si="193"/>
        <v>0</v>
      </c>
      <c r="AF252" s="82">
        <f t="shared" si="193"/>
        <v>0</v>
      </c>
      <c r="AG252" s="82">
        <f t="shared" si="193"/>
        <v>0</v>
      </c>
      <c r="AH252" s="82">
        <f t="shared" si="193"/>
        <v>0</v>
      </c>
      <c r="AI252" s="82">
        <f t="shared" si="193"/>
        <v>0</v>
      </c>
      <c r="AJ252" s="82">
        <f t="shared" si="193"/>
        <v>0</v>
      </c>
      <c r="AK252" s="82">
        <f t="shared" si="193"/>
        <v>0</v>
      </c>
      <c r="AL252" s="82">
        <f t="shared" si="193"/>
        <v>0</v>
      </c>
      <c r="AM252" s="82">
        <f t="shared" ref="AM252:BJ252" si="194">SUM(AM253:AM260)</f>
        <v>0</v>
      </c>
      <c r="AN252" s="82">
        <f t="shared" si="194"/>
        <v>0</v>
      </c>
      <c r="AO252" s="82">
        <f t="shared" si="194"/>
        <v>0</v>
      </c>
      <c r="AP252" s="82">
        <f t="shared" si="194"/>
        <v>0</v>
      </c>
      <c r="AQ252" s="82">
        <f t="shared" si="194"/>
        <v>0</v>
      </c>
      <c r="AR252" s="82">
        <f t="shared" si="194"/>
        <v>0</v>
      </c>
      <c r="AS252" s="82">
        <f t="shared" si="194"/>
        <v>0</v>
      </c>
      <c r="AT252" s="82">
        <f t="shared" si="194"/>
        <v>0</v>
      </c>
      <c r="AU252" s="82">
        <f t="shared" si="194"/>
        <v>0</v>
      </c>
      <c r="AV252" s="82">
        <f t="shared" si="194"/>
        <v>0</v>
      </c>
      <c r="AW252" s="82">
        <f t="shared" si="194"/>
        <v>0</v>
      </c>
      <c r="AX252" s="82">
        <f t="shared" si="194"/>
        <v>0</v>
      </c>
      <c r="AY252" s="82">
        <f t="shared" si="194"/>
        <v>0</v>
      </c>
      <c r="AZ252" s="82">
        <f t="shared" si="194"/>
        <v>0</v>
      </c>
      <c r="BA252" s="82">
        <f t="shared" si="194"/>
        <v>0</v>
      </c>
      <c r="BB252" s="82">
        <f t="shared" si="194"/>
        <v>0</v>
      </c>
      <c r="BC252" s="82">
        <f t="shared" si="194"/>
        <v>0</v>
      </c>
      <c r="BD252" s="82">
        <f t="shared" si="194"/>
        <v>0.1</v>
      </c>
      <c r="BE252" s="82">
        <f t="shared" si="194"/>
        <v>0</v>
      </c>
      <c r="BF252" s="82">
        <f t="shared" si="194"/>
        <v>0</v>
      </c>
      <c r="BG252" s="82">
        <f t="shared" si="194"/>
        <v>0</v>
      </c>
      <c r="BH252" s="82">
        <f t="shared" si="194"/>
        <v>0</v>
      </c>
      <c r="BI252" s="82">
        <f t="shared" si="194"/>
        <v>0</v>
      </c>
      <c r="BJ252" s="82">
        <f t="shared" si="194"/>
        <v>0</v>
      </c>
      <c r="BK252" s="9"/>
      <c r="BL252" s="9"/>
      <c r="BM252" s="9"/>
      <c r="BN252" s="9"/>
      <c r="BO252" s="107"/>
      <c r="BP252" s="2"/>
      <c r="BQ252" s="484"/>
      <c r="BR252" s="202"/>
      <c r="BS252" s="202"/>
      <c r="BT252" s="202"/>
      <c r="BU252" s="202"/>
      <c r="BV252" s="202"/>
      <c r="BW252" s="202"/>
    </row>
    <row r="253" spans="1:116" s="71" customFormat="1" ht="56.25" x14ac:dyDescent="0.3">
      <c r="A253" s="2">
        <v>1</v>
      </c>
      <c r="B253" s="144" t="s">
        <v>727</v>
      </c>
      <c r="C253" s="69">
        <f t="shared" si="164"/>
        <v>9.4500000000000011</v>
      </c>
      <c r="D253" s="3"/>
      <c r="E253" s="3">
        <f t="shared" si="166"/>
        <v>9.4500000000000011</v>
      </c>
      <c r="F253" s="3">
        <f t="shared" si="165"/>
        <v>9.3500000000000014</v>
      </c>
      <c r="G253" s="3">
        <f t="shared" si="192"/>
        <v>0</v>
      </c>
      <c r="H253" s="3"/>
      <c r="I253" s="3"/>
      <c r="J253" s="3"/>
      <c r="K253" s="72">
        <v>4.2</v>
      </c>
      <c r="L253" s="143">
        <v>5.15</v>
      </c>
      <c r="M253" s="3">
        <f t="shared" si="181"/>
        <v>0</v>
      </c>
      <c r="N253" s="3"/>
      <c r="O253" s="3"/>
      <c r="P253" s="3"/>
      <c r="Q253" s="3"/>
      <c r="R253" s="3"/>
      <c r="S253" s="3"/>
      <c r="T253" s="3"/>
      <c r="U253" s="3">
        <f t="shared" si="187"/>
        <v>0.1</v>
      </c>
      <c r="V253" s="3"/>
      <c r="W253" s="3"/>
      <c r="X253" s="3"/>
      <c r="Y253" s="3"/>
      <c r="Z253" s="3"/>
      <c r="AA253" s="3"/>
      <c r="AB253" s="3"/>
      <c r="AC253" s="3"/>
      <c r="AD253" s="3">
        <f t="shared" si="169"/>
        <v>0</v>
      </c>
      <c r="AE253" s="3"/>
      <c r="AF253" s="3"/>
      <c r="AG253" s="3"/>
      <c r="AH253" s="73"/>
      <c r="AI253" s="73"/>
      <c r="AJ253" s="3"/>
      <c r="AK253" s="3"/>
      <c r="AL253" s="3"/>
      <c r="AM253" s="3"/>
      <c r="AN253" s="3"/>
      <c r="AO253" s="3"/>
      <c r="AP253" s="3"/>
      <c r="AQ253" s="3"/>
      <c r="AR253" s="3"/>
      <c r="AS253" s="3"/>
      <c r="AT253" s="3"/>
      <c r="AU253" s="3"/>
      <c r="AV253" s="3"/>
      <c r="AW253" s="3"/>
      <c r="AX253" s="3"/>
      <c r="AY253" s="3"/>
      <c r="AZ253" s="74"/>
      <c r="BA253" s="3"/>
      <c r="BB253" s="3"/>
      <c r="BC253" s="3"/>
      <c r="BD253" s="3">
        <v>0.1</v>
      </c>
      <c r="BE253" s="3"/>
      <c r="BF253" s="3"/>
      <c r="BG253" s="3">
        <f t="shared" si="186"/>
        <v>0</v>
      </c>
      <c r="BH253" s="3"/>
      <c r="BI253" s="75"/>
      <c r="BJ253" s="3"/>
      <c r="BK253" s="2" t="s">
        <v>459</v>
      </c>
      <c r="BL253" s="143" t="s">
        <v>521</v>
      </c>
      <c r="BM253" s="2" t="s">
        <v>522</v>
      </c>
      <c r="BN253" s="2" t="s">
        <v>689</v>
      </c>
      <c r="BO253" s="15" t="s">
        <v>539</v>
      </c>
      <c r="BP253" s="2" t="s">
        <v>1142</v>
      </c>
      <c r="BQ253" s="436" t="s">
        <v>1071</v>
      </c>
      <c r="BR253" s="71" t="s">
        <v>972</v>
      </c>
      <c r="BS253" s="71" t="s">
        <v>760</v>
      </c>
      <c r="CE253" s="71" t="s">
        <v>481</v>
      </c>
      <c r="CN253" s="71">
        <v>2022</v>
      </c>
    </row>
    <row r="254" spans="1:116" s="71" customFormat="1" ht="75" x14ac:dyDescent="0.3">
      <c r="A254" s="2">
        <v>2</v>
      </c>
      <c r="B254" s="104" t="s">
        <v>557</v>
      </c>
      <c r="C254" s="69">
        <f t="shared" si="164"/>
        <v>27</v>
      </c>
      <c r="D254" s="3"/>
      <c r="E254" s="3">
        <f t="shared" si="166"/>
        <v>27</v>
      </c>
      <c r="F254" s="3">
        <f t="shared" si="165"/>
        <v>27</v>
      </c>
      <c r="G254" s="3">
        <f t="shared" si="192"/>
        <v>2</v>
      </c>
      <c r="H254" s="3"/>
      <c r="I254" s="3">
        <v>2</v>
      </c>
      <c r="J254" s="3"/>
      <c r="K254" s="3">
        <v>12</v>
      </c>
      <c r="L254" s="3">
        <v>13</v>
      </c>
      <c r="M254" s="3">
        <f t="shared" si="181"/>
        <v>0</v>
      </c>
      <c r="N254" s="3"/>
      <c r="O254" s="3"/>
      <c r="P254" s="3"/>
      <c r="Q254" s="3"/>
      <c r="R254" s="3"/>
      <c r="S254" s="3"/>
      <c r="T254" s="3"/>
      <c r="U254" s="3">
        <f t="shared" si="187"/>
        <v>0</v>
      </c>
      <c r="V254" s="3"/>
      <c r="W254" s="3"/>
      <c r="X254" s="3"/>
      <c r="Y254" s="3"/>
      <c r="Z254" s="3"/>
      <c r="AA254" s="3"/>
      <c r="AB254" s="3"/>
      <c r="AC254" s="3"/>
      <c r="AD254" s="3">
        <f t="shared" si="169"/>
        <v>0</v>
      </c>
      <c r="AE254" s="3"/>
      <c r="AF254" s="3"/>
      <c r="AG254" s="3"/>
      <c r="AH254" s="3"/>
      <c r="AI254" s="3"/>
      <c r="AJ254" s="3"/>
      <c r="AK254" s="3"/>
      <c r="AL254" s="3"/>
      <c r="AM254" s="3"/>
      <c r="AN254" s="3"/>
      <c r="AO254" s="3"/>
      <c r="AP254" s="3"/>
      <c r="AQ254" s="3"/>
      <c r="AR254" s="3"/>
      <c r="AS254" s="3"/>
      <c r="AT254" s="3"/>
      <c r="AU254" s="3"/>
      <c r="AV254" s="3"/>
      <c r="AW254" s="3"/>
      <c r="AX254" s="3"/>
      <c r="AY254" s="3"/>
      <c r="AZ254" s="3"/>
      <c r="BA254" s="3"/>
      <c r="BB254" s="3"/>
      <c r="BC254" s="3"/>
      <c r="BD254" s="3"/>
      <c r="BE254" s="3"/>
      <c r="BF254" s="3"/>
      <c r="BG254" s="3">
        <f t="shared" si="186"/>
        <v>0</v>
      </c>
      <c r="BH254" s="3"/>
      <c r="BI254" s="3"/>
      <c r="BJ254" s="3"/>
      <c r="BK254" s="2" t="s">
        <v>459</v>
      </c>
      <c r="BL254" s="2" t="s">
        <v>147</v>
      </c>
      <c r="BM254" s="2"/>
      <c r="BN254" s="2" t="s">
        <v>689</v>
      </c>
      <c r="BO254" s="15" t="s">
        <v>539</v>
      </c>
      <c r="BP254" s="2" t="s">
        <v>1142</v>
      </c>
      <c r="BQ254" s="436" t="s">
        <v>1071</v>
      </c>
      <c r="BR254" s="71" t="s">
        <v>972</v>
      </c>
      <c r="BS254" s="208"/>
      <c r="BT254" s="208"/>
      <c r="BU254" s="208"/>
      <c r="BV254" s="208" t="s">
        <v>813</v>
      </c>
      <c r="BW254" s="208" t="s">
        <v>870</v>
      </c>
      <c r="BY254" s="71" t="s">
        <v>813</v>
      </c>
      <c r="CE254" s="71" t="s">
        <v>366</v>
      </c>
      <c r="CF254" s="71" t="s">
        <v>582</v>
      </c>
      <c r="CN254" s="71">
        <v>2022</v>
      </c>
    </row>
    <row r="255" spans="1:116" s="71" customFormat="1" ht="131.25" x14ac:dyDescent="0.3">
      <c r="A255" s="2">
        <v>3</v>
      </c>
      <c r="B255" s="144" t="s">
        <v>690</v>
      </c>
      <c r="C255" s="69">
        <f t="shared" si="164"/>
        <v>5</v>
      </c>
      <c r="D255" s="3"/>
      <c r="E255" s="3">
        <f t="shared" si="166"/>
        <v>5</v>
      </c>
      <c r="F255" s="3">
        <f t="shared" si="165"/>
        <v>5</v>
      </c>
      <c r="G255" s="3">
        <f t="shared" si="192"/>
        <v>4.5</v>
      </c>
      <c r="H255" s="3"/>
      <c r="I255" s="3">
        <v>4.5</v>
      </c>
      <c r="J255" s="3"/>
      <c r="K255" s="3">
        <v>0.25</v>
      </c>
      <c r="L255" s="3">
        <v>0.25</v>
      </c>
      <c r="M255" s="3">
        <f>N255+O255+P255</f>
        <v>0</v>
      </c>
      <c r="N255" s="3"/>
      <c r="O255" s="3"/>
      <c r="P255" s="3"/>
      <c r="Q255" s="3"/>
      <c r="R255" s="3"/>
      <c r="S255" s="3"/>
      <c r="T255" s="3"/>
      <c r="U255" s="3">
        <f t="shared" si="187"/>
        <v>0</v>
      </c>
      <c r="V255" s="3"/>
      <c r="W255" s="3"/>
      <c r="X255" s="3"/>
      <c r="Y255" s="3"/>
      <c r="Z255" s="3"/>
      <c r="AA255" s="3"/>
      <c r="AB255" s="3"/>
      <c r="AC255" s="3"/>
      <c r="AD255" s="3">
        <f>SUM(AE255:AT255)</f>
        <v>0</v>
      </c>
      <c r="AE255" s="3"/>
      <c r="AF255" s="3"/>
      <c r="AG255" s="3"/>
      <c r="AH255" s="3"/>
      <c r="AI255" s="3"/>
      <c r="AJ255" s="3"/>
      <c r="AK255" s="3"/>
      <c r="AL255" s="3"/>
      <c r="AM255" s="3"/>
      <c r="AN255" s="3"/>
      <c r="AO255" s="3"/>
      <c r="AP255" s="3"/>
      <c r="AQ255" s="3"/>
      <c r="AR255" s="3"/>
      <c r="AS255" s="3"/>
      <c r="AT255" s="3"/>
      <c r="AU255" s="3"/>
      <c r="AV255" s="3"/>
      <c r="AW255" s="3"/>
      <c r="AX255" s="3"/>
      <c r="AY255" s="3"/>
      <c r="AZ255" s="3"/>
      <c r="BA255" s="3"/>
      <c r="BB255" s="3"/>
      <c r="BC255" s="3"/>
      <c r="BD255" s="3"/>
      <c r="BE255" s="3"/>
      <c r="BF255" s="3"/>
      <c r="BG255" s="3">
        <f>BH255+BI255+BJ255</f>
        <v>0</v>
      </c>
      <c r="BH255" s="3"/>
      <c r="BI255" s="3"/>
      <c r="BJ255" s="3"/>
      <c r="BK255" s="2" t="s">
        <v>459</v>
      </c>
      <c r="BL255" s="2" t="s">
        <v>149</v>
      </c>
      <c r="BM255" s="2" t="s">
        <v>691</v>
      </c>
      <c r="BN255" s="2" t="s">
        <v>109</v>
      </c>
      <c r="BO255" s="14" t="s">
        <v>1092</v>
      </c>
      <c r="BP255" s="2" t="s">
        <v>1142</v>
      </c>
      <c r="BQ255" s="436" t="s">
        <v>1071</v>
      </c>
      <c r="BR255" s="71" t="s">
        <v>972</v>
      </c>
      <c r="BS255" s="71" t="s">
        <v>760</v>
      </c>
      <c r="BV255" s="71" t="s">
        <v>813</v>
      </c>
      <c r="CH255" s="71" t="s">
        <v>692</v>
      </c>
      <c r="DL255" s="71" t="s">
        <v>789</v>
      </c>
    </row>
    <row r="256" spans="1:116" s="71" customFormat="1" ht="131.25" x14ac:dyDescent="0.3">
      <c r="A256" s="2">
        <v>4</v>
      </c>
      <c r="B256" s="144" t="s">
        <v>714</v>
      </c>
      <c r="C256" s="69">
        <f t="shared" si="164"/>
        <v>2</v>
      </c>
      <c r="D256" s="3"/>
      <c r="E256" s="3">
        <f t="shared" si="166"/>
        <v>2</v>
      </c>
      <c r="F256" s="3">
        <f t="shared" si="165"/>
        <v>2</v>
      </c>
      <c r="G256" s="3">
        <f t="shared" si="192"/>
        <v>0.5</v>
      </c>
      <c r="H256" s="3"/>
      <c r="I256" s="3">
        <v>0.5</v>
      </c>
      <c r="J256" s="3"/>
      <c r="K256" s="3">
        <v>1.25</v>
      </c>
      <c r="L256" s="3">
        <v>0.25</v>
      </c>
      <c r="M256" s="3">
        <f>N256+O256+P256</f>
        <v>0</v>
      </c>
      <c r="N256" s="3"/>
      <c r="O256" s="3"/>
      <c r="P256" s="3"/>
      <c r="Q256" s="3"/>
      <c r="R256" s="3"/>
      <c r="S256" s="3"/>
      <c r="T256" s="3"/>
      <c r="U256" s="3">
        <f t="shared" si="187"/>
        <v>0</v>
      </c>
      <c r="V256" s="3"/>
      <c r="W256" s="3"/>
      <c r="X256" s="3"/>
      <c r="Y256" s="3"/>
      <c r="Z256" s="3"/>
      <c r="AA256" s="3"/>
      <c r="AB256" s="3"/>
      <c r="AC256" s="3"/>
      <c r="AD256" s="3">
        <f>SUM(AE256:AT256)</f>
        <v>0</v>
      </c>
      <c r="AE256" s="3"/>
      <c r="AF256" s="3"/>
      <c r="AG256" s="3"/>
      <c r="AH256" s="3"/>
      <c r="AI256" s="3"/>
      <c r="AJ256" s="3"/>
      <c r="AK256" s="3"/>
      <c r="AL256" s="3"/>
      <c r="AM256" s="3"/>
      <c r="AN256" s="3"/>
      <c r="AO256" s="3"/>
      <c r="AP256" s="3"/>
      <c r="AQ256" s="3"/>
      <c r="AR256" s="3"/>
      <c r="AS256" s="3"/>
      <c r="AT256" s="3"/>
      <c r="AU256" s="3"/>
      <c r="AV256" s="3"/>
      <c r="AW256" s="3"/>
      <c r="AX256" s="3"/>
      <c r="AY256" s="3"/>
      <c r="AZ256" s="3"/>
      <c r="BA256" s="3"/>
      <c r="BB256" s="3"/>
      <c r="BC256" s="3"/>
      <c r="BD256" s="3"/>
      <c r="BE256" s="3"/>
      <c r="BF256" s="3"/>
      <c r="BG256" s="3">
        <f>BH256+BI256+BJ256</f>
        <v>0</v>
      </c>
      <c r="BH256" s="3"/>
      <c r="BI256" s="3"/>
      <c r="BJ256" s="3"/>
      <c r="BK256" s="2" t="s">
        <v>459</v>
      </c>
      <c r="BL256" s="2" t="s">
        <v>149</v>
      </c>
      <c r="BM256" s="2"/>
      <c r="BN256" s="2" t="s">
        <v>109</v>
      </c>
      <c r="BO256" s="2" t="s">
        <v>1092</v>
      </c>
      <c r="BP256" s="2" t="s">
        <v>1142</v>
      </c>
      <c r="BQ256" s="436" t="s">
        <v>1071</v>
      </c>
      <c r="BR256" s="71" t="s">
        <v>972</v>
      </c>
      <c r="BS256" s="71" t="s">
        <v>760</v>
      </c>
      <c r="BV256" s="71" t="s">
        <v>813</v>
      </c>
      <c r="CH256" s="71" t="s">
        <v>692</v>
      </c>
      <c r="DL256" s="71" t="s">
        <v>1129</v>
      </c>
    </row>
    <row r="257" spans="1:116" s="71" customFormat="1" ht="131.25" x14ac:dyDescent="0.3">
      <c r="A257" s="2">
        <v>5</v>
      </c>
      <c r="B257" s="144" t="s">
        <v>693</v>
      </c>
      <c r="C257" s="69">
        <f t="shared" si="164"/>
        <v>3</v>
      </c>
      <c r="D257" s="3"/>
      <c r="E257" s="3">
        <f t="shared" si="166"/>
        <v>3</v>
      </c>
      <c r="F257" s="3">
        <f t="shared" si="165"/>
        <v>3</v>
      </c>
      <c r="G257" s="3">
        <f t="shared" si="192"/>
        <v>0.5</v>
      </c>
      <c r="H257" s="3"/>
      <c r="I257" s="3">
        <v>0.5</v>
      </c>
      <c r="J257" s="3"/>
      <c r="K257" s="3">
        <v>1.25</v>
      </c>
      <c r="L257" s="3">
        <v>1.25</v>
      </c>
      <c r="M257" s="3">
        <f>N257+O257+P257</f>
        <v>0</v>
      </c>
      <c r="N257" s="3"/>
      <c r="O257" s="3"/>
      <c r="P257" s="3"/>
      <c r="Q257" s="3"/>
      <c r="R257" s="3"/>
      <c r="S257" s="3"/>
      <c r="T257" s="3"/>
      <c r="U257" s="3">
        <f t="shared" si="187"/>
        <v>0</v>
      </c>
      <c r="V257" s="3"/>
      <c r="W257" s="3"/>
      <c r="X257" s="3"/>
      <c r="Y257" s="3"/>
      <c r="Z257" s="3"/>
      <c r="AA257" s="3"/>
      <c r="AB257" s="3"/>
      <c r="AC257" s="3"/>
      <c r="AD257" s="3">
        <f>SUM(AE257:AT257)</f>
        <v>0</v>
      </c>
      <c r="AE257" s="3"/>
      <c r="AF257" s="3"/>
      <c r="AG257" s="3"/>
      <c r="AH257" s="3"/>
      <c r="AI257" s="3"/>
      <c r="AJ257" s="3"/>
      <c r="AK257" s="3"/>
      <c r="AL257" s="3"/>
      <c r="AM257" s="3"/>
      <c r="AN257" s="3"/>
      <c r="AO257" s="3"/>
      <c r="AP257" s="3"/>
      <c r="AQ257" s="3"/>
      <c r="AR257" s="3"/>
      <c r="AS257" s="3"/>
      <c r="AT257" s="3"/>
      <c r="AU257" s="3"/>
      <c r="AV257" s="3"/>
      <c r="AW257" s="3"/>
      <c r="AX257" s="3"/>
      <c r="AY257" s="3"/>
      <c r="AZ257" s="3"/>
      <c r="BA257" s="3"/>
      <c r="BB257" s="3"/>
      <c r="BC257" s="3"/>
      <c r="BD257" s="3"/>
      <c r="BE257" s="3"/>
      <c r="BF257" s="3"/>
      <c r="BG257" s="3">
        <f>BH257+BI257+BJ257</f>
        <v>0</v>
      </c>
      <c r="BH257" s="3"/>
      <c r="BI257" s="3"/>
      <c r="BJ257" s="3"/>
      <c r="BK257" s="2" t="s">
        <v>459</v>
      </c>
      <c r="BL257" s="2" t="s">
        <v>149</v>
      </c>
      <c r="BM257" s="2"/>
      <c r="BN257" s="2" t="s">
        <v>109</v>
      </c>
      <c r="BO257" s="2" t="s">
        <v>1092</v>
      </c>
      <c r="BP257" s="2" t="s">
        <v>1142</v>
      </c>
      <c r="BQ257" s="436" t="s">
        <v>1071</v>
      </c>
      <c r="BR257" s="71" t="s">
        <v>972</v>
      </c>
      <c r="BS257" s="71" t="s">
        <v>760</v>
      </c>
      <c r="BV257" s="71" t="s">
        <v>813</v>
      </c>
      <c r="CH257" s="71" t="s">
        <v>692</v>
      </c>
      <c r="DL257" s="71" t="s">
        <v>1129</v>
      </c>
    </row>
    <row r="258" spans="1:116" s="503" customFormat="1" ht="84.75" customHeight="1" x14ac:dyDescent="0.3">
      <c r="A258" s="516">
        <v>6</v>
      </c>
      <c r="B258" s="521" t="s">
        <v>1258</v>
      </c>
      <c r="C258" s="152">
        <f t="shared" si="164"/>
        <v>5</v>
      </c>
      <c r="D258" s="19"/>
      <c r="E258" s="19">
        <f t="shared" si="166"/>
        <v>5</v>
      </c>
      <c r="F258" s="19">
        <f t="shared" si="165"/>
        <v>5</v>
      </c>
      <c r="G258" s="19">
        <f t="shared" si="192"/>
        <v>0</v>
      </c>
      <c r="H258" s="19"/>
      <c r="I258" s="19">
        <v>0</v>
      </c>
      <c r="J258" s="19"/>
      <c r="K258" s="19">
        <v>2.5</v>
      </c>
      <c r="L258" s="19">
        <v>2.5</v>
      </c>
      <c r="M258" s="19">
        <f>N258+O258+P258</f>
        <v>0</v>
      </c>
      <c r="N258" s="19"/>
      <c r="O258" s="19"/>
      <c r="P258" s="19"/>
      <c r="Q258" s="19"/>
      <c r="R258" s="19"/>
      <c r="S258" s="19"/>
      <c r="T258" s="19"/>
      <c r="U258" s="19">
        <f t="shared" si="187"/>
        <v>0</v>
      </c>
      <c r="V258" s="19"/>
      <c r="W258" s="19"/>
      <c r="X258" s="19"/>
      <c r="Y258" s="19"/>
      <c r="Z258" s="19"/>
      <c r="AA258" s="19"/>
      <c r="AB258" s="19"/>
      <c r="AC258" s="19"/>
      <c r="AD258" s="19">
        <f>SUM(AE258:AT258)</f>
        <v>0</v>
      </c>
      <c r="AE258" s="19"/>
      <c r="AF258" s="19"/>
      <c r="AG258" s="19"/>
      <c r="AH258" s="19"/>
      <c r="AI258" s="19"/>
      <c r="AJ258" s="19"/>
      <c r="AK258" s="19"/>
      <c r="AL258" s="19"/>
      <c r="AM258" s="19"/>
      <c r="AN258" s="19"/>
      <c r="AO258" s="19"/>
      <c r="AP258" s="19"/>
      <c r="AQ258" s="19"/>
      <c r="AR258" s="19"/>
      <c r="AS258" s="19"/>
      <c r="AT258" s="19"/>
      <c r="AU258" s="19"/>
      <c r="AV258" s="19"/>
      <c r="AW258" s="19"/>
      <c r="AX258" s="19"/>
      <c r="AY258" s="19"/>
      <c r="AZ258" s="19"/>
      <c r="BA258" s="19"/>
      <c r="BB258" s="19"/>
      <c r="BC258" s="19"/>
      <c r="BD258" s="19"/>
      <c r="BE258" s="19"/>
      <c r="BF258" s="19"/>
      <c r="BG258" s="19">
        <f>BH258+BI258+BJ258</f>
        <v>0</v>
      </c>
      <c r="BH258" s="19"/>
      <c r="BI258" s="19"/>
      <c r="BJ258" s="19"/>
      <c r="BK258" s="1" t="s">
        <v>459</v>
      </c>
      <c r="BL258" s="197" t="s">
        <v>143</v>
      </c>
      <c r="BM258" s="1"/>
      <c r="BN258" s="198" t="s">
        <v>109</v>
      </c>
      <c r="BO258" s="562" t="s">
        <v>1259</v>
      </c>
      <c r="BP258" s="516" t="s">
        <v>1142</v>
      </c>
      <c r="BQ258" s="502" t="s">
        <v>1071</v>
      </c>
      <c r="BR258" s="195" t="s">
        <v>972</v>
      </c>
      <c r="BS258" s="195" t="s">
        <v>760</v>
      </c>
      <c r="BV258" s="503" t="s">
        <v>837</v>
      </c>
    </row>
    <row r="259" spans="1:116" s="195" customFormat="1" ht="87.75" customHeight="1" x14ac:dyDescent="0.3">
      <c r="A259" s="517"/>
      <c r="B259" s="523"/>
      <c r="C259" s="152">
        <f>D259+E259</f>
        <v>2.27</v>
      </c>
      <c r="D259" s="19"/>
      <c r="E259" s="19">
        <f>F259+U259+BG259</f>
        <v>2.27</v>
      </c>
      <c r="F259" s="19">
        <f>G259+K259+L259+M259+R259+S259+T259</f>
        <v>2.27</v>
      </c>
      <c r="G259" s="19">
        <f>H259+I259+J259</f>
        <v>0</v>
      </c>
      <c r="H259" s="19"/>
      <c r="I259" s="19"/>
      <c r="J259" s="19"/>
      <c r="K259" s="196">
        <v>1.42</v>
      </c>
      <c r="L259" s="1">
        <v>0.85</v>
      </c>
      <c r="M259" s="19">
        <f>N259+O259+P259</f>
        <v>0</v>
      </c>
      <c r="N259" s="19"/>
      <c r="O259" s="19"/>
      <c r="P259" s="19"/>
      <c r="Q259" s="19"/>
      <c r="R259" s="19"/>
      <c r="S259" s="19"/>
      <c r="T259" s="19"/>
      <c r="U259" s="19">
        <f>V259+W259+X259+Y259+Z259+AA259+AB259+AC259+AD259+AU259+AV259+AW259+AX259+AY259+AZ259+BA259+BB259+BC259+BD259+BE259+BF259</f>
        <v>0</v>
      </c>
      <c r="V259" s="19"/>
      <c r="W259" s="19"/>
      <c r="X259" s="19"/>
      <c r="Y259" s="19"/>
      <c r="Z259" s="19"/>
      <c r="AA259" s="19"/>
      <c r="AB259" s="19"/>
      <c r="AC259" s="19"/>
      <c r="AD259" s="19">
        <f>SUM(AE259:AT259)</f>
        <v>0</v>
      </c>
      <c r="AE259" s="19"/>
      <c r="AF259" s="19"/>
      <c r="AG259" s="19"/>
      <c r="AH259" s="191"/>
      <c r="AI259" s="191"/>
      <c r="AJ259" s="19"/>
      <c r="AK259" s="19"/>
      <c r="AL259" s="19"/>
      <c r="AM259" s="19"/>
      <c r="AN259" s="19"/>
      <c r="AO259" s="19"/>
      <c r="AP259" s="19"/>
      <c r="AQ259" s="19"/>
      <c r="AR259" s="19"/>
      <c r="AS259" s="19"/>
      <c r="AT259" s="19"/>
      <c r="AU259" s="19"/>
      <c r="AV259" s="19"/>
      <c r="AW259" s="19"/>
      <c r="AX259" s="19"/>
      <c r="AY259" s="19"/>
      <c r="AZ259" s="192"/>
      <c r="BA259" s="19"/>
      <c r="BB259" s="19"/>
      <c r="BC259" s="19"/>
      <c r="BD259" s="19"/>
      <c r="BE259" s="19"/>
      <c r="BF259" s="19"/>
      <c r="BG259" s="19">
        <f>BH259+BI259+BJ259</f>
        <v>0</v>
      </c>
      <c r="BH259" s="19"/>
      <c r="BI259" s="193"/>
      <c r="BJ259" s="19"/>
      <c r="BK259" s="1" t="s">
        <v>459</v>
      </c>
      <c r="BL259" s="197" t="s">
        <v>138</v>
      </c>
      <c r="BM259" s="1" t="s">
        <v>697</v>
      </c>
      <c r="BN259" s="294" t="s">
        <v>109</v>
      </c>
      <c r="BO259" s="564"/>
      <c r="BP259" s="517"/>
      <c r="BQ259" s="502" t="s">
        <v>1071</v>
      </c>
      <c r="BR259" s="195" t="s">
        <v>972</v>
      </c>
      <c r="BS259" s="195" t="s">
        <v>760</v>
      </c>
      <c r="BV259" s="195" t="s">
        <v>813</v>
      </c>
      <c r="CH259" s="195" t="s">
        <v>692</v>
      </c>
    </row>
    <row r="260" spans="1:116" s="71" customFormat="1" ht="112.5" x14ac:dyDescent="0.3">
      <c r="A260" s="2">
        <v>7</v>
      </c>
      <c r="B260" s="88" t="s">
        <v>698</v>
      </c>
      <c r="C260" s="69">
        <f t="shared" si="164"/>
        <v>8.7099999999999991</v>
      </c>
      <c r="D260" s="3">
        <v>0.01</v>
      </c>
      <c r="E260" s="3">
        <f t="shared" si="166"/>
        <v>8.6999999999999993</v>
      </c>
      <c r="F260" s="3">
        <f t="shared" si="165"/>
        <v>8.6999999999999993</v>
      </c>
      <c r="G260" s="3">
        <f t="shared" si="192"/>
        <v>0</v>
      </c>
      <c r="H260" s="3"/>
      <c r="I260" s="3"/>
      <c r="J260" s="3"/>
      <c r="K260" s="3">
        <v>6.1</v>
      </c>
      <c r="L260" s="3">
        <v>2.6</v>
      </c>
      <c r="M260" s="3">
        <f t="shared" ref="M260" si="195">N260+O260+P260</f>
        <v>0</v>
      </c>
      <c r="N260" s="3"/>
      <c r="O260" s="3"/>
      <c r="P260" s="3"/>
      <c r="Q260" s="3"/>
      <c r="R260" s="3"/>
      <c r="S260" s="3"/>
      <c r="T260" s="3"/>
      <c r="U260" s="3">
        <f t="shared" si="187"/>
        <v>0</v>
      </c>
      <c r="V260" s="3"/>
      <c r="W260" s="3"/>
      <c r="X260" s="3"/>
      <c r="Y260" s="3"/>
      <c r="Z260" s="3"/>
      <c r="AA260" s="3"/>
      <c r="AB260" s="3"/>
      <c r="AC260" s="3"/>
      <c r="AD260" s="3">
        <f t="shared" ref="AD260" si="196">SUM(AE260:AT260)</f>
        <v>0</v>
      </c>
      <c r="AE260" s="3"/>
      <c r="AF260" s="3"/>
      <c r="AG260" s="3"/>
      <c r="AH260" s="3"/>
      <c r="AI260" s="3"/>
      <c r="AJ260" s="3"/>
      <c r="AK260" s="3"/>
      <c r="AL260" s="3"/>
      <c r="AM260" s="3"/>
      <c r="AN260" s="3"/>
      <c r="AO260" s="3"/>
      <c r="AP260" s="3"/>
      <c r="AQ260" s="3"/>
      <c r="AR260" s="3"/>
      <c r="AS260" s="3"/>
      <c r="AT260" s="3"/>
      <c r="AU260" s="3"/>
      <c r="AV260" s="3"/>
      <c r="AW260" s="3"/>
      <c r="AX260" s="3"/>
      <c r="AY260" s="3"/>
      <c r="AZ260" s="3"/>
      <c r="BA260" s="3"/>
      <c r="BB260" s="3"/>
      <c r="BC260" s="3"/>
      <c r="BD260" s="3"/>
      <c r="BE260" s="3"/>
      <c r="BF260" s="3"/>
      <c r="BG260" s="3">
        <f t="shared" ref="BG260" si="197">SUM(BH260:BJ260)</f>
        <v>0</v>
      </c>
      <c r="BH260" s="3"/>
      <c r="BI260" s="75"/>
      <c r="BJ260" s="3"/>
      <c r="BK260" s="2" t="s">
        <v>459</v>
      </c>
      <c r="BL260" s="4" t="s">
        <v>143</v>
      </c>
      <c r="BM260" s="2" t="s">
        <v>699</v>
      </c>
      <c r="BN260" s="76" t="s">
        <v>109</v>
      </c>
      <c r="BO260" s="129" t="s">
        <v>1094</v>
      </c>
      <c r="BP260" s="2" t="s">
        <v>1142</v>
      </c>
      <c r="BQ260" s="436" t="s">
        <v>1071</v>
      </c>
      <c r="BR260" s="71" t="s">
        <v>972</v>
      </c>
      <c r="BS260" s="71" t="s">
        <v>760</v>
      </c>
      <c r="BV260" s="71" t="s">
        <v>813</v>
      </c>
      <c r="BX260" s="71" t="s">
        <v>700</v>
      </c>
    </row>
    <row r="261" spans="1:116" s="228" customFormat="1" ht="18.75" x14ac:dyDescent="0.3">
      <c r="A261" s="9" t="s">
        <v>1234</v>
      </c>
      <c r="B261" s="12" t="s">
        <v>35</v>
      </c>
      <c r="C261" s="21">
        <f t="shared" si="164"/>
        <v>12.799999999999999</v>
      </c>
      <c r="D261" s="82">
        <f>SUM(D262:D263)</f>
        <v>0</v>
      </c>
      <c r="E261" s="82">
        <f>SUM(E262:E263)</f>
        <v>12.799999999999999</v>
      </c>
      <c r="F261" s="82">
        <f t="shared" si="165"/>
        <v>10.600000000000001</v>
      </c>
      <c r="G261" s="82">
        <f t="shared" ref="G261:AL261" si="198">SUM(G262:G263)</f>
        <v>0</v>
      </c>
      <c r="H261" s="82">
        <f t="shared" si="198"/>
        <v>0</v>
      </c>
      <c r="I261" s="82">
        <f t="shared" si="198"/>
        <v>0</v>
      </c>
      <c r="J261" s="82">
        <f t="shared" si="198"/>
        <v>0</v>
      </c>
      <c r="K261" s="82">
        <f t="shared" si="198"/>
        <v>4.2</v>
      </c>
      <c r="L261" s="82">
        <f t="shared" si="198"/>
        <v>6.4</v>
      </c>
      <c r="M261" s="82">
        <f t="shared" si="198"/>
        <v>0</v>
      </c>
      <c r="N261" s="82">
        <f t="shared" si="198"/>
        <v>0</v>
      </c>
      <c r="O261" s="82">
        <f t="shared" si="198"/>
        <v>0</v>
      </c>
      <c r="P261" s="82">
        <f t="shared" si="198"/>
        <v>0</v>
      </c>
      <c r="Q261" s="82">
        <f t="shared" si="198"/>
        <v>0</v>
      </c>
      <c r="R261" s="82">
        <f t="shared" si="198"/>
        <v>0</v>
      </c>
      <c r="S261" s="82">
        <f t="shared" si="198"/>
        <v>0</v>
      </c>
      <c r="T261" s="82">
        <f t="shared" si="198"/>
        <v>0</v>
      </c>
      <c r="U261" s="82">
        <f t="shared" si="198"/>
        <v>2.2000000000000002</v>
      </c>
      <c r="V261" s="82">
        <f t="shared" si="198"/>
        <v>0</v>
      </c>
      <c r="W261" s="82">
        <f t="shared" si="198"/>
        <v>0</v>
      </c>
      <c r="X261" s="82">
        <f t="shared" si="198"/>
        <v>0</v>
      </c>
      <c r="Y261" s="82">
        <f t="shared" si="198"/>
        <v>0</v>
      </c>
      <c r="Z261" s="82">
        <f t="shared" si="198"/>
        <v>0</v>
      </c>
      <c r="AA261" s="82">
        <f t="shared" si="198"/>
        <v>0</v>
      </c>
      <c r="AB261" s="82">
        <f t="shared" si="198"/>
        <v>0</v>
      </c>
      <c r="AC261" s="82">
        <f t="shared" si="198"/>
        <v>0</v>
      </c>
      <c r="AD261" s="82">
        <f t="shared" si="198"/>
        <v>0</v>
      </c>
      <c r="AE261" s="82">
        <f t="shared" si="198"/>
        <v>0</v>
      </c>
      <c r="AF261" s="82">
        <f t="shared" si="198"/>
        <v>0</v>
      </c>
      <c r="AG261" s="82">
        <f t="shared" si="198"/>
        <v>0</v>
      </c>
      <c r="AH261" s="82">
        <f t="shared" si="198"/>
        <v>0</v>
      </c>
      <c r="AI261" s="82">
        <f t="shared" si="198"/>
        <v>0</v>
      </c>
      <c r="AJ261" s="82">
        <f t="shared" si="198"/>
        <v>0</v>
      </c>
      <c r="AK261" s="82">
        <f t="shared" si="198"/>
        <v>0</v>
      </c>
      <c r="AL261" s="82">
        <f t="shared" si="198"/>
        <v>0</v>
      </c>
      <c r="AM261" s="82">
        <f t="shared" ref="AM261:BJ261" si="199">SUM(AM262:AM263)</f>
        <v>0</v>
      </c>
      <c r="AN261" s="82">
        <f t="shared" si="199"/>
        <v>0</v>
      </c>
      <c r="AO261" s="82">
        <f t="shared" si="199"/>
        <v>0</v>
      </c>
      <c r="AP261" s="82">
        <f t="shared" si="199"/>
        <v>0</v>
      </c>
      <c r="AQ261" s="82">
        <f t="shared" si="199"/>
        <v>0</v>
      </c>
      <c r="AR261" s="82">
        <f t="shared" si="199"/>
        <v>0</v>
      </c>
      <c r="AS261" s="82">
        <f t="shared" si="199"/>
        <v>0</v>
      </c>
      <c r="AT261" s="82">
        <f t="shared" si="199"/>
        <v>0</v>
      </c>
      <c r="AU261" s="82">
        <f t="shared" si="199"/>
        <v>0</v>
      </c>
      <c r="AV261" s="82">
        <f t="shared" si="199"/>
        <v>0</v>
      </c>
      <c r="AW261" s="82">
        <f t="shared" si="199"/>
        <v>0</v>
      </c>
      <c r="AX261" s="82">
        <f t="shared" si="199"/>
        <v>0</v>
      </c>
      <c r="AY261" s="82">
        <f t="shared" si="199"/>
        <v>0</v>
      </c>
      <c r="AZ261" s="82">
        <f t="shared" si="199"/>
        <v>0</v>
      </c>
      <c r="BA261" s="82">
        <f t="shared" si="199"/>
        <v>0</v>
      </c>
      <c r="BB261" s="82">
        <f t="shared" si="199"/>
        <v>0</v>
      </c>
      <c r="BC261" s="82">
        <f t="shared" si="199"/>
        <v>0</v>
      </c>
      <c r="BD261" s="82">
        <f t="shared" si="199"/>
        <v>2.2000000000000002</v>
      </c>
      <c r="BE261" s="82">
        <f t="shared" si="199"/>
        <v>0</v>
      </c>
      <c r="BF261" s="82">
        <f t="shared" si="199"/>
        <v>0</v>
      </c>
      <c r="BG261" s="82">
        <f t="shared" si="199"/>
        <v>0</v>
      </c>
      <c r="BH261" s="82">
        <f t="shared" si="199"/>
        <v>0</v>
      </c>
      <c r="BI261" s="82">
        <f t="shared" si="199"/>
        <v>0</v>
      </c>
      <c r="BJ261" s="82">
        <f t="shared" si="199"/>
        <v>0</v>
      </c>
      <c r="BK261" s="9"/>
      <c r="BL261" s="9"/>
      <c r="BM261" s="9"/>
      <c r="BN261" s="9"/>
      <c r="BO261" s="107"/>
      <c r="BP261" s="2"/>
      <c r="BQ261" s="484"/>
      <c r="BR261" s="71" t="s">
        <v>972</v>
      </c>
    </row>
    <row r="262" spans="1:116" s="71" customFormat="1" ht="37.5" x14ac:dyDescent="0.3">
      <c r="A262" s="15">
        <v>1</v>
      </c>
      <c r="B262" s="141" t="s">
        <v>305</v>
      </c>
      <c r="C262" s="69">
        <f t="shared" si="164"/>
        <v>0.60000000000000009</v>
      </c>
      <c r="D262" s="3"/>
      <c r="E262" s="3">
        <f t="shared" si="166"/>
        <v>0.60000000000000009</v>
      </c>
      <c r="F262" s="3">
        <f t="shared" si="165"/>
        <v>0.60000000000000009</v>
      </c>
      <c r="G262" s="3">
        <f t="shared" si="192"/>
        <v>0</v>
      </c>
      <c r="H262" s="69"/>
      <c r="I262" s="69"/>
      <c r="J262" s="3"/>
      <c r="K262" s="69">
        <v>0.2</v>
      </c>
      <c r="L262" s="69">
        <v>0.4</v>
      </c>
      <c r="M262" s="3">
        <f t="shared" si="181"/>
        <v>0</v>
      </c>
      <c r="N262" s="3"/>
      <c r="O262" s="3"/>
      <c r="P262" s="3"/>
      <c r="Q262" s="3"/>
      <c r="R262" s="3"/>
      <c r="S262" s="3"/>
      <c r="T262" s="3"/>
      <c r="U262" s="3">
        <f t="shared" si="187"/>
        <v>0</v>
      </c>
      <c r="V262" s="3"/>
      <c r="W262" s="3"/>
      <c r="X262" s="3"/>
      <c r="Y262" s="3"/>
      <c r="Z262" s="3"/>
      <c r="AA262" s="3"/>
      <c r="AB262" s="3"/>
      <c r="AC262" s="3"/>
      <c r="AD262" s="3">
        <f t="shared" si="169"/>
        <v>0</v>
      </c>
      <c r="AE262" s="3"/>
      <c r="AF262" s="3"/>
      <c r="AG262" s="3"/>
      <c r="AH262" s="3"/>
      <c r="AI262" s="3"/>
      <c r="AJ262" s="3"/>
      <c r="AK262" s="3"/>
      <c r="AL262" s="3"/>
      <c r="AM262" s="3"/>
      <c r="AN262" s="3"/>
      <c r="AO262" s="3"/>
      <c r="AP262" s="3"/>
      <c r="AQ262" s="3"/>
      <c r="AR262" s="3"/>
      <c r="AS262" s="3"/>
      <c r="AT262" s="3"/>
      <c r="AU262" s="3"/>
      <c r="AV262" s="3"/>
      <c r="AW262" s="3"/>
      <c r="AX262" s="3"/>
      <c r="AY262" s="3"/>
      <c r="AZ262" s="3"/>
      <c r="BA262" s="3"/>
      <c r="BB262" s="3"/>
      <c r="BC262" s="3"/>
      <c r="BD262" s="69"/>
      <c r="BE262" s="3"/>
      <c r="BF262" s="3"/>
      <c r="BG262" s="3">
        <f t="shared" si="186"/>
        <v>0</v>
      </c>
      <c r="BH262" s="3"/>
      <c r="BI262" s="69">
        <v>0</v>
      </c>
      <c r="BJ262" s="3"/>
      <c r="BK262" s="2" t="s">
        <v>459</v>
      </c>
      <c r="BL262" s="143" t="s">
        <v>128</v>
      </c>
      <c r="BM262" s="2"/>
      <c r="BN262" s="143" t="s">
        <v>110</v>
      </c>
      <c r="BO262" s="143" t="s">
        <v>388</v>
      </c>
      <c r="BP262" s="2" t="s">
        <v>1142</v>
      </c>
      <c r="BQ262" s="436" t="s">
        <v>982</v>
      </c>
      <c r="BR262" s="71" t="s">
        <v>972</v>
      </c>
      <c r="BV262" s="71" t="s">
        <v>813</v>
      </c>
      <c r="BZ262" s="210"/>
      <c r="CN262" s="71">
        <v>2022</v>
      </c>
    </row>
    <row r="263" spans="1:116" s="71" customFormat="1" ht="56.25" x14ac:dyDescent="0.3">
      <c r="A263" s="15">
        <v>2</v>
      </c>
      <c r="B263" s="14" t="s">
        <v>556</v>
      </c>
      <c r="C263" s="69">
        <f t="shared" si="164"/>
        <v>12.2</v>
      </c>
      <c r="D263" s="3"/>
      <c r="E263" s="3">
        <f t="shared" si="166"/>
        <v>12.2</v>
      </c>
      <c r="F263" s="3">
        <f t="shared" si="165"/>
        <v>10</v>
      </c>
      <c r="G263" s="3">
        <f t="shared" si="192"/>
        <v>0</v>
      </c>
      <c r="H263" s="3"/>
      <c r="I263" s="3"/>
      <c r="J263" s="3"/>
      <c r="K263" s="3">
        <v>4</v>
      </c>
      <c r="L263" s="3">
        <v>6</v>
      </c>
      <c r="M263" s="3">
        <f t="shared" si="181"/>
        <v>0</v>
      </c>
      <c r="N263" s="3"/>
      <c r="O263" s="3"/>
      <c r="P263" s="3"/>
      <c r="Q263" s="3"/>
      <c r="R263" s="3"/>
      <c r="S263" s="3"/>
      <c r="T263" s="3"/>
      <c r="U263" s="3">
        <f t="shared" si="187"/>
        <v>2.2000000000000002</v>
      </c>
      <c r="V263" s="3"/>
      <c r="W263" s="3"/>
      <c r="X263" s="3"/>
      <c r="Y263" s="3"/>
      <c r="Z263" s="3"/>
      <c r="AA263" s="3"/>
      <c r="AB263" s="3"/>
      <c r="AC263" s="3"/>
      <c r="AD263" s="3">
        <f t="shared" si="169"/>
        <v>0</v>
      </c>
      <c r="AE263" s="3"/>
      <c r="AF263" s="3"/>
      <c r="AG263" s="3"/>
      <c r="AH263" s="3"/>
      <c r="AI263" s="3"/>
      <c r="AJ263" s="3"/>
      <c r="AK263" s="3"/>
      <c r="AL263" s="3"/>
      <c r="AM263" s="3"/>
      <c r="AN263" s="3"/>
      <c r="AO263" s="3"/>
      <c r="AP263" s="3"/>
      <c r="AQ263" s="3"/>
      <c r="AR263" s="3"/>
      <c r="AS263" s="3"/>
      <c r="AT263" s="3"/>
      <c r="AU263" s="3"/>
      <c r="AV263" s="3"/>
      <c r="AW263" s="3"/>
      <c r="AX263" s="3"/>
      <c r="AY263" s="3"/>
      <c r="AZ263" s="3"/>
      <c r="BA263" s="3"/>
      <c r="BB263" s="3"/>
      <c r="BC263" s="3"/>
      <c r="BD263" s="3">
        <v>2.2000000000000002</v>
      </c>
      <c r="BE263" s="3"/>
      <c r="BF263" s="3"/>
      <c r="BG263" s="3">
        <f t="shared" si="186"/>
        <v>0</v>
      </c>
      <c r="BH263" s="3"/>
      <c r="BI263" s="3"/>
      <c r="BJ263" s="3"/>
      <c r="BK263" s="2" t="s">
        <v>459</v>
      </c>
      <c r="BL263" s="4" t="s">
        <v>128</v>
      </c>
      <c r="BM263" s="2" t="s">
        <v>549</v>
      </c>
      <c r="BN263" s="2" t="s">
        <v>701</v>
      </c>
      <c r="BO263" s="15" t="s">
        <v>539</v>
      </c>
      <c r="BP263" s="2" t="s">
        <v>1142</v>
      </c>
      <c r="BQ263" s="436" t="s">
        <v>1071</v>
      </c>
      <c r="BR263" s="71" t="s">
        <v>972</v>
      </c>
      <c r="BV263" s="71" t="s">
        <v>813</v>
      </c>
      <c r="BZ263" s="210"/>
      <c r="CE263" s="71" t="s">
        <v>366</v>
      </c>
      <c r="CN263" s="71">
        <v>2022</v>
      </c>
    </row>
    <row r="264" spans="1:116" s="228" customFormat="1" ht="18.75" x14ac:dyDescent="0.3">
      <c r="A264" s="9" t="s">
        <v>1235</v>
      </c>
      <c r="B264" s="12" t="s">
        <v>36</v>
      </c>
      <c r="C264" s="21"/>
      <c r="D264" s="82"/>
      <c r="E264" s="82"/>
      <c r="F264" s="82"/>
      <c r="G264" s="82"/>
      <c r="H264" s="82"/>
      <c r="I264" s="82"/>
      <c r="J264" s="82"/>
      <c r="K264" s="82"/>
      <c r="L264" s="82"/>
      <c r="M264" s="82"/>
      <c r="N264" s="82"/>
      <c r="O264" s="82"/>
      <c r="P264" s="82"/>
      <c r="Q264" s="82"/>
      <c r="R264" s="82"/>
      <c r="S264" s="82"/>
      <c r="T264" s="82"/>
      <c r="U264" s="82"/>
      <c r="V264" s="82"/>
      <c r="W264" s="82"/>
      <c r="X264" s="82"/>
      <c r="Y264" s="82"/>
      <c r="Z264" s="82"/>
      <c r="AA264" s="82"/>
      <c r="AB264" s="82"/>
      <c r="AC264" s="82"/>
      <c r="AD264" s="82"/>
      <c r="AE264" s="82"/>
      <c r="AF264" s="82"/>
      <c r="AG264" s="82"/>
      <c r="AH264" s="82"/>
      <c r="AI264" s="82"/>
      <c r="AJ264" s="82"/>
      <c r="AK264" s="82"/>
      <c r="AL264" s="82"/>
      <c r="AM264" s="82"/>
      <c r="AN264" s="82"/>
      <c r="AO264" s="82"/>
      <c r="AP264" s="82"/>
      <c r="AQ264" s="82"/>
      <c r="AR264" s="82"/>
      <c r="AS264" s="82"/>
      <c r="AT264" s="82"/>
      <c r="AU264" s="82"/>
      <c r="AV264" s="82"/>
      <c r="AW264" s="82"/>
      <c r="AX264" s="82"/>
      <c r="AY264" s="82"/>
      <c r="AZ264" s="82"/>
      <c r="BA264" s="82"/>
      <c r="BB264" s="82"/>
      <c r="BC264" s="82"/>
      <c r="BD264" s="82"/>
      <c r="BE264" s="82"/>
      <c r="BF264" s="82"/>
      <c r="BG264" s="82"/>
      <c r="BH264" s="82"/>
      <c r="BI264" s="82"/>
      <c r="BJ264" s="82"/>
      <c r="BK264" s="9"/>
      <c r="BL264" s="9"/>
      <c r="BM264" s="9"/>
      <c r="BN264" s="81"/>
      <c r="BO264" s="107"/>
      <c r="BP264" s="2" t="s">
        <v>733</v>
      </c>
      <c r="BQ264" s="484"/>
    </row>
    <row r="265" spans="1:116" s="228" customFormat="1" ht="18.75" x14ac:dyDescent="0.3">
      <c r="A265" s="9" t="s">
        <v>1236</v>
      </c>
      <c r="B265" s="12" t="s">
        <v>312</v>
      </c>
      <c r="C265" s="21">
        <f t="shared" ref="C265:C332" si="200">D265+E265</f>
        <v>0</v>
      </c>
      <c r="D265" s="82"/>
      <c r="E265" s="82">
        <f t="shared" ref="E265:E334" si="201">F265+U265+BG265</f>
        <v>0</v>
      </c>
      <c r="F265" s="82">
        <f t="shared" ref="F265:F332" si="202">G265+K265+L265+M265+R265+S265+T265</f>
        <v>0</v>
      </c>
      <c r="G265" s="82">
        <f t="shared" si="192"/>
        <v>0</v>
      </c>
      <c r="H265" s="82"/>
      <c r="I265" s="82"/>
      <c r="J265" s="82"/>
      <c r="K265" s="82"/>
      <c r="L265" s="82"/>
      <c r="M265" s="82">
        <f t="shared" si="181"/>
        <v>0</v>
      </c>
      <c r="N265" s="82"/>
      <c r="O265" s="82"/>
      <c r="P265" s="82"/>
      <c r="Q265" s="82"/>
      <c r="R265" s="82"/>
      <c r="S265" s="82"/>
      <c r="T265" s="82"/>
      <c r="U265" s="82">
        <f t="shared" si="187"/>
        <v>0</v>
      </c>
      <c r="V265" s="82"/>
      <c r="W265" s="82"/>
      <c r="X265" s="82"/>
      <c r="Y265" s="82"/>
      <c r="Z265" s="82"/>
      <c r="AA265" s="82"/>
      <c r="AB265" s="82"/>
      <c r="AC265" s="82"/>
      <c r="AD265" s="82">
        <f t="shared" si="169"/>
        <v>0</v>
      </c>
      <c r="AE265" s="82"/>
      <c r="AF265" s="82"/>
      <c r="AG265" s="82"/>
      <c r="AH265" s="82"/>
      <c r="AI265" s="82"/>
      <c r="AJ265" s="82"/>
      <c r="AK265" s="82"/>
      <c r="AL265" s="82"/>
      <c r="AM265" s="82"/>
      <c r="AN265" s="82"/>
      <c r="AO265" s="82"/>
      <c r="AP265" s="82"/>
      <c r="AQ265" s="82"/>
      <c r="AR265" s="82"/>
      <c r="AS265" s="82"/>
      <c r="AT265" s="82"/>
      <c r="AU265" s="82"/>
      <c r="AV265" s="82"/>
      <c r="AW265" s="82"/>
      <c r="AX265" s="82"/>
      <c r="AY265" s="82"/>
      <c r="AZ265" s="82"/>
      <c r="BA265" s="82"/>
      <c r="BB265" s="82"/>
      <c r="BC265" s="82"/>
      <c r="BD265" s="82"/>
      <c r="BE265" s="82"/>
      <c r="BF265" s="82"/>
      <c r="BG265" s="82">
        <f t="shared" si="186"/>
        <v>0</v>
      </c>
      <c r="BH265" s="82"/>
      <c r="BI265" s="82"/>
      <c r="BJ265" s="82"/>
      <c r="BK265" s="9"/>
      <c r="BL265" s="9"/>
      <c r="BM265" s="81"/>
      <c r="BN265" s="9"/>
      <c r="BO265" s="107"/>
      <c r="BP265" s="2"/>
      <c r="BQ265" s="484"/>
      <c r="BR265" s="202"/>
      <c r="BS265" s="202"/>
      <c r="BT265" s="202"/>
      <c r="BU265" s="202"/>
      <c r="BV265" s="202"/>
      <c r="BW265" s="202"/>
    </row>
    <row r="266" spans="1:116" s="228" customFormat="1" ht="18.75" x14ac:dyDescent="0.3">
      <c r="A266" s="9" t="s">
        <v>1237</v>
      </c>
      <c r="B266" s="12" t="s">
        <v>38</v>
      </c>
      <c r="C266" s="21">
        <f t="shared" si="200"/>
        <v>0</v>
      </c>
      <c r="D266" s="82"/>
      <c r="E266" s="82">
        <f t="shared" si="201"/>
        <v>0</v>
      </c>
      <c r="F266" s="82">
        <f t="shared" si="202"/>
        <v>0</v>
      </c>
      <c r="G266" s="82">
        <f t="shared" si="192"/>
        <v>0</v>
      </c>
      <c r="H266" s="82"/>
      <c r="I266" s="82"/>
      <c r="J266" s="82"/>
      <c r="K266" s="82"/>
      <c r="L266" s="82"/>
      <c r="M266" s="82">
        <f t="shared" si="181"/>
        <v>0</v>
      </c>
      <c r="N266" s="82"/>
      <c r="O266" s="82"/>
      <c r="P266" s="82"/>
      <c r="Q266" s="82"/>
      <c r="R266" s="82"/>
      <c r="S266" s="82"/>
      <c r="T266" s="82"/>
      <c r="U266" s="82">
        <f t="shared" si="187"/>
        <v>0</v>
      </c>
      <c r="V266" s="82"/>
      <c r="W266" s="82"/>
      <c r="X266" s="82"/>
      <c r="Y266" s="82"/>
      <c r="Z266" s="82"/>
      <c r="AA266" s="82"/>
      <c r="AB266" s="82"/>
      <c r="AC266" s="82"/>
      <c r="AD266" s="82">
        <f t="shared" si="169"/>
        <v>0</v>
      </c>
      <c r="AE266" s="82"/>
      <c r="AF266" s="82"/>
      <c r="AG266" s="82"/>
      <c r="AH266" s="82"/>
      <c r="AI266" s="82"/>
      <c r="AJ266" s="82"/>
      <c r="AK266" s="82"/>
      <c r="AL266" s="82"/>
      <c r="AM266" s="82"/>
      <c r="AN266" s="82"/>
      <c r="AO266" s="82"/>
      <c r="AP266" s="82"/>
      <c r="AQ266" s="82"/>
      <c r="AR266" s="82"/>
      <c r="AS266" s="82">
        <v>0</v>
      </c>
      <c r="AT266" s="82"/>
      <c r="AU266" s="82"/>
      <c r="AV266" s="82"/>
      <c r="AW266" s="82"/>
      <c r="AX266" s="82"/>
      <c r="AY266" s="82"/>
      <c r="AZ266" s="82"/>
      <c r="BA266" s="82"/>
      <c r="BB266" s="82"/>
      <c r="BC266" s="82"/>
      <c r="BD266" s="82"/>
      <c r="BE266" s="82"/>
      <c r="BF266" s="82"/>
      <c r="BG266" s="82">
        <f t="shared" si="186"/>
        <v>0</v>
      </c>
      <c r="BH266" s="82"/>
      <c r="BI266" s="82"/>
      <c r="BJ266" s="82"/>
      <c r="BK266" s="9"/>
      <c r="BL266" s="9"/>
      <c r="BM266" s="81"/>
      <c r="BN266" s="9"/>
      <c r="BO266" s="107"/>
      <c r="BP266" s="2"/>
      <c r="BQ266" s="484"/>
      <c r="BR266" s="202"/>
      <c r="BS266" s="202"/>
      <c r="BT266" s="202"/>
      <c r="BU266" s="202"/>
      <c r="BV266" s="202"/>
      <c r="BW266" s="202"/>
    </row>
    <row r="267" spans="1:116" s="228" customFormat="1" ht="18.75" x14ac:dyDescent="0.3">
      <c r="A267" s="9" t="s">
        <v>1238</v>
      </c>
      <c r="B267" s="12" t="s">
        <v>39</v>
      </c>
      <c r="C267" s="21">
        <f t="shared" si="200"/>
        <v>0</v>
      </c>
      <c r="D267" s="82"/>
      <c r="E267" s="82">
        <f t="shared" si="201"/>
        <v>0</v>
      </c>
      <c r="F267" s="82">
        <f t="shared" si="202"/>
        <v>0</v>
      </c>
      <c r="G267" s="82">
        <f t="shared" si="192"/>
        <v>0</v>
      </c>
      <c r="H267" s="82"/>
      <c r="I267" s="82"/>
      <c r="J267" s="82"/>
      <c r="K267" s="82"/>
      <c r="L267" s="82"/>
      <c r="M267" s="82">
        <f t="shared" si="181"/>
        <v>0</v>
      </c>
      <c r="N267" s="82"/>
      <c r="O267" s="82"/>
      <c r="P267" s="82"/>
      <c r="Q267" s="82"/>
      <c r="R267" s="82"/>
      <c r="S267" s="82"/>
      <c r="T267" s="82"/>
      <c r="U267" s="82">
        <f t="shared" si="187"/>
        <v>0</v>
      </c>
      <c r="V267" s="82"/>
      <c r="W267" s="82"/>
      <c r="X267" s="82"/>
      <c r="Y267" s="82"/>
      <c r="Z267" s="82"/>
      <c r="AA267" s="82"/>
      <c r="AB267" s="82"/>
      <c r="AC267" s="82"/>
      <c r="AD267" s="82">
        <f t="shared" si="169"/>
        <v>0</v>
      </c>
      <c r="AE267" s="82"/>
      <c r="AF267" s="82"/>
      <c r="AG267" s="82"/>
      <c r="AH267" s="82"/>
      <c r="AI267" s="82"/>
      <c r="AJ267" s="82"/>
      <c r="AK267" s="82"/>
      <c r="AL267" s="82"/>
      <c r="AM267" s="82"/>
      <c r="AN267" s="82"/>
      <c r="AO267" s="82"/>
      <c r="AP267" s="82"/>
      <c r="AQ267" s="82"/>
      <c r="AR267" s="82"/>
      <c r="AS267" s="82">
        <v>0</v>
      </c>
      <c r="AT267" s="82"/>
      <c r="AU267" s="82"/>
      <c r="AV267" s="82"/>
      <c r="AW267" s="82"/>
      <c r="AX267" s="82"/>
      <c r="AY267" s="82"/>
      <c r="AZ267" s="82"/>
      <c r="BA267" s="82"/>
      <c r="BB267" s="82"/>
      <c r="BC267" s="82"/>
      <c r="BD267" s="82"/>
      <c r="BE267" s="82"/>
      <c r="BF267" s="82"/>
      <c r="BG267" s="82">
        <f t="shared" si="186"/>
        <v>0</v>
      </c>
      <c r="BH267" s="82"/>
      <c r="BI267" s="82"/>
      <c r="BJ267" s="82"/>
      <c r="BK267" s="9"/>
      <c r="BL267" s="9"/>
      <c r="BM267" s="81"/>
      <c r="BN267" s="9"/>
      <c r="BO267" s="107"/>
      <c r="BP267" s="2"/>
      <c r="BQ267" s="484"/>
    </row>
    <row r="268" spans="1:116" s="228" customFormat="1" ht="18.75" x14ac:dyDescent="0.3">
      <c r="A268" s="9" t="s">
        <v>1239</v>
      </c>
      <c r="B268" s="12" t="s">
        <v>40</v>
      </c>
      <c r="C268" s="21">
        <f t="shared" si="200"/>
        <v>0</v>
      </c>
      <c r="D268" s="82"/>
      <c r="E268" s="82">
        <f t="shared" si="201"/>
        <v>0</v>
      </c>
      <c r="F268" s="82">
        <f t="shared" si="202"/>
        <v>0</v>
      </c>
      <c r="G268" s="82">
        <f t="shared" si="192"/>
        <v>0</v>
      </c>
      <c r="H268" s="82"/>
      <c r="I268" s="82"/>
      <c r="J268" s="82"/>
      <c r="K268" s="82"/>
      <c r="L268" s="82"/>
      <c r="M268" s="82">
        <f t="shared" si="181"/>
        <v>0</v>
      </c>
      <c r="N268" s="82"/>
      <c r="O268" s="82"/>
      <c r="P268" s="82"/>
      <c r="Q268" s="82"/>
      <c r="R268" s="82"/>
      <c r="S268" s="82"/>
      <c r="T268" s="82"/>
      <c r="U268" s="82">
        <f t="shared" si="187"/>
        <v>0</v>
      </c>
      <c r="V268" s="82"/>
      <c r="W268" s="82"/>
      <c r="X268" s="82"/>
      <c r="Y268" s="82"/>
      <c r="Z268" s="82"/>
      <c r="AA268" s="82"/>
      <c r="AB268" s="82"/>
      <c r="AC268" s="82"/>
      <c r="AD268" s="82">
        <f t="shared" si="169"/>
        <v>0</v>
      </c>
      <c r="AE268" s="82"/>
      <c r="AF268" s="82"/>
      <c r="AG268" s="82"/>
      <c r="AH268" s="82"/>
      <c r="AI268" s="82"/>
      <c r="AJ268" s="82"/>
      <c r="AK268" s="82"/>
      <c r="AL268" s="82"/>
      <c r="AM268" s="82"/>
      <c r="AN268" s="82"/>
      <c r="AO268" s="82"/>
      <c r="AP268" s="82"/>
      <c r="AQ268" s="82"/>
      <c r="AR268" s="82"/>
      <c r="AS268" s="82">
        <v>0</v>
      </c>
      <c r="AT268" s="82"/>
      <c r="AU268" s="82"/>
      <c r="AV268" s="82"/>
      <c r="AW268" s="82"/>
      <c r="AX268" s="82"/>
      <c r="AY268" s="82"/>
      <c r="AZ268" s="82"/>
      <c r="BA268" s="82"/>
      <c r="BB268" s="82"/>
      <c r="BC268" s="82"/>
      <c r="BD268" s="82"/>
      <c r="BE268" s="82"/>
      <c r="BF268" s="82"/>
      <c r="BG268" s="82">
        <f t="shared" si="186"/>
        <v>0</v>
      </c>
      <c r="BH268" s="82"/>
      <c r="BI268" s="82"/>
      <c r="BJ268" s="82"/>
      <c r="BK268" s="9"/>
      <c r="BL268" s="9"/>
      <c r="BM268" s="81"/>
      <c r="BN268" s="9"/>
      <c r="BO268" s="107"/>
      <c r="BP268" s="2"/>
      <c r="BQ268" s="484"/>
    </row>
    <row r="269" spans="1:116" s="228" customFormat="1" ht="18.75" x14ac:dyDescent="0.3">
      <c r="A269" s="81" t="s">
        <v>1240</v>
      </c>
      <c r="B269" s="12" t="s">
        <v>42</v>
      </c>
      <c r="C269" s="21">
        <f t="shared" si="200"/>
        <v>6</v>
      </c>
      <c r="D269" s="82">
        <v>0</v>
      </c>
      <c r="E269" s="82">
        <f t="shared" si="201"/>
        <v>6</v>
      </c>
      <c r="F269" s="82">
        <f t="shared" si="202"/>
        <v>6</v>
      </c>
      <c r="G269" s="82">
        <f t="shared" si="192"/>
        <v>0</v>
      </c>
      <c r="H269" s="82">
        <f t="shared" ref="H269:BJ269" si="203">SUM(H270)</f>
        <v>0</v>
      </c>
      <c r="I269" s="82">
        <f t="shared" si="203"/>
        <v>0</v>
      </c>
      <c r="J269" s="82">
        <f t="shared" si="203"/>
        <v>0</v>
      </c>
      <c r="K269" s="82">
        <f t="shared" si="203"/>
        <v>3</v>
      </c>
      <c r="L269" s="82">
        <f t="shared" si="203"/>
        <v>3</v>
      </c>
      <c r="M269" s="82">
        <f t="shared" si="181"/>
        <v>0</v>
      </c>
      <c r="N269" s="82">
        <f t="shared" si="203"/>
        <v>0</v>
      </c>
      <c r="O269" s="82">
        <f t="shared" si="203"/>
        <v>0</v>
      </c>
      <c r="P269" s="82">
        <f t="shared" si="203"/>
        <v>0</v>
      </c>
      <c r="Q269" s="82">
        <f t="shared" si="203"/>
        <v>0</v>
      </c>
      <c r="R269" s="82">
        <f t="shared" si="203"/>
        <v>0</v>
      </c>
      <c r="S269" s="82">
        <f t="shared" si="203"/>
        <v>0</v>
      </c>
      <c r="T269" s="82">
        <f t="shared" si="203"/>
        <v>0</v>
      </c>
      <c r="U269" s="82">
        <f t="shared" si="187"/>
        <v>0</v>
      </c>
      <c r="V269" s="82">
        <f t="shared" si="203"/>
        <v>0</v>
      </c>
      <c r="W269" s="82">
        <f t="shared" si="203"/>
        <v>0</v>
      </c>
      <c r="X269" s="82">
        <f t="shared" si="203"/>
        <v>0</v>
      </c>
      <c r="Y269" s="82">
        <f t="shared" si="203"/>
        <v>0</v>
      </c>
      <c r="Z269" s="82">
        <f t="shared" si="203"/>
        <v>0</v>
      </c>
      <c r="AA269" s="82">
        <f t="shared" si="203"/>
        <v>0</v>
      </c>
      <c r="AB269" s="82">
        <f t="shared" si="203"/>
        <v>0</v>
      </c>
      <c r="AC269" s="82">
        <f t="shared" si="203"/>
        <v>0</v>
      </c>
      <c r="AD269" s="82">
        <f t="shared" si="169"/>
        <v>0</v>
      </c>
      <c r="AE269" s="82">
        <f t="shared" si="203"/>
        <v>0</v>
      </c>
      <c r="AF269" s="82">
        <f t="shared" si="203"/>
        <v>0</v>
      </c>
      <c r="AG269" s="82">
        <f t="shared" si="203"/>
        <v>0</v>
      </c>
      <c r="AH269" s="82">
        <f t="shared" si="203"/>
        <v>0</v>
      </c>
      <c r="AI269" s="82">
        <f t="shared" si="203"/>
        <v>0</v>
      </c>
      <c r="AJ269" s="82">
        <f t="shared" si="203"/>
        <v>0</v>
      </c>
      <c r="AK269" s="82">
        <f t="shared" si="203"/>
        <v>0</v>
      </c>
      <c r="AL269" s="82">
        <f t="shared" si="203"/>
        <v>0</v>
      </c>
      <c r="AM269" s="82">
        <f t="shared" si="203"/>
        <v>0</v>
      </c>
      <c r="AN269" s="82">
        <f t="shared" si="203"/>
        <v>0</v>
      </c>
      <c r="AO269" s="82">
        <f t="shared" si="203"/>
        <v>0</v>
      </c>
      <c r="AP269" s="82">
        <f t="shared" si="203"/>
        <v>0</v>
      </c>
      <c r="AQ269" s="82">
        <f t="shared" si="203"/>
        <v>0</v>
      </c>
      <c r="AR269" s="82">
        <f t="shared" si="203"/>
        <v>0</v>
      </c>
      <c r="AS269" s="82">
        <f t="shared" si="203"/>
        <v>0</v>
      </c>
      <c r="AT269" s="82">
        <f t="shared" si="203"/>
        <v>0</v>
      </c>
      <c r="AU269" s="82">
        <f t="shared" si="203"/>
        <v>0</v>
      </c>
      <c r="AV269" s="82">
        <f t="shared" si="203"/>
        <v>0</v>
      </c>
      <c r="AW269" s="82">
        <f t="shared" si="203"/>
        <v>0</v>
      </c>
      <c r="AX269" s="82">
        <f t="shared" si="203"/>
        <v>0</v>
      </c>
      <c r="AY269" s="82">
        <f t="shared" si="203"/>
        <v>0</v>
      </c>
      <c r="AZ269" s="82">
        <f t="shared" si="203"/>
        <v>0</v>
      </c>
      <c r="BA269" s="82">
        <f t="shared" si="203"/>
        <v>0</v>
      </c>
      <c r="BB269" s="82">
        <f t="shared" si="203"/>
        <v>0</v>
      </c>
      <c r="BC269" s="82">
        <f t="shared" si="203"/>
        <v>0</v>
      </c>
      <c r="BD269" s="82">
        <f t="shared" si="203"/>
        <v>0</v>
      </c>
      <c r="BE269" s="82">
        <f t="shared" si="203"/>
        <v>0</v>
      </c>
      <c r="BF269" s="82">
        <f t="shared" si="203"/>
        <v>0</v>
      </c>
      <c r="BG269" s="82">
        <f t="shared" si="186"/>
        <v>0</v>
      </c>
      <c r="BH269" s="82">
        <f t="shared" si="203"/>
        <v>0</v>
      </c>
      <c r="BI269" s="82">
        <f t="shared" si="203"/>
        <v>0</v>
      </c>
      <c r="BJ269" s="82">
        <f t="shared" si="203"/>
        <v>0</v>
      </c>
      <c r="BK269" s="9"/>
      <c r="BL269" s="9"/>
      <c r="BM269" s="81"/>
      <c r="BN269" s="9"/>
      <c r="BO269" s="107"/>
      <c r="BP269" s="2"/>
      <c r="BQ269" s="484"/>
    </row>
    <row r="270" spans="1:116" s="71" customFormat="1" ht="75" x14ac:dyDescent="0.3">
      <c r="A270" s="2">
        <v>1</v>
      </c>
      <c r="B270" s="144" t="s">
        <v>175</v>
      </c>
      <c r="C270" s="69">
        <f t="shared" si="200"/>
        <v>6</v>
      </c>
      <c r="D270" s="3"/>
      <c r="E270" s="3">
        <f t="shared" si="201"/>
        <v>6</v>
      </c>
      <c r="F270" s="3">
        <f t="shared" si="202"/>
        <v>6</v>
      </c>
      <c r="G270" s="3">
        <f t="shared" si="192"/>
        <v>0</v>
      </c>
      <c r="H270" s="3"/>
      <c r="I270" s="3"/>
      <c r="J270" s="3"/>
      <c r="K270" s="3">
        <v>3</v>
      </c>
      <c r="L270" s="3">
        <v>3</v>
      </c>
      <c r="M270" s="3">
        <f t="shared" si="181"/>
        <v>0</v>
      </c>
      <c r="N270" s="3"/>
      <c r="O270" s="3"/>
      <c r="P270" s="3"/>
      <c r="Q270" s="3"/>
      <c r="R270" s="3"/>
      <c r="S270" s="3"/>
      <c r="T270" s="3"/>
      <c r="U270" s="3">
        <f t="shared" si="187"/>
        <v>0</v>
      </c>
      <c r="V270" s="3"/>
      <c r="W270" s="3"/>
      <c r="X270" s="3"/>
      <c r="Y270" s="3"/>
      <c r="Z270" s="3"/>
      <c r="AA270" s="3"/>
      <c r="AB270" s="3"/>
      <c r="AC270" s="3"/>
      <c r="AD270" s="3">
        <f t="shared" si="169"/>
        <v>0</v>
      </c>
      <c r="AE270" s="3"/>
      <c r="AF270" s="3"/>
      <c r="AG270" s="3"/>
      <c r="AH270" s="3"/>
      <c r="AI270" s="3"/>
      <c r="AJ270" s="3"/>
      <c r="AK270" s="3"/>
      <c r="AL270" s="3"/>
      <c r="AM270" s="3"/>
      <c r="AN270" s="3"/>
      <c r="AO270" s="3"/>
      <c r="AP270" s="3"/>
      <c r="AQ270" s="3"/>
      <c r="AR270" s="3"/>
      <c r="AS270" s="3"/>
      <c r="AT270" s="3"/>
      <c r="AU270" s="3"/>
      <c r="AV270" s="3"/>
      <c r="AW270" s="3"/>
      <c r="AX270" s="3"/>
      <c r="AY270" s="3"/>
      <c r="AZ270" s="3"/>
      <c r="BA270" s="3"/>
      <c r="BB270" s="3"/>
      <c r="BC270" s="3"/>
      <c r="BD270" s="3"/>
      <c r="BE270" s="3"/>
      <c r="BF270" s="3"/>
      <c r="BG270" s="3">
        <f t="shared" si="186"/>
        <v>0</v>
      </c>
      <c r="BH270" s="3"/>
      <c r="BI270" s="3"/>
      <c r="BJ270" s="3"/>
      <c r="BK270" s="2" t="s">
        <v>459</v>
      </c>
      <c r="BL270" s="2" t="s">
        <v>130</v>
      </c>
      <c r="BM270" s="2"/>
      <c r="BN270" s="2" t="s">
        <v>117</v>
      </c>
      <c r="BO270" s="15" t="s">
        <v>539</v>
      </c>
      <c r="BP270" s="2" t="s">
        <v>1142</v>
      </c>
      <c r="BQ270" s="436" t="s">
        <v>1071</v>
      </c>
      <c r="BR270" s="6" t="s">
        <v>972</v>
      </c>
      <c r="BV270" s="71" t="s">
        <v>813</v>
      </c>
      <c r="CE270" s="71" t="s">
        <v>485</v>
      </c>
      <c r="CN270" s="71">
        <v>2022</v>
      </c>
    </row>
    <row r="271" spans="1:116" s="228" customFormat="1" ht="37.5" x14ac:dyDescent="0.3">
      <c r="A271" s="81" t="s">
        <v>344</v>
      </c>
      <c r="B271" s="12" t="s">
        <v>604</v>
      </c>
      <c r="C271" s="21">
        <f t="shared" si="200"/>
        <v>268.14999999999998</v>
      </c>
      <c r="D271" s="82">
        <f>D272+D285</f>
        <v>21</v>
      </c>
      <c r="E271" s="82">
        <f t="shared" si="201"/>
        <v>247.14999999999998</v>
      </c>
      <c r="F271" s="82">
        <f t="shared" si="202"/>
        <v>240.45999999999998</v>
      </c>
      <c r="G271" s="82">
        <f t="shared" si="192"/>
        <v>5.08</v>
      </c>
      <c r="H271" s="82">
        <f>H272+H285</f>
        <v>1.05</v>
      </c>
      <c r="I271" s="82">
        <f>I272+I285</f>
        <v>0</v>
      </c>
      <c r="J271" s="82">
        <f>J272+J285</f>
        <v>4.03</v>
      </c>
      <c r="K271" s="82">
        <f>K272+K285</f>
        <v>158.07</v>
      </c>
      <c r="L271" s="82">
        <f>L272+L285</f>
        <v>66.509999999999991</v>
      </c>
      <c r="M271" s="82">
        <f t="shared" si="181"/>
        <v>10.7</v>
      </c>
      <c r="N271" s="82">
        <f t="shared" ref="N271:T271" si="204">N272+N285</f>
        <v>4.7</v>
      </c>
      <c r="O271" s="82">
        <f t="shared" si="204"/>
        <v>0</v>
      </c>
      <c r="P271" s="82">
        <f t="shared" si="204"/>
        <v>6</v>
      </c>
      <c r="Q271" s="82">
        <f t="shared" si="204"/>
        <v>0</v>
      </c>
      <c r="R271" s="82">
        <f t="shared" si="204"/>
        <v>0.1</v>
      </c>
      <c r="S271" s="82">
        <f t="shared" si="204"/>
        <v>0</v>
      </c>
      <c r="T271" s="82">
        <f t="shared" si="204"/>
        <v>0</v>
      </c>
      <c r="U271" s="82">
        <f t="shared" si="187"/>
        <v>1.18</v>
      </c>
      <c r="V271" s="82">
        <f t="shared" ref="V271:AC271" si="205">V272+V285</f>
        <v>0</v>
      </c>
      <c r="W271" s="82">
        <f t="shared" si="205"/>
        <v>0</v>
      </c>
      <c r="X271" s="82">
        <f t="shared" si="205"/>
        <v>0</v>
      </c>
      <c r="Y271" s="82">
        <f t="shared" si="205"/>
        <v>0</v>
      </c>
      <c r="Z271" s="82">
        <f t="shared" si="205"/>
        <v>0</v>
      </c>
      <c r="AA271" s="82">
        <f t="shared" si="205"/>
        <v>0</v>
      </c>
      <c r="AB271" s="82">
        <f t="shared" si="205"/>
        <v>0</v>
      </c>
      <c r="AC271" s="82">
        <f t="shared" si="205"/>
        <v>0</v>
      </c>
      <c r="AD271" s="82">
        <f t="shared" si="169"/>
        <v>0</v>
      </c>
      <c r="AE271" s="82">
        <f t="shared" ref="AE271:BF271" si="206">AE272+AE285</f>
        <v>0</v>
      </c>
      <c r="AF271" s="82">
        <f t="shared" si="206"/>
        <v>0</v>
      </c>
      <c r="AG271" s="82">
        <f t="shared" si="206"/>
        <v>0</v>
      </c>
      <c r="AH271" s="82">
        <f t="shared" si="206"/>
        <v>0</v>
      </c>
      <c r="AI271" s="82">
        <f t="shared" si="206"/>
        <v>0</v>
      </c>
      <c r="AJ271" s="82">
        <f t="shared" si="206"/>
        <v>0</v>
      </c>
      <c r="AK271" s="82">
        <f t="shared" si="206"/>
        <v>0</v>
      </c>
      <c r="AL271" s="82">
        <f t="shared" si="206"/>
        <v>0</v>
      </c>
      <c r="AM271" s="82">
        <f t="shared" si="206"/>
        <v>0</v>
      </c>
      <c r="AN271" s="82">
        <f t="shared" si="206"/>
        <v>0</v>
      </c>
      <c r="AO271" s="82">
        <f t="shared" si="206"/>
        <v>0</v>
      </c>
      <c r="AP271" s="82">
        <f t="shared" si="206"/>
        <v>0</v>
      </c>
      <c r="AQ271" s="82">
        <f t="shared" si="206"/>
        <v>0</v>
      </c>
      <c r="AR271" s="82">
        <f t="shared" si="206"/>
        <v>0</v>
      </c>
      <c r="AS271" s="82">
        <f t="shared" si="206"/>
        <v>0</v>
      </c>
      <c r="AT271" s="82">
        <f t="shared" si="206"/>
        <v>0</v>
      </c>
      <c r="AU271" s="82">
        <f t="shared" si="206"/>
        <v>0</v>
      </c>
      <c r="AV271" s="82">
        <f t="shared" si="206"/>
        <v>0</v>
      </c>
      <c r="AW271" s="82">
        <f t="shared" si="206"/>
        <v>0</v>
      </c>
      <c r="AX271" s="82">
        <f t="shared" si="206"/>
        <v>0</v>
      </c>
      <c r="AY271" s="82">
        <f t="shared" si="206"/>
        <v>0</v>
      </c>
      <c r="AZ271" s="82">
        <f t="shared" si="206"/>
        <v>0</v>
      </c>
      <c r="BA271" s="82">
        <f t="shared" si="206"/>
        <v>0</v>
      </c>
      <c r="BB271" s="82">
        <f t="shared" si="206"/>
        <v>0</v>
      </c>
      <c r="BC271" s="82">
        <f t="shared" si="206"/>
        <v>0</v>
      </c>
      <c r="BD271" s="82">
        <f t="shared" si="206"/>
        <v>1.18</v>
      </c>
      <c r="BE271" s="82">
        <f t="shared" si="206"/>
        <v>0</v>
      </c>
      <c r="BF271" s="82">
        <f t="shared" si="206"/>
        <v>0</v>
      </c>
      <c r="BG271" s="82">
        <f t="shared" si="186"/>
        <v>5.51</v>
      </c>
      <c r="BH271" s="82">
        <f>BH272+BH285</f>
        <v>0</v>
      </c>
      <c r="BI271" s="82">
        <f>BI272+BI285</f>
        <v>5.51</v>
      </c>
      <c r="BJ271" s="82">
        <f>BJ272+BJ285</f>
        <v>0</v>
      </c>
      <c r="BK271" s="9"/>
      <c r="BL271" s="9"/>
      <c r="BM271" s="9"/>
      <c r="BN271" s="9"/>
      <c r="BO271" s="107"/>
      <c r="BP271" s="2"/>
      <c r="BQ271" s="434"/>
    </row>
    <row r="272" spans="1:116" s="228" customFormat="1" ht="18.75" x14ac:dyDescent="0.3">
      <c r="A272" s="81" t="s">
        <v>177</v>
      </c>
      <c r="B272" s="12" t="s">
        <v>11</v>
      </c>
      <c r="C272" s="21">
        <f>D272+E272</f>
        <v>141.69999999999999</v>
      </c>
      <c r="D272" s="82">
        <f>D273+D274+D276+D277+D278</f>
        <v>0</v>
      </c>
      <c r="E272" s="82">
        <f>F272+U272+BG272</f>
        <v>141.69999999999999</v>
      </c>
      <c r="F272" s="82">
        <f t="shared" si="202"/>
        <v>138.30999999999997</v>
      </c>
      <c r="G272" s="82">
        <f>H272+I272+J272</f>
        <v>4.4300000000000006</v>
      </c>
      <c r="H272" s="82">
        <f>H273+H274+H276+H277+H278</f>
        <v>0.4</v>
      </c>
      <c r="I272" s="82">
        <f>I273+I274+I276+I277+I278</f>
        <v>0</v>
      </c>
      <c r="J272" s="82">
        <f>J273+J274+J276+J277+J278</f>
        <v>4.03</v>
      </c>
      <c r="K272" s="82">
        <f>K273+K274+K276+K277+K278</f>
        <v>90.69</v>
      </c>
      <c r="L272" s="82">
        <f>L273+L274+L276+L277+L278</f>
        <v>38.39</v>
      </c>
      <c r="M272" s="82">
        <f t="shared" si="181"/>
        <v>4.7</v>
      </c>
      <c r="N272" s="82">
        <f t="shared" ref="N272:T272" si="207">N273+N274+N276+N277+N278</f>
        <v>4.7</v>
      </c>
      <c r="O272" s="82">
        <f t="shared" si="207"/>
        <v>0</v>
      </c>
      <c r="P272" s="82">
        <f t="shared" si="207"/>
        <v>0</v>
      </c>
      <c r="Q272" s="82">
        <f t="shared" si="207"/>
        <v>0</v>
      </c>
      <c r="R272" s="82">
        <f t="shared" si="207"/>
        <v>0.1</v>
      </c>
      <c r="S272" s="82">
        <f t="shared" si="207"/>
        <v>0</v>
      </c>
      <c r="T272" s="82">
        <f t="shared" si="207"/>
        <v>0</v>
      </c>
      <c r="U272" s="82">
        <f t="shared" si="187"/>
        <v>1.18</v>
      </c>
      <c r="V272" s="82">
        <f t="shared" ref="V272:AC272" si="208">V273+V274+V276+V277+V278</f>
        <v>0</v>
      </c>
      <c r="W272" s="82">
        <f t="shared" si="208"/>
        <v>0</v>
      </c>
      <c r="X272" s="82">
        <f t="shared" si="208"/>
        <v>0</v>
      </c>
      <c r="Y272" s="82">
        <f t="shared" si="208"/>
        <v>0</v>
      </c>
      <c r="Z272" s="82">
        <f t="shared" si="208"/>
        <v>0</v>
      </c>
      <c r="AA272" s="82">
        <f t="shared" si="208"/>
        <v>0</v>
      </c>
      <c r="AB272" s="82">
        <f t="shared" si="208"/>
        <v>0</v>
      </c>
      <c r="AC272" s="82">
        <f t="shared" si="208"/>
        <v>0</v>
      </c>
      <c r="AD272" s="82">
        <f t="shared" si="169"/>
        <v>0</v>
      </c>
      <c r="AE272" s="82">
        <f t="shared" ref="AE272:BF272" si="209">AE273+AE274+AE276+AE277+AE278</f>
        <v>0</v>
      </c>
      <c r="AF272" s="82">
        <f t="shared" si="209"/>
        <v>0</v>
      </c>
      <c r="AG272" s="82">
        <f t="shared" si="209"/>
        <v>0</v>
      </c>
      <c r="AH272" s="82">
        <f t="shared" si="209"/>
        <v>0</v>
      </c>
      <c r="AI272" s="82">
        <f t="shared" si="209"/>
        <v>0</v>
      </c>
      <c r="AJ272" s="82">
        <f t="shared" si="209"/>
        <v>0</v>
      </c>
      <c r="AK272" s="82">
        <f t="shared" si="209"/>
        <v>0</v>
      </c>
      <c r="AL272" s="82">
        <f t="shared" si="209"/>
        <v>0</v>
      </c>
      <c r="AM272" s="82">
        <f t="shared" si="209"/>
        <v>0</v>
      </c>
      <c r="AN272" s="82">
        <f t="shared" si="209"/>
        <v>0</v>
      </c>
      <c r="AO272" s="82">
        <f t="shared" si="209"/>
        <v>0</v>
      </c>
      <c r="AP272" s="82">
        <f t="shared" si="209"/>
        <v>0</v>
      </c>
      <c r="AQ272" s="82">
        <f t="shared" si="209"/>
        <v>0</v>
      </c>
      <c r="AR272" s="82">
        <f t="shared" si="209"/>
        <v>0</v>
      </c>
      <c r="AS272" s="82">
        <f t="shared" si="209"/>
        <v>0</v>
      </c>
      <c r="AT272" s="82">
        <f t="shared" si="209"/>
        <v>0</v>
      </c>
      <c r="AU272" s="82">
        <f t="shared" si="209"/>
        <v>0</v>
      </c>
      <c r="AV272" s="82">
        <f t="shared" si="209"/>
        <v>0</v>
      </c>
      <c r="AW272" s="82">
        <f t="shared" si="209"/>
        <v>0</v>
      </c>
      <c r="AX272" s="82">
        <f t="shared" si="209"/>
        <v>0</v>
      </c>
      <c r="AY272" s="82">
        <f t="shared" si="209"/>
        <v>0</v>
      </c>
      <c r="AZ272" s="82">
        <f t="shared" si="209"/>
        <v>0</v>
      </c>
      <c r="BA272" s="82">
        <f t="shared" si="209"/>
        <v>0</v>
      </c>
      <c r="BB272" s="82">
        <f t="shared" si="209"/>
        <v>0</v>
      </c>
      <c r="BC272" s="82">
        <f t="shared" si="209"/>
        <v>0</v>
      </c>
      <c r="BD272" s="82">
        <f t="shared" si="209"/>
        <v>1.18</v>
      </c>
      <c r="BE272" s="82">
        <f t="shared" si="209"/>
        <v>0</v>
      </c>
      <c r="BF272" s="82">
        <f t="shared" si="209"/>
        <v>0</v>
      </c>
      <c r="BG272" s="82">
        <f>BH272+BI272+BJ272</f>
        <v>2.21</v>
      </c>
      <c r="BH272" s="82">
        <f>BH273+BH274+BH276+BH277+BH278</f>
        <v>0</v>
      </c>
      <c r="BI272" s="82">
        <f>BI273+BI274+BI276+BI277+BI278</f>
        <v>2.21</v>
      </c>
      <c r="BJ272" s="82">
        <f>BJ273+BJ274+BJ276+BJ277+BJ278</f>
        <v>0</v>
      </c>
      <c r="BK272" s="9"/>
      <c r="BL272" s="9"/>
      <c r="BM272" s="9"/>
      <c r="BN272" s="9"/>
      <c r="BO272" s="107"/>
      <c r="BP272" s="2"/>
      <c r="BQ272" s="434"/>
    </row>
    <row r="273" spans="1:92" s="228" customFormat="1" ht="18.75" x14ac:dyDescent="0.3">
      <c r="A273" s="81" t="s">
        <v>345</v>
      </c>
      <c r="B273" s="83" t="s">
        <v>15</v>
      </c>
      <c r="C273" s="21">
        <f t="shared" si="200"/>
        <v>0</v>
      </c>
      <c r="D273" s="82"/>
      <c r="E273" s="82">
        <f t="shared" si="201"/>
        <v>0</v>
      </c>
      <c r="F273" s="82">
        <f t="shared" si="202"/>
        <v>0</v>
      </c>
      <c r="G273" s="82">
        <f t="shared" si="192"/>
        <v>0</v>
      </c>
      <c r="H273" s="82"/>
      <c r="I273" s="82"/>
      <c r="J273" s="82"/>
      <c r="K273" s="82"/>
      <c r="L273" s="82"/>
      <c r="M273" s="82">
        <f t="shared" si="181"/>
        <v>0</v>
      </c>
      <c r="N273" s="82"/>
      <c r="O273" s="82"/>
      <c r="P273" s="82"/>
      <c r="Q273" s="82"/>
      <c r="R273" s="82"/>
      <c r="S273" s="82"/>
      <c r="T273" s="82"/>
      <c r="U273" s="82">
        <f t="shared" si="187"/>
        <v>0</v>
      </c>
      <c r="V273" s="82"/>
      <c r="W273" s="82"/>
      <c r="X273" s="82"/>
      <c r="Y273" s="82"/>
      <c r="Z273" s="82"/>
      <c r="AA273" s="82"/>
      <c r="AB273" s="82"/>
      <c r="AC273" s="82"/>
      <c r="AD273" s="82">
        <f t="shared" si="169"/>
        <v>0</v>
      </c>
      <c r="AE273" s="82"/>
      <c r="AF273" s="82"/>
      <c r="AG273" s="82"/>
      <c r="AH273" s="82"/>
      <c r="AI273" s="82"/>
      <c r="AJ273" s="82"/>
      <c r="AK273" s="82"/>
      <c r="AL273" s="82"/>
      <c r="AM273" s="82"/>
      <c r="AN273" s="82"/>
      <c r="AO273" s="82"/>
      <c r="AP273" s="82"/>
      <c r="AQ273" s="82"/>
      <c r="AR273" s="82"/>
      <c r="AS273" s="82"/>
      <c r="AT273" s="82"/>
      <c r="AU273" s="82"/>
      <c r="AV273" s="82"/>
      <c r="AW273" s="82"/>
      <c r="AX273" s="82"/>
      <c r="AY273" s="82"/>
      <c r="AZ273" s="82"/>
      <c r="BA273" s="82"/>
      <c r="BB273" s="82"/>
      <c r="BC273" s="82"/>
      <c r="BD273" s="82"/>
      <c r="BE273" s="82"/>
      <c r="BF273" s="82"/>
      <c r="BG273" s="82">
        <f t="shared" si="186"/>
        <v>0</v>
      </c>
      <c r="BH273" s="82"/>
      <c r="BI273" s="82"/>
      <c r="BJ273" s="82"/>
      <c r="BK273" s="9"/>
      <c r="BL273" s="9"/>
      <c r="BM273" s="9"/>
      <c r="BN273" s="9"/>
      <c r="BO273" s="107"/>
      <c r="BP273" s="2"/>
      <c r="BQ273" s="434"/>
    </row>
    <row r="274" spans="1:92" s="228" customFormat="1" ht="18.75" x14ac:dyDescent="0.3">
      <c r="A274" s="81" t="s">
        <v>346</v>
      </c>
      <c r="B274" s="83" t="s">
        <v>313</v>
      </c>
      <c r="C274" s="21">
        <f t="shared" si="200"/>
        <v>4.7</v>
      </c>
      <c r="D274" s="82">
        <v>0</v>
      </c>
      <c r="E274" s="82">
        <f t="shared" si="201"/>
        <v>4.7</v>
      </c>
      <c r="F274" s="82">
        <f t="shared" si="202"/>
        <v>4.7</v>
      </c>
      <c r="G274" s="82">
        <f t="shared" si="192"/>
        <v>0</v>
      </c>
      <c r="H274" s="82">
        <f>SUM(H275:H275)</f>
        <v>0</v>
      </c>
      <c r="I274" s="82">
        <f>SUM(I275:I275)</f>
        <v>0</v>
      </c>
      <c r="J274" s="82">
        <f>SUM(J275:J275)</f>
        <v>0</v>
      </c>
      <c r="K274" s="82">
        <f>SUM(K275:K275)</f>
        <v>0</v>
      </c>
      <c r="L274" s="82">
        <f>SUM(L275:L275)</f>
        <v>0</v>
      </c>
      <c r="M274" s="82">
        <f t="shared" si="181"/>
        <v>4.7</v>
      </c>
      <c r="N274" s="82">
        <f t="shared" ref="N274:T274" si="210">SUM(N275:N275)</f>
        <v>4.7</v>
      </c>
      <c r="O274" s="82">
        <f t="shared" si="210"/>
        <v>0</v>
      </c>
      <c r="P274" s="82">
        <f t="shared" si="210"/>
        <v>0</v>
      </c>
      <c r="Q274" s="82">
        <f t="shared" si="210"/>
        <v>0</v>
      </c>
      <c r="R274" s="82">
        <f t="shared" si="210"/>
        <v>0</v>
      </c>
      <c r="S274" s="82">
        <f t="shared" si="210"/>
        <v>0</v>
      </c>
      <c r="T274" s="82">
        <f t="shared" si="210"/>
        <v>0</v>
      </c>
      <c r="U274" s="82">
        <f t="shared" si="187"/>
        <v>0</v>
      </c>
      <c r="V274" s="82">
        <f t="shared" ref="V274:AC274" si="211">SUM(V275:V275)</f>
        <v>0</v>
      </c>
      <c r="W274" s="82">
        <f t="shared" si="211"/>
        <v>0</v>
      </c>
      <c r="X274" s="82">
        <f t="shared" si="211"/>
        <v>0</v>
      </c>
      <c r="Y274" s="82">
        <f t="shared" si="211"/>
        <v>0</v>
      </c>
      <c r="Z274" s="82">
        <f t="shared" si="211"/>
        <v>0</v>
      </c>
      <c r="AA274" s="82">
        <f t="shared" si="211"/>
        <v>0</v>
      </c>
      <c r="AB274" s="82">
        <f t="shared" si="211"/>
        <v>0</v>
      </c>
      <c r="AC274" s="82">
        <f t="shared" si="211"/>
        <v>0</v>
      </c>
      <c r="AD274" s="82">
        <f t="shared" si="169"/>
        <v>0</v>
      </c>
      <c r="AE274" s="82">
        <f t="shared" ref="AE274:BF274" si="212">SUM(AE275:AE275)</f>
        <v>0</v>
      </c>
      <c r="AF274" s="82">
        <f t="shared" si="212"/>
        <v>0</v>
      </c>
      <c r="AG274" s="82">
        <f t="shared" si="212"/>
        <v>0</v>
      </c>
      <c r="AH274" s="82">
        <f t="shared" si="212"/>
        <v>0</v>
      </c>
      <c r="AI274" s="82">
        <f t="shared" si="212"/>
        <v>0</v>
      </c>
      <c r="AJ274" s="82">
        <f t="shared" si="212"/>
        <v>0</v>
      </c>
      <c r="AK274" s="82">
        <f t="shared" si="212"/>
        <v>0</v>
      </c>
      <c r="AL274" s="82">
        <f t="shared" si="212"/>
        <v>0</v>
      </c>
      <c r="AM274" s="82">
        <f t="shared" si="212"/>
        <v>0</v>
      </c>
      <c r="AN274" s="82">
        <f t="shared" si="212"/>
        <v>0</v>
      </c>
      <c r="AO274" s="82">
        <f t="shared" si="212"/>
        <v>0</v>
      </c>
      <c r="AP274" s="82">
        <f t="shared" si="212"/>
        <v>0</v>
      </c>
      <c r="AQ274" s="82">
        <f t="shared" si="212"/>
        <v>0</v>
      </c>
      <c r="AR274" s="82">
        <f t="shared" si="212"/>
        <v>0</v>
      </c>
      <c r="AS274" s="82">
        <f t="shared" si="212"/>
        <v>0</v>
      </c>
      <c r="AT274" s="82">
        <f t="shared" si="212"/>
        <v>0</v>
      </c>
      <c r="AU274" s="82">
        <f t="shared" si="212"/>
        <v>0</v>
      </c>
      <c r="AV274" s="82">
        <f t="shared" si="212"/>
        <v>0</v>
      </c>
      <c r="AW274" s="82">
        <f t="shared" si="212"/>
        <v>0</v>
      </c>
      <c r="AX274" s="82">
        <f t="shared" si="212"/>
        <v>0</v>
      </c>
      <c r="AY274" s="82">
        <f t="shared" si="212"/>
        <v>0</v>
      </c>
      <c r="AZ274" s="82">
        <f t="shared" si="212"/>
        <v>0</v>
      </c>
      <c r="BA274" s="82">
        <f t="shared" si="212"/>
        <v>0</v>
      </c>
      <c r="BB274" s="82">
        <f t="shared" si="212"/>
        <v>0</v>
      </c>
      <c r="BC274" s="82">
        <f t="shared" si="212"/>
        <v>0</v>
      </c>
      <c r="BD274" s="82">
        <f t="shared" si="212"/>
        <v>0</v>
      </c>
      <c r="BE274" s="82">
        <f t="shared" si="212"/>
        <v>0</v>
      </c>
      <c r="BF274" s="82">
        <f t="shared" si="212"/>
        <v>0</v>
      </c>
      <c r="BG274" s="82">
        <f t="shared" si="186"/>
        <v>0</v>
      </c>
      <c r="BH274" s="82">
        <f>SUM(BH275:BH275)</f>
        <v>0</v>
      </c>
      <c r="BI274" s="82">
        <f>SUM(BI275:BI275)</f>
        <v>0</v>
      </c>
      <c r="BJ274" s="82">
        <f>SUM(BJ275:BJ275)</f>
        <v>0</v>
      </c>
      <c r="BK274" s="9"/>
      <c r="BL274" s="9"/>
      <c r="BM274" s="9"/>
      <c r="BN274" s="9"/>
      <c r="BO274" s="107"/>
      <c r="BP274" s="2"/>
      <c r="BQ274" s="434"/>
    </row>
    <row r="275" spans="1:92" s="71" customFormat="1" ht="56.25" x14ac:dyDescent="0.3">
      <c r="A275" s="2">
        <v>1</v>
      </c>
      <c r="B275" s="22" t="s">
        <v>572</v>
      </c>
      <c r="C275" s="69">
        <f t="shared" si="200"/>
        <v>4.7</v>
      </c>
      <c r="D275" s="3"/>
      <c r="E275" s="3">
        <f t="shared" si="201"/>
        <v>4.7</v>
      </c>
      <c r="F275" s="3">
        <f t="shared" si="202"/>
        <v>4.7</v>
      </c>
      <c r="G275" s="3">
        <f t="shared" si="192"/>
        <v>0</v>
      </c>
      <c r="H275" s="3"/>
      <c r="I275" s="3"/>
      <c r="J275" s="3"/>
      <c r="K275" s="72"/>
      <c r="L275" s="2"/>
      <c r="M275" s="3">
        <f t="shared" si="181"/>
        <v>4.7</v>
      </c>
      <c r="N275" s="3">
        <v>4.7</v>
      </c>
      <c r="O275" s="3"/>
      <c r="P275" s="3"/>
      <c r="Q275" s="3"/>
      <c r="R275" s="3"/>
      <c r="S275" s="3"/>
      <c r="T275" s="3"/>
      <c r="U275" s="3">
        <f t="shared" si="187"/>
        <v>0</v>
      </c>
      <c r="V275" s="3"/>
      <c r="W275" s="3"/>
      <c r="X275" s="3"/>
      <c r="Y275" s="3"/>
      <c r="Z275" s="3"/>
      <c r="AA275" s="3"/>
      <c r="AB275" s="3"/>
      <c r="AC275" s="3"/>
      <c r="AD275" s="3">
        <f t="shared" ref="AD275:AD319" si="213">SUM(AE275:AT275)</f>
        <v>0</v>
      </c>
      <c r="AE275" s="3"/>
      <c r="AF275" s="3"/>
      <c r="AG275" s="3"/>
      <c r="AH275" s="73"/>
      <c r="AI275" s="73"/>
      <c r="AJ275" s="3"/>
      <c r="AK275" s="3"/>
      <c r="AL275" s="3"/>
      <c r="AM275" s="3"/>
      <c r="AN275" s="3"/>
      <c r="AO275" s="3"/>
      <c r="AP275" s="3"/>
      <c r="AQ275" s="3"/>
      <c r="AR275" s="3"/>
      <c r="AS275" s="3"/>
      <c r="AT275" s="3"/>
      <c r="AU275" s="3"/>
      <c r="AV275" s="3"/>
      <c r="AW275" s="3"/>
      <c r="AX275" s="3"/>
      <c r="AY275" s="3"/>
      <c r="AZ275" s="74"/>
      <c r="BA275" s="3"/>
      <c r="BB275" s="3"/>
      <c r="BC275" s="3"/>
      <c r="BD275" s="3"/>
      <c r="BE275" s="3"/>
      <c r="BF275" s="3"/>
      <c r="BG275" s="3">
        <f t="shared" si="186"/>
        <v>0</v>
      </c>
      <c r="BH275" s="3"/>
      <c r="BI275" s="75"/>
      <c r="BJ275" s="3"/>
      <c r="BK275" s="2" t="s">
        <v>459</v>
      </c>
      <c r="BL275" s="4" t="s">
        <v>138</v>
      </c>
      <c r="BM275" s="2"/>
      <c r="BN275" s="2" t="s">
        <v>70</v>
      </c>
      <c r="BO275" s="15" t="s">
        <v>1075</v>
      </c>
      <c r="BP275" s="2" t="s">
        <v>1142</v>
      </c>
      <c r="BQ275" s="436" t="s">
        <v>1071</v>
      </c>
      <c r="BR275" s="71" t="s">
        <v>972</v>
      </c>
      <c r="BV275" s="71" t="s">
        <v>813</v>
      </c>
      <c r="CE275" s="71" t="s">
        <v>490</v>
      </c>
      <c r="CN275" s="71">
        <v>2022</v>
      </c>
    </row>
    <row r="276" spans="1:92" s="228" customFormat="1" ht="18.75" x14ac:dyDescent="0.3">
      <c r="A276" s="81" t="s">
        <v>347</v>
      </c>
      <c r="B276" s="83" t="s">
        <v>17</v>
      </c>
      <c r="C276" s="21">
        <f t="shared" si="200"/>
        <v>0</v>
      </c>
      <c r="D276" s="82">
        <f>SUM(D277:D277)</f>
        <v>0</v>
      </c>
      <c r="E276" s="82">
        <f t="shared" si="201"/>
        <v>0</v>
      </c>
      <c r="F276" s="82">
        <f t="shared" si="202"/>
        <v>0</v>
      </c>
      <c r="G276" s="82"/>
      <c r="H276" s="82"/>
      <c r="I276" s="82"/>
      <c r="J276" s="82"/>
      <c r="K276" s="82"/>
      <c r="L276" s="82"/>
      <c r="M276" s="82"/>
      <c r="N276" s="82"/>
      <c r="O276" s="82"/>
      <c r="P276" s="82"/>
      <c r="Q276" s="82"/>
      <c r="R276" s="82"/>
      <c r="S276" s="82"/>
      <c r="T276" s="82"/>
      <c r="U276" s="82"/>
      <c r="V276" s="82"/>
      <c r="W276" s="82"/>
      <c r="X276" s="82"/>
      <c r="Y276" s="82"/>
      <c r="Z276" s="82"/>
      <c r="AA276" s="82"/>
      <c r="AB276" s="82"/>
      <c r="AC276" s="82"/>
      <c r="AD276" s="82"/>
      <c r="AE276" s="82"/>
      <c r="AF276" s="82"/>
      <c r="AG276" s="82"/>
      <c r="AH276" s="82"/>
      <c r="AI276" s="82"/>
      <c r="AJ276" s="82"/>
      <c r="AK276" s="82"/>
      <c r="AL276" s="82"/>
      <c r="AM276" s="82"/>
      <c r="AN276" s="82"/>
      <c r="AO276" s="82"/>
      <c r="AP276" s="82"/>
      <c r="AQ276" s="82"/>
      <c r="AR276" s="82"/>
      <c r="AS276" s="82"/>
      <c r="AT276" s="82"/>
      <c r="AU276" s="82"/>
      <c r="AV276" s="82"/>
      <c r="AW276" s="82"/>
      <c r="AX276" s="82"/>
      <c r="AY276" s="82"/>
      <c r="AZ276" s="82"/>
      <c r="BA276" s="82"/>
      <c r="BB276" s="82"/>
      <c r="BC276" s="82"/>
      <c r="BD276" s="82"/>
      <c r="BE276" s="82"/>
      <c r="BF276" s="82"/>
      <c r="BG276" s="82"/>
      <c r="BH276" s="82"/>
      <c r="BI276" s="82"/>
      <c r="BJ276" s="82"/>
      <c r="BK276" s="9"/>
      <c r="BL276" s="9"/>
      <c r="BM276" s="9"/>
      <c r="BN276" s="9"/>
      <c r="BO276" s="107"/>
      <c r="BP276" s="2"/>
      <c r="BQ276" s="434"/>
      <c r="BR276" s="246"/>
      <c r="BS276" s="246"/>
      <c r="BT276" s="246"/>
      <c r="BU276" s="246"/>
      <c r="BV276" s="246"/>
      <c r="BW276" s="246"/>
    </row>
    <row r="277" spans="1:92" s="228" customFormat="1" ht="18.75" x14ac:dyDescent="0.3">
      <c r="A277" s="81" t="s">
        <v>348</v>
      </c>
      <c r="B277" s="83" t="s">
        <v>19</v>
      </c>
      <c r="C277" s="21">
        <f t="shared" si="200"/>
        <v>0</v>
      </c>
      <c r="D277" s="82"/>
      <c r="E277" s="82">
        <f t="shared" si="201"/>
        <v>0</v>
      </c>
      <c r="F277" s="82">
        <f t="shared" si="202"/>
        <v>0</v>
      </c>
      <c r="G277" s="82">
        <f t="shared" si="192"/>
        <v>0</v>
      </c>
      <c r="H277" s="82"/>
      <c r="I277" s="82"/>
      <c r="J277" s="82"/>
      <c r="K277" s="82"/>
      <c r="L277" s="82"/>
      <c r="M277" s="82">
        <f t="shared" si="181"/>
        <v>0</v>
      </c>
      <c r="N277" s="82"/>
      <c r="O277" s="82"/>
      <c r="P277" s="82"/>
      <c r="Q277" s="82"/>
      <c r="R277" s="82"/>
      <c r="S277" s="82"/>
      <c r="T277" s="82"/>
      <c r="U277" s="82">
        <f t="shared" si="187"/>
        <v>0</v>
      </c>
      <c r="V277" s="82"/>
      <c r="W277" s="82"/>
      <c r="X277" s="82"/>
      <c r="Y277" s="82"/>
      <c r="Z277" s="82"/>
      <c r="AA277" s="82"/>
      <c r="AB277" s="82"/>
      <c r="AC277" s="82"/>
      <c r="AD277" s="82">
        <f t="shared" si="213"/>
        <v>0</v>
      </c>
      <c r="AE277" s="82"/>
      <c r="AF277" s="82"/>
      <c r="AG277" s="82"/>
      <c r="AH277" s="82"/>
      <c r="AI277" s="82"/>
      <c r="AJ277" s="82"/>
      <c r="AK277" s="82"/>
      <c r="AL277" s="82"/>
      <c r="AM277" s="82"/>
      <c r="AN277" s="82"/>
      <c r="AO277" s="82"/>
      <c r="AP277" s="82"/>
      <c r="AQ277" s="82"/>
      <c r="AR277" s="82"/>
      <c r="AS277" s="82"/>
      <c r="AT277" s="82"/>
      <c r="AU277" s="82"/>
      <c r="AV277" s="82"/>
      <c r="AW277" s="82"/>
      <c r="AX277" s="82"/>
      <c r="AY277" s="82"/>
      <c r="AZ277" s="82"/>
      <c r="BA277" s="82"/>
      <c r="BB277" s="82"/>
      <c r="BC277" s="82"/>
      <c r="BD277" s="82"/>
      <c r="BE277" s="82"/>
      <c r="BF277" s="82"/>
      <c r="BG277" s="82">
        <f t="shared" si="186"/>
        <v>0</v>
      </c>
      <c r="BH277" s="82"/>
      <c r="BI277" s="82"/>
      <c r="BJ277" s="82"/>
      <c r="BK277" s="9"/>
      <c r="BL277" s="9"/>
      <c r="BM277" s="9"/>
      <c r="BN277" s="9"/>
      <c r="BO277" s="107"/>
      <c r="BP277" s="2"/>
      <c r="BQ277" s="434"/>
      <c r="BR277" s="202"/>
      <c r="BS277" s="202"/>
      <c r="BT277" s="202"/>
      <c r="BU277" s="202"/>
      <c r="BV277" s="202"/>
      <c r="BW277" s="202"/>
      <c r="CN277" s="228">
        <v>2022</v>
      </c>
    </row>
    <row r="278" spans="1:92" s="228" customFormat="1" ht="18.75" x14ac:dyDescent="0.3">
      <c r="A278" s="81" t="s">
        <v>349</v>
      </c>
      <c r="B278" s="83" t="s">
        <v>21</v>
      </c>
      <c r="C278" s="21">
        <f>SUM(C279:C284)</f>
        <v>137</v>
      </c>
      <c r="D278" s="21">
        <f t="shared" ref="D278:BJ278" si="214">SUM(D279:D284)</f>
        <v>0</v>
      </c>
      <c r="E278" s="21">
        <f t="shared" si="214"/>
        <v>137</v>
      </c>
      <c r="F278" s="21">
        <f t="shared" si="214"/>
        <v>133.61000000000001</v>
      </c>
      <c r="G278" s="21">
        <f t="shared" si="214"/>
        <v>4.4300000000000006</v>
      </c>
      <c r="H278" s="21">
        <f t="shared" si="214"/>
        <v>0.4</v>
      </c>
      <c r="I278" s="21">
        <f t="shared" si="214"/>
        <v>0</v>
      </c>
      <c r="J278" s="21">
        <f t="shared" si="214"/>
        <v>4.03</v>
      </c>
      <c r="K278" s="21">
        <f t="shared" si="214"/>
        <v>90.69</v>
      </c>
      <c r="L278" s="21">
        <f t="shared" si="214"/>
        <v>38.39</v>
      </c>
      <c r="M278" s="21">
        <f t="shared" si="214"/>
        <v>0</v>
      </c>
      <c r="N278" s="21">
        <f t="shared" si="214"/>
        <v>0</v>
      </c>
      <c r="O278" s="21">
        <f t="shared" si="214"/>
        <v>0</v>
      </c>
      <c r="P278" s="21">
        <f t="shared" si="214"/>
        <v>0</v>
      </c>
      <c r="Q278" s="21">
        <f t="shared" si="214"/>
        <v>0</v>
      </c>
      <c r="R278" s="21">
        <f t="shared" si="214"/>
        <v>0.1</v>
      </c>
      <c r="S278" s="21">
        <f t="shared" si="214"/>
        <v>0</v>
      </c>
      <c r="T278" s="21">
        <f t="shared" si="214"/>
        <v>0</v>
      </c>
      <c r="U278" s="21">
        <f t="shared" si="214"/>
        <v>1.18</v>
      </c>
      <c r="V278" s="21">
        <f t="shared" si="214"/>
        <v>0</v>
      </c>
      <c r="W278" s="21">
        <f t="shared" si="214"/>
        <v>0</v>
      </c>
      <c r="X278" s="21">
        <f t="shared" si="214"/>
        <v>0</v>
      </c>
      <c r="Y278" s="21">
        <f t="shared" si="214"/>
        <v>0</v>
      </c>
      <c r="Z278" s="21">
        <f t="shared" si="214"/>
        <v>0</v>
      </c>
      <c r="AA278" s="21">
        <f t="shared" si="214"/>
        <v>0</v>
      </c>
      <c r="AB278" s="21">
        <f t="shared" si="214"/>
        <v>0</v>
      </c>
      <c r="AC278" s="21">
        <f t="shared" si="214"/>
        <v>0</v>
      </c>
      <c r="AD278" s="21">
        <f t="shared" si="214"/>
        <v>0</v>
      </c>
      <c r="AE278" s="21">
        <f t="shared" si="214"/>
        <v>0</v>
      </c>
      <c r="AF278" s="21">
        <f t="shared" si="214"/>
        <v>0</v>
      </c>
      <c r="AG278" s="21">
        <f t="shared" si="214"/>
        <v>0</v>
      </c>
      <c r="AH278" s="21">
        <f t="shared" si="214"/>
        <v>0</v>
      </c>
      <c r="AI278" s="21">
        <f t="shared" si="214"/>
        <v>0</v>
      </c>
      <c r="AJ278" s="21">
        <f t="shared" si="214"/>
        <v>0</v>
      </c>
      <c r="AK278" s="21">
        <f t="shared" si="214"/>
        <v>0</v>
      </c>
      <c r="AL278" s="21">
        <f t="shared" si="214"/>
        <v>0</v>
      </c>
      <c r="AM278" s="21">
        <f t="shared" si="214"/>
        <v>0</v>
      </c>
      <c r="AN278" s="21">
        <f t="shared" si="214"/>
        <v>0</v>
      </c>
      <c r="AO278" s="21">
        <f t="shared" si="214"/>
        <v>0</v>
      </c>
      <c r="AP278" s="21">
        <f t="shared" si="214"/>
        <v>0</v>
      </c>
      <c r="AQ278" s="21">
        <f t="shared" si="214"/>
        <v>0</v>
      </c>
      <c r="AR278" s="21">
        <f t="shared" si="214"/>
        <v>0</v>
      </c>
      <c r="AS278" s="21">
        <f t="shared" si="214"/>
        <v>0</v>
      </c>
      <c r="AT278" s="21">
        <f t="shared" si="214"/>
        <v>0</v>
      </c>
      <c r="AU278" s="21">
        <f t="shared" si="214"/>
        <v>0</v>
      </c>
      <c r="AV278" s="21">
        <f t="shared" si="214"/>
        <v>0</v>
      </c>
      <c r="AW278" s="21">
        <f t="shared" si="214"/>
        <v>0</v>
      </c>
      <c r="AX278" s="21">
        <f t="shared" si="214"/>
        <v>0</v>
      </c>
      <c r="AY278" s="21">
        <f t="shared" si="214"/>
        <v>0</v>
      </c>
      <c r="AZ278" s="21">
        <f t="shared" si="214"/>
        <v>0</v>
      </c>
      <c r="BA278" s="21">
        <f t="shared" si="214"/>
        <v>0</v>
      </c>
      <c r="BB278" s="21">
        <f t="shared" si="214"/>
        <v>0</v>
      </c>
      <c r="BC278" s="21">
        <f t="shared" si="214"/>
        <v>0</v>
      </c>
      <c r="BD278" s="21">
        <f t="shared" si="214"/>
        <v>1.18</v>
      </c>
      <c r="BE278" s="21">
        <f t="shared" si="214"/>
        <v>0</v>
      </c>
      <c r="BF278" s="21">
        <f t="shared" si="214"/>
        <v>0</v>
      </c>
      <c r="BG278" s="21">
        <f t="shared" si="214"/>
        <v>2.21</v>
      </c>
      <c r="BH278" s="21">
        <f t="shared" si="214"/>
        <v>0</v>
      </c>
      <c r="BI278" s="21">
        <f t="shared" si="214"/>
        <v>2.21</v>
      </c>
      <c r="BJ278" s="21">
        <f t="shared" si="214"/>
        <v>0</v>
      </c>
      <c r="BK278" s="9"/>
      <c r="BL278" s="9"/>
      <c r="BM278" s="9"/>
      <c r="BN278" s="9"/>
      <c r="BO278" s="107"/>
      <c r="BP278" s="2"/>
      <c r="BQ278" s="434"/>
    </row>
    <row r="279" spans="1:92" s="71" customFormat="1" ht="56.25" x14ac:dyDescent="0.3">
      <c r="A279" s="2">
        <v>1</v>
      </c>
      <c r="B279" s="144" t="s">
        <v>584</v>
      </c>
      <c r="C279" s="69">
        <f t="shared" si="200"/>
        <v>11</v>
      </c>
      <c r="D279" s="144"/>
      <c r="E279" s="3">
        <f t="shared" si="201"/>
        <v>11</v>
      </c>
      <c r="F279" s="3">
        <f t="shared" si="202"/>
        <v>11</v>
      </c>
      <c r="G279" s="3">
        <f t="shared" ref="G279:G284" si="215">H279+I279+J279</f>
        <v>0</v>
      </c>
      <c r="H279" s="3"/>
      <c r="I279" s="3"/>
      <c r="J279" s="3"/>
      <c r="K279" s="3">
        <v>11</v>
      </c>
      <c r="L279" s="3"/>
      <c r="M279" s="3">
        <f t="shared" ref="M279:M284" si="216">N279+O279+P279</f>
        <v>0</v>
      </c>
      <c r="N279" s="3"/>
      <c r="O279" s="3"/>
      <c r="P279" s="3"/>
      <c r="Q279" s="3"/>
      <c r="R279" s="3"/>
      <c r="S279" s="3"/>
      <c r="T279" s="3"/>
      <c r="U279" s="3">
        <f t="shared" ref="U279:U284" si="217">V279+W279+X279+Y279+Z279+AA279+AB279+AC279+AD279+AU279+AV279+AW279+AX279+AY279+AZ279+BA279+BB279+BC279+BD279+BE279+BF279</f>
        <v>0</v>
      </c>
      <c r="V279" s="3"/>
      <c r="W279" s="3"/>
      <c r="X279" s="3"/>
      <c r="Y279" s="3"/>
      <c r="Z279" s="3"/>
      <c r="AA279" s="3"/>
      <c r="AB279" s="3"/>
      <c r="AC279" s="3"/>
      <c r="AD279" s="3">
        <f t="shared" ref="AD279:AD284" si="218">SUM(AE279:AT279)</f>
        <v>0</v>
      </c>
      <c r="AE279" s="3"/>
      <c r="AF279" s="3"/>
      <c r="AG279" s="3"/>
      <c r="AH279" s="3"/>
      <c r="AI279" s="3"/>
      <c r="AJ279" s="3"/>
      <c r="AK279" s="3"/>
      <c r="AL279" s="3"/>
      <c r="AM279" s="3"/>
      <c r="AN279" s="3"/>
      <c r="AO279" s="3"/>
      <c r="AP279" s="3"/>
      <c r="AQ279" s="3"/>
      <c r="AR279" s="3"/>
      <c r="AS279" s="3"/>
      <c r="AT279" s="3"/>
      <c r="AU279" s="3"/>
      <c r="AV279" s="3"/>
      <c r="AW279" s="3"/>
      <c r="AX279" s="3"/>
      <c r="AY279" s="3"/>
      <c r="AZ279" s="3"/>
      <c r="BA279" s="3"/>
      <c r="BB279" s="3"/>
      <c r="BC279" s="3"/>
      <c r="BD279" s="3"/>
      <c r="BE279" s="3"/>
      <c r="BF279" s="3"/>
      <c r="BG279" s="3">
        <f>BH279+BI279+BJ279</f>
        <v>0</v>
      </c>
      <c r="BH279" s="3"/>
      <c r="BI279" s="3"/>
      <c r="BJ279" s="3"/>
      <c r="BK279" s="2" t="s">
        <v>459</v>
      </c>
      <c r="BL279" s="2" t="s">
        <v>132</v>
      </c>
      <c r="BM279" s="2" t="s">
        <v>585</v>
      </c>
      <c r="BN279" s="2" t="s">
        <v>79</v>
      </c>
      <c r="BO279" s="2" t="s">
        <v>632</v>
      </c>
      <c r="BP279" s="2" t="s">
        <v>1142</v>
      </c>
      <c r="BQ279" s="436" t="s">
        <v>1071</v>
      </c>
      <c r="BR279" s="71" t="s">
        <v>972</v>
      </c>
      <c r="CN279" s="71">
        <v>2022</v>
      </c>
    </row>
    <row r="280" spans="1:92" s="94" customFormat="1" ht="56.25" x14ac:dyDescent="0.3">
      <c r="A280" s="2">
        <v>2</v>
      </c>
      <c r="B280" s="98" t="s">
        <v>725</v>
      </c>
      <c r="C280" s="69">
        <f t="shared" si="200"/>
        <v>60</v>
      </c>
      <c r="D280" s="3"/>
      <c r="E280" s="3">
        <f t="shared" si="201"/>
        <v>60</v>
      </c>
      <c r="F280" s="3">
        <f t="shared" si="202"/>
        <v>60</v>
      </c>
      <c r="G280" s="3">
        <f t="shared" si="215"/>
        <v>0</v>
      </c>
      <c r="H280" s="3"/>
      <c r="I280" s="3"/>
      <c r="J280" s="3"/>
      <c r="K280" s="72">
        <v>35</v>
      </c>
      <c r="L280" s="143">
        <v>25</v>
      </c>
      <c r="M280" s="3">
        <f t="shared" si="216"/>
        <v>0</v>
      </c>
      <c r="N280" s="3"/>
      <c r="O280" s="3"/>
      <c r="P280" s="3"/>
      <c r="Q280" s="3"/>
      <c r="R280" s="3"/>
      <c r="S280" s="3"/>
      <c r="T280" s="3"/>
      <c r="U280" s="3">
        <f t="shared" si="217"/>
        <v>0</v>
      </c>
      <c r="V280" s="3"/>
      <c r="W280" s="3"/>
      <c r="X280" s="3"/>
      <c r="Y280" s="3"/>
      <c r="Z280" s="3"/>
      <c r="AA280" s="3"/>
      <c r="AB280" s="3"/>
      <c r="AC280" s="3"/>
      <c r="AD280" s="3">
        <f t="shared" si="218"/>
        <v>0</v>
      </c>
      <c r="AE280" s="3"/>
      <c r="AF280" s="3"/>
      <c r="AG280" s="3"/>
      <c r="AH280" s="73"/>
      <c r="AI280" s="73"/>
      <c r="AJ280" s="3"/>
      <c r="AK280" s="3"/>
      <c r="AL280" s="3"/>
      <c r="AM280" s="3"/>
      <c r="AN280" s="3"/>
      <c r="AO280" s="3"/>
      <c r="AP280" s="3"/>
      <c r="AQ280" s="3"/>
      <c r="AR280" s="3"/>
      <c r="AS280" s="3"/>
      <c r="AT280" s="3"/>
      <c r="AU280" s="3"/>
      <c r="AV280" s="3"/>
      <c r="AW280" s="3"/>
      <c r="AX280" s="3"/>
      <c r="AY280" s="3"/>
      <c r="AZ280" s="74"/>
      <c r="BA280" s="3"/>
      <c r="BB280" s="3"/>
      <c r="BC280" s="3"/>
      <c r="BD280" s="3"/>
      <c r="BE280" s="3"/>
      <c r="BF280" s="3"/>
      <c r="BG280" s="3">
        <f>SUM(BH280:BJ280)</f>
        <v>0</v>
      </c>
      <c r="BH280" s="3"/>
      <c r="BI280" s="75"/>
      <c r="BJ280" s="3"/>
      <c r="BK280" s="2" t="s">
        <v>459</v>
      </c>
      <c r="BL280" s="4" t="s">
        <v>135</v>
      </c>
      <c r="BM280" s="2" t="s">
        <v>726</v>
      </c>
      <c r="BN280" s="76" t="s">
        <v>79</v>
      </c>
      <c r="BO280" s="143" t="s">
        <v>632</v>
      </c>
      <c r="BP280" s="2" t="s">
        <v>1142</v>
      </c>
      <c r="BQ280" s="436" t="s">
        <v>1071</v>
      </c>
      <c r="BR280" s="71" t="s">
        <v>972</v>
      </c>
      <c r="BV280" s="94" t="s">
        <v>813</v>
      </c>
      <c r="BX280" s="245"/>
      <c r="BY280" s="245"/>
    </row>
    <row r="281" spans="1:92" s="71" customFormat="1" ht="56.25" x14ac:dyDescent="0.3">
      <c r="A281" s="2">
        <v>3</v>
      </c>
      <c r="B281" s="144" t="s">
        <v>584</v>
      </c>
      <c r="C281" s="69">
        <f t="shared" si="200"/>
        <v>11</v>
      </c>
      <c r="D281" s="144"/>
      <c r="E281" s="3">
        <f t="shared" si="201"/>
        <v>11</v>
      </c>
      <c r="F281" s="3">
        <f t="shared" si="202"/>
        <v>11</v>
      </c>
      <c r="G281" s="3">
        <f t="shared" si="215"/>
        <v>0</v>
      </c>
      <c r="H281" s="3"/>
      <c r="I281" s="3"/>
      <c r="J281" s="3"/>
      <c r="K281" s="3">
        <v>11</v>
      </c>
      <c r="L281" s="3"/>
      <c r="M281" s="3">
        <f t="shared" si="216"/>
        <v>0</v>
      </c>
      <c r="N281" s="3"/>
      <c r="O281" s="3"/>
      <c r="P281" s="3"/>
      <c r="Q281" s="3"/>
      <c r="R281" s="3"/>
      <c r="S281" s="3"/>
      <c r="T281" s="3"/>
      <c r="U281" s="3">
        <f t="shared" si="217"/>
        <v>0</v>
      </c>
      <c r="V281" s="3"/>
      <c r="W281" s="3"/>
      <c r="X281" s="3"/>
      <c r="Y281" s="3"/>
      <c r="Z281" s="3"/>
      <c r="AA281" s="3"/>
      <c r="AB281" s="3"/>
      <c r="AC281" s="3"/>
      <c r="AD281" s="3">
        <f t="shared" si="218"/>
        <v>0</v>
      </c>
      <c r="AE281" s="3"/>
      <c r="AF281" s="3"/>
      <c r="AG281" s="3"/>
      <c r="AH281" s="3"/>
      <c r="AI281" s="3"/>
      <c r="AJ281" s="3"/>
      <c r="AK281" s="3"/>
      <c r="AL281" s="3"/>
      <c r="AM281" s="3"/>
      <c r="AN281" s="3"/>
      <c r="AO281" s="3"/>
      <c r="AP281" s="3"/>
      <c r="AQ281" s="3"/>
      <c r="AR281" s="3"/>
      <c r="AS281" s="3"/>
      <c r="AT281" s="3"/>
      <c r="AU281" s="3"/>
      <c r="AV281" s="3"/>
      <c r="AW281" s="3"/>
      <c r="AX281" s="3"/>
      <c r="AY281" s="3"/>
      <c r="AZ281" s="3"/>
      <c r="BA281" s="3"/>
      <c r="BB281" s="3"/>
      <c r="BC281" s="3"/>
      <c r="BD281" s="3"/>
      <c r="BE281" s="3"/>
      <c r="BF281" s="3"/>
      <c r="BG281" s="3">
        <f>BH281+BI281+BJ281</f>
        <v>0</v>
      </c>
      <c r="BH281" s="3"/>
      <c r="BI281" s="3"/>
      <c r="BJ281" s="3"/>
      <c r="BK281" s="2" t="s">
        <v>459</v>
      </c>
      <c r="BL281" s="4" t="s">
        <v>128</v>
      </c>
      <c r="BM281" s="2"/>
      <c r="BN281" s="2" t="s">
        <v>79</v>
      </c>
      <c r="BO281" s="2" t="s">
        <v>632</v>
      </c>
      <c r="BP281" s="2" t="s">
        <v>1142</v>
      </c>
      <c r="BQ281" s="436" t="s">
        <v>1071</v>
      </c>
      <c r="BR281" s="71" t="s">
        <v>972</v>
      </c>
      <c r="BV281" s="71" t="s">
        <v>813</v>
      </c>
      <c r="CN281" s="71">
        <v>2022</v>
      </c>
    </row>
    <row r="282" spans="1:92" s="71" customFormat="1" ht="56.25" x14ac:dyDescent="0.3">
      <c r="A282" s="2">
        <v>4</v>
      </c>
      <c r="B282" s="144" t="s">
        <v>584</v>
      </c>
      <c r="C282" s="69">
        <f t="shared" si="200"/>
        <v>6</v>
      </c>
      <c r="D282" s="144"/>
      <c r="E282" s="3">
        <f t="shared" si="201"/>
        <v>6</v>
      </c>
      <c r="F282" s="3">
        <f t="shared" si="202"/>
        <v>6</v>
      </c>
      <c r="G282" s="3">
        <f t="shared" si="215"/>
        <v>0</v>
      </c>
      <c r="H282" s="3"/>
      <c r="I282" s="3"/>
      <c r="J282" s="3"/>
      <c r="K282" s="3">
        <v>6</v>
      </c>
      <c r="L282" s="3"/>
      <c r="M282" s="3">
        <f t="shared" si="216"/>
        <v>0</v>
      </c>
      <c r="N282" s="3"/>
      <c r="O282" s="3"/>
      <c r="P282" s="3"/>
      <c r="Q282" s="3"/>
      <c r="R282" s="3"/>
      <c r="S282" s="3"/>
      <c r="T282" s="3"/>
      <c r="U282" s="3">
        <f t="shared" si="217"/>
        <v>0</v>
      </c>
      <c r="V282" s="3"/>
      <c r="W282" s="3"/>
      <c r="X282" s="3"/>
      <c r="Y282" s="3"/>
      <c r="Z282" s="3"/>
      <c r="AA282" s="3"/>
      <c r="AB282" s="3"/>
      <c r="AC282" s="3"/>
      <c r="AD282" s="3">
        <f t="shared" si="218"/>
        <v>0</v>
      </c>
      <c r="AE282" s="3"/>
      <c r="AF282" s="3"/>
      <c r="AG282" s="3"/>
      <c r="AH282" s="3"/>
      <c r="AI282" s="3"/>
      <c r="AJ282" s="3"/>
      <c r="AK282" s="3"/>
      <c r="AL282" s="3"/>
      <c r="AM282" s="3"/>
      <c r="AN282" s="3"/>
      <c r="AO282" s="3"/>
      <c r="AP282" s="3"/>
      <c r="AQ282" s="3"/>
      <c r="AR282" s="3"/>
      <c r="AS282" s="3"/>
      <c r="AT282" s="3"/>
      <c r="AU282" s="3"/>
      <c r="AV282" s="3"/>
      <c r="AW282" s="3"/>
      <c r="AX282" s="3"/>
      <c r="AY282" s="3"/>
      <c r="AZ282" s="3"/>
      <c r="BA282" s="3"/>
      <c r="BB282" s="3"/>
      <c r="BC282" s="3"/>
      <c r="BD282" s="3"/>
      <c r="BE282" s="3"/>
      <c r="BF282" s="3"/>
      <c r="BG282" s="3">
        <f>BH282+BI282+BJ282</f>
        <v>0</v>
      </c>
      <c r="BH282" s="3"/>
      <c r="BI282" s="3"/>
      <c r="BJ282" s="3"/>
      <c r="BK282" s="2" t="s">
        <v>459</v>
      </c>
      <c r="BL282" s="2" t="s">
        <v>147</v>
      </c>
      <c r="BM282" s="2" t="s">
        <v>586</v>
      </c>
      <c r="BN282" s="2" t="s">
        <v>79</v>
      </c>
      <c r="BO282" s="2" t="s">
        <v>632</v>
      </c>
      <c r="BP282" s="2" t="s">
        <v>1142</v>
      </c>
      <c r="BQ282" s="436" t="s">
        <v>1071</v>
      </c>
      <c r="BR282" s="71" t="s">
        <v>972</v>
      </c>
      <c r="BV282" s="71" t="s">
        <v>813</v>
      </c>
      <c r="BY282" s="71" t="s">
        <v>813</v>
      </c>
      <c r="CN282" s="71">
        <v>2022</v>
      </c>
    </row>
    <row r="283" spans="1:92" s="71" customFormat="1" ht="37.5" x14ac:dyDescent="0.3">
      <c r="A283" s="2">
        <v>5</v>
      </c>
      <c r="B283" s="144" t="s">
        <v>587</v>
      </c>
      <c r="C283" s="69">
        <f t="shared" si="200"/>
        <v>3</v>
      </c>
      <c r="D283" s="144"/>
      <c r="E283" s="3">
        <f t="shared" si="201"/>
        <v>3</v>
      </c>
      <c r="F283" s="3">
        <f t="shared" si="202"/>
        <v>3</v>
      </c>
      <c r="G283" s="3">
        <f t="shared" si="215"/>
        <v>0</v>
      </c>
      <c r="H283" s="3"/>
      <c r="I283" s="3"/>
      <c r="J283" s="3"/>
      <c r="K283" s="72"/>
      <c r="L283" s="2">
        <v>3</v>
      </c>
      <c r="M283" s="3">
        <f t="shared" si="216"/>
        <v>0</v>
      </c>
      <c r="N283" s="3"/>
      <c r="O283" s="3"/>
      <c r="P283" s="3"/>
      <c r="Q283" s="3"/>
      <c r="R283" s="3"/>
      <c r="S283" s="3"/>
      <c r="T283" s="3"/>
      <c r="U283" s="3">
        <f t="shared" si="217"/>
        <v>0</v>
      </c>
      <c r="V283" s="3"/>
      <c r="W283" s="3"/>
      <c r="X283" s="3"/>
      <c r="Y283" s="3"/>
      <c r="Z283" s="3"/>
      <c r="AA283" s="3"/>
      <c r="AB283" s="3"/>
      <c r="AC283" s="3"/>
      <c r="AD283" s="3">
        <f t="shared" si="218"/>
        <v>0</v>
      </c>
      <c r="AE283" s="3"/>
      <c r="AF283" s="3"/>
      <c r="AG283" s="3"/>
      <c r="AH283" s="73"/>
      <c r="AI283" s="73"/>
      <c r="AJ283" s="3"/>
      <c r="AK283" s="3"/>
      <c r="AL283" s="3"/>
      <c r="AM283" s="3"/>
      <c r="AN283" s="3"/>
      <c r="AO283" s="3"/>
      <c r="AP283" s="3"/>
      <c r="AQ283" s="3"/>
      <c r="AR283" s="3"/>
      <c r="AS283" s="3"/>
      <c r="AT283" s="3"/>
      <c r="AU283" s="3"/>
      <c r="AV283" s="3"/>
      <c r="AW283" s="3"/>
      <c r="AX283" s="3"/>
      <c r="AY283" s="3"/>
      <c r="AZ283" s="74"/>
      <c r="BA283" s="3"/>
      <c r="BB283" s="3"/>
      <c r="BC283" s="3"/>
      <c r="BD283" s="3"/>
      <c r="BE283" s="3"/>
      <c r="BF283" s="3"/>
      <c r="BG283" s="3">
        <f>BH283+BI283+BJ283</f>
        <v>0</v>
      </c>
      <c r="BH283" s="3"/>
      <c r="BI283" s="75"/>
      <c r="BJ283" s="3"/>
      <c r="BK283" s="2" t="s">
        <v>459</v>
      </c>
      <c r="BL283" s="2" t="s">
        <v>140</v>
      </c>
      <c r="BM283" s="2" t="s">
        <v>588</v>
      </c>
      <c r="BN283" s="2" t="s">
        <v>79</v>
      </c>
      <c r="BO283" s="2" t="s">
        <v>1110</v>
      </c>
      <c r="BP283" s="2" t="s">
        <v>1142</v>
      </c>
      <c r="BQ283" s="436" t="s">
        <v>1071</v>
      </c>
      <c r="BR283" s="71" t="s">
        <v>972</v>
      </c>
      <c r="BV283" s="71" t="s">
        <v>813</v>
      </c>
      <c r="CN283" s="71">
        <v>2022</v>
      </c>
    </row>
    <row r="284" spans="1:92" s="71" customFormat="1" ht="56.25" x14ac:dyDescent="0.3">
      <c r="A284" s="2">
        <v>6</v>
      </c>
      <c r="B284" s="144" t="s">
        <v>558</v>
      </c>
      <c r="C284" s="69">
        <f t="shared" si="200"/>
        <v>46.000000000000007</v>
      </c>
      <c r="D284" s="3"/>
      <c r="E284" s="3">
        <f t="shared" si="201"/>
        <v>46.000000000000007</v>
      </c>
      <c r="F284" s="3">
        <f t="shared" si="202"/>
        <v>42.610000000000007</v>
      </c>
      <c r="G284" s="3">
        <f t="shared" si="215"/>
        <v>4.4300000000000006</v>
      </c>
      <c r="H284" s="3">
        <v>0.4</v>
      </c>
      <c r="I284" s="3"/>
      <c r="J284" s="3">
        <v>4.03</v>
      </c>
      <c r="K284" s="72">
        <v>27.69</v>
      </c>
      <c r="L284" s="2">
        <v>10.39</v>
      </c>
      <c r="M284" s="3">
        <f t="shared" si="216"/>
        <v>0</v>
      </c>
      <c r="N284" s="3"/>
      <c r="O284" s="3"/>
      <c r="P284" s="3"/>
      <c r="Q284" s="3"/>
      <c r="R284" s="3">
        <v>0.1</v>
      </c>
      <c r="S284" s="3"/>
      <c r="T284" s="3"/>
      <c r="U284" s="3">
        <f t="shared" si="217"/>
        <v>1.18</v>
      </c>
      <c r="V284" s="3"/>
      <c r="W284" s="3"/>
      <c r="X284" s="3"/>
      <c r="Y284" s="3"/>
      <c r="Z284" s="3"/>
      <c r="AA284" s="3"/>
      <c r="AB284" s="3"/>
      <c r="AC284" s="3"/>
      <c r="AD284" s="3">
        <f t="shared" si="218"/>
        <v>0</v>
      </c>
      <c r="AE284" s="3"/>
      <c r="AF284" s="3"/>
      <c r="AG284" s="3"/>
      <c r="AH284" s="73"/>
      <c r="AI284" s="73"/>
      <c r="AJ284" s="3"/>
      <c r="AK284" s="3"/>
      <c r="AL284" s="3"/>
      <c r="AM284" s="3"/>
      <c r="AN284" s="3"/>
      <c r="AO284" s="3"/>
      <c r="AP284" s="3"/>
      <c r="AQ284" s="3"/>
      <c r="AR284" s="3"/>
      <c r="AS284" s="3"/>
      <c r="AT284" s="3"/>
      <c r="AU284" s="3"/>
      <c r="AV284" s="3"/>
      <c r="AW284" s="3"/>
      <c r="AX284" s="3"/>
      <c r="AY284" s="3"/>
      <c r="AZ284" s="74"/>
      <c r="BA284" s="3"/>
      <c r="BB284" s="3"/>
      <c r="BC284" s="3"/>
      <c r="BD284" s="3">
        <v>1.18</v>
      </c>
      <c r="BE284" s="3"/>
      <c r="BF284" s="3"/>
      <c r="BG284" s="3">
        <f>BH284+BI284+BJ284</f>
        <v>2.21</v>
      </c>
      <c r="BH284" s="3"/>
      <c r="BI284" s="75">
        <v>2.21</v>
      </c>
      <c r="BJ284" s="3"/>
      <c r="BK284" s="2" t="s">
        <v>459</v>
      </c>
      <c r="BL284" s="4" t="s">
        <v>137</v>
      </c>
      <c r="BM284" s="2" t="s">
        <v>489</v>
      </c>
      <c r="BN284" s="76" t="s">
        <v>79</v>
      </c>
      <c r="BO284" s="2" t="s">
        <v>632</v>
      </c>
      <c r="BP284" s="2" t="s">
        <v>1142</v>
      </c>
      <c r="BQ284" s="436" t="s">
        <v>1071</v>
      </c>
      <c r="BR284" s="71" t="s">
        <v>972</v>
      </c>
      <c r="BV284" s="212" t="s">
        <v>813</v>
      </c>
      <c r="CN284" s="71">
        <v>2022</v>
      </c>
    </row>
    <row r="285" spans="1:92" s="228" customFormat="1" ht="18.75" x14ac:dyDescent="0.3">
      <c r="A285" s="81" t="s">
        <v>179</v>
      </c>
      <c r="B285" s="12" t="s">
        <v>12</v>
      </c>
      <c r="C285" s="21">
        <f t="shared" si="200"/>
        <v>126.45</v>
      </c>
      <c r="D285" s="82">
        <f>D286+D298+D300+D305+D310</f>
        <v>21</v>
      </c>
      <c r="E285" s="82">
        <f t="shared" si="201"/>
        <v>105.45</v>
      </c>
      <c r="F285" s="82">
        <f t="shared" si="202"/>
        <v>102.15</v>
      </c>
      <c r="G285" s="82">
        <f t="shared" si="192"/>
        <v>0.65</v>
      </c>
      <c r="H285" s="82">
        <f>H286+H298+H300+H305+H310</f>
        <v>0.65</v>
      </c>
      <c r="I285" s="82">
        <f>I286+I298+I300+I305+I310</f>
        <v>0</v>
      </c>
      <c r="J285" s="82">
        <f>J286+J298+J300+J305+J310</f>
        <v>0</v>
      </c>
      <c r="K285" s="82">
        <f>K286+K298+K300+K305+K310</f>
        <v>67.38</v>
      </c>
      <c r="L285" s="82">
        <f>L286+L298+L300+L305+L310</f>
        <v>28.119999999999997</v>
      </c>
      <c r="M285" s="82">
        <f t="shared" si="181"/>
        <v>6</v>
      </c>
      <c r="N285" s="82">
        <f t="shared" ref="N285:T285" si="219">N286+N298+N300+N305+N310</f>
        <v>0</v>
      </c>
      <c r="O285" s="82">
        <f t="shared" si="219"/>
        <v>0</v>
      </c>
      <c r="P285" s="82">
        <f t="shared" si="219"/>
        <v>6</v>
      </c>
      <c r="Q285" s="82">
        <f t="shared" si="219"/>
        <v>0</v>
      </c>
      <c r="R285" s="82">
        <f t="shared" si="219"/>
        <v>0</v>
      </c>
      <c r="S285" s="82">
        <f t="shared" si="219"/>
        <v>0</v>
      </c>
      <c r="T285" s="82">
        <f t="shared" si="219"/>
        <v>0</v>
      </c>
      <c r="U285" s="82">
        <f t="shared" si="187"/>
        <v>0</v>
      </c>
      <c r="V285" s="82">
        <f t="shared" ref="V285:AC285" si="220">V286+V298+V300+V305+V310</f>
        <v>0</v>
      </c>
      <c r="W285" s="82">
        <f t="shared" si="220"/>
        <v>0</v>
      </c>
      <c r="X285" s="82">
        <f t="shared" si="220"/>
        <v>0</v>
      </c>
      <c r="Y285" s="82">
        <f t="shared" si="220"/>
        <v>0</v>
      </c>
      <c r="Z285" s="82">
        <f t="shared" si="220"/>
        <v>0</v>
      </c>
      <c r="AA285" s="82">
        <f t="shared" si="220"/>
        <v>0</v>
      </c>
      <c r="AB285" s="82">
        <f t="shared" si="220"/>
        <v>0</v>
      </c>
      <c r="AC285" s="82">
        <f t="shared" si="220"/>
        <v>0</v>
      </c>
      <c r="AD285" s="82">
        <f t="shared" si="213"/>
        <v>0</v>
      </c>
      <c r="AE285" s="82">
        <f t="shared" ref="AE285:BF285" si="221">AE286+AE298+AE300+AE305+AE310</f>
        <v>0</v>
      </c>
      <c r="AF285" s="82">
        <f t="shared" si="221"/>
        <v>0</v>
      </c>
      <c r="AG285" s="82">
        <f t="shared" si="221"/>
        <v>0</v>
      </c>
      <c r="AH285" s="82">
        <f t="shared" si="221"/>
        <v>0</v>
      </c>
      <c r="AI285" s="82">
        <f t="shared" si="221"/>
        <v>0</v>
      </c>
      <c r="AJ285" s="82">
        <f t="shared" si="221"/>
        <v>0</v>
      </c>
      <c r="AK285" s="82">
        <f t="shared" si="221"/>
        <v>0</v>
      </c>
      <c r="AL285" s="82">
        <f t="shared" si="221"/>
        <v>0</v>
      </c>
      <c r="AM285" s="82">
        <f t="shared" si="221"/>
        <v>0</v>
      </c>
      <c r="AN285" s="82">
        <f t="shared" si="221"/>
        <v>0</v>
      </c>
      <c r="AO285" s="82">
        <f t="shared" si="221"/>
        <v>0</v>
      </c>
      <c r="AP285" s="82">
        <f t="shared" si="221"/>
        <v>0</v>
      </c>
      <c r="AQ285" s="82">
        <f t="shared" si="221"/>
        <v>0</v>
      </c>
      <c r="AR285" s="82">
        <f t="shared" si="221"/>
        <v>0</v>
      </c>
      <c r="AS285" s="82">
        <f t="shared" si="221"/>
        <v>0</v>
      </c>
      <c r="AT285" s="82">
        <f t="shared" si="221"/>
        <v>0</v>
      </c>
      <c r="AU285" s="82">
        <f t="shared" si="221"/>
        <v>0</v>
      </c>
      <c r="AV285" s="82">
        <f t="shared" si="221"/>
        <v>0</v>
      </c>
      <c r="AW285" s="82">
        <f t="shared" si="221"/>
        <v>0</v>
      </c>
      <c r="AX285" s="82">
        <f t="shared" si="221"/>
        <v>0</v>
      </c>
      <c r="AY285" s="82">
        <f t="shared" si="221"/>
        <v>0</v>
      </c>
      <c r="AZ285" s="82">
        <f t="shared" si="221"/>
        <v>0</v>
      </c>
      <c r="BA285" s="82">
        <f t="shared" si="221"/>
        <v>0</v>
      </c>
      <c r="BB285" s="82">
        <f t="shared" si="221"/>
        <v>0</v>
      </c>
      <c r="BC285" s="82">
        <f t="shared" si="221"/>
        <v>0</v>
      </c>
      <c r="BD285" s="82">
        <f t="shared" si="221"/>
        <v>0</v>
      </c>
      <c r="BE285" s="82">
        <f t="shared" si="221"/>
        <v>0</v>
      </c>
      <c r="BF285" s="82">
        <f t="shared" si="221"/>
        <v>0</v>
      </c>
      <c r="BG285" s="82">
        <f t="shared" si="186"/>
        <v>3.3</v>
      </c>
      <c r="BH285" s="82">
        <f>BH286+BH298+BH300+BH305+BH310</f>
        <v>0</v>
      </c>
      <c r="BI285" s="82">
        <f>BI286+BI298+BI300+BI305+BI310</f>
        <v>3.3</v>
      </c>
      <c r="BJ285" s="82">
        <f>BJ286+BJ298+BJ300+BJ305+BJ310</f>
        <v>0</v>
      </c>
      <c r="BK285" s="9"/>
      <c r="BL285" s="9"/>
      <c r="BM285" s="9"/>
      <c r="BN285" s="9"/>
      <c r="BO285" s="107"/>
      <c r="BP285" s="2"/>
      <c r="BQ285" s="434"/>
    </row>
    <row r="286" spans="1:92" s="228" customFormat="1" ht="37.5" x14ac:dyDescent="0.3">
      <c r="A286" s="81" t="s">
        <v>350</v>
      </c>
      <c r="B286" s="83" t="s">
        <v>315</v>
      </c>
      <c r="C286" s="21">
        <f t="shared" si="200"/>
        <v>6.1000000000000005</v>
      </c>
      <c r="D286" s="82">
        <f t="shared" ref="D286" si="222">SUM(D287:D297)</f>
        <v>0</v>
      </c>
      <c r="E286" s="82">
        <f t="shared" si="201"/>
        <v>6.1000000000000005</v>
      </c>
      <c r="F286" s="82">
        <f t="shared" si="202"/>
        <v>6.1000000000000005</v>
      </c>
      <c r="G286" s="82">
        <f t="shared" si="192"/>
        <v>0</v>
      </c>
      <c r="H286" s="82">
        <f t="shared" ref="H286:BJ286" si="223">SUM(H287:H297)</f>
        <v>0</v>
      </c>
      <c r="I286" s="82">
        <f t="shared" si="223"/>
        <v>0</v>
      </c>
      <c r="J286" s="82">
        <f t="shared" si="223"/>
        <v>0</v>
      </c>
      <c r="K286" s="82">
        <f t="shared" si="223"/>
        <v>3.6</v>
      </c>
      <c r="L286" s="82">
        <f t="shared" si="223"/>
        <v>2.5000000000000004</v>
      </c>
      <c r="M286" s="82">
        <f t="shared" si="181"/>
        <v>0</v>
      </c>
      <c r="N286" s="82">
        <f t="shared" si="223"/>
        <v>0</v>
      </c>
      <c r="O286" s="82">
        <f t="shared" si="223"/>
        <v>0</v>
      </c>
      <c r="P286" s="82">
        <f t="shared" si="223"/>
        <v>0</v>
      </c>
      <c r="Q286" s="82">
        <f t="shared" si="223"/>
        <v>0</v>
      </c>
      <c r="R286" s="82">
        <f t="shared" si="223"/>
        <v>0</v>
      </c>
      <c r="S286" s="82">
        <f t="shared" si="223"/>
        <v>0</v>
      </c>
      <c r="T286" s="82">
        <f t="shared" si="223"/>
        <v>0</v>
      </c>
      <c r="U286" s="82">
        <f t="shared" si="187"/>
        <v>0</v>
      </c>
      <c r="V286" s="82">
        <f t="shared" si="223"/>
        <v>0</v>
      </c>
      <c r="W286" s="82">
        <f t="shared" si="223"/>
        <v>0</v>
      </c>
      <c r="X286" s="82">
        <f t="shared" si="223"/>
        <v>0</v>
      </c>
      <c r="Y286" s="82">
        <f t="shared" si="223"/>
        <v>0</v>
      </c>
      <c r="Z286" s="82">
        <f t="shared" si="223"/>
        <v>0</v>
      </c>
      <c r="AA286" s="82">
        <f t="shared" si="223"/>
        <v>0</v>
      </c>
      <c r="AB286" s="82">
        <f t="shared" si="223"/>
        <v>0</v>
      </c>
      <c r="AC286" s="82">
        <f t="shared" si="223"/>
        <v>0</v>
      </c>
      <c r="AD286" s="82">
        <f t="shared" si="213"/>
        <v>0</v>
      </c>
      <c r="AE286" s="82">
        <f t="shared" si="223"/>
        <v>0</v>
      </c>
      <c r="AF286" s="82">
        <f t="shared" si="223"/>
        <v>0</v>
      </c>
      <c r="AG286" s="82">
        <f t="shared" si="223"/>
        <v>0</v>
      </c>
      <c r="AH286" s="82">
        <f t="shared" si="223"/>
        <v>0</v>
      </c>
      <c r="AI286" s="82">
        <f t="shared" si="223"/>
        <v>0</v>
      </c>
      <c r="AJ286" s="82">
        <f t="shared" si="223"/>
        <v>0</v>
      </c>
      <c r="AK286" s="82">
        <f t="shared" si="223"/>
        <v>0</v>
      </c>
      <c r="AL286" s="82">
        <f t="shared" si="223"/>
        <v>0</v>
      </c>
      <c r="AM286" s="82">
        <f t="shared" si="223"/>
        <v>0</v>
      </c>
      <c r="AN286" s="82">
        <f t="shared" si="223"/>
        <v>0</v>
      </c>
      <c r="AO286" s="82">
        <f t="shared" si="223"/>
        <v>0</v>
      </c>
      <c r="AP286" s="82">
        <f t="shared" si="223"/>
        <v>0</v>
      </c>
      <c r="AQ286" s="82">
        <f t="shared" si="223"/>
        <v>0</v>
      </c>
      <c r="AR286" s="82">
        <f t="shared" si="223"/>
        <v>0</v>
      </c>
      <c r="AS286" s="82">
        <f t="shared" si="223"/>
        <v>0</v>
      </c>
      <c r="AT286" s="82">
        <f t="shared" si="223"/>
        <v>0</v>
      </c>
      <c r="AU286" s="82">
        <f t="shared" si="223"/>
        <v>0</v>
      </c>
      <c r="AV286" s="82">
        <f t="shared" si="223"/>
        <v>0</v>
      </c>
      <c r="AW286" s="82">
        <f t="shared" si="223"/>
        <v>0</v>
      </c>
      <c r="AX286" s="82">
        <f t="shared" si="223"/>
        <v>0</v>
      </c>
      <c r="AY286" s="82">
        <f t="shared" si="223"/>
        <v>0</v>
      </c>
      <c r="AZ286" s="82">
        <f t="shared" si="223"/>
        <v>0</v>
      </c>
      <c r="BA286" s="82">
        <f t="shared" si="223"/>
        <v>0</v>
      </c>
      <c r="BB286" s="82">
        <f t="shared" si="223"/>
        <v>0</v>
      </c>
      <c r="BC286" s="82">
        <f t="shared" si="223"/>
        <v>0</v>
      </c>
      <c r="BD286" s="82">
        <f t="shared" si="223"/>
        <v>0</v>
      </c>
      <c r="BE286" s="82">
        <f t="shared" si="223"/>
        <v>0</v>
      </c>
      <c r="BF286" s="82">
        <f t="shared" si="223"/>
        <v>0</v>
      </c>
      <c r="BG286" s="82">
        <f t="shared" si="186"/>
        <v>0</v>
      </c>
      <c r="BH286" s="82">
        <f t="shared" si="223"/>
        <v>0</v>
      </c>
      <c r="BI286" s="82">
        <f t="shared" si="223"/>
        <v>0</v>
      </c>
      <c r="BJ286" s="82">
        <f t="shared" si="223"/>
        <v>0</v>
      </c>
      <c r="BK286" s="9"/>
      <c r="BL286" s="9"/>
      <c r="BM286" s="9"/>
      <c r="BN286" s="9"/>
      <c r="BO286" s="107"/>
      <c r="BP286" s="2"/>
      <c r="BQ286" s="434"/>
    </row>
    <row r="287" spans="1:92" s="71" customFormat="1" ht="225" x14ac:dyDescent="0.3">
      <c r="A287" s="2">
        <v>1</v>
      </c>
      <c r="B287" s="106" t="s">
        <v>316</v>
      </c>
      <c r="C287" s="69">
        <f t="shared" si="200"/>
        <v>1.2000000000000002</v>
      </c>
      <c r="D287" s="3"/>
      <c r="E287" s="3">
        <f t="shared" si="201"/>
        <v>1.2000000000000002</v>
      </c>
      <c r="F287" s="3">
        <f t="shared" si="202"/>
        <v>1.2000000000000002</v>
      </c>
      <c r="G287" s="3">
        <f t="shared" si="192"/>
        <v>0</v>
      </c>
      <c r="H287" s="3"/>
      <c r="I287" s="3"/>
      <c r="J287" s="3"/>
      <c r="K287" s="87">
        <v>0.8</v>
      </c>
      <c r="L287" s="3">
        <v>0.4</v>
      </c>
      <c r="M287" s="3">
        <f t="shared" si="181"/>
        <v>0</v>
      </c>
      <c r="N287" s="3"/>
      <c r="O287" s="3"/>
      <c r="P287" s="3"/>
      <c r="Q287" s="3"/>
      <c r="R287" s="3"/>
      <c r="S287" s="3"/>
      <c r="T287" s="3"/>
      <c r="U287" s="3">
        <f t="shared" si="187"/>
        <v>0</v>
      </c>
      <c r="V287" s="3"/>
      <c r="W287" s="3"/>
      <c r="X287" s="3"/>
      <c r="Y287" s="3"/>
      <c r="Z287" s="3"/>
      <c r="AA287" s="3"/>
      <c r="AB287" s="3"/>
      <c r="AC287" s="3"/>
      <c r="AD287" s="3">
        <f t="shared" si="213"/>
        <v>0</v>
      </c>
      <c r="AE287" s="3"/>
      <c r="AF287" s="3"/>
      <c r="AG287" s="3"/>
      <c r="AH287" s="3"/>
      <c r="AI287" s="3"/>
      <c r="AJ287" s="3"/>
      <c r="AK287" s="3"/>
      <c r="AL287" s="3"/>
      <c r="AM287" s="3"/>
      <c r="AN287" s="3"/>
      <c r="AO287" s="3"/>
      <c r="AP287" s="3"/>
      <c r="AQ287" s="3"/>
      <c r="AR287" s="3"/>
      <c r="AS287" s="3"/>
      <c r="AT287" s="3"/>
      <c r="AU287" s="3"/>
      <c r="AV287" s="3"/>
      <c r="AW287" s="3"/>
      <c r="AX287" s="3"/>
      <c r="AY287" s="3"/>
      <c r="AZ287" s="3"/>
      <c r="BA287" s="3"/>
      <c r="BB287" s="3"/>
      <c r="BC287" s="3"/>
      <c r="BD287" s="3"/>
      <c r="BE287" s="3"/>
      <c r="BF287" s="3"/>
      <c r="BG287" s="3">
        <f t="shared" si="186"/>
        <v>0</v>
      </c>
      <c r="BH287" s="3"/>
      <c r="BI287" s="3"/>
      <c r="BJ287" s="3"/>
      <c r="BK287" s="2" t="s">
        <v>459</v>
      </c>
      <c r="BL287" s="2" t="s">
        <v>149</v>
      </c>
      <c r="BM287" s="2" t="s">
        <v>317</v>
      </c>
      <c r="BN287" s="2" t="s">
        <v>109</v>
      </c>
      <c r="BO287" s="143" t="s">
        <v>1150</v>
      </c>
      <c r="BP287" s="2" t="s">
        <v>1142</v>
      </c>
      <c r="BQ287" s="436" t="s">
        <v>982</v>
      </c>
      <c r="BR287" s="71" t="s">
        <v>972</v>
      </c>
      <c r="BV287" s="71" t="s">
        <v>813</v>
      </c>
      <c r="CN287" s="71">
        <v>2022</v>
      </c>
    </row>
    <row r="288" spans="1:92" s="71" customFormat="1" ht="93.75" x14ac:dyDescent="0.3">
      <c r="A288" s="2">
        <v>2</v>
      </c>
      <c r="B288" s="106" t="s">
        <v>316</v>
      </c>
      <c r="C288" s="69">
        <f t="shared" si="200"/>
        <v>0.30000000000000004</v>
      </c>
      <c r="D288" s="3"/>
      <c r="E288" s="3">
        <f t="shared" si="201"/>
        <v>0.30000000000000004</v>
      </c>
      <c r="F288" s="3">
        <f t="shared" si="202"/>
        <v>0.30000000000000004</v>
      </c>
      <c r="G288" s="3">
        <f t="shared" si="192"/>
        <v>0</v>
      </c>
      <c r="H288" s="3"/>
      <c r="I288" s="3"/>
      <c r="J288" s="3"/>
      <c r="K288" s="87">
        <v>0.2</v>
      </c>
      <c r="L288" s="87">
        <v>0.1</v>
      </c>
      <c r="M288" s="3">
        <f t="shared" si="181"/>
        <v>0</v>
      </c>
      <c r="N288" s="3"/>
      <c r="O288" s="3"/>
      <c r="P288" s="3"/>
      <c r="Q288" s="3"/>
      <c r="R288" s="3"/>
      <c r="S288" s="3"/>
      <c r="T288" s="3"/>
      <c r="U288" s="3">
        <f t="shared" si="187"/>
        <v>0</v>
      </c>
      <c r="V288" s="3"/>
      <c r="W288" s="3"/>
      <c r="X288" s="3"/>
      <c r="Y288" s="3"/>
      <c r="Z288" s="3"/>
      <c r="AA288" s="3"/>
      <c r="AB288" s="3"/>
      <c r="AC288" s="3"/>
      <c r="AD288" s="3">
        <f t="shared" si="213"/>
        <v>0</v>
      </c>
      <c r="AE288" s="3"/>
      <c r="AF288" s="3"/>
      <c r="AG288" s="3"/>
      <c r="AH288" s="3"/>
      <c r="AI288" s="3"/>
      <c r="AJ288" s="3"/>
      <c r="AK288" s="3"/>
      <c r="AL288" s="3"/>
      <c r="AM288" s="3"/>
      <c r="AN288" s="3"/>
      <c r="AO288" s="3"/>
      <c r="AP288" s="3"/>
      <c r="AQ288" s="3"/>
      <c r="AR288" s="3"/>
      <c r="AS288" s="3"/>
      <c r="AT288" s="3"/>
      <c r="AU288" s="3"/>
      <c r="AV288" s="3"/>
      <c r="AW288" s="3"/>
      <c r="AX288" s="3"/>
      <c r="AY288" s="3"/>
      <c r="AZ288" s="3"/>
      <c r="BA288" s="3"/>
      <c r="BB288" s="3"/>
      <c r="BC288" s="3"/>
      <c r="BD288" s="3"/>
      <c r="BE288" s="3"/>
      <c r="BF288" s="3"/>
      <c r="BG288" s="3">
        <f t="shared" si="186"/>
        <v>0</v>
      </c>
      <c r="BH288" s="3"/>
      <c r="BI288" s="3"/>
      <c r="BJ288" s="3"/>
      <c r="BK288" s="2" t="s">
        <v>459</v>
      </c>
      <c r="BL288" s="2" t="s">
        <v>142</v>
      </c>
      <c r="BM288" s="2" t="s">
        <v>318</v>
      </c>
      <c r="BN288" s="2" t="s">
        <v>109</v>
      </c>
      <c r="BO288" s="143" t="s">
        <v>1149</v>
      </c>
      <c r="BP288" s="2" t="s">
        <v>1142</v>
      </c>
      <c r="BQ288" s="436" t="s">
        <v>982</v>
      </c>
      <c r="BR288" s="71" t="s">
        <v>972</v>
      </c>
      <c r="BV288" s="71" t="s">
        <v>813</v>
      </c>
      <c r="CN288" s="71">
        <v>2022</v>
      </c>
    </row>
    <row r="289" spans="1:358" s="71" customFormat="1" ht="168.75" x14ac:dyDescent="0.3">
      <c r="A289" s="2">
        <v>3</v>
      </c>
      <c r="B289" s="106" t="s">
        <v>316</v>
      </c>
      <c r="C289" s="69">
        <f t="shared" si="200"/>
        <v>0.5</v>
      </c>
      <c r="D289" s="3"/>
      <c r="E289" s="3">
        <f t="shared" si="201"/>
        <v>0.5</v>
      </c>
      <c r="F289" s="3">
        <f t="shared" si="202"/>
        <v>0.5</v>
      </c>
      <c r="G289" s="3">
        <f t="shared" si="192"/>
        <v>0</v>
      </c>
      <c r="H289" s="3"/>
      <c r="I289" s="3"/>
      <c r="J289" s="3"/>
      <c r="K289" s="87">
        <v>0.3</v>
      </c>
      <c r="L289" s="3">
        <v>0.2</v>
      </c>
      <c r="M289" s="3">
        <f t="shared" si="181"/>
        <v>0</v>
      </c>
      <c r="N289" s="3"/>
      <c r="O289" s="3"/>
      <c r="P289" s="3"/>
      <c r="Q289" s="3"/>
      <c r="R289" s="3"/>
      <c r="S289" s="3"/>
      <c r="T289" s="3"/>
      <c r="U289" s="3">
        <f t="shared" si="187"/>
        <v>0</v>
      </c>
      <c r="V289" s="3"/>
      <c r="W289" s="3"/>
      <c r="X289" s="3"/>
      <c r="Y289" s="3"/>
      <c r="Z289" s="3"/>
      <c r="AA289" s="3"/>
      <c r="AB289" s="3"/>
      <c r="AC289" s="3"/>
      <c r="AD289" s="3">
        <f t="shared" si="213"/>
        <v>0</v>
      </c>
      <c r="AE289" s="3"/>
      <c r="AF289" s="3"/>
      <c r="AG289" s="3"/>
      <c r="AH289" s="3"/>
      <c r="AI289" s="3"/>
      <c r="AJ289" s="3"/>
      <c r="AK289" s="3"/>
      <c r="AL289" s="3"/>
      <c r="AM289" s="3"/>
      <c r="AN289" s="3"/>
      <c r="AO289" s="3"/>
      <c r="AP289" s="3"/>
      <c r="AQ289" s="3"/>
      <c r="AR289" s="3"/>
      <c r="AS289" s="3"/>
      <c r="AT289" s="3"/>
      <c r="AU289" s="3"/>
      <c r="AV289" s="3"/>
      <c r="AW289" s="3"/>
      <c r="AX289" s="3"/>
      <c r="AY289" s="3"/>
      <c r="AZ289" s="3"/>
      <c r="BA289" s="3"/>
      <c r="BB289" s="3"/>
      <c r="BC289" s="3"/>
      <c r="BD289" s="3"/>
      <c r="BE289" s="3"/>
      <c r="BF289" s="3"/>
      <c r="BG289" s="3">
        <f t="shared" si="186"/>
        <v>0</v>
      </c>
      <c r="BH289" s="3"/>
      <c r="BI289" s="3"/>
      <c r="BJ289" s="3"/>
      <c r="BK289" s="2" t="s">
        <v>459</v>
      </c>
      <c r="BL289" s="2" t="s">
        <v>132</v>
      </c>
      <c r="BM289" s="2" t="s">
        <v>319</v>
      </c>
      <c r="BN289" s="2" t="s">
        <v>109</v>
      </c>
      <c r="BO289" s="143" t="s">
        <v>1155</v>
      </c>
      <c r="BP289" s="2" t="s">
        <v>1142</v>
      </c>
      <c r="BQ289" s="436" t="s">
        <v>982</v>
      </c>
      <c r="BR289" s="71" t="s">
        <v>972</v>
      </c>
      <c r="CN289" s="71">
        <v>2022</v>
      </c>
    </row>
    <row r="290" spans="1:358" s="71" customFormat="1" ht="75" x14ac:dyDescent="0.3">
      <c r="A290" s="2">
        <v>4</v>
      </c>
      <c r="B290" s="106" t="s">
        <v>316</v>
      </c>
      <c r="C290" s="69">
        <f t="shared" si="200"/>
        <v>0.30000000000000004</v>
      </c>
      <c r="D290" s="3"/>
      <c r="E290" s="3">
        <f t="shared" si="201"/>
        <v>0.30000000000000004</v>
      </c>
      <c r="F290" s="3">
        <f t="shared" si="202"/>
        <v>0.30000000000000004</v>
      </c>
      <c r="G290" s="3">
        <f t="shared" si="192"/>
        <v>0</v>
      </c>
      <c r="H290" s="3"/>
      <c r="I290" s="3"/>
      <c r="J290" s="3"/>
      <c r="K290" s="87">
        <v>0.1</v>
      </c>
      <c r="L290" s="3">
        <v>0.2</v>
      </c>
      <c r="M290" s="3">
        <f t="shared" si="181"/>
        <v>0</v>
      </c>
      <c r="N290" s="3"/>
      <c r="O290" s="3"/>
      <c r="P290" s="3"/>
      <c r="Q290" s="3"/>
      <c r="R290" s="3"/>
      <c r="S290" s="3"/>
      <c r="T290" s="3"/>
      <c r="U290" s="3">
        <f t="shared" si="187"/>
        <v>0</v>
      </c>
      <c r="V290" s="3"/>
      <c r="W290" s="3"/>
      <c r="X290" s="3"/>
      <c r="Y290" s="3"/>
      <c r="Z290" s="3"/>
      <c r="AA290" s="3"/>
      <c r="AB290" s="3"/>
      <c r="AC290" s="3"/>
      <c r="AD290" s="3">
        <f t="shared" si="213"/>
        <v>0</v>
      </c>
      <c r="AE290" s="3"/>
      <c r="AF290" s="3"/>
      <c r="AG290" s="3"/>
      <c r="AH290" s="3"/>
      <c r="AI290" s="3"/>
      <c r="AJ290" s="3"/>
      <c r="AK290" s="3"/>
      <c r="AL290" s="3"/>
      <c r="AM290" s="3"/>
      <c r="AN290" s="3"/>
      <c r="AO290" s="3"/>
      <c r="AP290" s="3"/>
      <c r="AQ290" s="3"/>
      <c r="AR290" s="3"/>
      <c r="AS290" s="3"/>
      <c r="AT290" s="3"/>
      <c r="AU290" s="3"/>
      <c r="AV290" s="3"/>
      <c r="AW290" s="3"/>
      <c r="AX290" s="3"/>
      <c r="AY290" s="3"/>
      <c r="AZ290" s="3"/>
      <c r="BA290" s="3"/>
      <c r="BB290" s="3"/>
      <c r="BC290" s="3"/>
      <c r="BD290" s="3"/>
      <c r="BE290" s="3"/>
      <c r="BF290" s="3"/>
      <c r="BG290" s="3">
        <f t="shared" si="186"/>
        <v>0</v>
      </c>
      <c r="BH290" s="3"/>
      <c r="BI290" s="3"/>
      <c r="BJ290" s="3"/>
      <c r="BK290" s="2" t="s">
        <v>459</v>
      </c>
      <c r="BL290" s="4" t="s">
        <v>138</v>
      </c>
      <c r="BM290" s="2" t="s">
        <v>320</v>
      </c>
      <c r="BN290" s="2" t="s">
        <v>109</v>
      </c>
      <c r="BO290" s="143" t="s">
        <v>1153</v>
      </c>
      <c r="BP290" s="2" t="s">
        <v>1142</v>
      </c>
      <c r="BQ290" s="436" t="s">
        <v>982</v>
      </c>
      <c r="BR290" s="71" t="s">
        <v>972</v>
      </c>
      <c r="BV290" s="71" t="s">
        <v>813</v>
      </c>
      <c r="CN290" s="71">
        <v>2022</v>
      </c>
    </row>
    <row r="291" spans="1:358" s="71" customFormat="1" ht="75" x14ac:dyDescent="0.3">
      <c r="A291" s="2">
        <v>5</v>
      </c>
      <c r="B291" s="106" t="s">
        <v>316</v>
      </c>
      <c r="C291" s="69">
        <f t="shared" si="200"/>
        <v>0.89999999999999991</v>
      </c>
      <c r="D291" s="3"/>
      <c r="E291" s="3">
        <f t="shared" si="201"/>
        <v>0.89999999999999991</v>
      </c>
      <c r="F291" s="3">
        <f t="shared" si="202"/>
        <v>0.89999999999999991</v>
      </c>
      <c r="G291" s="3">
        <f t="shared" si="192"/>
        <v>0</v>
      </c>
      <c r="H291" s="3"/>
      <c r="I291" s="3"/>
      <c r="J291" s="3"/>
      <c r="K291" s="87">
        <v>0.6</v>
      </c>
      <c r="L291" s="69">
        <v>0.3</v>
      </c>
      <c r="M291" s="3">
        <f t="shared" ref="M291:M323" si="224">N291+O291+P291</f>
        <v>0</v>
      </c>
      <c r="N291" s="3"/>
      <c r="O291" s="3"/>
      <c r="P291" s="3"/>
      <c r="Q291" s="3"/>
      <c r="R291" s="3"/>
      <c r="S291" s="3"/>
      <c r="T291" s="3"/>
      <c r="U291" s="3">
        <f t="shared" si="187"/>
        <v>0</v>
      </c>
      <c r="V291" s="3"/>
      <c r="W291" s="3"/>
      <c r="X291" s="3"/>
      <c r="Y291" s="3"/>
      <c r="Z291" s="3"/>
      <c r="AA291" s="3"/>
      <c r="AB291" s="3"/>
      <c r="AC291" s="3"/>
      <c r="AD291" s="3">
        <f t="shared" si="213"/>
        <v>0</v>
      </c>
      <c r="AE291" s="3"/>
      <c r="AF291" s="3"/>
      <c r="AG291" s="3"/>
      <c r="AH291" s="3"/>
      <c r="AI291" s="3"/>
      <c r="AJ291" s="3"/>
      <c r="AK291" s="3"/>
      <c r="AL291" s="3"/>
      <c r="AM291" s="3"/>
      <c r="AN291" s="3"/>
      <c r="AO291" s="3"/>
      <c r="AP291" s="3"/>
      <c r="AQ291" s="3"/>
      <c r="AR291" s="3"/>
      <c r="AS291" s="3"/>
      <c r="AT291" s="3"/>
      <c r="AU291" s="3"/>
      <c r="AV291" s="3"/>
      <c r="AW291" s="3"/>
      <c r="AX291" s="3"/>
      <c r="AY291" s="3"/>
      <c r="AZ291" s="3"/>
      <c r="BA291" s="3"/>
      <c r="BB291" s="3"/>
      <c r="BC291" s="3"/>
      <c r="BD291" s="3"/>
      <c r="BE291" s="3"/>
      <c r="BF291" s="3"/>
      <c r="BG291" s="3">
        <f t="shared" ref="BG291:BG323" si="225">BH291+BI291+BJ291</f>
        <v>0</v>
      </c>
      <c r="BH291" s="3"/>
      <c r="BI291" s="3"/>
      <c r="BJ291" s="3"/>
      <c r="BK291" s="2" t="s">
        <v>459</v>
      </c>
      <c r="BL291" s="4" t="s">
        <v>135</v>
      </c>
      <c r="BM291" s="2"/>
      <c r="BN291" s="2" t="s">
        <v>109</v>
      </c>
      <c r="BO291" s="143" t="s">
        <v>1220</v>
      </c>
      <c r="BP291" s="2" t="s">
        <v>1142</v>
      </c>
      <c r="BQ291" s="436" t="s">
        <v>982</v>
      </c>
      <c r="BR291" s="71" t="s">
        <v>972</v>
      </c>
      <c r="BV291" s="71" t="s">
        <v>813</v>
      </c>
      <c r="CN291" s="71">
        <v>2022</v>
      </c>
    </row>
    <row r="292" spans="1:358" s="71" customFormat="1" ht="56.25" x14ac:dyDescent="0.3">
      <c r="A292" s="2">
        <v>6</v>
      </c>
      <c r="B292" s="106" t="s">
        <v>316</v>
      </c>
      <c r="C292" s="69">
        <f t="shared" si="200"/>
        <v>0.5</v>
      </c>
      <c r="D292" s="3"/>
      <c r="E292" s="3">
        <f t="shared" si="201"/>
        <v>0.5</v>
      </c>
      <c r="F292" s="3">
        <f t="shared" si="202"/>
        <v>0.5</v>
      </c>
      <c r="G292" s="3">
        <f t="shared" si="192"/>
        <v>0</v>
      </c>
      <c r="H292" s="3"/>
      <c r="I292" s="3"/>
      <c r="J292" s="3"/>
      <c r="K292" s="87">
        <v>0.3</v>
      </c>
      <c r="L292" s="3">
        <v>0.2</v>
      </c>
      <c r="M292" s="3">
        <f t="shared" si="224"/>
        <v>0</v>
      </c>
      <c r="N292" s="3"/>
      <c r="O292" s="3"/>
      <c r="P292" s="3"/>
      <c r="Q292" s="3"/>
      <c r="R292" s="3"/>
      <c r="S292" s="3"/>
      <c r="T292" s="3"/>
      <c r="U292" s="3">
        <f t="shared" si="187"/>
        <v>0</v>
      </c>
      <c r="V292" s="3"/>
      <c r="W292" s="3"/>
      <c r="X292" s="3"/>
      <c r="Y292" s="3"/>
      <c r="Z292" s="3"/>
      <c r="AA292" s="3"/>
      <c r="AB292" s="3"/>
      <c r="AC292" s="3"/>
      <c r="AD292" s="3">
        <f t="shared" si="213"/>
        <v>0</v>
      </c>
      <c r="AE292" s="3"/>
      <c r="AF292" s="3"/>
      <c r="AG292" s="3"/>
      <c r="AH292" s="3"/>
      <c r="AI292" s="3"/>
      <c r="AJ292" s="3"/>
      <c r="AK292" s="3"/>
      <c r="AL292" s="3"/>
      <c r="AM292" s="3"/>
      <c r="AN292" s="3"/>
      <c r="AO292" s="3"/>
      <c r="AP292" s="3"/>
      <c r="AQ292" s="3"/>
      <c r="AR292" s="3"/>
      <c r="AS292" s="3"/>
      <c r="AT292" s="3"/>
      <c r="AU292" s="3"/>
      <c r="AV292" s="3"/>
      <c r="AW292" s="3"/>
      <c r="AX292" s="3"/>
      <c r="AY292" s="3"/>
      <c r="AZ292" s="3"/>
      <c r="BA292" s="3"/>
      <c r="BB292" s="3"/>
      <c r="BC292" s="3"/>
      <c r="BD292" s="3"/>
      <c r="BE292" s="3"/>
      <c r="BF292" s="3"/>
      <c r="BG292" s="3">
        <f t="shared" si="225"/>
        <v>0</v>
      </c>
      <c r="BH292" s="3"/>
      <c r="BI292" s="3"/>
      <c r="BJ292" s="3"/>
      <c r="BK292" s="2" t="s">
        <v>459</v>
      </c>
      <c r="BL292" s="2" t="s">
        <v>130</v>
      </c>
      <c r="BM292" s="2" t="s">
        <v>321</v>
      </c>
      <c r="BN292" s="2" t="s">
        <v>109</v>
      </c>
      <c r="BO292" s="143" t="s">
        <v>1145</v>
      </c>
      <c r="BP292" s="2" t="s">
        <v>1142</v>
      </c>
      <c r="BQ292" s="436" t="s">
        <v>982</v>
      </c>
      <c r="BR292" s="71" t="s">
        <v>972</v>
      </c>
      <c r="BS292" s="208"/>
      <c r="BT292" s="208"/>
      <c r="BU292" s="208"/>
      <c r="BV292" s="208" t="s">
        <v>813</v>
      </c>
      <c r="BW292" s="208"/>
      <c r="CN292" s="71">
        <v>2022</v>
      </c>
    </row>
    <row r="293" spans="1:358" s="71" customFormat="1" ht="243.75" x14ac:dyDescent="0.3">
      <c r="A293" s="2">
        <v>7</v>
      </c>
      <c r="B293" s="106" t="s">
        <v>316</v>
      </c>
      <c r="C293" s="69">
        <f t="shared" si="200"/>
        <v>1</v>
      </c>
      <c r="D293" s="3"/>
      <c r="E293" s="3">
        <f t="shared" si="201"/>
        <v>1</v>
      </c>
      <c r="F293" s="3">
        <f t="shared" si="202"/>
        <v>1</v>
      </c>
      <c r="G293" s="3">
        <f t="shared" si="192"/>
        <v>0</v>
      </c>
      <c r="H293" s="3"/>
      <c r="I293" s="3"/>
      <c r="J293" s="3"/>
      <c r="K293" s="87">
        <v>0.5</v>
      </c>
      <c r="L293" s="3">
        <v>0.5</v>
      </c>
      <c r="M293" s="3">
        <f t="shared" si="224"/>
        <v>0</v>
      </c>
      <c r="N293" s="3"/>
      <c r="O293" s="3"/>
      <c r="P293" s="3"/>
      <c r="Q293" s="3"/>
      <c r="R293" s="3"/>
      <c r="S293" s="3"/>
      <c r="T293" s="3"/>
      <c r="U293" s="3">
        <f t="shared" ref="U293:U320" si="226">V293+W293+X293+Y293+Z293+AA293+AB293+AC293+AD293+AU293+AV293+AW293+AX293+AY293+AZ293+BA293+BB293+BC293+BD293+BE293+BF293</f>
        <v>0</v>
      </c>
      <c r="V293" s="3"/>
      <c r="W293" s="3"/>
      <c r="X293" s="3"/>
      <c r="Y293" s="3"/>
      <c r="Z293" s="3"/>
      <c r="AA293" s="3"/>
      <c r="AB293" s="3"/>
      <c r="AC293" s="3"/>
      <c r="AD293" s="3">
        <f t="shared" si="213"/>
        <v>0</v>
      </c>
      <c r="AE293" s="3"/>
      <c r="AF293" s="3"/>
      <c r="AG293" s="3"/>
      <c r="AH293" s="3"/>
      <c r="AI293" s="3"/>
      <c r="AJ293" s="3"/>
      <c r="AK293" s="3"/>
      <c r="AL293" s="3"/>
      <c r="AM293" s="3"/>
      <c r="AN293" s="3"/>
      <c r="AO293" s="3"/>
      <c r="AP293" s="3"/>
      <c r="AQ293" s="3"/>
      <c r="AR293" s="3"/>
      <c r="AS293" s="3"/>
      <c r="AT293" s="3"/>
      <c r="AU293" s="3"/>
      <c r="AV293" s="3"/>
      <c r="AW293" s="3"/>
      <c r="AX293" s="3"/>
      <c r="AY293" s="3"/>
      <c r="AZ293" s="3"/>
      <c r="BA293" s="3"/>
      <c r="BB293" s="3"/>
      <c r="BC293" s="3"/>
      <c r="BD293" s="3"/>
      <c r="BE293" s="3"/>
      <c r="BF293" s="3"/>
      <c r="BG293" s="3">
        <f t="shared" si="225"/>
        <v>0</v>
      </c>
      <c r="BH293" s="3"/>
      <c r="BI293" s="3"/>
      <c r="BJ293" s="3"/>
      <c r="BK293" s="2" t="s">
        <v>459</v>
      </c>
      <c r="BL293" s="143" t="s">
        <v>143</v>
      </c>
      <c r="BM293" s="2"/>
      <c r="BN293" s="2" t="s">
        <v>109</v>
      </c>
      <c r="BO293" s="143" t="s">
        <v>1147</v>
      </c>
      <c r="BP293" s="2" t="s">
        <v>1142</v>
      </c>
      <c r="BQ293" s="436" t="s">
        <v>982</v>
      </c>
      <c r="BR293" s="71" t="s">
        <v>972</v>
      </c>
      <c r="BS293" s="208"/>
      <c r="BT293" s="208"/>
      <c r="BU293" s="208"/>
      <c r="BV293" s="208" t="s">
        <v>813</v>
      </c>
      <c r="BW293" s="208"/>
      <c r="CN293" s="71">
        <v>2022</v>
      </c>
    </row>
    <row r="294" spans="1:358" s="71" customFormat="1" ht="93.75" x14ac:dyDescent="0.3">
      <c r="A294" s="2">
        <v>8</v>
      </c>
      <c r="B294" s="106" t="s">
        <v>316</v>
      </c>
      <c r="C294" s="69">
        <f t="shared" si="200"/>
        <v>0.2</v>
      </c>
      <c r="D294" s="3"/>
      <c r="E294" s="3">
        <f t="shared" si="201"/>
        <v>0.2</v>
      </c>
      <c r="F294" s="3">
        <f t="shared" si="202"/>
        <v>0.2</v>
      </c>
      <c r="G294" s="3">
        <f t="shared" si="192"/>
        <v>0</v>
      </c>
      <c r="H294" s="3"/>
      <c r="I294" s="3"/>
      <c r="J294" s="3"/>
      <c r="K294" s="87">
        <v>0.2</v>
      </c>
      <c r="L294" s="3"/>
      <c r="M294" s="3">
        <f t="shared" si="224"/>
        <v>0</v>
      </c>
      <c r="N294" s="3"/>
      <c r="O294" s="3"/>
      <c r="P294" s="3"/>
      <c r="Q294" s="3"/>
      <c r="R294" s="3"/>
      <c r="S294" s="3"/>
      <c r="T294" s="3"/>
      <c r="U294" s="3">
        <f t="shared" si="226"/>
        <v>0</v>
      </c>
      <c r="V294" s="3"/>
      <c r="W294" s="3"/>
      <c r="X294" s="3"/>
      <c r="Y294" s="3"/>
      <c r="Z294" s="3"/>
      <c r="AA294" s="3"/>
      <c r="AB294" s="3"/>
      <c r="AC294" s="3"/>
      <c r="AD294" s="3">
        <f t="shared" si="213"/>
        <v>0</v>
      </c>
      <c r="AE294" s="3"/>
      <c r="AF294" s="3"/>
      <c r="AG294" s="3"/>
      <c r="AH294" s="3"/>
      <c r="AI294" s="3"/>
      <c r="AJ294" s="3"/>
      <c r="AK294" s="3"/>
      <c r="AL294" s="3"/>
      <c r="AM294" s="3"/>
      <c r="AN294" s="3"/>
      <c r="AO294" s="3"/>
      <c r="AP294" s="3"/>
      <c r="AQ294" s="3"/>
      <c r="AR294" s="3"/>
      <c r="AS294" s="3"/>
      <c r="AT294" s="3"/>
      <c r="AU294" s="3"/>
      <c r="AV294" s="3"/>
      <c r="AW294" s="3"/>
      <c r="AX294" s="3"/>
      <c r="AY294" s="3"/>
      <c r="AZ294" s="3"/>
      <c r="BA294" s="3"/>
      <c r="BB294" s="3"/>
      <c r="BC294" s="3"/>
      <c r="BD294" s="3"/>
      <c r="BE294" s="3"/>
      <c r="BF294" s="3"/>
      <c r="BG294" s="3">
        <f t="shared" si="225"/>
        <v>0</v>
      </c>
      <c r="BH294" s="3"/>
      <c r="BI294" s="3"/>
      <c r="BJ294" s="3"/>
      <c r="BK294" s="2" t="s">
        <v>459</v>
      </c>
      <c r="BL294" s="4" t="s">
        <v>137</v>
      </c>
      <c r="BM294" s="2"/>
      <c r="BN294" s="2" t="s">
        <v>109</v>
      </c>
      <c r="BO294" s="143" t="s">
        <v>1144</v>
      </c>
      <c r="BP294" s="2" t="s">
        <v>1142</v>
      </c>
      <c r="BQ294" s="436" t="s">
        <v>982</v>
      </c>
      <c r="BR294" s="71" t="s">
        <v>972</v>
      </c>
      <c r="BS294" s="208"/>
      <c r="BT294" s="208"/>
      <c r="BU294" s="208"/>
      <c r="BV294" s="256" t="s">
        <v>813</v>
      </c>
      <c r="BW294" s="208"/>
      <c r="CN294" s="71">
        <v>2022</v>
      </c>
    </row>
    <row r="295" spans="1:358" s="71" customFormat="1" ht="37.5" x14ac:dyDescent="0.3">
      <c r="A295" s="2">
        <v>9</v>
      </c>
      <c r="B295" s="106" t="s">
        <v>316</v>
      </c>
      <c r="C295" s="69">
        <f t="shared" si="200"/>
        <v>0.4</v>
      </c>
      <c r="D295" s="3"/>
      <c r="E295" s="3">
        <f t="shared" si="201"/>
        <v>0.4</v>
      </c>
      <c r="F295" s="3">
        <f t="shared" si="202"/>
        <v>0.4</v>
      </c>
      <c r="G295" s="3">
        <f t="shared" si="192"/>
        <v>0</v>
      </c>
      <c r="H295" s="3"/>
      <c r="I295" s="3"/>
      <c r="J295" s="3"/>
      <c r="K295" s="87">
        <v>0.2</v>
      </c>
      <c r="L295" s="3">
        <v>0.2</v>
      </c>
      <c r="M295" s="3">
        <f t="shared" si="224"/>
        <v>0</v>
      </c>
      <c r="N295" s="3"/>
      <c r="O295" s="3"/>
      <c r="P295" s="3"/>
      <c r="Q295" s="3"/>
      <c r="R295" s="3"/>
      <c r="S295" s="3"/>
      <c r="T295" s="3"/>
      <c r="U295" s="3">
        <f t="shared" si="226"/>
        <v>0</v>
      </c>
      <c r="V295" s="3"/>
      <c r="W295" s="3"/>
      <c r="X295" s="3"/>
      <c r="Y295" s="3"/>
      <c r="Z295" s="3"/>
      <c r="AA295" s="3"/>
      <c r="AB295" s="3"/>
      <c r="AC295" s="3"/>
      <c r="AD295" s="3">
        <f t="shared" si="213"/>
        <v>0</v>
      </c>
      <c r="AE295" s="3"/>
      <c r="AF295" s="3"/>
      <c r="AG295" s="3"/>
      <c r="AH295" s="3"/>
      <c r="AI295" s="3"/>
      <c r="AJ295" s="3"/>
      <c r="AK295" s="3"/>
      <c r="AL295" s="3"/>
      <c r="AM295" s="3"/>
      <c r="AN295" s="3"/>
      <c r="AO295" s="3"/>
      <c r="AP295" s="3"/>
      <c r="AQ295" s="3"/>
      <c r="AR295" s="3"/>
      <c r="AS295" s="3"/>
      <c r="AT295" s="3"/>
      <c r="AU295" s="3"/>
      <c r="AV295" s="3"/>
      <c r="AW295" s="3"/>
      <c r="AX295" s="3"/>
      <c r="AY295" s="3"/>
      <c r="AZ295" s="3"/>
      <c r="BA295" s="3"/>
      <c r="BB295" s="3"/>
      <c r="BC295" s="3"/>
      <c r="BD295" s="3"/>
      <c r="BE295" s="3"/>
      <c r="BF295" s="3"/>
      <c r="BG295" s="3">
        <f t="shared" si="225"/>
        <v>0</v>
      </c>
      <c r="BH295" s="3"/>
      <c r="BI295" s="3"/>
      <c r="BJ295" s="3"/>
      <c r="BK295" s="2" t="s">
        <v>459</v>
      </c>
      <c r="BL295" s="2" t="s">
        <v>133</v>
      </c>
      <c r="BM295" s="2" t="s">
        <v>819</v>
      </c>
      <c r="BN295" s="2" t="s">
        <v>109</v>
      </c>
      <c r="BO295" s="143" t="s">
        <v>543</v>
      </c>
      <c r="BP295" s="2" t="s">
        <v>1142</v>
      </c>
      <c r="BQ295" s="436" t="s">
        <v>982</v>
      </c>
      <c r="BR295" s="71" t="s">
        <v>972</v>
      </c>
      <c r="BS295" s="208"/>
      <c r="BT295" s="208"/>
      <c r="BU295" s="208"/>
      <c r="BV295" s="208" t="s">
        <v>813</v>
      </c>
      <c r="BW295" s="6" t="s">
        <v>856</v>
      </c>
      <c r="CN295" s="71">
        <v>2022</v>
      </c>
    </row>
    <row r="296" spans="1:358" s="71" customFormat="1" ht="131.25" x14ac:dyDescent="0.3">
      <c r="A296" s="2">
        <v>10</v>
      </c>
      <c r="B296" s="106" t="s">
        <v>316</v>
      </c>
      <c r="C296" s="69">
        <f t="shared" si="200"/>
        <v>0.5</v>
      </c>
      <c r="D296" s="3"/>
      <c r="E296" s="3">
        <f t="shared" si="201"/>
        <v>0.5</v>
      </c>
      <c r="F296" s="3">
        <f t="shared" si="202"/>
        <v>0.5</v>
      </c>
      <c r="G296" s="3">
        <f t="shared" si="192"/>
        <v>0</v>
      </c>
      <c r="H296" s="3"/>
      <c r="I296" s="3"/>
      <c r="J296" s="3"/>
      <c r="K296" s="87">
        <v>0.3</v>
      </c>
      <c r="L296" s="3">
        <v>0.2</v>
      </c>
      <c r="M296" s="3">
        <f t="shared" si="224"/>
        <v>0</v>
      </c>
      <c r="N296" s="3"/>
      <c r="O296" s="3"/>
      <c r="P296" s="3"/>
      <c r="Q296" s="3"/>
      <c r="R296" s="3"/>
      <c r="S296" s="3"/>
      <c r="T296" s="3"/>
      <c r="U296" s="3">
        <f t="shared" si="226"/>
        <v>0</v>
      </c>
      <c r="V296" s="3"/>
      <c r="W296" s="3"/>
      <c r="X296" s="3"/>
      <c r="Y296" s="3"/>
      <c r="Z296" s="3"/>
      <c r="AA296" s="3"/>
      <c r="AB296" s="3"/>
      <c r="AC296" s="3"/>
      <c r="AD296" s="3">
        <f t="shared" si="213"/>
        <v>0</v>
      </c>
      <c r="AE296" s="3"/>
      <c r="AF296" s="3"/>
      <c r="AG296" s="3"/>
      <c r="AH296" s="3"/>
      <c r="AI296" s="3"/>
      <c r="AJ296" s="3"/>
      <c r="AK296" s="3"/>
      <c r="AL296" s="3"/>
      <c r="AM296" s="3"/>
      <c r="AN296" s="3"/>
      <c r="AO296" s="3"/>
      <c r="AP296" s="3"/>
      <c r="AQ296" s="3"/>
      <c r="AR296" s="3"/>
      <c r="AS296" s="3"/>
      <c r="AT296" s="3"/>
      <c r="AU296" s="3"/>
      <c r="AV296" s="3"/>
      <c r="AW296" s="3"/>
      <c r="AX296" s="3"/>
      <c r="AY296" s="3"/>
      <c r="AZ296" s="3"/>
      <c r="BA296" s="3"/>
      <c r="BB296" s="3"/>
      <c r="BC296" s="3"/>
      <c r="BD296" s="3"/>
      <c r="BE296" s="3"/>
      <c r="BF296" s="3"/>
      <c r="BG296" s="3">
        <f t="shared" si="225"/>
        <v>0</v>
      </c>
      <c r="BH296" s="3"/>
      <c r="BI296" s="3"/>
      <c r="BJ296" s="3"/>
      <c r="BK296" s="2" t="s">
        <v>459</v>
      </c>
      <c r="BL296" s="2" t="s">
        <v>140</v>
      </c>
      <c r="BM296" s="2"/>
      <c r="BN296" s="2" t="s">
        <v>109</v>
      </c>
      <c r="BO296" s="143" t="s">
        <v>1146</v>
      </c>
      <c r="BP296" s="2" t="s">
        <v>1142</v>
      </c>
      <c r="BQ296" s="436" t="s">
        <v>982</v>
      </c>
      <c r="BR296" s="71" t="s">
        <v>972</v>
      </c>
      <c r="BS296" s="208"/>
      <c r="BT296" s="208"/>
      <c r="BU296" s="208"/>
      <c r="BV296" s="208" t="s">
        <v>813</v>
      </c>
      <c r="BW296" s="208"/>
      <c r="CN296" s="71">
        <v>2022</v>
      </c>
    </row>
    <row r="297" spans="1:358" s="71" customFormat="1" ht="150" x14ac:dyDescent="0.3">
      <c r="A297" s="2">
        <v>11</v>
      </c>
      <c r="B297" s="106" t="s">
        <v>316</v>
      </c>
      <c r="C297" s="69">
        <f t="shared" si="200"/>
        <v>0.30000000000000004</v>
      </c>
      <c r="D297" s="3"/>
      <c r="E297" s="3">
        <f t="shared" si="201"/>
        <v>0.30000000000000004</v>
      </c>
      <c r="F297" s="3">
        <f t="shared" si="202"/>
        <v>0.30000000000000004</v>
      </c>
      <c r="G297" s="3">
        <f t="shared" si="192"/>
        <v>0</v>
      </c>
      <c r="H297" s="3"/>
      <c r="I297" s="3"/>
      <c r="J297" s="3"/>
      <c r="K297" s="87">
        <v>0.1</v>
      </c>
      <c r="L297" s="3">
        <v>0.2</v>
      </c>
      <c r="M297" s="3">
        <f t="shared" si="224"/>
        <v>0</v>
      </c>
      <c r="N297" s="3"/>
      <c r="O297" s="3"/>
      <c r="P297" s="3"/>
      <c r="Q297" s="3"/>
      <c r="R297" s="3"/>
      <c r="S297" s="3"/>
      <c r="T297" s="3"/>
      <c r="U297" s="3">
        <f t="shared" si="226"/>
        <v>0</v>
      </c>
      <c r="V297" s="3"/>
      <c r="W297" s="3"/>
      <c r="X297" s="3"/>
      <c r="Y297" s="3"/>
      <c r="Z297" s="3"/>
      <c r="AA297" s="3"/>
      <c r="AB297" s="3"/>
      <c r="AC297" s="3"/>
      <c r="AD297" s="3">
        <f t="shared" si="213"/>
        <v>0</v>
      </c>
      <c r="AE297" s="3"/>
      <c r="AF297" s="3"/>
      <c r="AG297" s="3"/>
      <c r="AH297" s="3"/>
      <c r="AI297" s="3"/>
      <c r="AJ297" s="3"/>
      <c r="AK297" s="3"/>
      <c r="AL297" s="3"/>
      <c r="AM297" s="3"/>
      <c r="AN297" s="3"/>
      <c r="AO297" s="3"/>
      <c r="AP297" s="3"/>
      <c r="AQ297" s="3"/>
      <c r="AR297" s="3"/>
      <c r="AS297" s="3"/>
      <c r="AT297" s="3"/>
      <c r="AU297" s="3"/>
      <c r="AV297" s="3"/>
      <c r="AW297" s="3"/>
      <c r="AX297" s="3"/>
      <c r="AY297" s="3"/>
      <c r="AZ297" s="3"/>
      <c r="BA297" s="3"/>
      <c r="BB297" s="3"/>
      <c r="BC297" s="3"/>
      <c r="BD297" s="3"/>
      <c r="BE297" s="3"/>
      <c r="BF297" s="3"/>
      <c r="BG297" s="3">
        <f t="shared" si="225"/>
        <v>0</v>
      </c>
      <c r="BH297" s="3"/>
      <c r="BI297" s="3"/>
      <c r="BJ297" s="3"/>
      <c r="BK297" s="2" t="s">
        <v>459</v>
      </c>
      <c r="BL297" s="2" t="s">
        <v>147</v>
      </c>
      <c r="BM297" s="2" t="s">
        <v>322</v>
      </c>
      <c r="BN297" s="2" t="s">
        <v>109</v>
      </c>
      <c r="BO297" s="143" t="s">
        <v>1148</v>
      </c>
      <c r="BP297" s="2" t="s">
        <v>1142</v>
      </c>
      <c r="BQ297" s="436" t="s">
        <v>982</v>
      </c>
      <c r="BR297" s="71" t="s">
        <v>972</v>
      </c>
      <c r="BV297" s="71" t="s">
        <v>813</v>
      </c>
      <c r="CN297" s="71">
        <v>2022</v>
      </c>
    </row>
    <row r="298" spans="1:358" s="228" customFormat="1" ht="37.5" x14ac:dyDescent="0.3">
      <c r="A298" s="81" t="s">
        <v>351</v>
      </c>
      <c r="B298" s="83" t="s">
        <v>323</v>
      </c>
      <c r="C298" s="21">
        <f t="shared" si="200"/>
        <v>0.66999999999999993</v>
      </c>
      <c r="D298" s="82">
        <v>0</v>
      </c>
      <c r="E298" s="82">
        <f t="shared" si="201"/>
        <v>0.66999999999999993</v>
      </c>
      <c r="F298" s="82">
        <f t="shared" si="202"/>
        <v>0.66999999999999993</v>
      </c>
      <c r="G298" s="82">
        <f t="shared" si="192"/>
        <v>0</v>
      </c>
      <c r="H298" s="82">
        <f t="shared" ref="H298:BJ298" si="227">SUM(H299)</f>
        <v>0</v>
      </c>
      <c r="I298" s="82">
        <f t="shared" si="227"/>
        <v>0</v>
      </c>
      <c r="J298" s="82">
        <f t="shared" si="227"/>
        <v>0</v>
      </c>
      <c r="K298" s="82">
        <f t="shared" si="227"/>
        <v>0.47</v>
      </c>
      <c r="L298" s="82">
        <f t="shared" si="227"/>
        <v>0.2</v>
      </c>
      <c r="M298" s="82">
        <f t="shared" si="224"/>
        <v>0</v>
      </c>
      <c r="N298" s="82">
        <f t="shared" si="227"/>
        <v>0</v>
      </c>
      <c r="O298" s="82">
        <f t="shared" si="227"/>
        <v>0</v>
      </c>
      <c r="P298" s="82">
        <f t="shared" si="227"/>
        <v>0</v>
      </c>
      <c r="Q298" s="82">
        <f t="shared" si="227"/>
        <v>0</v>
      </c>
      <c r="R298" s="82">
        <f t="shared" si="227"/>
        <v>0</v>
      </c>
      <c r="S298" s="82">
        <f t="shared" si="227"/>
        <v>0</v>
      </c>
      <c r="T298" s="82">
        <f t="shared" si="227"/>
        <v>0</v>
      </c>
      <c r="U298" s="82">
        <f t="shared" si="226"/>
        <v>0</v>
      </c>
      <c r="V298" s="82">
        <f t="shared" si="227"/>
        <v>0</v>
      </c>
      <c r="W298" s="82">
        <f t="shared" si="227"/>
        <v>0</v>
      </c>
      <c r="X298" s="82">
        <f t="shared" si="227"/>
        <v>0</v>
      </c>
      <c r="Y298" s="82">
        <f t="shared" si="227"/>
        <v>0</v>
      </c>
      <c r="Z298" s="82">
        <f t="shared" si="227"/>
        <v>0</v>
      </c>
      <c r="AA298" s="82">
        <f t="shared" si="227"/>
        <v>0</v>
      </c>
      <c r="AB298" s="82">
        <f t="shared" si="227"/>
        <v>0</v>
      </c>
      <c r="AC298" s="82">
        <f t="shared" si="227"/>
        <v>0</v>
      </c>
      <c r="AD298" s="82">
        <f t="shared" si="213"/>
        <v>0</v>
      </c>
      <c r="AE298" s="82">
        <f t="shared" si="227"/>
        <v>0</v>
      </c>
      <c r="AF298" s="82">
        <f t="shared" si="227"/>
        <v>0</v>
      </c>
      <c r="AG298" s="82">
        <f t="shared" si="227"/>
        <v>0</v>
      </c>
      <c r="AH298" s="82">
        <f t="shared" si="227"/>
        <v>0</v>
      </c>
      <c r="AI298" s="82">
        <f t="shared" si="227"/>
        <v>0</v>
      </c>
      <c r="AJ298" s="82">
        <f t="shared" si="227"/>
        <v>0</v>
      </c>
      <c r="AK298" s="82">
        <f t="shared" si="227"/>
        <v>0</v>
      </c>
      <c r="AL298" s="82">
        <f t="shared" si="227"/>
        <v>0</v>
      </c>
      <c r="AM298" s="82">
        <f t="shared" si="227"/>
        <v>0</v>
      </c>
      <c r="AN298" s="82">
        <f t="shared" si="227"/>
        <v>0</v>
      </c>
      <c r="AO298" s="82">
        <f t="shared" si="227"/>
        <v>0</v>
      </c>
      <c r="AP298" s="82">
        <f t="shared" si="227"/>
        <v>0</v>
      </c>
      <c r="AQ298" s="82">
        <f t="shared" si="227"/>
        <v>0</v>
      </c>
      <c r="AR298" s="82">
        <f t="shared" si="227"/>
        <v>0</v>
      </c>
      <c r="AS298" s="82">
        <f t="shared" si="227"/>
        <v>0</v>
      </c>
      <c r="AT298" s="82">
        <f t="shared" si="227"/>
        <v>0</v>
      </c>
      <c r="AU298" s="82">
        <f t="shared" si="227"/>
        <v>0</v>
      </c>
      <c r="AV298" s="82">
        <f t="shared" si="227"/>
        <v>0</v>
      </c>
      <c r="AW298" s="82">
        <f t="shared" si="227"/>
        <v>0</v>
      </c>
      <c r="AX298" s="82">
        <f t="shared" si="227"/>
        <v>0</v>
      </c>
      <c r="AY298" s="82">
        <f t="shared" si="227"/>
        <v>0</v>
      </c>
      <c r="AZ298" s="82">
        <f t="shared" si="227"/>
        <v>0</v>
      </c>
      <c r="BA298" s="82">
        <f t="shared" si="227"/>
        <v>0</v>
      </c>
      <c r="BB298" s="82">
        <f t="shared" si="227"/>
        <v>0</v>
      </c>
      <c r="BC298" s="82">
        <f t="shared" si="227"/>
        <v>0</v>
      </c>
      <c r="BD298" s="82">
        <f t="shared" si="227"/>
        <v>0</v>
      </c>
      <c r="BE298" s="82">
        <f t="shared" si="227"/>
        <v>0</v>
      </c>
      <c r="BF298" s="82">
        <f t="shared" si="227"/>
        <v>0</v>
      </c>
      <c r="BG298" s="82">
        <f t="shared" si="225"/>
        <v>0</v>
      </c>
      <c r="BH298" s="82">
        <f t="shared" si="227"/>
        <v>0</v>
      </c>
      <c r="BI298" s="82">
        <f t="shared" si="227"/>
        <v>0</v>
      </c>
      <c r="BJ298" s="82">
        <f t="shared" si="227"/>
        <v>0</v>
      </c>
      <c r="BK298" s="9"/>
      <c r="BL298" s="9"/>
      <c r="BM298" s="9"/>
      <c r="BN298" s="9"/>
      <c r="BO298" s="107"/>
      <c r="BP298" s="2"/>
      <c r="BQ298" s="434"/>
      <c r="BR298" s="71"/>
      <c r="CN298" s="228">
        <v>2022</v>
      </c>
    </row>
    <row r="299" spans="1:358" s="71" customFormat="1" ht="206.25" x14ac:dyDescent="0.3">
      <c r="A299" s="2">
        <v>1</v>
      </c>
      <c r="B299" s="141" t="s">
        <v>446</v>
      </c>
      <c r="C299" s="69">
        <f t="shared" si="200"/>
        <v>0.66999999999999993</v>
      </c>
      <c r="D299" s="3"/>
      <c r="E299" s="3">
        <f t="shared" si="201"/>
        <v>0.66999999999999993</v>
      </c>
      <c r="F299" s="3">
        <f t="shared" si="202"/>
        <v>0.66999999999999993</v>
      </c>
      <c r="G299" s="3">
        <f t="shared" si="192"/>
        <v>0</v>
      </c>
      <c r="H299" s="3"/>
      <c r="I299" s="3"/>
      <c r="J299" s="3"/>
      <c r="K299" s="87">
        <v>0.47</v>
      </c>
      <c r="L299" s="3">
        <v>0.2</v>
      </c>
      <c r="M299" s="3">
        <f t="shared" si="224"/>
        <v>0</v>
      </c>
      <c r="N299" s="3"/>
      <c r="O299" s="3"/>
      <c r="P299" s="3"/>
      <c r="Q299" s="3"/>
      <c r="R299" s="3"/>
      <c r="S299" s="3"/>
      <c r="T299" s="3"/>
      <c r="U299" s="3">
        <f t="shared" si="226"/>
        <v>0</v>
      </c>
      <c r="V299" s="3"/>
      <c r="W299" s="3"/>
      <c r="X299" s="3"/>
      <c r="Y299" s="3"/>
      <c r="Z299" s="3"/>
      <c r="AA299" s="3"/>
      <c r="AB299" s="3"/>
      <c r="AC299" s="3"/>
      <c r="AD299" s="3">
        <f t="shared" si="213"/>
        <v>0</v>
      </c>
      <c r="AE299" s="3"/>
      <c r="AF299" s="3"/>
      <c r="AG299" s="3"/>
      <c r="AH299" s="3"/>
      <c r="AI299" s="3"/>
      <c r="AJ299" s="3"/>
      <c r="AK299" s="3"/>
      <c r="AL299" s="3"/>
      <c r="AM299" s="3"/>
      <c r="AN299" s="3"/>
      <c r="AO299" s="3"/>
      <c r="AP299" s="3"/>
      <c r="AQ299" s="3"/>
      <c r="AR299" s="3"/>
      <c r="AS299" s="3"/>
      <c r="AT299" s="3"/>
      <c r="AU299" s="3"/>
      <c r="AV299" s="3"/>
      <c r="AW299" s="3"/>
      <c r="AX299" s="3"/>
      <c r="AY299" s="3"/>
      <c r="AZ299" s="3"/>
      <c r="BA299" s="3"/>
      <c r="BB299" s="3"/>
      <c r="BC299" s="3"/>
      <c r="BD299" s="3"/>
      <c r="BE299" s="3"/>
      <c r="BF299" s="3"/>
      <c r="BG299" s="3">
        <f t="shared" si="225"/>
        <v>0</v>
      </c>
      <c r="BH299" s="3"/>
      <c r="BI299" s="3"/>
      <c r="BJ299" s="3"/>
      <c r="BK299" s="2" t="s">
        <v>459</v>
      </c>
      <c r="BL299" s="4" t="s">
        <v>128</v>
      </c>
      <c r="BM299" s="2"/>
      <c r="BN299" s="2" t="s">
        <v>110</v>
      </c>
      <c r="BO299" s="143" t="s">
        <v>1245</v>
      </c>
      <c r="BP299" s="2" t="s">
        <v>1142</v>
      </c>
      <c r="BQ299" s="436" t="s">
        <v>982</v>
      </c>
      <c r="BR299" s="71" t="s">
        <v>972</v>
      </c>
      <c r="BV299" s="71" t="s">
        <v>813</v>
      </c>
      <c r="CN299" s="71">
        <v>2022</v>
      </c>
      <c r="MS299" s="226" t="s">
        <v>1248</v>
      </c>
      <c r="MT299" s="226" t="s">
        <v>1249</v>
      </c>
    </row>
    <row r="300" spans="1:358" s="228" customFormat="1" ht="18.75" x14ac:dyDescent="0.3">
      <c r="A300" s="81" t="s">
        <v>352</v>
      </c>
      <c r="B300" s="83" t="s">
        <v>324</v>
      </c>
      <c r="C300" s="21">
        <f t="shared" si="200"/>
        <v>11.05</v>
      </c>
      <c r="D300" s="82">
        <v>0</v>
      </c>
      <c r="E300" s="82">
        <f>SUM(E301:E304)</f>
        <v>11.05</v>
      </c>
      <c r="F300" s="82">
        <f t="shared" ref="F300:BJ300" si="228">SUM(F301:F304)</f>
        <v>9.0500000000000007</v>
      </c>
      <c r="G300" s="82">
        <f t="shared" si="228"/>
        <v>0</v>
      </c>
      <c r="H300" s="82">
        <f t="shared" si="228"/>
        <v>0</v>
      </c>
      <c r="I300" s="82">
        <f t="shared" si="228"/>
        <v>0</v>
      </c>
      <c r="J300" s="82">
        <f t="shared" si="228"/>
        <v>0</v>
      </c>
      <c r="K300" s="82">
        <f t="shared" si="228"/>
        <v>6.0500000000000007</v>
      </c>
      <c r="L300" s="82">
        <f t="shared" si="228"/>
        <v>0</v>
      </c>
      <c r="M300" s="82">
        <f t="shared" si="228"/>
        <v>3</v>
      </c>
      <c r="N300" s="82">
        <f t="shared" si="228"/>
        <v>0</v>
      </c>
      <c r="O300" s="82">
        <f t="shared" si="228"/>
        <v>0</v>
      </c>
      <c r="P300" s="82">
        <f t="shared" si="228"/>
        <v>3</v>
      </c>
      <c r="Q300" s="82">
        <f t="shared" si="228"/>
        <v>0</v>
      </c>
      <c r="R300" s="82">
        <f t="shared" si="228"/>
        <v>0</v>
      </c>
      <c r="S300" s="82">
        <f t="shared" si="228"/>
        <v>0</v>
      </c>
      <c r="T300" s="82">
        <f t="shared" si="228"/>
        <v>0</v>
      </c>
      <c r="U300" s="82">
        <f t="shared" si="228"/>
        <v>0</v>
      </c>
      <c r="V300" s="82">
        <f t="shared" si="228"/>
        <v>0</v>
      </c>
      <c r="W300" s="82">
        <f t="shared" si="228"/>
        <v>0</v>
      </c>
      <c r="X300" s="82">
        <f t="shared" si="228"/>
        <v>0</v>
      </c>
      <c r="Y300" s="82">
        <f t="shared" si="228"/>
        <v>0</v>
      </c>
      <c r="Z300" s="82">
        <f t="shared" si="228"/>
        <v>0</v>
      </c>
      <c r="AA300" s="82">
        <f t="shared" si="228"/>
        <v>0</v>
      </c>
      <c r="AB300" s="82">
        <f t="shared" si="228"/>
        <v>0</v>
      </c>
      <c r="AC300" s="82">
        <f t="shared" si="228"/>
        <v>0</v>
      </c>
      <c r="AD300" s="82">
        <f t="shared" si="228"/>
        <v>0</v>
      </c>
      <c r="AE300" s="82">
        <f t="shared" si="228"/>
        <v>0</v>
      </c>
      <c r="AF300" s="82">
        <f t="shared" si="228"/>
        <v>0</v>
      </c>
      <c r="AG300" s="82">
        <f t="shared" si="228"/>
        <v>0</v>
      </c>
      <c r="AH300" s="82">
        <f t="shared" si="228"/>
        <v>0</v>
      </c>
      <c r="AI300" s="82">
        <f t="shared" si="228"/>
        <v>0</v>
      </c>
      <c r="AJ300" s="82">
        <f t="shared" si="228"/>
        <v>0</v>
      </c>
      <c r="AK300" s="82">
        <f t="shared" si="228"/>
        <v>0</v>
      </c>
      <c r="AL300" s="82">
        <f t="shared" si="228"/>
        <v>0</v>
      </c>
      <c r="AM300" s="82">
        <f t="shared" si="228"/>
        <v>0</v>
      </c>
      <c r="AN300" s="82">
        <f t="shared" si="228"/>
        <v>0</v>
      </c>
      <c r="AO300" s="82">
        <f t="shared" si="228"/>
        <v>0</v>
      </c>
      <c r="AP300" s="82">
        <f t="shared" si="228"/>
        <v>0</v>
      </c>
      <c r="AQ300" s="82">
        <f t="shared" si="228"/>
        <v>0</v>
      </c>
      <c r="AR300" s="82">
        <f t="shared" si="228"/>
        <v>0</v>
      </c>
      <c r="AS300" s="82">
        <f t="shared" si="228"/>
        <v>0</v>
      </c>
      <c r="AT300" s="82">
        <f t="shared" si="228"/>
        <v>0</v>
      </c>
      <c r="AU300" s="82">
        <f t="shared" si="228"/>
        <v>0</v>
      </c>
      <c r="AV300" s="82">
        <f t="shared" si="228"/>
        <v>0</v>
      </c>
      <c r="AW300" s="82">
        <f t="shared" si="228"/>
        <v>0</v>
      </c>
      <c r="AX300" s="82">
        <f t="shared" si="228"/>
        <v>0</v>
      </c>
      <c r="AY300" s="82">
        <f t="shared" si="228"/>
        <v>0</v>
      </c>
      <c r="AZ300" s="82">
        <f t="shared" si="228"/>
        <v>0</v>
      </c>
      <c r="BA300" s="82">
        <f t="shared" si="228"/>
        <v>0</v>
      </c>
      <c r="BB300" s="82">
        <f t="shared" si="228"/>
        <v>0</v>
      </c>
      <c r="BC300" s="82">
        <f t="shared" si="228"/>
        <v>0</v>
      </c>
      <c r="BD300" s="82">
        <f t="shared" si="228"/>
        <v>0</v>
      </c>
      <c r="BE300" s="82">
        <f t="shared" si="228"/>
        <v>0</v>
      </c>
      <c r="BF300" s="82">
        <f t="shared" si="228"/>
        <v>0</v>
      </c>
      <c r="BG300" s="82">
        <f t="shared" si="228"/>
        <v>2</v>
      </c>
      <c r="BH300" s="82">
        <f t="shared" si="228"/>
        <v>0</v>
      </c>
      <c r="BI300" s="82">
        <f t="shared" si="228"/>
        <v>2</v>
      </c>
      <c r="BJ300" s="82">
        <f t="shared" si="228"/>
        <v>0</v>
      </c>
      <c r="BK300" s="9"/>
      <c r="BL300" s="9"/>
      <c r="BM300" s="9"/>
      <c r="BN300" s="9"/>
      <c r="BO300" s="107"/>
      <c r="BP300" s="2"/>
      <c r="BQ300" s="434"/>
      <c r="BR300" s="71" t="s">
        <v>972</v>
      </c>
    </row>
    <row r="301" spans="1:358" s="94" customFormat="1" ht="37.5" x14ac:dyDescent="0.3">
      <c r="A301" s="2">
        <v>1</v>
      </c>
      <c r="B301" s="141" t="s">
        <v>573</v>
      </c>
      <c r="C301" s="69">
        <f t="shared" si="200"/>
        <v>0.4</v>
      </c>
      <c r="D301" s="3"/>
      <c r="E301" s="3">
        <f t="shared" si="201"/>
        <v>0.4</v>
      </c>
      <c r="F301" s="3">
        <f t="shared" si="202"/>
        <v>0.4</v>
      </c>
      <c r="G301" s="3">
        <f t="shared" si="192"/>
        <v>0</v>
      </c>
      <c r="H301" s="3"/>
      <c r="I301" s="3"/>
      <c r="J301" s="3"/>
      <c r="K301" s="80">
        <v>0.4</v>
      </c>
      <c r="L301" s="80"/>
      <c r="M301" s="3">
        <f t="shared" si="224"/>
        <v>0</v>
      </c>
      <c r="N301" s="3"/>
      <c r="O301" s="3"/>
      <c r="P301" s="3"/>
      <c r="Q301" s="3"/>
      <c r="R301" s="3"/>
      <c r="S301" s="3"/>
      <c r="T301" s="3"/>
      <c r="U301" s="3">
        <f t="shared" si="226"/>
        <v>0</v>
      </c>
      <c r="V301" s="3"/>
      <c r="W301" s="3"/>
      <c r="X301" s="3"/>
      <c r="Y301" s="3"/>
      <c r="Z301" s="3"/>
      <c r="AA301" s="3"/>
      <c r="AB301" s="3"/>
      <c r="AC301" s="3"/>
      <c r="AD301" s="3">
        <f t="shared" si="213"/>
        <v>0</v>
      </c>
      <c r="AE301" s="3"/>
      <c r="AF301" s="3"/>
      <c r="AG301" s="3"/>
      <c r="AH301" s="73"/>
      <c r="AI301" s="73"/>
      <c r="AJ301" s="3"/>
      <c r="AK301" s="3"/>
      <c r="AL301" s="3"/>
      <c r="AM301" s="3"/>
      <c r="AN301" s="3"/>
      <c r="AO301" s="3"/>
      <c r="AP301" s="3"/>
      <c r="AQ301" s="3"/>
      <c r="AR301" s="3"/>
      <c r="AS301" s="3"/>
      <c r="AT301" s="3"/>
      <c r="AU301" s="3"/>
      <c r="AV301" s="3"/>
      <c r="AW301" s="3"/>
      <c r="AX301" s="3"/>
      <c r="AY301" s="3"/>
      <c r="AZ301" s="74"/>
      <c r="BA301" s="3"/>
      <c r="BB301" s="3"/>
      <c r="BC301" s="3"/>
      <c r="BD301" s="3"/>
      <c r="BE301" s="3"/>
      <c r="BF301" s="3"/>
      <c r="BG301" s="3">
        <f t="shared" si="225"/>
        <v>0</v>
      </c>
      <c r="BH301" s="3"/>
      <c r="BI301" s="75"/>
      <c r="BJ301" s="3"/>
      <c r="BK301" s="2" t="s">
        <v>459</v>
      </c>
      <c r="BL301" s="4" t="s">
        <v>135</v>
      </c>
      <c r="BM301" s="2" t="s">
        <v>367</v>
      </c>
      <c r="BN301" s="143" t="s">
        <v>85</v>
      </c>
      <c r="BO301" s="15" t="s">
        <v>546</v>
      </c>
      <c r="BP301" s="2" t="s">
        <v>1142</v>
      </c>
      <c r="BQ301" s="436" t="s">
        <v>982</v>
      </c>
      <c r="BR301" s="71" t="s">
        <v>972</v>
      </c>
      <c r="BV301" s="94" t="s">
        <v>813</v>
      </c>
      <c r="CN301" s="94">
        <v>2022</v>
      </c>
    </row>
    <row r="302" spans="1:358" s="71" customFormat="1" ht="37.5" x14ac:dyDescent="0.3">
      <c r="A302" s="2">
        <v>2</v>
      </c>
      <c r="B302" s="144" t="s">
        <v>574</v>
      </c>
      <c r="C302" s="69">
        <f t="shared" si="200"/>
        <v>0.25</v>
      </c>
      <c r="D302" s="3"/>
      <c r="E302" s="3">
        <f t="shared" si="201"/>
        <v>0.25</v>
      </c>
      <c r="F302" s="3">
        <f t="shared" si="202"/>
        <v>0.25</v>
      </c>
      <c r="G302" s="3">
        <f t="shared" si="192"/>
        <v>0</v>
      </c>
      <c r="H302" s="3"/>
      <c r="I302" s="3"/>
      <c r="J302" s="3"/>
      <c r="K302" s="72">
        <v>0.25</v>
      </c>
      <c r="L302" s="2"/>
      <c r="M302" s="3">
        <f t="shared" si="224"/>
        <v>0</v>
      </c>
      <c r="N302" s="3"/>
      <c r="O302" s="3"/>
      <c r="P302" s="3"/>
      <c r="Q302" s="3"/>
      <c r="R302" s="3"/>
      <c r="S302" s="3"/>
      <c r="T302" s="3"/>
      <c r="U302" s="3">
        <f t="shared" si="226"/>
        <v>0</v>
      </c>
      <c r="V302" s="3"/>
      <c r="W302" s="3"/>
      <c r="X302" s="3"/>
      <c r="Y302" s="3"/>
      <c r="Z302" s="3"/>
      <c r="AA302" s="3"/>
      <c r="AB302" s="3"/>
      <c r="AC302" s="3"/>
      <c r="AD302" s="3">
        <f t="shared" si="213"/>
        <v>0</v>
      </c>
      <c r="AE302" s="3"/>
      <c r="AF302" s="3"/>
      <c r="AG302" s="3"/>
      <c r="AH302" s="73"/>
      <c r="AI302" s="73"/>
      <c r="AJ302" s="3"/>
      <c r="AK302" s="3"/>
      <c r="AL302" s="3"/>
      <c r="AM302" s="3"/>
      <c r="AN302" s="3"/>
      <c r="AO302" s="3"/>
      <c r="AP302" s="3"/>
      <c r="AQ302" s="3"/>
      <c r="AR302" s="3"/>
      <c r="AS302" s="3"/>
      <c r="AT302" s="3"/>
      <c r="AU302" s="3"/>
      <c r="AV302" s="3"/>
      <c r="AW302" s="3"/>
      <c r="AX302" s="3"/>
      <c r="AY302" s="3"/>
      <c r="AZ302" s="74"/>
      <c r="BA302" s="3"/>
      <c r="BB302" s="3"/>
      <c r="BC302" s="3"/>
      <c r="BD302" s="3"/>
      <c r="BE302" s="3"/>
      <c r="BF302" s="3"/>
      <c r="BG302" s="3">
        <f t="shared" si="225"/>
        <v>0</v>
      </c>
      <c r="BH302" s="3"/>
      <c r="BI302" s="75"/>
      <c r="BJ302" s="3"/>
      <c r="BK302" s="2" t="s">
        <v>459</v>
      </c>
      <c r="BL302" s="2" t="s">
        <v>140</v>
      </c>
      <c r="BM302" s="2" t="s">
        <v>325</v>
      </c>
      <c r="BN302" s="76" t="s">
        <v>85</v>
      </c>
      <c r="BO302" s="15" t="s">
        <v>390</v>
      </c>
      <c r="BP302" s="2" t="s">
        <v>1142</v>
      </c>
      <c r="BQ302" s="436" t="s">
        <v>982</v>
      </c>
      <c r="BR302" s="71" t="s">
        <v>972</v>
      </c>
      <c r="BV302" s="71" t="s">
        <v>813</v>
      </c>
      <c r="BZ302" s="209"/>
      <c r="CN302" s="71">
        <v>2022</v>
      </c>
    </row>
    <row r="303" spans="1:358" s="71" customFormat="1" ht="56.25" x14ac:dyDescent="0.3">
      <c r="A303" s="2">
        <v>3</v>
      </c>
      <c r="B303" s="88" t="s">
        <v>523</v>
      </c>
      <c r="C303" s="69">
        <f t="shared" si="200"/>
        <v>10</v>
      </c>
      <c r="D303" s="3"/>
      <c r="E303" s="3">
        <f t="shared" si="201"/>
        <v>10</v>
      </c>
      <c r="F303" s="3">
        <f t="shared" si="202"/>
        <v>8</v>
      </c>
      <c r="G303" s="3">
        <f t="shared" si="192"/>
        <v>0</v>
      </c>
      <c r="H303" s="3"/>
      <c r="I303" s="3"/>
      <c r="J303" s="3"/>
      <c r="K303" s="72">
        <v>5</v>
      </c>
      <c r="L303" s="2"/>
      <c r="M303" s="3">
        <f t="shared" si="224"/>
        <v>3</v>
      </c>
      <c r="N303" s="3"/>
      <c r="O303" s="3"/>
      <c r="P303" s="3">
        <v>3</v>
      </c>
      <c r="Q303" s="3"/>
      <c r="R303" s="3"/>
      <c r="S303" s="3"/>
      <c r="T303" s="3"/>
      <c r="U303" s="3">
        <f t="shared" si="226"/>
        <v>0</v>
      </c>
      <c r="V303" s="3"/>
      <c r="W303" s="3"/>
      <c r="X303" s="3"/>
      <c r="Y303" s="3"/>
      <c r="Z303" s="3"/>
      <c r="AA303" s="3"/>
      <c r="AB303" s="3"/>
      <c r="AC303" s="3"/>
      <c r="AD303" s="3">
        <f t="shared" si="213"/>
        <v>0</v>
      </c>
      <c r="AE303" s="3"/>
      <c r="AF303" s="3"/>
      <c r="AG303" s="3"/>
      <c r="AH303" s="73"/>
      <c r="AI303" s="73"/>
      <c r="AJ303" s="3"/>
      <c r="AK303" s="3"/>
      <c r="AL303" s="3"/>
      <c r="AM303" s="3"/>
      <c r="AN303" s="3"/>
      <c r="AO303" s="3"/>
      <c r="AP303" s="3"/>
      <c r="AQ303" s="3"/>
      <c r="AR303" s="3"/>
      <c r="AS303" s="3"/>
      <c r="AT303" s="3"/>
      <c r="AU303" s="3"/>
      <c r="AV303" s="3"/>
      <c r="AW303" s="3"/>
      <c r="AX303" s="3"/>
      <c r="AY303" s="3"/>
      <c r="AZ303" s="74"/>
      <c r="BA303" s="3"/>
      <c r="BB303" s="3"/>
      <c r="BC303" s="3"/>
      <c r="BD303" s="3"/>
      <c r="BE303" s="3"/>
      <c r="BF303" s="3"/>
      <c r="BG303" s="3">
        <f t="shared" si="225"/>
        <v>2</v>
      </c>
      <c r="BH303" s="3"/>
      <c r="BI303" s="3">
        <v>2</v>
      </c>
      <c r="BJ303" s="3"/>
      <c r="BK303" s="2" t="s">
        <v>459</v>
      </c>
      <c r="BL303" s="4" t="s">
        <v>137</v>
      </c>
      <c r="BM303" s="2" t="s">
        <v>524</v>
      </c>
      <c r="BN303" s="76" t="s">
        <v>85</v>
      </c>
      <c r="BO303" s="143" t="s">
        <v>545</v>
      </c>
      <c r="BP303" s="2" t="s">
        <v>1142</v>
      </c>
      <c r="BQ303" s="436" t="s">
        <v>1071</v>
      </c>
      <c r="BR303" s="71" t="s">
        <v>972</v>
      </c>
      <c r="BS303" s="208"/>
      <c r="BT303" s="208"/>
      <c r="BU303" s="208"/>
      <c r="BV303" s="256" t="s">
        <v>813</v>
      </c>
      <c r="BW303" s="208"/>
      <c r="BZ303" s="210"/>
      <c r="CE303" s="71" t="s">
        <v>490</v>
      </c>
      <c r="CN303" s="71">
        <v>2022</v>
      </c>
    </row>
    <row r="304" spans="1:358" s="71" customFormat="1" ht="37.5" x14ac:dyDescent="0.3">
      <c r="A304" s="2">
        <v>4</v>
      </c>
      <c r="B304" s="88" t="s">
        <v>1151</v>
      </c>
      <c r="C304" s="69">
        <f t="shared" ref="C304" si="229">D304+E304</f>
        <v>0.4</v>
      </c>
      <c r="D304" s="3"/>
      <c r="E304" s="3">
        <f t="shared" ref="E304" si="230">F304+U304+BG304</f>
        <v>0.4</v>
      </c>
      <c r="F304" s="3">
        <f t="shared" ref="F304" si="231">G304+K304+L304+M304+R304+S304+T304</f>
        <v>0.4</v>
      </c>
      <c r="G304" s="3">
        <f t="shared" ref="G304" si="232">H304+I304+J304</f>
        <v>0</v>
      </c>
      <c r="H304" s="3"/>
      <c r="I304" s="3"/>
      <c r="J304" s="3"/>
      <c r="K304" s="72">
        <v>0.4</v>
      </c>
      <c r="L304" s="2"/>
      <c r="M304" s="3">
        <f t="shared" ref="M304" si="233">N304+O304+P304</f>
        <v>0</v>
      </c>
      <c r="N304" s="3"/>
      <c r="O304" s="3"/>
      <c r="P304" s="3"/>
      <c r="Q304" s="3"/>
      <c r="R304" s="3"/>
      <c r="S304" s="3"/>
      <c r="T304" s="3"/>
      <c r="U304" s="3">
        <f t="shared" ref="U304" si="234">V304+W304+X304+Y304+Z304+AA304+AB304+AC304+AD304+AU304+AV304+AW304+AX304+AY304+AZ304+BA304+BB304+BC304+BD304+BE304+BF304</f>
        <v>0</v>
      </c>
      <c r="V304" s="3"/>
      <c r="W304" s="3"/>
      <c r="X304" s="3"/>
      <c r="Y304" s="3"/>
      <c r="Z304" s="3"/>
      <c r="AA304" s="3"/>
      <c r="AB304" s="3"/>
      <c r="AC304" s="3"/>
      <c r="AD304" s="3">
        <f t="shared" ref="AD304" si="235">SUM(AE304:AT304)</f>
        <v>0</v>
      </c>
      <c r="AE304" s="3"/>
      <c r="AF304" s="3"/>
      <c r="AG304" s="3"/>
      <c r="AH304" s="73"/>
      <c r="AI304" s="73"/>
      <c r="AJ304" s="3"/>
      <c r="AK304" s="3"/>
      <c r="AL304" s="3"/>
      <c r="AM304" s="3"/>
      <c r="AN304" s="3"/>
      <c r="AO304" s="3"/>
      <c r="AP304" s="3"/>
      <c r="AQ304" s="3"/>
      <c r="AR304" s="3"/>
      <c r="AS304" s="3"/>
      <c r="AT304" s="3"/>
      <c r="AU304" s="3"/>
      <c r="AV304" s="3"/>
      <c r="AW304" s="3"/>
      <c r="AX304" s="3"/>
      <c r="AY304" s="3"/>
      <c r="AZ304" s="74"/>
      <c r="BA304" s="3"/>
      <c r="BB304" s="3"/>
      <c r="BC304" s="3"/>
      <c r="BD304" s="3"/>
      <c r="BE304" s="3"/>
      <c r="BF304" s="3"/>
      <c r="BG304" s="3">
        <f t="shared" ref="BG304" si="236">BH304+BI304+BJ304</f>
        <v>0</v>
      </c>
      <c r="BH304" s="3"/>
      <c r="BI304" s="3"/>
      <c r="BJ304" s="3"/>
      <c r="BK304" s="2" t="s">
        <v>459</v>
      </c>
      <c r="BL304" s="4" t="s">
        <v>137</v>
      </c>
      <c r="BM304" s="2" t="s">
        <v>524</v>
      </c>
      <c r="BN304" s="76" t="s">
        <v>85</v>
      </c>
      <c r="BO304" s="143" t="s">
        <v>1152</v>
      </c>
      <c r="BP304" s="2" t="s">
        <v>761</v>
      </c>
      <c r="BQ304" s="436" t="s">
        <v>761</v>
      </c>
      <c r="BR304" s="71" t="s">
        <v>972</v>
      </c>
      <c r="BS304" s="208"/>
      <c r="BT304" s="208"/>
      <c r="BU304" s="208"/>
      <c r="BV304" s="256" t="s">
        <v>813</v>
      </c>
      <c r="BW304" s="208"/>
      <c r="BZ304" s="210"/>
      <c r="CE304" s="71" t="s">
        <v>490</v>
      </c>
      <c r="CN304" s="71">
        <v>2022</v>
      </c>
      <c r="DL304" s="71" t="s">
        <v>1113</v>
      </c>
    </row>
    <row r="305" spans="1:358" s="228" customFormat="1" ht="18.75" x14ac:dyDescent="0.3">
      <c r="A305" s="81" t="s">
        <v>353</v>
      </c>
      <c r="B305" s="83" t="s">
        <v>27</v>
      </c>
      <c r="C305" s="21">
        <f t="shared" si="200"/>
        <v>1.4</v>
      </c>
      <c r="D305" s="82"/>
      <c r="E305" s="82">
        <f t="shared" si="201"/>
        <v>1.4</v>
      </c>
      <c r="F305" s="82">
        <f t="shared" si="202"/>
        <v>1.4</v>
      </c>
      <c r="G305" s="82">
        <f t="shared" ref="G305:G320" si="237">H305+I305+J305</f>
        <v>0</v>
      </c>
      <c r="H305" s="82">
        <f>SUM(H306:H309)</f>
        <v>0</v>
      </c>
      <c r="I305" s="82">
        <f>SUM(I306:I309)</f>
        <v>0</v>
      </c>
      <c r="J305" s="82">
        <f>SUM(J306:J309)</f>
        <v>0</v>
      </c>
      <c r="K305" s="82">
        <f>SUM(K306:K309)</f>
        <v>0.1</v>
      </c>
      <c r="L305" s="82">
        <f>SUM(L306:L309)</f>
        <v>1.2999999999999998</v>
      </c>
      <c r="M305" s="82">
        <f t="shared" si="224"/>
        <v>0</v>
      </c>
      <c r="N305" s="82">
        <f t="shared" ref="N305:T305" si="238">SUM(N306:N309)</f>
        <v>0</v>
      </c>
      <c r="O305" s="82">
        <f t="shared" si="238"/>
        <v>0</v>
      </c>
      <c r="P305" s="82">
        <f t="shared" si="238"/>
        <v>0</v>
      </c>
      <c r="Q305" s="82">
        <f t="shared" si="238"/>
        <v>0</v>
      </c>
      <c r="R305" s="82">
        <f t="shared" si="238"/>
        <v>0</v>
      </c>
      <c r="S305" s="82">
        <f t="shared" si="238"/>
        <v>0</v>
      </c>
      <c r="T305" s="82">
        <f t="shared" si="238"/>
        <v>0</v>
      </c>
      <c r="U305" s="82">
        <f t="shared" si="226"/>
        <v>0</v>
      </c>
      <c r="V305" s="82">
        <f t="shared" ref="V305:AC305" si="239">SUM(V306:V309)</f>
        <v>0</v>
      </c>
      <c r="W305" s="82">
        <f t="shared" si="239"/>
        <v>0</v>
      </c>
      <c r="X305" s="82">
        <f t="shared" si="239"/>
        <v>0</v>
      </c>
      <c r="Y305" s="82">
        <f t="shared" si="239"/>
        <v>0</v>
      </c>
      <c r="Z305" s="82">
        <f t="shared" si="239"/>
        <v>0</v>
      </c>
      <c r="AA305" s="82">
        <f t="shared" si="239"/>
        <v>0</v>
      </c>
      <c r="AB305" s="82">
        <f t="shared" si="239"/>
        <v>0</v>
      </c>
      <c r="AC305" s="82">
        <f t="shared" si="239"/>
        <v>0</v>
      </c>
      <c r="AD305" s="82">
        <f t="shared" si="213"/>
        <v>0</v>
      </c>
      <c r="AE305" s="82">
        <f t="shared" ref="AE305:BF305" si="240">SUM(AE306:AE309)</f>
        <v>0</v>
      </c>
      <c r="AF305" s="82">
        <f t="shared" si="240"/>
        <v>0</v>
      </c>
      <c r="AG305" s="82">
        <f t="shared" si="240"/>
        <v>0</v>
      </c>
      <c r="AH305" s="82">
        <f t="shared" si="240"/>
        <v>0</v>
      </c>
      <c r="AI305" s="82">
        <f t="shared" si="240"/>
        <v>0</v>
      </c>
      <c r="AJ305" s="82">
        <f t="shared" si="240"/>
        <v>0</v>
      </c>
      <c r="AK305" s="82">
        <f t="shared" si="240"/>
        <v>0</v>
      </c>
      <c r="AL305" s="82">
        <f t="shared" si="240"/>
        <v>0</v>
      </c>
      <c r="AM305" s="82">
        <f t="shared" si="240"/>
        <v>0</v>
      </c>
      <c r="AN305" s="82">
        <f t="shared" si="240"/>
        <v>0</v>
      </c>
      <c r="AO305" s="82">
        <f t="shared" si="240"/>
        <v>0</v>
      </c>
      <c r="AP305" s="82">
        <f t="shared" si="240"/>
        <v>0</v>
      </c>
      <c r="AQ305" s="82">
        <f t="shared" si="240"/>
        <v>0</v>
      </c>
      <c r="AR305" s="82">
        <f t="shared" si="240"/>
        <v>0</v>
      </c>
      <c r="AS305" s="82">
        <f t="shared" si="240"/>
        <v>0</v>
      </c>
      <c r="AT305" s="82">
        <f t="shared" si="240"/>
        <v>0</v>
      </c>
      <c r="AU305" s="82">
        <f t="shared" si="240"/>
        <v>0</v>
      </c>
      <c r="AV305" s="82">
        <f t="shared" si="240"/>
        <v>0</v>
      </c>
      <c r="AW305" s="82">
        <f t="shared" si="240"/>
        <v>0</v>
      </c>
      <c r="AX305" s="82">
        <f t="shared" si="240"/>
        <v>0</v>
      </c>
      <c r="AY305" s="82">
        <f t="shared" si="240"/>
        <v>0</v>
      </c>
      <c r="AZ305" s="82">
        <f t="shared" si="240"/>
        <v>0</v>
      </c>
      <c r="BA305" s="82">
        <f t="shared" si="240"/>
        <v>0</v>
      </c>
      <c r="BB305" s="82">
        <f t="shared" si="240"/>
        <v>0</v>
      </c>
      <c r="BC305" s="82">
        <f t="shared" si="240"/>
        <v>0</v>
      </c>
      <c r="BD305" s="82">
        <f t="shared" si="240"/>
        <v>0</v>
      </c>
      <c r="BE305" s="82">
        <f t="shared" si="240"/>
        <v>0</v>
      </c>
      <c r="BF305" s="82">
        <f t="shared" si="240"/>
        <v>0</v>
      </c>
      <c r="BG305" s="82">
        <f t="shared" si="225"/>
        <v>0</v>
      </c>
      <c r="BH305" s="82">
        <f>SUM(BH306:BH309)</f>
        <v>0</v>
      </c>
      <c r="BI305" s="82">
        <f>SUM(BI306:BI309)</f>
        <v>0</v>
      </c>
      <c r="BJ305" s="82">
        <f>SUM(BJ306:BJ309)</f>
        <v>0</v>
      </c>
      <c r="BK305" s="9"/>
      <c r="BL305" s="9"/>
      <c r="BM305" s="9"/>
      <c r="BN305" s="9"/>
      <c r="BO305" s="107"/>
      <c r="BP305" s="2"/>
      <c r="BQ305" s="434"/>
      <c r="BR305" s="71"/>
      <c r="BS305" s="202"/>
      <c r="BT305" s="202"/>
      <c r="BU305" s="202"/>
      <c r="BV305" s="202"/>
      <c r="BW305" s="202"/>
    </row>
    <row r="306" spans="1:358" s="71" customFormat="1" ht="56.25" x14ac:dyDescent="0.3">
      <c r="A306" s="2">
        <v>1</v>
      </c>
      <c r="B306" s="14" t="s">
        <v>581</v>
      </c>
      <c r="C306" s="69">
        <f t="shared" si="200"/>
        <v>1</v>
      </c>
      <c r="D306" s="3"/>
      <c r="E306" s="3">
        <f t="shared" si="201"/>
        <v>1</v>
      </c>
      <c r="F306" s="3">
        <f t="shared" si="202"/>
        <v>1</v>
      </c>
      <c r="G306" s="3">
        <f t="shared" si="237"/>
        <v>0</v>
      </c>
      <c r="H306" s="2"/>
      <c r="I306" s="2"/>
      <c r="J306" s="2"/>
      <c r="K306" s="2"/>
      <c r="L306" s="2">
        <v>1</v>
      </c>
      <c r="M306" s="3">
        <f t="shared" si="224"/>
        <v>0</v>
      </c>
      <c r="N306" s="2"/>
      <c r="O306" s="2"/>
      <c r="P306" s="2"/>
      <c r="Q306" s="2"/>
      <c r="R306" s="2"/>
      <c r="S306" s="2"/>
      <c r="T306" s="2"/>
      <c r="U306" s="3">
        <f t="shared" si="226"/>
        <v>0</v>
      </c>
      <c r="V306" s="2"/>
      <c r="W306" s="2"/>
      <c r="X306" s="2"/>
      <c r="Y306" s="2"/>
      <c r="Z306" s="2"/>
      <c r="AA306" s="2"/>
      <c r="AB306" s="2"/>
      <c r="AC306" s="2"/>
      <c r="AD306" s="3">
        <f t="shared" si="213"/>
        <v>0</v>
      </c>
      <c r="AE306" s="2"/>
      <c r="AF306" s="2"/>
      <c r="AG306" s="2"/>
      <c r="AH306" s="2"/>
      <c r="AI306" s="2"/>
      <c r="AJ306" s="2"/>
      <c r="AK306" s="2"/>
      <c r="AL306" s="2"/>
      <c r="AM306" s="2"/>
      <c r="AN306" s="2"/>
      <c r="AO306" s="2"/>
      <c r="AP306" s="2"/>
      <c r="AQ306" s="2"/>
      <c r="AR306" s="2"/>
      <c r="AS306" s="2">
        <v>0</v>
      </c>
      <c r="AT306" s="2"/>
      <c r="AU306" s="2"/>
      <c r="AV306" s="2"/>
      <c r="AW306" s="2"/>
      <c r="AX306" s="2"/>
      <c r="AY306" s="2"/>
      <c r="AZ306" s="2"/>
      <c r="BA306" s="2"/>
      <c r="BB306" s="2"/>
      <c r="BC306" s="2"/>
      <c r="BD306" s="2"/>
      <c r="BE306" s="2"/>
      <c r="BF306" s="2"/>
      <c r="BG306" s="3">
        <f t="shared" si="225"/>
        <v>0</v>
      </c>
      <c r="BH306" s="2"/>
      <c r="BI306" s="2"/>
      <c r="BJ306" s="2"/>
      <c r="BK306" s="2" t="s">
        <v>459</v>
      </c>
      <c r="BL306" s="2" t="s">
        <v>140</v>
      </c>
      <c r="BM306" s="2"/>
      <c r="BN306" s="2" t="s">
        <v>86</v>
      </c>
      <c r="BO306" s="15" t="s">
        <v>1114</v>
      </c>
      <c r="BP306" s="2" t="s">
        <v>1142</v>
      </c>
      <c r="BQ306" s="436" t="s">
        <v>1071</v>
      </c>
      <c r="BR306" s="71" t="s">
        <v>972</v>
      </c>
      <c r="BS306" s="260"/>
      <c r="BT306" s="260"/>
      <c r="BU306" s="260"/>
      <c r="BV306" s="260" t="s">
        <v>813</v>
      </c>
      <c r="BW306" s="260"/>
      <c r="CN306" s="71">
        <v>2022</v>
      </c>
    </row>
    <row r="307" spans="1:358" s="71" customFormat="1" ht="37.5" x14ac:dyDescent="0.3">
      <c r="A307" s="2">
        <v>2</v>
      </c>
      <c r="B307" s="16" t="s">
        <v>525</v>
      </c>
      <c r="C307" s="69">
        <f t="shared" si="200"/>
        <v>0.15</v>
      </c>
      <c r="D307" s="3"/>
      <c r="E307" s="3">
        <f t="shared" si="201"/>
        <v>0.15</v>
      </c>
      <c r="F307" s="3">
        <f t="shared" si="202"/>
        <v>0.15</v>
      </c>
      <c r="G307" s="3">
        <f t="shared" si="237"/>
        <v>0</v>
      </c>
      <c r="H307" s="2"/>
      <c r="I307" s="2"/>
      <c r="J307" s="2"/>
      <c r="K307" s="2"/>
      <c r="L307" s="2">
        <v>0.15</v>
      </c>
      <c r="M307" s="3">
        <f t="shared" si="224"/>
        <v>0</v>
      </c>
      <c r="N307" s="2"/>
      <c r="O307" s="2"/>
      <c r="P307" s="2"/>
      <c r="Q307" s="2"/>
      <c r="R307" s="2"/>
      <c r="S307" s="2"/>
      <c r="T307" s="2"/>
      <c r="U307" s="3">
        <f t="shared" si="226"/>
        <v>0</v>
      </c>
      <c r="V307" s="2"/>
      <c r="W307" s="2"/>
      <c r="X307" s="2"/>
      <c r="Y307" s="2"/>
      <c r="Z307" s="2"/>
      <c r="AA307" s="2"/>
      <c r="AB307" s="2"/>
      <c r="AC307" s="2"/>
      <c r="AD307" s="3">
        <f t="shared" si="213"/>
        <v>0</v>
      </c>
      <c r="AE307" s="2"/>
      <c r="AF307" s="2"/>
      <c r="AG307" s="2"/>
      <c r="AH307" s="2"/>
      <c r="AI307" s="2"/>
      <c r="AJ307" s="2"/>
      <c r="AK307" s="2"/>
      <c r="AL307" s="2"/>
      <c r="AM307" s="2"/>
      <c r="AN307" s="2"/>
      <c r="AO307" s="2"/>
      <c r="AP307" s="2"/>
      <c r="AQ307" s="2"/>
      <c r="AR307" s="2"/>
      <c r="AS307" s="2">
        <v>0</v>
      </c>
      <c r="AT307" s="2"/>
      <c r="AU307" s="2"/>
      <c r="AV307" s="2"/>
      <c r="AW307" s="2"/>
      <c r="AX307" s="2"/>
      <c r="AY307" s="2"/>
      <c r="AZ307" s="2"/>
      <c r="BA307" s="2"/>
      <c r="BB307" s="2"/>
      <c r="BC307" s="2"/>
      <c r="BD307" s="2"/>
      <c r="BE307" s="2"/>
      <c r="BF307" s="2"/>
      <c r="BG307" s="3">
        <f t="shared" si="225"/>
        <v>0</v>
      </c>
      <c r="BH307" s="2"/>
      <c r="BI307" s="2"/>
      <c r="BJ307" s="2"/>
      <c r="BK307" s="2" t="s">
        <v>459</v>
      </c>
      <c r="BL307" s="2" t="s">
        <v>135</v>
      </c>
      <c r="BM307" s="96" t="s">
        <v>552</v>
      </c>
      <c r="BN307" s="2" t="s">
        <v>86</v>
      </c>
      <c r="BO307" s="143" t="s">
        <v>543</v>
      </c>
      <c r="BP307" s="2" t="s">
        <v>1142</v>
      </c>
      <c r="BQ307" s="436" t="s">
        <v>1071</v>
      </c>
      <c r="BR307" s="71" t="s">
        <v>972</v>
      </c>
      <c r="BS307" s="260"/>
      <c r="BT307" s="260"/>
      <c r="BU307" s="260"/>
      <c r="BV307" s="260" t="s">
        <v>813</v>
      </c>
      <c r="BW307" s="260"/>
      <c r="CN307" s="71">
        <v>2022</v>
      </c>
    </row>
    <row r="308" spans="1:358" s="71" customFormat="1" ht="37.5" x14ac:dyDescent="0.3">
      <c r="A308" s="2">
        <v>3</v>
      </c>
      <c r="B308" s="16" t="s">
        <v>526</v>
      </c>
      <c r="C308" s="69">
        <f t="shared" si="200"/>
        <v>0.15</v>
      </c>
      <c r="D308" s="3"/>
      <c r="E308" s="3">
        <f t="shared" si="201"/>
        <v>0.15</v>
      </c>
      <c r="F308" s="3">
        <f t="shared" si="202"/>
        <v>0.15</v>
      </c>
      <c r="G308" s="3">
        <f t="shared" si="237"/>
        <v>0</v>
      </c>
      <c r="H308" s="2"/>
      <c r="I308" s="2"/>
      <c r="J308" s="2"/>
      <c r="K308" s="2"/>
      <c r="L308" s="2">
        <v>0.15</v>
      </c>
      <c r="M308" s="3">
        <f t="shared" si="224"/>
        <v>0</v>
      </c>
      <c r="N308" s="2"/>
      <c r="O308" s="2"/>
      <c r="P308" s="2"/>
      <c r="Q308" s="2"/>
      <c r="R308" s="2"/>
      <c r="S308" s="2"/>
      <c r="T308" s="2"/>
      <c r="U308" s="3">
        <f t="shared" si="226"/>
        <v>0</v>
      </c>
      <c r="V308" s="2"/>
      <c r="W308" s="2"/>
      <c r="X308" s="2"/>
      <c r="Y308" s="2"/>
      <c r="Z308" s="2"/>
      <c r="AA308" s="2"/>
      <c r="AB308" s="2"/>
      <c r="AC308" s="2"/>
      <c r="AD308" s="3">
        <f t="shared" si="213"/>
        <v>0</v>
      </c>
      <c r="AE308" s="2"/>
      <c r="AF308" s="2"/>
      <c r="AG308" s="2"/>
      <c r="AH308" s="2"/>
      <c r="AI308" s="2"/>
      <c r="AJ308" s="2"/>
      <c r="AK308" s="2"/>
      <c r="AL308" s="2"/>
      <c r="AM308" s="2"/>
      <c r="AN308" s="2"/>
      <c r="AO308" s="2"/>
      <c r="AP308" s="2"/>
      <c r="AQ308" s="2"/>
      <c r="AR308" s="2"/>
      <c r="AS308" s="2">
        <v>0</v>
      </c>
      <c r="AT308" s="2"/>
      <c r="AU308" s="2"/>
      <c r="AV308" s="2"/>
      <c r="AW308" s="2"/>
      <c r="AX308" s="2"/>
      <c r="AY308" s="2"/>
      <c r="AZ308" s="2"/>
      <c r="BA308" s="2"/>
      <c r="BB308" s="2"/>
      <c r="BC308" s="2"/>
      <c r="BD308" s="2"/>
      <c r="BE308" s="2"/>
      <c r="BF308" s="2"/>
      <c r="BG308" s="3">
        <f t="shared" si="225"/>
        <v>0</v>
      </c>
      <c r="BH308" s="2"/>
      <c r="BI308" s="2"/>
      <c r="BJ308" s="2"/>
      <c r="BK308" s="2" t="s">
        <v>459</v>
      </c>
      <c r="BL308" s="2" t="s">
        <v>143</v>
      </c>
      <c r="BM308" s="2"/>
      <c r="BN308" s="2" t="s">
        <v>86</v>
      </c>
      <c r="BO308" s="143" t="s">
        <v>543</v>
      </c>
      <c r="BP308" s="2" t="s">
        <v>1142</v>
      </c>
      <c r="BQ308" s="436" t="s">
        <v>1071</v>
      </c>
      <c r="BR308" s="71" t="s">
        <v>972</v>
      </c>
      <c r="BS308" s="260"/>
      <c r="BT308" s="260"/>
      <c r="BU308" s="260"/>
      <c r="BV308" s="260" t="s">
        <v>813</v>
      </c>
      <c r="BW308" s="260"/>
      <c r="CN308" s="71">
        <v>2022</v>
      </c>
    </row>
    <row r="309" spans="1:358" s="71" customFormat="1" ht="37.5" x14ac:dyDescent="0.3">
      <c r="A309" s="2">
        <v>4</v>
      </c>
      <c r="B309" s="16" t="s">
        <v>527</v>
      </c>
      <c r="C309" s="69">
        <f t="shared" si="200"/>
        <v>0.1</v>
      </c>
      <c r="D309" s="3"/>
      <c r="E309" s="3">
        <f t="shared" si="201"/>
        <v>0.1</v>
      </c>
      <c r="F309" s="3">
        <f t="shared" si="202"/>
        <v>0.1</v>
      </c>
      <c r="G309" s="3">
        <f t="shared" si="237"/>
        <v>0</v>
      </c>
      <c r="H309" s="2"/>
      <c r="I309" s="2"/>
      <c r="J309" s="2"/>
      <c r="K309" s="2">
        <v>0.1</v>
      </c>
      <c r="L309" s="2"/>
      <c r="M309" s="3">
        <f t="shared" si="224"/>
        <v>0</v>
      </c>
      <c r="N309" s="2"/>
      <c r="O309" s="2"/>
      <c r="P309" s="2"/>
      <c r="Q309" s="2"/>
      <c r="R309" s="2"/>
      <c r="S309" s="2"/>
      <c r="T309" s="2"/>
      <c r="U309" s="3">
        <f t="shared" si="226"/>
        <v>0</v>
      </c>
      <c r="V309" s="2"/>
      <c r="W309" s="2"/>
      <c r="X309" s="2"/>
      <c r="Y309" s="2"/>
      <c r="Z309" s="2"/>
      <c r="AA309" s="2"/>
      <c r="AB309" s="2"/>
      <c r="AC309" s="2"/>
      <c r="AD309" s="3">
        <f t="shared" si="213"/>
        <v>0</v>
      </c>
      <c r="AE309" s="2"/>
      <c r="AF309" s="2"/>
      <c r="AG309" s="2"/>
      <c r="AH309" s="2"/>
      <c r="AI309" s="2"/>
      <c r="AJ309" s="2"/>
      <c r="AK309" s="2"/>
      <c r="AL309" s="2"/>
      <c r="AM309" s="2"/>
      <c r="AN309" s="2"/>
      <c r="AO309" s="2"/>
      <c r="AP309" s="2"/>
      <c r="AQ309" s="2"/>
      <c r="AR309" s="2"/>
      <c r="AS309" s="2">
        <v>0</v>
      </c>
      <c r="AT309" s="2"/>
      <c r="AU309" s="2"/>
      <c r="AV309" s="2"/>
      <c r="AW309" s="2"/>
      <c r="AX309" s="2"/>
      <c r="AY309" s="2"/>
      <c r="AZ309" s="2"/>
      <c r="BA309" s="2"/>
      <c r="BB309" s="2"/>
      <c r="BC309" s="2"/>
      <c r="BD309" s="2"/>
      <c r="BE309" s="2"/>
      <c r="BF309" s="2"/>
      <c r="BG309" s="3">
        <f t="shared" si="225"/>
        <v>0</v>
      </c>
      <c r="BH309" s="2"/>
      <c r="BI309" s="2"/>
      <c r="BJ309" s="2"/>
      <c r="BK309" s="2" t="s">
        <v>459</v>
      </c>
      <c r="BL309" s="2" t="s">
        <v>147</v>
      </c>
      <c r="BM309" s="2"/>
      <c r="BN309" s="2" t="s">
        <v>86</v>
      </c>
      <c r="BO309" s="143" t="s">
        <v>543</v>
      </c>
      <c r="BP309" s="2" t="s">
        <v>1142</v>
      </c>
      <c r="BQ309" s="436" t="s">
        <v>1071</v>
      </c>
      <c r="BR309" s="71" t="s">
        <v>972</v>
      </c>
      <c r="BS309" s="260"/>
      <c r="BT309" s="260"/>
      <c r="BU309" s="260"/>
      <c r="BV309" s="260" t="s">
        <v>813</v>
      </c>
      <c r="BW309" s="260"/>
      <c r="BY309" s="71" t="s">
        <v>813</v>
      </c>
      <c r="CN309" s="71">
        <v>2022</v>
      </c>
    </row>
    <row r="310" spans="1:358" s="228" customFormat="1" ht="37.5" x14ac:dyDescent="0.3">
      <c r="A310" s="81" t="s">
        <v>354</v>
      </c>
      <c r="B310" s="83" t="s">
        <v>29</v>
      </c>
      <c r="C310" s="21">
        <f t="shared" si="200"/>
        <v>107.22999999999999</v>
      </c>
      <c r="D310" s="82">
        <f>SUM(D311:D323)</f>
        <v>21</v>
      </c>
      <c r="E310" s="82">
        <f t="shared" si="201"/>
        <v>86.22999999999999</v>
      </c>
      <c r="F310" s="82">
        <f t="shared" si="202"/>
        <v>84.929999999999993</v>
      </c>
      <c r="G310" s="82">
        <f t="shared" ref="G310:BJ310" si="241">SUM(G311:G323)</f>
        <v>0.65</v>
      </c>
      <c r="H310" s="82">
        <f t="shared" si="241"/>
        <v>0.65</v>
      </c>
      <c r="I310" s="82">
        <f t="shared" si="241"/>
        <v>0</v>
      </c>
      <c r="J310" s="82">
        <f t="shared" si="241"/>
        <v>0</v>
      </c>
      <c r="K310" s="82">
        <f t="shared" si="241"/>
        <v>57.16</v>
      </c>
      <c r="L310" s="82">
        <f t="shared" si="241"/>
        <v>24.119999999999997</v>
      </c>
      <c r="M310" s="82">
        <f t="shared" si="241"/>
        <v>3</v>
      </c>
      <c r="N310" s="82">
        <f t="shared" si="241"/>
        <v>0</v>
      </c>
      <c r="O310" s="82">
        <f t="shared" si="241"/>
        <v>0</v>
      </c>
      <c r="P310" s="82">
        <f t="shared" si="241"/>
        <v>3</v>
      </c>
      <c r="Q310" s="82">
        <f t="shared" si="241"/>
        <v>0</v>
      </c>
      <c r="R310" s="82">
        <f t="shared" si="241"/>
        <v>0</v>
      </c>
      <c r="S310" s="82">
        <f t="shared" si="241"/>
        <v>0</v>
      </c>
      <c r="T310" s="82">
        <f t="shared" si="241"/>
        <v>0</v>
      </c>
      <c r="U310" s="82">
        <f t="shared" si="241"/>
        <v>0</v>
      </c>
      <c r="V310" s="82">
        <f t="shared" si="241"/>
        <v>0</v>
      </c>
      <c r="W310" s="82">
        <f t="shared" si="241"/>
        <v>0</v>
      </c>
      <c r="X310" s="82">
        <f t="shared" si="241"/>
        <v>0</v>
      </c>
      <c r="Y310" s="82">
        <f t="shared" si="241"/>
        <v>0</v>
      </c>
      <c r="Z310" s="82">
        <f t="shared" si="241"/>
        <v>0</v>
      </c>
      <c r="AA310" s="82">
        <f t="shared" si="241"/>
        <v>0</v>
      </c>
      <c r="AB310" s="82">
        <f t="shared" si="241"/>
        <v>0</v>
      </c>
      <c r="AC310" s="82">
        <f t="shared" si="241"/>
        <v>0</v>
      </c>
      <c r="AD310" s="82">
        <f t="shared" si="241"/>
        <v>0</v>
      </c>
      <c r="AE310" s="82">
        <f t="shared" si="241"/>
        <v>0</v>
      </c>
      <c r="AF310" s="82">
        <f t="shared" si="241"/>
        <v>0</v>
      </c>
      <c r="AG310" s="82">
        <f t="shared" si="241"/>
        <v>0</v>
      </c>
      <c r="AH310" s="82">
        <f t="shared" si="241"/>
        <v>0</v>
      </c>
      <c r="AI310" s="82">
        <f t="shared" si="241"/>
        <v>0</v>
      </c>
      <c r="AJ310" s="82">
        <f t="shared" si="241"/>
        <v>0</v>
      </c>
      <c r="AK310" s="82">
        <f t="shared" si="241"/>
        <v>0</v>
      </c>
      <c r="AL310" s="82">
        <f t="shared" si="241"/>
        <v>0</v>
      </c>
      <c r="AM310" s="82">
        <f t="shared" si="241"/>
        <v>0</v>
      </c>
      <c r="AN310" s="82">
        <f t="shared" si="241"/>
        <v>0</v>
      </c>
      <c r="AO310" s="82">
        <f t="shared" si="241"/>
        <v>0</v>
      </c>
      <c r="AP310" s="82">
        <f t="shared" si="241"/>
        <v>0</v>
      </c>
      <c r="AQ310" s="82">
        <f t="shared" si="241"/>
        <v>0</v>
      </c>
      <c r="AR310" s="82">
        <f t="shared" si="241"/>
        <v>0</v>
      </c>
      <c r="AS310" s="82">
        <f t="shared" si="241"/>
        <v>0</v>
      </c>
      <c r="AT310" s="82">
        <f t="shared" si="241"/>
        <v>0</v>
      </c>
      <c r="AU310" s="82">
        <f t="shared" si="241"/>
        <v>0</v>
      </c>
      <c r="AV310" s="82">
        <f t="shared" si="241"/>
        <v>0</v>
      </c>
      <c r="AW310" s="82">
        <f t="shared" si="241"/>
        <v>0</v>
      </c>
      <c r="AX310" s="82">
        <f t="shared" si="241"/>
        <v>0</v>
      </c>
      <c r="AY310" s="82">
        <f t="shared" si="241"/>
        <v>0</v>
      </c>
      <c r="AZ310" s="82">
        <f t="shared" si="241"/>
        <v>0</v>
      </c>
      <c r="BA310" s="82">
        <f t="shared" si="241"/>
        <v>0</v>
      </c>
      <c r="BB310" s="82">
        <f t="shared" si="241"/>
        <v>0</v>
      </c>
      <c r="BC310" s="82">
        <f t="shared" si="241"/>
        <v>0</v>
      </c>
      <c r="BD310" s="82">
        <f t="shared" si="241"/>
        <v>0</v>
      </c>
      <c r="BE310" s="82">
        <f t="shared" si="241"/>
        <v>0</v>
      </c>
      <c r="BF310" s="82">
        <f t="shared" si="241"/>
        <v>0</v>
      </c>
      <c r="BG310" s="82">
        <f t="shared" si="241"/>
        <v>1.3</v>
      </c>
      <c r="BH310" s="82">
        <f t="shared" si="241"/>
        <v>0</v>
      </c>
      <c r="BI310" s="82">
        <f t="shared" si="241"/>
        <v>1.3</v>
      </c>
      <c r="BJ310" s="82">
        <f t="shared" si="241"/>
        <v>0</v>
      </c>
      <c r="BK310" s="9"/>
      <c r="BL310" s="9"/>
      <c r="BM310" s="9"/>
      <c r="BN310" s="9"/>
      <c r="BO310" s="107"/>
      <c r="BP310" s="2"/>
      <c r="BQ310" s="434"/>
      <c r="BR310" s="71"/>
      <c r="BS310" s="202"/>
      <c r="BT310" s="202"/>
      <c r="BU310" s="202"/>
      <c r="BV310" s="202"/>
      <c r="BW310" s="202"/>
    </row>
    <row r="311" spans="1:358" s="71" customFormat="1" ht="37.5" x14ac:dyDescent="0.3">
      <c r="A311" s="2">
        <v>1</v>
      </c>
      <c r="B311" s="144" t="s">
        <v>706</v>
      </c>
      <c r="C311" s="69">
        <f t="shared" si="200"/>
        <v>25</v>
      </c>
      <c r="D311" s="3"/>
      <c r="E311" s="3">
        <f t="shared" si="201"/>
        <v>25</v>
      </c>
      <c r="F311" s="3">
        <f t="shared" si="202"/>
        <v>25</v>
      </c>
      <c r="G311" s="3">
        <f t="shared" si="237"/>
        <v>0</v>
      </c>
      <c r="H311" s="3"/>
      <c r="I311" s="3"/>
      <c r="J311" s="3"/>
      <c r="K311" s="72">
        <v>20</v>
      </c>
      <c r="L311" s="2">
        <v>5</v>
      </c>
      <c r="M311" s="3">
        <f>N311+O311+P311</f>
        <v>0</v>
      </c>
      <c r="N311" s="3"/>
      <c r="O311" s="3"/>
      <c r="P311" s="3"/>
      <c r="Q311" s="3"/>
      <c r="R311" s="3"/>
      <c r="S311" s="3"/>
      <c r="T311" s="3"/>
      <c r="U311" s="3">
        <f t="shared" si="226"/>
        <v>0</v>
      </c>
      <c r="V311" s="3"/>
      <c r="W311" s="3"/>
      <c r="X311" s="3"/>
      <c r="Y311" s="3"/>
      <c r="Z311" s="3"/>
      <c r="AA311" s="3"/>
      <c r="AB311" s="3"/>
      <c r="AC311" s="3"/>
      <c r="AD311" s="3">
        <f>SUM(AE311:AT311)</f>
        <v>0</v>
      </c>
      <c r="AE311" s="3"/>
      <c r="AF311" s="3"/>
      <c r="AG311" s="3"/>
      <c r="AH311" s="73"/>
      <c r="AI311" s="73"/>
      <c r="AJ311" s="3"/>
      <c r="AK311" s="3"/>
      <c r="AL311" s="3"/>
      <c r="AM311" s="3"/>
      <c r="AN311" s="3"/>
      <c r="AO311" s="3"/>
      <c r="AP311" s="3"/>
      <c r="AQ311" s="3"/>
      <c r="AR311" s="3"/>
      <c r="AS311" s="3"/>
      <c r="AT311" s="3"/>
      <c r="AU311" s="3"/>
      <c r="AV311" s="3"/>
      <c r="AW311" s="3"/>
      <c r="AX311" s="3"/>
      <c r="AY311" s="3"/>
      <c r="AZ311" s="74"/>
      <c r="BA311" s="3"/>
      <c r="BB311" s="3"/>
      <c r="BC311" s="3"/>
      <c r="BD311" s="3"/>
      <c r="BE311" s="3"/>
      <c r="BF311" s="3"/>
      <c r="BG311" s="3">
        <f>BH311+BI311+BJ311</f>
        <v>0</v>
      </c>
      <c r="BH311" s="3"/>
      <c r="BI311" s="75"/>
      <c r="BJ311" s="3"/>
      <c r="BK311" s="2" t="s">
        <v>459</v>
      </c>
      <c r="BL311" s="2" t="s">
        <v>147</v>
      </c>
      <c r="BM311" s="2" t="s">
        <v>328</v>
      </c>
      <c r="BN311" s="76" t="s">
        <v>88</v>
      </c>
      <c r="BO311" s="15" t="s">
        <v>411</v>
      </c>
      <c r="BP311" s="2" t="s">
        <v>1142</v>
      </c>
      <c r="BQ311" s="436" t="s">
        <v>1071</v>
      </c>
      <c r="BR311" s="71" t="s">
        <v>972</v>
      </c>
      <c r="BS311" s="208"/>
      <c r="BT311" s="208"/>
      <c r="BU311" s="208"/>
      <c r="BV311" s="208" t="s">
        <v>813</v>
      </c>
      <c r="BW311" s="208"/>
      <c r="BX311" s="244"/>
      <c r="BY311" s="71" t="s">
        <v>813</v>
      </c>
      <c r="BZ311" s="261"/>
      <c r="CA311" s="244"/>
      <c r="CB311" s="244"/>
      <c r="CC311" s="244"/>
      <c r="CD311" s="244"/>
      <c r="CE311" s="244"/>
    </row>
    <row r="312" spans="1:358" s="71" customFormat="1" ht="37.5" x14ac:dyDescent="0.3">
      <c r="A312" s="2">
        <v>2</v>
      </c>
      <c r="B312" s="108" t="s">
        <v>529</v>
      </c>
      <c r="C312" s="69">
        <f t="shared" si="200"/>
        <v>3.9</v>
      </c>
      <c r="D312" s="3"/>
      <c r="E312" s="3">
        <f t="shared" si="201"/>
        <v>3.9</v>
      </c>
      <c r="F312" s="3">
        <f t="shared" si="202"/>
        <v>3.9</v>
      </c>
      <c r="G312" s="3">
        <f t="shared" si="237"/>
        <v>0</v>
      </c>
      <c r="H312" s="3"/>
      <c r="I312" s="3"/>
      <c r="J312" s="3"/>
      <c r="K312" s="72">
        <v>3.9</v>
      </c>
      <c r="L312" s="2"/>
      <c r="M312" s="3">
        <f t="shared" si="224"/>
        <v>0</v>
      </c>
      <c r="N312" s="3"/>
      <c r="O312" s="3"/>
      <c r="P312" s="3"/>
      <c r="Q312" s="3"/>
      <c r="R312" s="3"/>
      <c r="S312" s="3"/>
      <c r="T312" s="3"/>
      <c r="U312" s="3">
        <f t="shared" si="226"/>
        <v>0</v>
      </c>
      <c r="V312" s="3"/>
      <c r="W312" s="3"/>
      <c r="X312" s="3"/>
      <c r="Y312" s="3"/>
      <c r="Z312" s="3"/>
      <c r="AA312" s="3"/>
      <c r="AB312" s="3"/>
      <c r="AC312" s="3"/>
      <c r="AD312" s="3">
        <f t="shared" si="213"/>
        <v>0</v>
      </c>
      <c r="AE312" s="3"/>
      <c r="AF312" s="3"/>
      <c r="AG312" s="3"/>
      <c r="AH312" s="73"/>
      <c r="AI312" s="73"/>
      <c r="AJ312" s="3"/>
      <c r="AK312" s="3"/>
      <c r="AL312" s="3"/>
      <c r="AM312" s="3"/>
      <c r="AN312" s="3"/>
      <c r="AO312" s="3"/>
      <c r="AP312" s="3"/>
      <c r="AQ312" s="3"/>
      <c r="AR312" s="3"/>
      <c r="AS312" s="3"/>
      <c r="AT312" s="3"/>
      <c r="AU312" s="3"/>
      <c r="AV312" s="3"/>
      <c r="AW312" s="3"/>
      <c r="AX312" s="3"/>
      <c r="AY312" s="3"/>
      <c r="AZ312" s="74"/>
      <c r="BA312" s="3"/>
      <c r="BB312" s="3"/>
      <c r="BC312" s="3"/>
      <c r="BD312" s="3"/>
      <c r="BE312" s="3"/>
      <c r="BF312" s="3"/>
      <c r="BG312" s="3">
        <f t="shared" si="225"/>
        <v>0</v>
      </c>
      <c r="BH312" s="3"/>
      <c r="BI312" s="75"/>
      <c r="BJ312" s="3"/>
      <c r="BK312" s="2" t="s">
        <v>459</v>
      </c>
      <c r="BL312" s="2" t="s">
        <v>147</v>
      </c>
      <c r="BM312" s="2" t="s">
        <v>329</v>
      </c>
      <c r="BN312" s="76" t="s">
        <v>88</v>
      </c>
      <c r="BO312" s="15" t="s">
        <v>411</v>
      </c>
      <c r="BP312" s="2" t="s">
        <v>1142</v>
      </c>
      <c r="BQ312" s="436" t="s">
        <v>982</v>
      </c>
      <c r="BR312" s="71" t="s">
        <v>972</v>
      </c>
      <c r="BS312" s="208"/>
      <c r="BT312" s="208"/>
      <c r="BU312" s="208"/>
      <c r="BV312" s="208" t="s">
        <v>813</v>
      </c>
      <c r="BW312" s="208"/>
      <c r="BY312" s="71" t="s">
        <v>813</v>
      </c>
      <c r="BZ312" s="209"/>
      <c r="CF312" s="71" t="s">
        <v>490</v>
      </c>
      <c r="CN312" s="71">
        <v>2022</v>
      </c>
    </row>
    <row r="313" spans="1:358" s="71" customFormat="1" ht="37.5" x14ac:dyDescent="0.3">
      <c r="A313" s="2">
        <v>3</v>
      </c>
      <c r="B313" s="144" t="s">
        <v>707</v>
      </c>
      <c r="C313" s="69">
        <f t="shared" si="200"/>
        <v>10.3</v>
      </c>
      <c r="D313" s="3"/>
      <c r="E313" s="3">
        <f t="shared" si="201"/>
        <v>10.3</v>
      </c>
      <c r="F313" s="3">
        <f t="shared" si="202"/>
        <v>9</v>
      </c>
      <c r="G313" s="3">
        <f t="shared" si="237"/>
        <v>0</v>
      </c>
      <c r="H313" s="3"/>
      <c r="I313" s="3"/>
      <c r="J313" s="3"/>
      <c r="K313" s="72">
        <v>3</v>
      </c>
      <c r="L313" s="2">
        <v>3</v>
      </c>
      <c r="M313" s="3">
        <f>N313+O313+P313</f>
        <v>3</v>
      </c>
      <c r="N313" s="3"/>
      <c r="O313" s="3"/>
      <c r="P313" s="3">
        <v>3</v>
      </c>
      <c r="Q313" s="3"/>
      <c r="R313" s="3"/>
      <c r="S313" s="3"/>
      <c r="T313" s="3"/>
      <c r="U313" s="3">
        <f t="shared" si="226"/>
        <v>0</v>
      </c>
      <c r="V313" s="3"/>
      <c r="W313" s="3"/>
      <c r="X313" s="3"/>
      <c r="Y313" s="3"/>
      <c r="Z313" s="3"/>
      <c r="AA313" s="3"/>
      <c r="AB313" s="3"/>
      <c r="AC313" s="3"/>
      <c r="AD313" s="3">
        <f>SUM(AE313:AT313)</f>
        <v>0</v>
      </c>
      <c r="AE313" s="3"/>
      <c r="AF313" s="3"/>
      <c r="AG313" s="3"/>
      <c r="AH313" s="73"/>
      <c r="AI313" s="73"/>
      <c r="AJ313" s="3"/>
      <c r="AK313" s="3"/>
      <c r="AL313" s="3"/>
      <c r="AM313" s="3"/>
      <c r="AN313" s="3"/>
      <c r="AO313" s="3"/>
      <c r="AP313" s="3"/>
      <c r="AQ313" s="3"/>
      <c r="AR313" s="3"/>
      <c r="AS313" s="3"/>
      <c r="AT313" s="3"/>
      <c r="AU313" s="3"/>
      <c r="AV313" s="3"/>
      <c r="AW313" s="3"/>
      <c r="AX313" s="3"/>
      <c r="AY313" s="3"/>
      <c r="AZ313" s="74"/>
      <c r="BA313" s="3"/>
      <c r="BB313" s="3"/>
      <c r="BC313" s="3"/>
      <c r="BD313" s="3"/>
      <c r="BE313" s="3"/>
      <c r="BF313" s="3"/>
      <c r="BG313" s="3">
        <f>BH313+BI313+BJ313</f>
        <v>1.3</v>
      </c>
      <c r="BH313" s="3"/>
      <c r="BI313" s="75">
        <v>1.3</v>
      </c>
      <c r="BJ313" s="3"/>
      <c r="BK313" s="2" t="s">
        <v>459</v>
      </c>
      <c r="BL313" s="4" t="s">
        <v>143</v>
      </c>
      <c r="BM313" s="2"/>
      <c r="BN313" s="76" t="s">
        <v>88</v>
      </c>
      <c r="BO313" s="15" t="s">
        <v>411</v>
      </c>
      <c r="BP313" s="2" t="s">
        <v>1142</v>
      </c>
      <c r="BQ313" s="436" t="s">
        <v>1071</v>
      </c>
      <c r="BR313" s="71" t="s">
        <v>972</v>
      </c>
      <c r="BS313" s="244"/>
      <c r="BT313" s="244"/>
      <c r="BU313" s="244"/>
      <c r="BV313" s="71" t="s">
        <v>813</v>
      </c>
      <c r="BX313" s="244"/>
      <c r="BZ313" s="261"/>
      <c r="CA313" s="244"/>
      <c r="CB313" s="244"/>
      <c r="CC313" s="244"/>
      <c r="CD313" s="244"/>
      <c r="CE313" s="244"/>
    </row>
    <row r="314" spans="1:358" s="71" customFormat="1" ht="37.5" x14ac:dyDescent="0.3">
      <c r="A314" s="2">
        <v>4</v>
      </c>
      <c r="B314" s="144" t="s">
        <v>708</v>
      </c>
      <c r="C314" s="69">
        <f t="shared" si="200"/>
        <v>19.899999999999999</v>
      </c>
      <c r="D314" s="3">
        <v>11.8</v>
      </c>
      <c r="E314" s="3">
        <f t="shared" si="201"/>
        <v>8.1</v>
      </c>
      <c r="F314" s="3">
        <f t="shared" si="202"/>
        <v>8.1</v>
      </c>
      <c r="G314" s="3">
        <f t="shared" si="237"/>
        <v>0</v>
      </c>
      <c r="H314" s="3"/>
      <c r="I314" s="3"/>
      <c r="J314" s="3"/>
      <c r="K314" s="72">
        <v>3.9</v>
      </c>
      <c r="L314" s="2">
        <v>4.2</v>
      </c>
      <c r="M314" s="3">
        <f t="shared" ref="M314" si="242">N314+O314+P314</f>
        <v>0</v>
      </c>
      <c r="N314" s="3"/>
      <c r="O314" s="3"/>
      <c r="P314" s="3"/>
      <c r="Q314" s="3"/>
      <c r="R314" s="3"/>
      <c r="S314" s="3"/>
      <c r="T314" s="3"/>
      <c r="U314" s="3">
        <f t="shared" si="226"/>
        <v>0</v>
      </c>
      <c r="V314" s="3"/>
      <c r="W314" s="3"/>
      <c r="X314" s="3"/>
      <c r="Y314" s="3"/>
      <c r="Z314" s="3"/>
      <c r="AA314" s="3"/>
      <c r="AB314" s="3"/>
      <c r="AC314" s="3"/>
      <c r="AD314" s="3">
        <f t="shared" ref="AD314" si="243">SUM(AE314:AT314)</f>
        <v>0</v>
      </c>
      <c r="AE314" s="3"/>
      <c r="AF314" s="3"/>
      <c r="AG314" s="3"/>
      <c r="AH314" s="73"/>
      <c r="AI314" s="73"/>
      <c r="AJ314" s="3"/>
      <c r="AK314" s="3"/>
      <c r="AL314" s="3"/>
      <c r="AM314" s="3"/>
      <c r="AN314" s="3"/>
      <c r="AO314" s="3"/>
      <c r="AP314" s="3"/>
      <c r="AQ314" s="3"/>
      <c r="AR314" s="3"/>
      <c r="AS314" s="3"/>
      <c r="AT314" s="3"/>
      <c r="AU314" s="3"/>
      <c r="AV314" s="3"/>
      <c r="AW314" s="3"/>
      <c r="AX314" s="3"/>
      <c r="AY314" s="3"/>
      <c r="AZ314" s="74"/>
      <c r="BA314" s="3"/>
      <c r="BB314" s="3"/>
      <c r="BC314" s="3"/>
      <c r="BD314" s="3"/>
      <c r="BE314" s="3"/>
      <c r="BF314" s="3"/>
      <c r="BG314" s="3">
        <f t="shared" ref="BG314" si="244">BH314+BI314+BJ314</f>
        <v>0</v>
      </c>
      <c r="BH314" s="3"/>
      <c r="BI314" s="75"/>
      <c r="BJ314" s="3"/>
      <c r="BK314" s="2" t="s">
        <v>459</v>
      </c>
      <c r="BL314" s="4" t="s">
        <v>143</v>
      </c>
      <c r="BM314" s="2" t="s">
        <v>709</v>
      </c>
      <c r="BN314" s="76" t="s">
        <v>88</v>
      </c>
      <c r="BO314" s="15" t="s">
        <v>411</v>
      </c>
      <c r="BP314" s="2" t="s">
        <v>1142</v>
      </c>
      <c r="BQ314" s="436" t="s">
        <v>1071</v>
      </c>
      <c r="BR314" s="71" t="s">
        <v>972</v>
      </c>
      <c r="BS314" s="244"/>
      <c r="BT314" s="244"/>
      <c r="BU314" s="244"/>
      <c r="BV314" s="71" t="s">
        <v>813</v>
      </c>
      <c r="BX314" s="244"/>
      <c r="BZ314" s="261"/>
      <c r="CA314" s="244"/>
      <c r="CB314" s="244"/>
      <c r="CC314" s="244"/>
      <c r="CD314" s="244"/>
      <c r="CE314" s="244"/>
    </row>
    <row r="315" spans="1:358" s="71" customFormat="1" ht="37.5" x14ac:dyDescent="0.3">
      <c r="A315" s="2">
        <v>5</v>
      </c>
      <c r="B315" s="144" t="s">
        <v>712</v>
      </c>
      <c r="C315" s="69">
        <f t="shared" si="200"/>
        <v>15.61</v>
      </c>
      <c r="D315" s="3"/>
      <c r="E315" s="3">
        <f t="shared" si="201"/>
        <v>15.61</v>
      </c>
      <c r="F315" s="3">
        <f t="shared" si="202"/>
        <v>15.61</v>
      </c>
      <c r="G315" s="3">
        <f t="shared" si="237"/>
        <v>0</v>
      </c>
      <c r="H315" s="3"/>
      <c r="I315" s="3"/>
      <c r="J315" s="3"/>
      <c r="K315" s="72">
        <v>7.3</v>
      </c>
      <c r="L315" s="2">
        <v>8.31</v>
      </c>
      <c r="M315" s="3">
        <f t="shared" ref="M315" si="245">N315+O315+P315</f>
        <v>0</v>
      </c>
      <c r="N315" s="3"/>
      <c r="O315" s="3"/>
      <c r="P315" s="3"/>
      <c r="Q315" s="3"/>
      <c r="R315" s="3"/>
      <c r="S315" s="3"/>
      <c r="T315" s="3"/>
      <c r="U315" s="3">
        <f t="shared" si="226"/>
        <v>0</v>
      </c>
      <c r="V315" s="3"/>
      <c r="W315" s="3"/>
      <c r="X315" s="3"/>
      <c r="Y315" s="3"/>
      <c r="Z315" s="3"/>
      <c r="AA315" s="3"/>
      <c r="AB315" s="3"/>
      <c r="AC315" s="3"/>
      <c r="AD315" s="3">
        <f t="shared" ref="AD315" si="246">SUM(AE315:AT315)</f>
        <v>0</v>
      </c>
      <c r="AE315" s="3"/>
      <c r="AF315" s="3"/>
      <c r="AG315" s="3"/>
      <c r="AH315" s="73"/>
      <c r="AI315" s="73"/>
      <c r="AJ315" s="3"/>
      <c r="AK315" s="3"/>
      <c r="AL315" s="3"/>
      <c r="AM315" s="3"/>
      <c r="AN315" s="3"/>
      <c r="AO315" s="3"/>
      <c r="AP315" s="3"/>
      <c r="AQ315" s="3"/>
      <c r="AR315" s="3"/>
      <c r="AS315" s="3"/>
      <c r="AT315" s="3"/>
      <c r="AU315" s="3"/>
      <c r="AV315" s="3"/>
      <c r="AW315" s="3"/>
      <c r="AX315" s="3"/>
      <c r="AY315" s="3"/>
      <c r="AZ315" s="74"/>
      <c r="BA315" s="3"/>
      <c r="BB315" s="3"/>
      <c r="BC315" s="3"/>
      <c r="BD315" s="3"/>
      <c r="BE315" s="3"/>
      <c r="BF315" s="3"/>
      <c r="BG315" s="3">
        <f t="shared" ref="BG315" si="247">BH315+BI315+BJ315</f>
        <v>0</v>
      </c>
      <c r="BH315" s="3"/>
      <c r="BI315" s="75"/>
      <c r="BJ315" s="3"/>
      <c r="BK315" s="2" t="s">
        <v>459</v>
      </c>
      <c r="BL315" s="4" t="s">
        <v>132</v>
      </c>
      <c r="BM315" s="77" t="s">
        <v>713</v>
      </c>
      <c r="BN315" s="2" t="s">
        <v>88</v>
      </c>
      <c r="BO315" s="15" t="s">
        <v>411</v>
      </c>
      <c r="BP315" s="2" t="s">
        <v>1142</v>
      </c>
      <c r="BQ315" s="436" t="s">
        <v>1071</v>
      </c>
      <c r="BR315" s="71" t="s">
        <v>972</v>
      </c>
      <c r="BS315" s="244"/>
      <c r="BT315" s="244"/>
      <c r="BU315" s="244"/>
      <c r="BV315" s="244"/>
      <c r="BW315" s="244"/>
      <c r="BX315" s="244"/>
      <c r="BY315" s="244"/>
      <c r="BZ315" s="261"/>
      <c r="CA315" s="244"/>
      <c r="CB315" s="244"/>
      <c r="CC315" s="244"/>
      <c r="CD315" s="244"/>
      <c r="CE315" s="244"/>
    </row>
    <row r="316" spans="1:358" ht="37.5" x14ac:dyDescent="0.3">
      <c r="A316" s="251">
        <v>6</v>
      </c>
      <c r="B316" s="144" t="s">
        <v>1076</v>
      </c>
      <c r="C316" s="3">
        <f t="shared" si="200"/>
        <v>1.6</v>
      </c>
      <c r="D316" s="3">
        <v>1.6</v>
      </c>
      <c r="E316" s="3">
        <f>BG316+U316+F316</f>
        <v>0</v>
      </c>
      <c r="F316" s="3">
        <f>G316+K316+L316+M316+R316+S316+T316</f>
        <v>0</v>
      </c>
      <c r="G316" s="3">
        <f>H316+I316+J316</f>
        <v>0</v>
      </c>
      <c r="H316" s="3"/>
      <c r="I316" s="3"/>
      <c r="J316" s="3"/>
      <c r="K316" s="72"/>
      <c r="L316" s="2"/>
      <c r="M316" s="3">
        <f>N316+O316+P316</f>
        <v>0</v>
      </c>
      <c r="N316" s="3"/>
      <c r="O316" s="3"/>
      <c r="P316" s="3"/>
      <c r="Q316" s="3"/>
      <c r="R316" s="3"/>
      <c r="S316" s="3"/>
      <c r="T316" s="3"/>
      <c r="U316" s="3">
        <f t="shared" si="226"/>
        <v>0</v>
      </c>
      <c r="V316" s="3"/>
      <c r="W316" s="3"/>
      <c r="X316" s="3"/>
      <c r="Y316" s="3"/>
      <c r="Z316" s="3"/>
      <c r="AA316" s="3"/>
      <c r="AB316" s="3"/>
      <c r="AC316" s="3"/>
      <c r="AD316" s="3">
        <f>SUM(AE316:AT316)</f>
        <v>0</v>
      </c>
      <c r="AE316" s="3"/>
      <c r="AF316" s="3"/>
      <c r="AG316" s="3"/>
      <c r="AH316" s="73"/>
      <c r="AI316" s="73"/>
      <c r="AJ316" s="3"/>
      <c r="AK316" s="3"/>
      <c r="AL316" s="3"/>
      <c r="AM316" s="3"/>
      <c r="AN316" s="3"/>
      <c r="AO316" s="3"/>
      <c r="AP316" s="3"/>
      <c r="AQ316" s="3"/>
      <c r="AR316" s="3"/>
      <c r="AS316" s="3"/>
      <c r="AT316" s="3"/>
      <c r="AU316" s="3"/>
      <c r="AV316" s="3"/>
      <c r="AW316" s="3"/>
      <c r="AX316" s="3"/>
      <c r="AY316" s="3"/>
      <c r="AZ316" s="74"/>
      <c r="BA316" s="3"/>
      <c r="BB316" s="3"/>
      <c r="BC316" s="3"/>
      <c r="BD316" s="3"/>
      <c r="BE316" s="3"/>
      <c r="BF316" s="3"/>
      <c r="BG316" s="3">
        <f>BH316+BI316+BJ316</f>
        <v>0</v>
      </c>
      <c r="BH316" s="3"/>
      <c r="BI316" s="75"/>
      <c r="BJ316" s="3"/>
      <c r="BK316" s="2" t="s">
        <v>459</v>
      </c>
      <c r="BL316" s="4" t="s">
        <v>132</v>
      </c>
      <c r="BM316" s="2" t="s">
        <v>1073</v>
      </c>
      <c r="BN316" s="76" t="s">
        <v>88</v>
      </c>
      <c r="BO316" s="15" t="s">
        <v>1074</v>
      </c>
      <c r="BP316" s="2" t="s">
        <v>761</v>
      </c>
      <c r="BQ316" s="436" t="s">
        <v>761</v>
      </c>
      <c r="BS316" s="71"/>
      <c r="BT316" s="71"/>
      <c r="BU316" s="71"/>
      <c r="BV316" s="71"/>
      <c r="BW316" s="71"/>
      <c r="BX316" s="71"/>
      <c r="BY316" s="71"/>
      <c r="BZ316" s="71"/>
      <c r="CA316" s="71"/>
      <c r="CB316" s="71"/>
      <c r="CC316" s="71"/>
      <c r="CD316" s="71"/>
      <c r="CE316" s="71"/>
      <c r="CF316" s="71"/>
      <c r="CG316" s="71"/>
      <c r="CH316" s="71"/>
      <c r="CI316" s="71"/>
      <c r="CJ316" s="71"/>
      <c r="CK316" s="71"/>
      <c r="CL316" s="71"/>
      <c r="CM316" s="71"/>
      <c r="CN316" s="71"/>
      <c r="CO316" s="71"/>
      <c r="CP316" s="71"/>
      <c r="CQ316" s="71"/>
      <c r="CR316" s="71"/>
      <c r="CS316" s="71"/>
      <c r="CT316" s="71"/>
      <c r="CU316" s="71"/>
      <c r="CV316" s="71"/>
      <c r="CW316" s="71"/>
      <c r="CX316" s="71"/>
      <c r="CY316" s="71"/>
      <c r="CZ316" s="71"/>
      <c r="DA316" s="71"/>
      <c r="DB316" s="71"/>
      <c r="DC316" s="71"/>
      <c r="DD316" s="71"/>
      <c r="DE316" s="71"/>
      <c r="DF316" s="71"/>
      <c r="DG316" s="71"/>
    </row>
    <row r="317" spans="1:358" s="71" customFormat="1" ht="112.5" x14ac:dyDescent="0.3">
      <c r="A317" s="2">
        <v>7</v>
      </c>
      <c r="B317" s="108" t="s">
        <v>531</v>
      </c>
      <c r="C317" s="69">
        <f t="shared" si="200"/>
        <v>2.82</v>
      </c>
      <c r="D317" s="69">
        <v>2.82</v>
      </c>
      <c r="E317" s="3">
        <f t="shared" si="201"/>
        <v>0</v>
      </c>
      <c r="F317" s="3">
        <f t="shared" si="202"/>
        <v>0</v>
      </c>
      <c r="G317" s="3">
        <f t="shared" si="237"/>
        <v>0</v>
      </c>
      <c r="H317" s="69"/>
      <c r="I317" s="69"/>
      <c r="J317" s="3"/>
      <c r="K317" s="69"/>
      <c r="L317" s="69"/>
      <c r="M317" s="3">
        <f t="shared" si="224"/>
        <v>0</v>
      </c>
      <c r="N317" s="3"/>
      <c r="O317" s="3"/>
      <c r="P317" s="3"/>
      <c r="Q317" s="3"/>
      <c r="R317" s="3"/>
      <c r="S317" s="3"/>
      <c r="T317" s="3"/>
      <c r="U317" s="3">
        <f t="shared" si="226"/>
        <v>0</v>
      </c>
      <c r="V317" s="3"/>
      <c r="W317" s="3"/>
      <c r="X317" s="3"/>
      <c r="Y317" s="3"/>
      <c r="Z317" s="3"/>
      <c r="AA317" s="3"/>
      <c r="AB317" s="3"/>
      <c r="AC317" s="3"/>
      <c r="AD317" s="3">
        <f t="shared" si="213"/>
        <v>0</v>
      </c>
      <c r="AE317" s="3"/>
      <c r="AF317" s="3"/>
      <c r="AG317" s="3"/>
      <c r="AH317" s="3"/>
      <c r="AI317" s="3"/>
      <c r="AJ317" s="3"/>
      <c r="AK317" s="3"/>
      <c r="AL317" s="3"/>
      <c r="AM317" s="3"/>
      <c r="AN317" s="3"/>
      <c r="AO317" s="3"/>
      <c r="AP317" s="3"/>
      <c r="AQ317" s="3"/>
      <c r="AR317" s="3"/>
      <c r="AS317" s="3"/>
      <c r="AT317" s="3"/>
      <c r="AU317" s="3"/>
      <c r="AV317" s="3"/>
      <c r="AW317" s="3"/>
      <c r="AX317" s="3"/>
      <c r="AY317" s="3"/>
      <c r="AZ317" s="3"/>
      <c r="BA317" s="3"/>
      <c r="BB317" s="3"/>
      <c r="BC317" s="3"/>
      <c r="BD317" s="69"/>
      <c r="BE317" s="3"/>
      <c r="BF317" s="3"/>
      <c r="BG317" s="3">
        <f t="shared" si="225"/>
        <v>0</v>
      </c>
      <c r="BH317" s="3"/>
      <c r="BI317" s="69">
        <v>0</v>
      </c>
      <c r="BJ317" s="3"/>
      <c r="BK317" s="2" t="s">
        <v>459</v>
      </c>
      <c r="BL317" s="143" t="s">
        <v>135</v>
      </c>
      <c r="BM317" s="96" t="s">
        <v>368</v>
      </c>
      <c r="BN317" s="143" t="s">
        <v>88</v>
      </c>
      <c r="BO317" s="15" t="s">
        <v>390</v>
      </c>
      <c r="BP317" s="2" t="s">
        <v>1142</v>
      </c>
      <c r="BQ317" s="436" t="s">
        <v>982</v>
      </c>
      <c r="BR317" s="71" t="s">
        <v>972</v>
      </c>
      <c r="BV317" s="71" t="s">
        <v>813</v>
      </c>
      <c r="BW317" s="71" t="s">
        <v>872</v>
      </c>
      <c r="BZ317" s="261"/>
      <c r="CN317" s="71">
        <v>2022</v>
      </c>
    </row>
    <row r="318" spans="1:358" s="71" customFormat="1" ht="112.5" x14ac:dyDescent="0.3">
      <c r="A318" s="2">
        <v>8</v>
      </c>
      <c r="B318" s="144" t="s">
        <v>1116</v>
      </c>
      <c r="C318" s="69">
        <f t="shared" si="200"/>
        <v>5.0999999999999996</v>
      </c>
      <c r="D318" s="3">
        <v>4</v>
      </c>
      <c r="E318" s="3">
        <f t="shared" si="201"/>
        <v>1.1000000000000001</v>
      </c>
      <c r="F318" s="3">
        <f t="shared" si="202"/>
        <v>1.1000000000000001</v>
      </c>
      <c r="G318" s="3">
        <f t="shared" si="237"/>
        <v>0.65</v>
      </c>
      <c r="H318" s="3">
        <v>0.65</v>
      </c>
      <c r="I318" s="3"/>
      <c r="J318" s="3"/>
      <c r="K318" s="496">
        <v>0.45</v>
      </c>
      <c r="L318" s="2"/>
      <c r="M318" s="3">
        <f t="shared" si="224"/>
        <v>0</v>
      </c>
      <c r="N318" s="3"/>
      <c r="O318" s="3"/>
      <c r="P318" s="3"/>
      <c r="Q318" s="3"/>
      <c r="R318" s="3"/>
      <c r="S318" s="3"/>
      <c r="T318" s="3"/>
      <c r="U318" s="3">
        <f>V318+W318+X318+Y318+Z318+AA318+AB318+AC318+AD318+AU318+AV318+AW318+AX318+AY318+AZ318+BA318+BB318+BC318+BD318+BE318+BF318</f>
        <v>0</v>
      </c>
      <c r="V318" s="3"/>
      <c r="W318" s="3"/>
      <c r="X318" s="3"/>
      <c r="Y318" s="3"/>
      <c r="Z318" s="3"/>
      <c r="AA318" s="3"/>
      <c r="AB318" s="3"/>
      <c r="AC318" s="3"/>
      <c r="AD318" s="3">
        <f>SUM(AE318:AT318)</f>
        <v>0</v>
      </c>
      <c r="AE318" s="3"/>
      <c r="AF318" s="3"/>
      <c r="AG318" s="3"/>
      <c r="AH318" s="73"/>
      <c r="AI318" s="73"/>
      <c r="AJ318" s="3"/>
      <c r="AK318" s="3"/>
      <c r="AL318" s="3"/>
      <c r="AM318" s="3"/>
      <c r="AN318" s="3"/>
      <c r="AO318" s="3"/>
      <c r="AP318" s="3"/>
      <c r="AQ318" s="3"/>
      <c r="AR318" s="3"/>
      <c r="AS318" s="3"/>
      <c r="AT318" s="3"/>
      <c r="AU318" s="3"/>
      <c r="AV318" s="3"/>
      <c r="AW318" s="3"/>
      <c r="AX318" s="3"/>
      <c r="AY318" s="3"/>
      <c r="AZ318" s="74"/>
      <c r="BA318" s="3"/>
      <c r="BB318" s="3"/>
      <c r="BC318" s="3"/>
      <c r="BD318" s="3"/>
      <c r="BE318" s="3"/>
      <c r="BF318" s="3"/>
      <c r="BG318" s="3">
        <f t="shared" si="225"/>
        <v>0</v>
      </c>
      <c r="BH318" s="3"/>
      <c r="BI318" s="75"/>
      <c r="BJ318" s="3"/>
      <c r="BK318" s="2" t="s">
        <v>459</v>
      </c>
      <c r="BL318" s="4" t="s">
        <v>140</v>
      </c>
      <c r="BM318" s="2" t="s">
        <v>551</v>
      </c>
      <c r="BN318" s="76" t="s">
        <v>88</v>
      </c>
      <c r="BO318" s="15" t="s">
        <v>1244</v>
      </c>
      <c r="BP318" s="2" t="s">
        <v>1142</v>
      </c>
      <c r="BQ318" s="436" t="s">
        <v>982</v>
      </c>
      <c r="BR318" s="71" t="s">
        <v>972</v>
      </c>
      <c r="BS318" s="208"/>
      <c r="BT318" s="208"/>
      <c r="BU318" s="208"/>
      <c r="BV318" s="208" t="s">
        <v>813</v>
      </c>
      <c r="BW318" s="208"/>
      <c r="BZ318" s="209"/>
      <c r="CF318" s="71" t="s">
        <v>490</v>
      </c>
      <c r="CN318" s="71">
        <v>2022</v>
      </c>
      <c r="MS318" s="226" t="s">
        <v>1246</v>
      </c>
      <c r="MT318" s="226" t="s">
        <v>1250</v>
      </c>
    </row>
    <row r="319" spans="1:358" s="71" customFormat="1" ht="93.75" x14ac:dyDescent="0.3">
      <c r="A319" s="2">
        <v>9</v>
      </c>
      <c r="B319" s="109" t="s">
        <v>533</v>
      </c>
      <c r="C319" s="69">
        <f t="shared" si="200"/>
        <v>2.1900000000000004</v>
      </c>
      <c r="D319" s="69">
        <v>0.78</v>
      </c>
      <c r="E319" s="3">
        <f t="shared" si="201"/>
        <v>1.4100000000000001</v>
      </c>
      <c r="F319" s="3">
        <f t="shared" si="202"/>
        <v>1.4100000000000001</v>
      </c>
      <c r="G319" s="3">
        <f t="shared" si="237"/>
        <v>0</v>
      </c>
      <c r="H319" s="69"/>
      <c r="I319" s="69"/>
      <c r="J319" s="3"/>
      <c r="K319" s="69">
        <v>0.91</v>
      </c>
      <c r="L319" s="69">
        <v>0.5</v>
      </c>
      <c r="M319" s="3">
        <f t="shared" si="224"/>
        <v>0</v>
      </c>
      <c r="N319" s="3"/>
      <c r="O319" s="3"/>
      <c r="P319" s="3"/>
      <c r="Q319" s="3"/>
      <c r="R319" s="3"/>
      <c r="S319" s="3"/>
      <c r="T319" s="3"/>
      <c r="U319" s="3">
        <f t="shared" si="226"/>
        <v>0</v>
      </c>
      <c r="V319" s="3"/>
      <c r="W319" s="3"/>
      <c r="X319" s="3"/>
      <c r="Y319" s="3"/>
      <c r="Z319" s="3"/>
      <c r="AA319" s="3"/>
      <c r="AB319" s="3"/>
      <c r="AC319" s="3"/>
      <c r="AD319" s="3">
        <f t="shared" si="213"/>
        <v>0</v>
      </c>
      <c r="AE319" s="3"/>
      <c r="AF319" s="3"/>
      <c r="AG319" s="3"/>
      <c r="AH319" s="3"/>
      <c r="AI319" s="3"/>
      <c r="AJ319" s="3"/>
      <c r="AK319" s="3"/>
      <c r="AL319" s="3"/>
      <c r="AM319" s="3"/>
      <c r="AN319" s="3"/>
      <c r="AO319" s="3"/>
      <c r="AP319" s="3"/>
      <c r="AQ319" s="3"/>
      <c r="AR319" s="3"/>
      <c r="AS319" s="3"/>
      <c r="AT319" s="3"/>
      <c r="AU319" s="3"/>
      <c r="AV319" s="3"/>
      <c r="AW319" s="3"/>
      <c r="AX319" s="3"/>
      <c r="AY319" s="3"/>
      <c r="AZ319" s="3"/>
      <c r="BA319" s="3"/>
      <c r="BB319" s="3"/>
      <c r="BC319" s="3"/>
      <c r="BD319" s="69"/>
      <c r="BE319" s="3"/>
      <c r="BF319" s="3"/>
      <c r="BG319" s="3">
        <f t="shared" si="225"/>
        <v>0</v>
      </c>
      <c r="BH319" s="3"/>
      <c r="BI319" s="69"/>
      <c r="BJ319" s="3"/>
      <c r="BK319" s="2" t="s">
        <v>459</v>
      </c>
      <c r="BL319" s="143" t="s">
        <v>140</v>
      </c>
      <c r="BM319" s="2" t="s">
        <v>534</v>
      </c>
      <c r="BN319" s="143" t="s">
        <v>88</v>
      </c>
      <c r="BO319" s="15" t="s">
        <v>390</v>
      </c>
      <c r="BP319" s="2" t="s">
        <v>1142</v>
      </c>
      <c r="BQ319" s="436" t="s">
        <v>982</v>
      </c>
      <c r="BR319" s="71" t="s">
        <v>972</v>
      </c>
      <c r="BV319" s="71" t="s">
        <v>813</v>
      </c>
      <c r="BW319" s="71" t="s">
        <v>862</v>
      </c>
      <c r="BZ319" s="209"/>
      <c r="CF319" s="71" t="s">
        <v>583</v>
      </c>
      <c r="CN319" s="71">
        <v>2022</v>
      </c>
    </row>
    <row r="320" spans="1:358" s="71" customFormat="1" ht="37.5" x14ac:dyDescent="0.3">
      <c r="A320" s="2">
        <v>10</v>
      </c>
      <c r="B320" s="144" t="s">
        <v>703</v>
      </c>
      <c r="C320" s="69">
        <f t="shared" si="200"/>
        <v>7.5</v>
      </c>
      <c r="D320" s="3"/>
      <c r="E320" s="3">
        <f t="shared" si="201"/>
        <v>7.5</v>
      </c>
      <c r="F320" s="3">
        <f t="shared" si="202"/>
        <v>7.5</v>
      </c>
      <c r="G320" s="3">
        <f t="shared" si="237"/>
        <v>0</v>
      </c>
      <c r="H320" s="3"/>
      <c r="I320" s="3"/>
      <c r="J320" s="3"/>
      <c r="K320" s="72">
        <v>7.5</v>
      </c>
      <c r="L320" s="2"/>
      <c r="M320" s="3">
        <f t="shared" si="224"/>
        <v>0</v>
      </c>
      <c r="N320" s="3"/>
      <c r="O320" s="3"/>
      <c r="P320" s="3"/>
      <c r="Q320" s="3"/>
      <c r="R320" s="3"/>
      <c r="S320" s="3"/>
      <c r="T320" s="3"/>
      <c r="U320" s="3">
        <f t="shared" si="226"/>
        <v>0</v>
      </c>
      <c r="V320" s="3"/>
      <c r="W320" s="3"/>
      <c r="X320" s="3"/>
      <c r="Y320" s="3"/>
      <c r="Z320" s="3"/>
      <c r="AA320" s="3"/>
      <c r="AB320" s="3"/>
      <c r="AC320" s="3"/>
      <c r="AD320" s="3">
        <f>SUM(AE320:AT320)</f>
        <v>0</v>
      </c>
      <c r="AE320" s="3"/>
      <c r="AF320" s="3"/>
      <c r="AG320" s="3"/>
      <c r="AH320" s="73"/>
      <c r="AI320" s="73"/>
      <c r="AJ320" s="3"/>
      <c r="AK320" s="3"/>
      <c r="AL320" s="3"/>
      <c r="AM320" s="3"/>
      <c r="AN320" s="3"/>
      <c r="AO320" s="3"/>
      <c r="AP320" s="3"/>
      <c r="AQ320" s="3"/>
      <c r="AR320" s="3"/>
      <c r="AS320" s="3"/>
      <c r="AT320" s="3"/>
      <c r="AU320" s="3"/>
      <c r="AV320" s="3"/>
      <c r="AW320" s="3"/>
      <c r="AX320" s="3"/>
      <c r="AY320" s="3"/>
      <c r="AZ320" s="74"/>
      <c r="BA320" s="3"/>
      <c r="BB320" s="3"/>
      <c r="BC320" s="3"/>
      <c r="BD320" s="3"/>
      <c r="BE320" s="3"/>
      <c r="BF320" s="3"/>
      <c r="BG320" s="3">
        <f t="shared" si="225"/>
        <v>0</v>
      </c>
      <c r="BH320" s="3"/>
      <c r="BI320" s="75"/>
      <c r="BJ320" s="3"/>
      <c r="BK320" s="2" t="s">
        <v>459</v>
      </c>
      <c r="BL320" s="2" t="s">
        <v>142</v>
      </c>
      <c r="BM320" s="2" t="s">
        <v>704</v>
      </c>
      <c r="BN320" s="76" t="s">
        <v>88</v>
      </c>
      <c r="BO320" s="15" t="s">
        <v>411</v>
      </c>
      <c r="BP320" s="2" t="s">
        <v>1142</v>
      </c>
      <c r="BQ320" s="436" t="s">
        <v>1071</v>
      </c>
      <c r="BR320" s="71" t="s">
        <v>972</v>
      </c>
      <c r="BV320" s="71" t="s">
        <v>813</v>
      </c>
      <c r="BZ320" s="209"/>
    </row>
    <row r="321" spans="1:358" s="71" customFormat="1" ht="75" x14ac:dyDescent="0.3">
      <c r="A321" s="2">
        <v>11</v>
      </c>
      <c r="B321" s="108" t="s">
        <v>528</v>
      </c>
      <c r="C321" s="69">
        <f t="shared" si="200"/>
        <v>2.11</v>
      </c>
      <c r="D321" s="3"/>
      <c r="E321" s="3">
        <f t="shared" si="201"/>
        <v>2.11</v>
      </c>
      <c r="F321" s="3">
        <f t="shared" si="202"/>
        <v>2.11</v>
      </c>
      <c r="G321" s="3">
        <f>H321+I321+J321</f>
        <v>0</v>
      </c>
      <c r="H321" s="3"/>
      <c r="I321" s="3"/>
      <c r="J321" s="3"/>
      <c r="K321" s="3"/>
      <c r="L321" s="3">
        <v>2.11</v>
      </c>
      <c r="M321" s="3">
        <f t="shared" si="224"/>
        <v>0</v>
      </c>
      <c r="N321" s="3"/>
      <c r="O321" s="3"/>
      <c r="P321" s="3"/>
      <c r="Q321" s="3"/>
      <c r="R321" s="3"/>
      <c r="S321" s="3"/>
      <c r="T321" s="3"/>
      <c r="U321" s="3">
        <f>V321+W321+X321+Y321+Z321+AA321+AB321+AC321+AD321+AU321+AV321+AW321+AX321+AY321+AZ321+BA321+BB321+BC321+BD321+BE321+BF321</f>
        <v>0</v>
      </c>
      <c r="V321" s="3"/>
      <c r="W321" s="3"/>
      <c r="X321" s="3"/>
      <c r="Y321" s="3"/>
      <c r="Z321" s="3"/>
      <c r="AA321" s="3"/>
      <c r="AB321" s="3"/>
      <c r="AC321" s="3"/>
      <c r="AD321" s="3">
        <f>SUM(AE321:AT321)</f>
        <v>0</v>
      </c>
      <c r="AE321" s="3"/>
      <c r="AF321" s="3"/>
      <c r="AG321" s="3"/>
      <c r="AH321" s="3"/>
      <c r="AI321" s="3"/>
      <c r="AJ321" s="3"/>
      <c r="AK321" s="3"/>
      <c r="AL321" s="3"/>
      <c r="AM321" s="3"/>
      <c r="AN321" s="3"/>
      <c r="AO321" s="3"/>
      <c r="AP321" s="3"/>
      <c r="AQ321" s="3"/>
      <c r="AR321" s="3"/>
      <c r="AS321" s="3"/>
      <c r="AT321" s="3"/>
      <c r="AU321" s="3"/>
      <c r="AV321" s="3"/>
      <c r="AW321" s="3"/>
      <c r="AX321" s="3"/>
      <c r="AY321" s="3"/>
      <c r="AZ321" s="3"/>
      <c r="BA321" s="3"/>
      <c r="BB321" s="3"/>
      <c r="BC321" s="3"/>
      <c r="BD321" s="3"/>
      <c r="BE321" s="3"/>
      <c r="BF321" s="3"/>
      <c r="BG321" s="3">
        <f t="shared" si="225"/>
        <v>0</v>
      </c>
      <c r="BH321" s="3"/>
      <c r="BI321" s="3">
        <v>0</v>
      </c>
      <c r="BJ321" s="3"/>
      <c r="BK321" s="2" t="s">
        <v>459</v>
      </c>
      <c r="BL321" s="4" t="s">
        <v>128</v>
      </c>
      <c r="BM321" s="2" t="s">
        <v>327</v>
      </c>
      <c r="BN321" s="2" t="s">
        <v>88</v>
      </c>
      <c r="BO321" s="15" t="s">
        <v>615</v>
      </c>
      <c r="BP321" s="2" t="s">
        <v>1142</v>
      </c>
      <c r="BQ321" s="436" t="s">
        <v>982</v>
      </c>
      <c r="BR321" s="71" t="s">
        <v>972</v>
      </c>
      <c r="BS321" s="208"/>
      <c r="BT321" s="208"/>
      <c r="BU321" s="208"/>
      <c r="BV321" s="208" t="s">
        <v>813</v>
      </c>
      <c r="BW321" s="208"/>
      <c r="BZ321" s="209"/>
      <c r="CB321" s="71" t="s">
        <v>443</v>
      </c>
      <c r="CN321" s="71" t="s">
        <v>807</v>
      </c>
    </row>
    <row r="322" spans="1:358" s="71" customFormat="1" ht="37.5" x14ac:dyDescent="0.3">
      <c r="A322" s="2">
        <v>12</v>
      </c>
      <c r="B322" s="144" t="s">
        <v>578</v>
      </c>
      <c r="C322" s="69">
        <f t="shared" si="200"/>
        <v>9.1999999999999993</v>
      </c>
      <c r="D322" s="69"/>
      <c r="E322" s="3">
        <f t="shared" si="201"/>
        <v>9.1999999999999993</v>
      </c>
      <c r="F322" s="3">
        <f t="shared" si="202"/>
        <v>9.1999999999999993</v>
      </c>
      <c r="G322" s="3">
        <f t="shared" ref="G322:G334" si="248">H322+I322+J322</f>
        <v>0</v>
      </c>
      <c r="H322" s="69"/>
      <c r="I322" s="69"/>
      <c r="J322" s="3"/>
      <c r="K322" s="69">
        <v>9.1999999999999993</v>
      </c>
      <c r="L322" s="69"/>
      <c r="M322" s="3">
        <f t="shared" si="224"/>
        <v>0</v>
      </c>
      <c r="N322" s="3"/>
      <c r="O322" s="3"/>
      <c r="P322" s="3"/>
      <c r="Q322" s="3"/>
      <c r="R322" s="3"/>
      <c r="S322" s="3"/>
      <c r="T322" s="3"/>
      <c r="U322" s="3">
        <f t="shared" ref="U322:U323" si="249">V322+W322+X322+Y322+Z322+AA322+AB322+AC322+AD322+AU322+AV322+AW322+AX322+AY322+AZ322+BA322+BB322+BC322+BD322+BE322+BF322</f>
        <v>0</v>
      </c>
      <c r="V322" s="3"/>
      <c r="W322" s="3"/>
      <c r="X322" s="3"/>
      <c r="Y322" s="3"/>
      <c r="Z322" s="3"/>
      <c r="AA322" s="3"/>
      <c r="AB322" s="3"/>
      <c r="AC322" s="3"/>
      <c r="AD322" s="3">
        <f>SUM(AE322:AT322)</f>
        <v>0</v>
      </c>
      <c r="AE322" s="3"/>
      <c r="AF322" s="3"/>
      <c r="AG322" s="3"/>
      <c r="AH322" s="3"/>
      <c r="AI322" s="3"/>
      <c r="AJ322" s="3"/>
      <c r="AK322" s="3"/>
      <c r="AL322" s="3"/>
      <c r="AM322" s="3"/>
      <c r="AN322" s="3"/>
      <c r="AO322" s="3"/>
      <c r="AP322" s="3"/>
      <c r="AQ322" s="3"/>
      <c r="AR322" s="3"/>
      <c r="AS322" s="3"/>
      <c r="AT322" s="3"/>
      <c r="AU322" s="3"/>
      <c r="AV322" s="3"/>
      <c r="AW322" s="3"/>
      <c r="AX322" s="3"/>
      <c r="AY322" s="3"/>
      <c r="AZ322" s="3"/>
      <c r="BA322" s="3"/>
      <c r="BB322" s="3"/>
      <c r="BC322" s="3"/>
      <c r="BD322" s="69"/>
      <c r="BE322" s="3"/>
      <c r="BF322" s="3"/>
      <c r="BG322" s="3">
        <f t="shared" si="225"/>
        <v>0</v>
      </c>
      <c r="BH322" s="3"/>
      <c r="BI322" s="69"/>
      <c r="BJ322" s="3"/>
      <c r="BK322" s="2" t="s">
        <v>459</v>
      </c>
      <c r="BL322" s="143" t="s">
        <v>142</v>
      </c>
      <c r="BM322" s="2" t="s">
        <v>534</v>
      </c>
      <c r="BN322" s="143" t="s">
        <v>88</v>
      </c>
      <c r="BO322" s="15" t="s">
        <v>579</v>
      </c>
      <c r="BP322" s="2" t="s">
        <v>1142</v>
      </c>
      <c r="BQ322" s="436" t="s">
        <v>1071</v>
      </c>
      <c r="BR322" s="71" t="s">
        <v>972</v>
      </c>
      <c r="BV322" s="71" t="s">
        <v>813</v>
      </c>
      <c r="BZ322" s="209"/>
      <c r="CN322" s="71">
        <v>2022</v>
      </c>
      <c r="MS322" s="226" t="s">
        <v>1247</v>
      </c>
      <c r="MT322" s="71" t="s">
        <v>1251</v>
      </c>
    </row>
    <row r="323" spans="1:358" s="71" customFormat="1" ht="37.5" x14ac:dyDescent="0.3">
      <c r="A323" s="2">
        <v>13</v>
      </c>
      <c r="B323" s="144" t="s">
        <v>1070</v>
      </c>
      <c r="C323" s="69">
        <f t="shared" si="200"/>
        <v>2</v>
      </c>
      <c r="D323" s="3"/>
      <c r="E323" s="3">
        <f t="shared" si="201"/>
        <v>2</v>
      </c>
      <c r="F323" s="3">
        <f t="shared" si="202"/>
        <v>2</v>
      </c>
      <c r="G323" s="3">
        <f t="shared" si="248"/>
        <v>0</v>
      </c>
      <c r="H323" s="3"/>
      <c r="I323" s="3"/>
      <c r="J323" s="3"/>
      <c r="K323" s="72">
        <v>1</v>
      </c>
      <c r="L323" s="2">
        <v>1</v>
      </c>
      <c r="M323" s="3">
        <f t="shared" si="224"/>
        <v>0</v>
      </c>
      <c r="N323" s="3"/>
      <c r="O323" s="3"/>
      <c r="P323" s="3"/>
      <c r="Q323" s="3"/>
      <c r="R323" s="3"/>
      <c r="S323" s="3"/>
      <c r="T323" s="3"/>
      <c r="U323" s="3">
        <f t="shared" si="249"/>
        <v>0</v>
      </c>
      <c r="V323" s="3"/>
      <c r="W323" s="3"/>
      <c r="X323" s="3"/>
      <c r="Y323" s="3"/>
      <c r="Z323" s="3"/>
      <c r="AA323" s="3"/>
      <c r="AB323" s="3"/>
      <c r="AC323" s="3"/>
      <c r="AD323" s="3">
        <f t="shared" ref="AD323" si="250">SUM(AE323:AT323)</f>
        <v>0</v>
      </c>
      <c r="AE323" s="3"/>
      <c r="AF323" s="3"/>
      <c r="AG323" s="3"/>
      <c r="AH323" s="73"/>
      <c r="AI323" s="73"/>
      <c r="AJ323" s="3"/>
      <c r="AK323" s="3"/>
      <c r="AL323" s="3"/>
      <c r="AM323" s="3"/>
      <c r="AN323" s="3"/>
      <c r="AO323" s="3"/>
      <c r="AP323" s="3"/>
      <c r="AQ323" s="3"/>
      <c r="AR323" s="3"/>
      <c r="AS323" s="3"/>
      <c r="AT323" s="3"/>
      <c r="AU323" s="3"/>
      <c r="AV323" s="3"/>
      <c r="AW323" s="3"/>
      <c r="AX323" s="3"/>
      <c r="AY323" s="3"/>
      <c r="AZ323" s="74"/>
      <c r="BA323" s="3"/>
      <c r="BB323" s="3"/>
      <c r="BC323" s="3"/>
      <c r="BD323" s="3"/>
      <c r="BE323" s="3"/>
      <c r="BF323" s="3"/>
      <c r="BG323" s="3">
        <f t="shared" si="225"/>
        <v>0</v>
      </c>
      <c r="BH323" s="3"/>
      <c r="BI323" s="75"/>
      <c r="BJ323" s="3"/>
      <c r="BK323" s="2" t="s">
        <v>459</v>
      </c>
      <c r="BL323" s="4" t="s">
        <v>128</v>
      </c>
      <c r="BM323" s="2" t="s">
        <v>1069</v>
      </c>
      <c r="BN323" s="76" t="s">
        <v>88</v>
      </c>
      <c r="BO323" s="15" t="s">
        <v>411</v>
      </c>
      <c r="BP323" s="2" t="s">
        <v>761</v>
      </c>
      <c r="BQ323" s="436" t="s">
        <v>761</v>
      </c>
      <c r="BR323" s="232"/>
      <c r="DH323" s="6"/>
    </row>
    <row r="324" spans="1:358" s="228" customFormat="1" ht="18.75" x14ac:dyDescent="0.3">
      <c r="A324" s="81" t="s">
        <v>716</v>
      </c>
      <c r="B324" s="83" t="s">
        <v>717</v>
      </c>
      <c r="C324" s="21">
        <f>D324+E324</f>
        <v>1375.56</v>
      </c>
      <c r="D324" s="21">
        <f t="shared" ref="D324:AI324" si="251">D325+D333+D336</f>
        <v>30.060000000000002</v>
      </c>
      <c r="E324" s="21">
        <f t="shared" si="251"/>
        <v>1345.5</v>
      </c>
      <c r="F324" s="21">
        <f t="shared" si="251"/>
        <v>1305.3</v>
      </c>
      <c r="G324" s="21">
        <f t="shared" si="251"/>
        <v>0</v>
      </c>
      <c r="H324" s="21">
        <f t="shared" si="251"/>
        <v>0</v>
      </c>
      <c r="I324" s="21">
        <f t="shared" si="251"/>
        <v>0</v>
      </c>
      <c r="J324" s="21">
        <f t="shared" si="251"/>
        <v>0</v>
      </c>
      <c r="K324" s="21">
        <f t="shared" si="251"/>
        <v>897.9</v>
      </c>
      <c r="L324" s="21">
        <f t="shared" si="251"/>
        <v>117.4</v>
      </c>
      <c r="M324" s="21">
        <f t="shared" si="251"/>
        <v>290</v>
      </c>
      <c r="N324" s="21">
        <f t="shared" si="251"/>
        <v>0</v>
      </c>
      <c r="O324" s="21">
        <f t="shared" si="251"/>
        <v>0</v>
      </c>
      <c r="P324" s="21">
        <f t="shared" si="251"/>
        <v>290</v>
      </c>
      <c r="Q324" s="21">
        <f t="shared" si="251"/>
        <v>0</v>
      </c>
      <c r="R324" s="21">
        <f t="shared" si="251"/>
        <v>0</v>
      </c>
      <c r="S324" s="21">
        <f t="shared" si="251"/>
        <v>0</v>
      </c>
      <c r="T324" s="21">
        <f t="shared" si="251"/>
        <v>0</v>
      </c>
      <c r="U324" s="21">
        <f t="shared" si="251"/>
        <v>0.2</v>
      </c>
      <c r="V324" s="21">
        <f t="shared" si="251"/>
        <v>0</v>
      </c>
      <c r="W324" s="21">
        <f t="shared" si="251"/>
        <v>0</v>
      </c>
      <c r="X324" s="21">
        <f t="shared" si="251"/>
        <v>0</v>
      </c>
      <c r="Y324" s="21">
        <f t="shared" si="251"/>
        <v>0</v>
      </c>
      <c r="Z324" s="21">
        <f t="shared" si="251"/>
        <v>0</v>
      </c>
      <c r="AA324" s="21">
        <f t="shared" si="251"/>
        <v>0</v>
      </c>
      <c r="AB324" s="21">
        <f t="shared" si="251"/>
        <v>0</v>
      </c>
      <c r="AC324" s="21">
        <f t="shared" si="251"/>
        <v>0</v>
      </c>
      <c r="AD324" s="21">
        <f t="shared" si="251"/>
        <v>0</v>
      </c>
      <c r="AE324" s="21">
        <f t="shared" si="251"/>
        <v>0</v>
      </c>
      <c r="AF324" s="21">
        <f t="shared" si="251"/>
        <v>0</v>
      </c>
      <c r="AG324" s="21">
        <f t="shared" si="251"/>
        <v>0</v>
      </c>
      <c r="AH324" s="21">
        <f t="shared" si="251"/>
        <v>0</v>
      </c>
      <c r="AI324" s="21">
        <f t="shared" si="251"/>
        <v>0</v>
      </c>
      <c r="AJ324" s="21">
        <f t="shared" ref="AJ324:BJ324" si="252">AJ325+AJ333+AJ336</f>
        <v>0</v>
      </c>
      <c r="AK324" s="21">
        <f t="shared" si="252"/>
        <v>0</v>
      </c>
      <c r="AL324" s="21">
        <f t="shared" si="252"/>
        <v>0</v>
      </c>
      <c r="AM324" s="21">
        <f t="shared" si="252"/>
        <v>0</v>
      </c>
      <c r="AN324" s="21">
        <f t="shared" si="252"/>
        <v>0</v>
      </c>
      <c r="AO324" s="21">
        <f t="shared" si="252"/>
        <v>0</v>
      </c>
      <c r="AP324" s="21">
        <f t="shared" si="252"/>
        <v>0</v>
      </c>
      <c r="AQ324" s="21">
        <f t="shared" si="252"/>
        <v>0</v>
      </c>
      <c r="AR324" s="21">
        <f t="shared" si="252"/>
        <v>0</v>
      </c>
      <c r="AS324" s="21">
        <f t="shared" si="252"/>
        <v>0</v>
      </c>
      <c r="AT324" s="21">
        <f t="shared" si="252"/>
        <v>0</v>
      </c>
      <c r="AU324" s="21">
        <f t="shared" si="252"/>
        <v>0</v>
      </c>
      <c r="AV324" s="21">
        <f t="shared" si="252"/>
        <v>0</v>
      </c>
      <c r="AW324" s="21">
        <f t="shared" si="252"/>
        <v>0</v>
      </c>
      <c r="AX324" s="21">
        <f t="shared" si="252"/>
        <v>0</v>
      </c>
      <c r="AY324" s="21">
        <f t="shared" si="252"/>
        <v>0</v>
      </c>
      <c r="AZ324" s="21">
        <f t="shared" si="252"/>
        <v>0.2</v>
      </c>
      <c r="BA324" s="21">
        <f t="shared" si="252"/>
        <v>0</v>
      </c>
      <c r="BB324" s="21">
        <f t="shared" si="252"/>
        <v>0</v>
      </c>
      <c r="BC324" s="21">
        <f t="shared" si="252"/>
        <v>0</v>
      </c>
      <c r="BD324" s="21">
        <f t="shared" si="252"/>
        <v>0</v>
      </c>
      <c r="BE324" s="21">
        <f t="shared" si="252"/>
        <v>0</v>
      </c>
      <c r="BF324" s="21">
        <f t="shared" si="252"/>
        <v>0</v>
      </c>
      <c r="BG324" s="21">
        <f t="shared" si="252"/>
        <v>40</v>
      </c>
      <c r="BH324" s="21">
        <f t="shared" si="252"/>
        <v>0</v>
      </c>
      <c r="BI324" s="21">
        <f t="shared" si="252"/>
        <v>40</v>
      </c>
      <c r="BJ324" s="21">
        <f t="shared" si="252"/>
        <v>0</v>
      </c>
      <c r="BK324" s="9"/>
      <c r="BL324" s="9"/>
      <c r="BM324" s="9"/>
      <c r="BN324" s="9"/>
      <c r="BO324" s="107"/>
      <c r="BP324" s="2" t="s">
        <v>733</v>
      </c>
      <c r="BQ324" s="434"/>
      <c r="BR324" s="71" t="s">
        <v>972</v>
      </c>
      <c r="BS324" s="202"/>
      <c r="BT324" s="202"/>
      <c r="BU324" s="202"/>
      <c r="BV324" s="202"/>
      <c r="BW324" s="202"/>
    </row>
    <row r="325" spans="1:358" s="228" customFormat="1" ht="18.75" x14ac:dyDescent="0.3">
      <c r="A325" s="81" t="s">
        <v>718</v>
      </c>
      <c r="B325" s="83" t="s">
        <v>17</v>
      </c>
      <c r="C325" s="21">
        <f t="shared" si="200"/>
        <v>365</v>
      </c>
      <c r="D325" s="82">
        <f>SUM(D326:D332)</f>
        <v>20</v>
      </c>
      <c r="E325" s="82">
        <f t="shared" si="201"/>
        <v>345</v>
      </c>
      <c r="F325" s="82">
        <f t="shared" si="202"/>
        <v>305</v>
      </c>
      <c r="G325" s="82">
        <f t="shared" si="248"/>
        <v>0</v>
      </c>
      <c r="H325" s="82">
        <f t="shared" ref="H325:J325" si="253">SUM(H330:H332)</f>
        <v>0</v>
      </c>
      <c r="I325" s="82">
        <f t="shared" si="253"/>
        <v>0</v>
      </c>
      <c r="J325" s="82">
        <f t="shared" si="253"/>
        <v>0</v>
      </c>
      <c r="K325" s="82">
        <f>SUM(K326:K332)</f>
        <v>97.8</v>
      </c>
      <c r="L325" s="82">
        <f t="shared" ref="L325:BI325" si="254">SUM(L326:L332)</f>
        <v>17.2</v>
      </c>
      <c r="M325" s="82">
        <f t="shared" si="254"/>
        <v>190</v>
      </c>
      <c r="N325" s="82">
        <f t="shared" si="254"/>
        <v>0</v>
      </c>
      <c r="O325" s="82">
        <f t="shared" si="254"/>
        <v>0</v>
      </c>
      <c r="P325" s="82">
        <f t="shared" si="254"/>
        <v>190</v>
      </c>
      <c r="Q325" s="82">
        <f t="shared" si="254"/>
        <v>0</v>
      </c>
      <c r="R325" s="82">
        <f t="shared" si="254"/>
        <v>0</v>
      </c>
      <c r="S325" s="82">
        <f t="shared" si="254"/>
        <v>0</v>
      </c>
      <c r="T325" s="82">
        <f t="shared" si="254"/>
        <v>0</v>
      </c>
      <c r="U325" s="82">
        <f t="shared" si="254"/>
        <v>0</v>
      </c>
      <c r="V325" s="82">
        <f t="shared" si="254"/>
        <v>0</v>
      </c>
      <c r="W325" s="82">
        <f t="shared" si="254"/>
        <v>0</v>
      </c>
      <c r="X325" s="82">
        <f t="shared" si="254"/>
        <v>0</v>
      </c>
      <c r="Y325" s="82">
        <f t="shared" si="254"/>
        <v>0</v>
      </c>
      <c r="Z325" s="82">
        <f t="shared" si="254"/>
        <v>0</v>
      </c>
      <c r="AA325" s="82">
        <f t="shared" si="254"/>
        <v>0</v>
      </c>
      <c r="AB325" s="82">
        <f t="shared" si="254"/>
        <v>0</v>
      </c>
      <c r="AC325" s="82">
        <f t="shared" si="254"/>
        <v>0</v>
      </c>
      <c r="AD325" s="82">
        <f t="shared" si="254"/>
        <v>0</v>
      </c>
      <c r="AE325" s="82">
        <f t="shared" si="254"/>
        <v>0</v>
      </c>
      <c r="AF325" s="82">
        <f t="shared" si="254"/>
        <v>0</v>
      </c>
      <c r="AG325" s="82">
        <f t="shared" si="254"/>
        <v>0</v>
      </c>
      <c r="AH325" s="82">
        <f t="shared" si="254"/>
        <v>0</v>
      </c>
      <c r="AI325" s="82">
        <f t="shared" si="254"/>
        <v>0</v>
      </c>
      <c r="AJ325" s="82">
        <f t="shared" si="254"/>
        <v>0</v>
      </c>
      <c r="AK325" s="82">
        <f t="shared" si="254"/>
        <v>0</v>
      </c>
      <c r="AL325" s="82">
        <f t="shared" si="254"/>
        <v>0</v>
      </c>
      <c r="AM325" s="82">
        <f t="shared" si="254"/>
        <v>0</v>
      </c>
      <c r="AN325" s="82">
        <f t="shared" si="254"/>
        <v>0</v>
      </c>
      <c r="AO325" s="82">
        <f t="shared" si="254"/>
        <v>0</v>
      </c>
      <c r="AP325" s="82">
        <f t="shared" si="254"/>
        <v>0</v>
      </c>
      <c r="AQ325" s="82">
        <f t="shared" si="254"/>
        <v>0</v>
      </c>
      <c r="AR325" s="82">
        <f t="shared" si="254"/>
        <v>0</v>
      </c>
      <c r="AS325" s="82">
        <f t="shared" si="254"/>
        <v>0</v>
      </c>
      <c r="AT325" s="82">
        <f t="shared" si="254"/>
        <v>0</v>
      </c>
      <c r="AU325" s="82">
        <f t="shared" si="254"/>
        <v>0</v>
      </c>
      <c r="AV325" s="82">
        <f t="shared" si="254"/>
        <v>0</v>
      </c>
      <c r="AW325" s="82">
        <f t="shared" si="254"/>
        <v>0</v>
      </c>
      <c r="AX325" s="82">
        <f t="shared" si="254"/>
        <v>0</v>
      </c>
      <c r="AY325" s="82">
        <f t="shared" si="254"/>
        <v>0</v>
      </c>
      <c r="AZ325" s="82">
        <f t="shared" si="254"/>
        <v>0</v>
      </c>
      <c r="BA325" s="82">
        <f t="shared" si="254"/>
        <v>0</v>
      </c>
      <c r="BB325" s="82">
        <f t="shared" si="254"/>
        <v>0</v>
      </c>
      <c r="BC325" s="82">
        <f t="shared" si="254"/>
        <v>0</v>
      </c>
      <c r="BD325" s="82">
        <f t="shared" si="254"/>
        <v>0</v>
      </c>
      <c r="BE325" s="82">
        <f t="shared" si="254"/>
        <v>0</v>
      </c>
      <c r="BF325" s="82">
        <f t="shared" si="254"/>
        <v>0</v>
      </c>
      <c r="BG325" s="82">
        <f t="shared" si="254"/>
        <v>40</v>
      </c>
      <c r="BH325" s="82">
        <f t="shared" si="254"/>
        <v>0</v>
      </c>
      <c r="BI325" s="82">
        <f t="shared" si="254"/>
        <v>40</v>
      </c>
      <c r="BJ325" s="82">
        <f t="shared" ref="BJ325" si="255">SUM(BJ330:BJ332)</f>
        <v>0</v>
      </c>
      <c r="BK325" s="9"/>
      <c r="BL325" s="9"/>
      <c r="BM325" s="9"/>
      <c r="BN325" s="9"/>
      <c r="BO325" s="107"/>
      <c r="BP325" s="2" t="s">
        <v>733</v>
      </c>
      <c r="BQ325" s="434"/>
      <c r="BR325" s="71" t="s">
        <v>972</v>
      </c>
      <c r="BS325" s="246"/>
      <c r="BT325" s="246"/>
      <c r="BU325" s="246"/>
      <c r="BV325" s="246"/>
      <c r="BW325" s="246"/>
    </row>
    <row r="326" spans="1:358" s="71" customFormat="1" ht="37.5" x14ac:dyDescent="0.3">
      <c r="A326" s="2">
        <v>1</v>
      </c>
      <c r="B326" s="144" t="s">
        <v>589</v>
      </c>
      <c r="C326" s="69">
        <f t="shared" si="200"/>
        <v>20</v>
      </c>
      <c r="D326" s="144"/>
      <c r="E326" s="3">
        <f t="shared" si="201"/>
        <v>20</v>
      </c>
      <c r="F326" s="3">
        <f t="shared" si="202"/>
        <v>20</v>
      </c>
      <c r="G326" s="3">
        <f t="shared" si="248"/>
        <v>0</v>
      </c>
      <c r="H326" s="3"/>
      <c r="I326" s="3"/>
      <c r="J326" s="3"/>
      <c r="K326" s="3">
        <v>20</v>
      </c>
      <c r="L326" s="3"/>
      <c r="M326" s="3">
        <f t="shared" ref="M326:M332" si="256">N326+O326+P326</f>
        <v>0</v>
      </c>
      <c r="N326" s="3"/>
      <c r="O326" s="3"/>
      <c r="P326" s="3"/>
      <c r="Q326" s="3"/>
      <c r="R326" s="3"/>
      <c r="S326" s="3"/>
      <c r="T326" s="3"/>
      <c r="U326" s="3">
        <f t="shared" ref="U326:U332" si="257">V326+W326+X326+Y326+Z326+AA326+AB326+AC326+AD326+AU326+AV326+AW326+AX326+AY326+AZ326+BA326+BB326+BC326+BD326+BE326+BF326</f>
        <v>0</v>
      </c>
      <c r="V326" s="3"/>
      <c r="W326" s="3"/>
      <c r="X326" s="3"/>
      <c r="Y326" s="3"/>
      <c r="Z326" s="3"/>
      <c r="AA326" s="3"/>
      <c r="AB326" s="3"/>
      <c r="AC326" s="3"/>
      <c r="AD326" s="3">
        <f>SUM(AE326:AT326)</f>
        <v>0</v>
      </c>
      <c r="AE326" s="3"/>
      <c r="AF326" s="3"/>
      <c r="AG326" s="3"/>
      <c r="AH326" s="3"/>
      <c r="AI326" s="3"/>
      <c r="AJ326" s="3"/>
      <c r="AK326" s="3"/>
      <c r="AL326" s="3"/>
      <c r="AM326" s="3"/>
      <c r="AN326" s="3"/>
      <c r="AO326" s="3"/>
      <c r="AP326" s="3"/>
      <c r="AQ326" s="3"/>
      <c r="AR326" s="3"/>
      <c r="AS326" s="3"/>
      <c r="AT326" s="3"/>
      <c r="AU326" s="3"/>
      <c r="AV326" s="3"/>
      <c r="AW326" s="3"/>
      <c r="AX326" s="3"/>
      <c r="AY326" s="3"/>
      <c r="AZ326" s="3"/>
      <c r="BA326" s="3"/>
      <c r="BB326" s="3"/>
      <c r="BC326" s="3"/>
      <c r="BD326" s="3"/>
      <c r="BE326" s="3"/>
      <c r="BF326" s="3"/>
      <c r="BG326" s="3">
        <f t="shared" ref="BG326:BG332" si="258">BH326+BI326+BJ326</f>
        <v>0</v>
      </c>
      <c r="BH326" s="3"/>
      <c r="BI326" s="3"/>
      <c r="BJ326" s="3"/>
      <c r="BK326" s="2" t="s">
        <v>459</v>
      </c>
      <c r="BL326" s="2" t="s">
        <v>142</v>
      </c>
      <c r="BM326" s="2" t="s">
        <v>590</v>
      </c>
      <c r="BN326" s="2" t="s">
        <v>71</v>
      </c>
      <c r="BO326" s="2" t="s">
        <v>1139</v>
      </c>
      <c r="BP326" s="2" t="s">
        <v>1142</v>
      </c>
      <c r="BQ326" s="436" t="s">
        <v>1071</v>
      </c>
      <c r="BR326" s="71" t="s">
        <v>972</v>
      </c>
      <c r="BV326" s="71" t="s">
        <v>813</v>
      </c>
      <c r="CN326" s="71">
        <v>2022</v>
      </c>
      <c r="CO326" s="71" t="s">
        <v>605</v>
      </c>
      <c r="CS326" s="71" t="s">
        <v>702</v>
      </c>
    </row>
    <row r="327" spans="1:358" s="71" customFormat="1" ht="37.5" x14ac:dyDescent="0.3">
      <c r="A327" s="2">
        <v>2</v>
      </c>
      <c r="B327" s="144" t="s">
        <v>591</v>
      </c>
      <c r="C327" s="69">
        <f t="shared" si="200"/>
        <v>20</v>
      </c>
      <c r="D327" s="144"/>
      <c r="E327" s="3">
        <f t="shared" si="201"/>
        <v>20</v>
      </c>
      <c r="F327" s="3">
        <f t="shared" si="202"/>
        <v>20</v>
      </c>
      <c r="G327" s="3">
        <f t="shared" si="248"/>
        <v>0</v>
      </c>
      <c r="H327" s="3"/>
      <c r="I327" s="3"/>
      <c r="J327" s="3"/>
      <c r="K327" s="3">
        <v>20</v>
      </c>
      <c r="L327" s="3"/>
      <c r="M327" s="3">
        <f t="shared" si="256"/>
        <v>0</v>
      </c>
      <c r="N327" s="3"/>
      <c r="O327" s="3"/>
      <c r="P327" s="3"/>
      <c r="Q327" s="3"/>
      <c r="R327" s="3"/>
      <c r="S327" s="3"/>
      <c r="T327" s="3"/>
      <c r="U327" s="3">
        <f t="shared" si="257"/>
        <v>0</v>
      </c>
      <c r="V327" s="3"/>
      <c r="W327" s="3"/>
      <c r="X327" s="3"/>
      <c r="Y327" s="3"/>
      <c r="Z327" s="3"/>
      <c r="AA327" s="3"/>
      <c r="AB327" s="3"/>
      <c r="AC327" s="3"/>
      <c r="AD327" s="3">
        <f>SUM(AE327:AT327)</f>
        <v>0</v>
      </c>
      <c r="AE327" s="3"/>
      <c r="AF327" s="3"/>
      <c r="AG327" s="3"/>
      <c r="AH327" s="3"/>
      <c r="AI327" s="3"/>
      <c r="AJ327" s="3"/>
      <c r="AK327" s="3"/>
      <c r="AL327" s="3"/>
      <c r="AM327" s="3"/>
      <c r="AN327" s="3"/>
      <c r="AO327" s="3"/>
      <c r="AP327" s="3"/>
      <c r="AQ327" s="3"/>
      <c r="AR327" s="3"/>
      <c r="AS327" s="3"/>
      <c r="AT327" s="3"/>
      <c r="AU327" s="3"/>
      <c r="AV327" s="3"/>
      <c r="AW327" s="3"/>
      <c r="AX327" s="3"/>
      <c r="AY327" s="3"/>
      <c r="AZ327" s="3"/>
      <c r="BA327" s="3"/>
      <c r="BB327" s="3"/>
      <c r="BC327" s="3"/>
      <c r="BD327" s="3"/>
      <c r="BE327" s="3"/>
      <c r="BF327" s="3"/>
      <c r="BG327" s="3">
        <f t="shared" si="258"/>
        <v>0</v>
      </c>
      <c r="BH327" s="3"/>
      <c r="BI327" s="3"/>
      <c r="BJ327" s="3"/>
      <c r="BK327" s="2" t="s">
        <v>459</v>
      </c>
      <c r="BL327" s="2" t="s">
        <v>142</v>
      </c>
      <c r="BM327" s="2" t="s">
        <v>592</v>
      </c>
      <c r="BN327" s="2" t="s">
        <v>71</v>
      </c>
      <c r="BO327" s="2" t="s">
        <v>1139</v>
      </c>
      <c r="BP327" s="2" t="s">
        <v>1142</v>
      </c>
      <c r="BQ327" s="436" t="s">
        <v>1071</v>
      </c>
      <c r="BR327" s="71" t="s">
        <v>972</v>
      </c>
      <c r="BV327" s="71" t="s">
        <v>813</v>
      </c>
      <c r="CN327" s="71">
        <v>2022</v>
      </c>
      <c r="CO327" s="71" t="s">
        <v>605</v>
      </c>
    </row>
    <row r="328" spans="1:358" s="71" customFormat="1" ht="37.5" x14ac:dyDescent="0.3">
      <c r="A328" s="2">
        <v>3</v>
      </c>
      <c r="B328" s="144" t="s">
        <v>593</v>
      </c>
      <c r="C328" s="69">
        <f t="shared" si="200"/>
        <v>20</v>
      </c>
      <c r="D328" s="144"/>
      <c r="E328" s="3">
        <f t="shared" si="201"/>
        <v>20</v>
      </c>
      <c r="F328" s="3">
        <f t="shared" si="202"/>
        <v>20</v>
      </c>
      <c r="G328" s="3">
        <f t="shared" si="248"/>
        <v>0</v>
      </c>
      <c r="H328" s="3"/>
      <c r="I328" s="3"/>
      <c r="J328" s="3"/>
      <c r="K328" s="3">
        <v>2.8</v>
      </c>
      <c r="L328" s="3">
        <v>17.2</v>
      </c>
      <c r="M328" s="3">
        <f t="shared" si="256"/>
        <v>0</v>
      </c>
      <c r="N328" s="3"/>
      <c r="O328" s="3"/>
      <c r="P328" s="3"/>
      <c r="Q328" s="3"/>
      <c r="R328" s="3"/>
      <c r="S328" s="3"/>
      <c r="T328" s="3"/>
      <c r="U328" s="3">
        <f t="shared" si="257"/>
        <v>0</v>
      </c>
      <c r="V328" s="3"/>
      <c r="W328" s="3"/>
      <c r="X328" s="3"/>
      <c r="Y328" s="3"/>
      <c r="Z328" s="3"/>
      <c r="AA328" s="3"/>
      <c r="AB328" s="3"/>
      <c r="AC328" s="3"/>
      <c r="AD328" s="3">
        <f>SUM(AE328:AT328)</f>
        <v>0</v>
      </c>
      <c r="AE328" s="3"/>
      <c r="AF328" s="3"/>
      <c r="AG328" s="3"/>
      <c r="AH328" s="3"/>
      <c r="AI328" s="3"/>
      <c r="AJ328" s="3"/>
      <c r="AK328" s="3"/>
      <c r="AL328" s="3"/>
      <c r="AM328" s="3"/>
      <c r="AN328" s="3"/>
      <c r="AO328" s="3"/>
      <c r="AP328" s="3"/>
      <c r="AQ328" s="3"/>
      <c r="AR328" s="3"/>
      <c r="AS328" s="3"/>
      <c r="AT328" s="3"/>
      <c r="AU328" s="3"/>
      <c r="AV328" s="3"/>
      <c r="AW328" s="3"/>
      <c r="AX328" s="3"/>
      <c r="AY328" s="3"/>
      <c r="AZ328" s="3"/>
      <c r="BA328" s="3"/>
      <c r="BB328" s="3"/>
      <c r="BC328" s="3"/>
      <c r="BD328" s="3"/>
      <c r="BE328" s="3"/>
      <c r="BF328" s="3"/>
      <c r="BG328" s="3">
        <f t="shared" si="258"/>
        <v>0</v>
      </c>
      <c r="BH328" s="3"/>
      <c r="BI328" s="3"/>
      <c r="BJ328" s="3"/>
      <c r="BK328" s="2" t="s">
        <v>459</v>
      </c>
      <c r="BL328" s="2" t="s">
        <v>142</v>
      </c>
      <c r="BM328" s="2" t="s">
        <v>594</v>
      </c>
      <c r="BN328" s="2" t="s">
        <v>71</v>
      </c>
      <c r="BO328" s="2" t="s">
        <v>1139</v>
      </c>
      <c r="BP328" s="2" t="s">
        <v>1142</v>
      </c>
      <c r="BQ328" s="436" t="s">
        <v>1071</v>
      </c>
      <c r="BR328" s="71" t="s">
        <v>972</v>
      </c>
      <c r="BV328" s="71" t="s">
        <v>813</v>
      </c>
      <c r="CN328" s="71">
        <v>2022</v>
      </c>
      <c r="CO328" s="71" t="s">
        <v>605</v>
      </c>
    </row>
    <row r="329" spans="1:358" s="71" customFormat="1" ht="37.5" x14ac:dyDescent="0.3">
      <c r="A329" s="2">
        <v>4</v>
      </c>
      <c r="B329" s="144" t="s">
        <v>595</v>
      </c>
      <c r="C329" s="69">
        <f t="shared" si="200"/>
        <v>5</v>
      </c>
      <c r="D329" s="144"/>
      <c r="E329" s="3">
        <f t="shared" si="201"/>
        <v>5</v>
      </c>
      <c r="F329" s="3">
        <f t="shared" si="202"/>
        <v>5</v>
      </c>
      <c r="G329" s="3">
        <f t="shared" si="248"/>
        <v>0</v>
      </c>
      <c r="H329" s="3"/>
      <c r="I329" s="3"/>
      <c r="J329" s="3"/>
      <c r="K329" s="3">
        <v>5</v>
      </c>
      <c r="L329" s="3"/>
      <c r="M329" s="3">
        <f t="shared" si="256"/>
        <v>0</v>
      </c>
      <c r="N329" s="3"/>
      <c r="O329" s="3"/>
      <c r="P329" s="3"/>
      <c r="Q329" s="3"/>
      <c r="R329" s="3"/>
      <c r="S329" s="3"/>
      <c r="T329" s="3"/>
      <c r="U329" s="3">
        <f t="shared" si="257"/>
        <v>0</v>
      </c>
      <c r="V329" s="3"/>
      <c r="W329" s="3"/>
      <c r="X329" s="3"/>
      <c r="Y329" s="3"/>
      <c r="Z329" s="3"/>
      <c r="AA329" s="3"/>
      <c r="AB329" s="3"/>
      <c r="AC329" s="3"/>
      <c r="AD329" s="3">
        <f>SUM(AE329:AT329)</f>
        <v>0</v>
      </c>
      <c r="AE329" s="3"/>
      <c r="AF329" s="3"/>
      <c r="AG329" s="3"/>
      <c r="AH329" s="3"/>
      <c r="AI329" s="3"/>
      <c r="AJ329" s="3"/>
      <c r="AK329" s="3"/>
      <c r="AL329" s="3"/>
      <c r="AM329" s="3"/>
      <c r="AN329" s="3"/>
      <c r="AO329" s="3"/>
      <c r="AP329" s="3"/>
      <c r="AQ329" s="3"/>
      <c r="AR329" s="3"/>
      <c r="AS329" s="3"/>
      <c r="AT329" s="3"/>
      <c r="AU329" s="3"/>
      <c r="AV329" s="3"/>
      <c r="AW329" s="3"/>
      <c r="AX329" s="3"/>
      <c r="AY329" s="3"/>
      <c r="AZ329" s="3"/>
      <c r="BA329" s="3"/>
      <c r="BB329" s="3"/>
      <c r="BC329" s="3"/>
      <c r="BD329" s="3"/>
      <c r="BE329" s="3"/>
      <c r="BF329" s="3"/>
      <c r="BG329" s="3">
        <f t="shared" si="258"/>
        <v>0</v>
      </c>
      <c r="BH329" s="3"/>
      <c r="BI329" s="3"/>
      <c r="BJ329" s="3"/>
      <c r="BK329" s="2" t="s">
        <v>459</v>
      </c>
      <c r="BL329" s="2" t="s">
        <v>142</v>
      </c>
      <c r="BM329" s="2" t="s">
        <v>596</v>
      </c>
      <c r="BN329" s="2" t="s">
        <v>71</v>
      </c>
      <c r="BO329" s="2" t="s">
        <v>1139</v>
      </c>
      <c r="BP329" s="2" t="s">
        <v>1142</v>
      </c>
      <c r="BQ329" s="436" t="s">
        <v>1071</v>
      </c>
      <c r="BR329" s="71" t="s">
        <v>972</v>
      </c>
      <c r="BV329" s="71" t="s">
        <v>813</v>
      </c>
      <c r="CN329" s="71">
        <v>2022</v>
      </c>
      <c r="CO329" s="71" t="s">
        <v>605</v>
      </c>
    </row>
    <row r="330" spans="1:358" s="71" customFormat="1" ht="37.5" x14ac:dyDescent="0.3">
      <c r="A330" s="2">
        <v>5</v>
      </c>
      <c r="B330" s="144" t="s">
        <v>314</v>
      </c>
      <c r="C330" s="69">
        <f t="shared" si="200"/>
        <v>100</v>
      </c>
      <c r="D330" s="3">
        <v>20</v>
      </c>
      <c r="E330" s="3">
        <f t="shared" si="201"/>
        <v>80</v>
      </c>
      <c r="F330" s="3">
        <f t="shared" si="202"/>
        <v>80</v>
      </c>
      <c r="G330" s="3">
        <f t="shared" si="248"/>
        <v>0</v>
      </c>
      <c r="H330" s="3"/>
      <c r="I330" s="3"/>
      <c r="J330" s="3"/>
      <c r="K330" s="3">
        <v>20</v>
      </c>
      <c r="L330" s="3"/>
      <c r="M330" s="3">
        <f t="shared" si="256"/>
        <v>60</v>
      </c>
      <c r="N330" s="3"/>
      <c r="O330" s="3"/>
      <c r="P330" s="3">
        <v>60</v>
      </c>
      <c r="Q330" s="3"/>
      <c r="R330" s="3"/>
      <c r="S330" s="3"/>
      <c r="T330" s="3"/>
      <c r="U330" s="3">
        <f t="shared" si="257"/>
        <v>0</v>
      </c>
      <c r="V330" s="3"/>
      <c r="W330" s="3"/>
      <c r="X330" s="3"/>
      <c r="Y330" s="3"/>
      <c r="Z330" s="3"/>
      <c r="AA330" s="3"/>
      <c r="AB330" s="3"/>
      <c r="AC330" s="3"/>
      <c r="AD330" s="3">
        <f t="shared" ref="AD330:AD332" si="259">SUM(AE330:AT330)</f>
        <v>0</v>
      </c>
      <c r="AE330" s="3"/>
      <c r="AF330" s="3"/>
      <c r="AG330" s="3"/>
      <c r="AH330" s="3"/>
      <c r="AI330" s="3"/>
      <c r="AJ330" s="3"/>
      <c r="AK330" s="3"/>
      <c r="AL330" s="3"/>
      <c r="AM330" s="3"/>
      <c r="AN330" s="3"/>
      <c r="AO330" s="3"/>
      <c r="AP330" s="3"/>
      <c r="AQ330" s="3"/>
      <c r="AR330" s="3"/>
      <c r="AS330" s="3"/>
      <c r="AT330" s="3"/>
      <c r="AU330" s="3"/>
      <c r="AV330" s="3"/>
      <c r="AW330" s="3"/>
      <c r="AX330" s="3"/>
      <c r="AY330" s="3"/>
      <c r="AZ330" s="3"/>
      <c r="BA330" s="3"/>
      <c r="BB330" s="3"/>
      <c r="BC330" s="3"/>
      <c r="BD330" s="3"/>
      <c r="BE330" s="3"/>
      <c r="BF330" s="3"/>
      <c r="BG330" s="3">
        <f t="shared" si="258"/>
        <v>0</v>
      </c>
      <c r="BH330" s="3"/>
      <c r="BI330" s="3"/>
      <c r="BJ330" s="3"/>
      <c r="BK330" s="2" t="s">
        <v>459</v>
      </c>
      <c r="BL330" s="2" t="s">
        <v>130</v>
      </c>
      <c r="BM330" s="2"/>
      <c r="BN330" s="2" t="s">
        <v>71</v>
      </c>
      <c r="BO330" s="15" t="s">
        <v>1139</v>
      </c>
      <c r="BP330" s="2" t="s">
        <v>1142</v>
      </c>
      <c r="BQ330" s="436" t="s">
        <v>982</v>
      </c>
      <c r="BR330" s="71" t="s">
        <v>972</v>
      </c>
      <c r="BS330" s="208"/>
      <c r="BT330" s="208"/>
      <c r="BU330" s="208"/>
      <c r="BV330" s="208" t="s">
        <v>813</v>
      </c>
      <c r="BW330" s="208"/>
      <c r="CN330" s="71">
        <v>2022</v>
      </c>
    </row>
    <row r="331" spans="1:358" s="71" customFormat="1" ht="37.5" x14ac:dyDescent="0.3">
      <c r="A331" s="2">
        <v>6</v>
      </c>
      <c r="B331" s="144" t="s">
        <v>314</v>
      </c>
      <c r="C331" s="69">
        <f t="shared" si="200"/>
        <v>95</v>
      </c>
      <c r="D331" s="3"/>
      <c r="E331" s="3">
        <f t="shared" si="201"/>
        <v>95</v>
      </c>
      <c r="F331" s="3">
        <f t="shared" si="202"/>
        <v>75</v>
      </c>
      <c r="G331" s="3">
        <f t="shared" si="248"/>
        <v>0</v>
      </c>
      <c r="H331" s="3"/>
      <c r="I331" s="3"/>
      <c r="J331" s="3"/>
      <c r="K331" s="3">
        <v>15</v>
      </c>
      <c r="L331" s="3"/>
      <c r="M331" s="3">
        <f t="shared" si="256"/>
        <v>60</v>
      </c>
      <c r="N331" s="3"/>
      <c r="O331" s="3"/>
      <c r="P331" s="3">
        <v>60</v>
      </c>
      <c r="Q331" s="3"/>
      <c r="R331" s="3"/>
      <c r="S331" s="3"/>
      <c r="T331" s="3"/>
      <c r="U331" s="3">
        <f t="shared" si="257"/>
        <v>0</v>
      </c>
      <c r="V331" s="3"/>
      <c r="W331" s="3"/>
      <c r="X331" s="3"/>
      <c r="Y331" s="3"/>
      <c r="Z331" s="3"/>
      <c r="AA331" s="3"/>
      <c r="AB331" s="3"/>
      <c r="AC331" s="3"/>
      <c r="AD331" s="3">
        <f t="shared" si="259"/>
        <v>0</v>
      </c>
      <c r="AE331" s="3"/>
      <c r="AF331" s="3"/>
      <c r="AG331" s="3"/>
      <c r="AH331" s="3"/>
      <c r="AI331" s="3"/>
      <c r="AJ331" s="3"/>
      <c r="AK331" s="3"/>
      <c r="AL331" s="3"/>
      <c r="AM331" s="3"/>
      <c r="AN331" s="3"/>
      <c r="AO331" s="3"/>
      <c r="AP331" s="3"/>
      <c r="AQ331" s="3"/>
      <c r="AR331" s="3"/>
      <c r="AS331" s="3"/>
      <c r="AT331" s="3"/>
      <c r="AU331" s="3"/>
      <c r="AV331" s="3"/>
      <c r="AW331" s="3"/>
      <c r="AX331" s="3"/>
      <c r="AY331" s="3"/>
      <c r="AZ331" s="3"/>
      <c r="BA331" s="3"/>
      <c r="BB331" s="3"/>
      <c r="BC331" s="3"/>
      <c r="BD331" s="3"/>
      <c r="BE331" s="3"/>
      <c r="BF331" s="3"/>
      <c r="BG331" s="3">
        <f t="shared" si="258"/>
        <v>20</v>
      </c>
      <c r="BH331" s="3"/>
      <c r="BI331" s="3">
        <v>20</v>
      </c>
      <c r="BJ331" s="3"/>
      <c r="BK331" s="2" t="s">
        <v>459</v>
      </c>
      <c r="BL331" s="2" t="s">
        <v>149</v>
      </c>
      <c r="BM331" s="2"/>
      <c r="BN331" s="2" t="s">
        <v>71</v>
      </c>
      <c r="BO331" s="15" t="s">
        <v>1139</v>
      </c>
      <c r="BP331" s="2" t="s">
        <v>1142</v>
      </c>
      <c r="BQ331" s="436" t="s">
        <v>982</v>
      </c>
      <c r="BR331" s="71" t="s">
        <v>972</v>
      </c>
      <c r="BS331" s="253"/>
      <c r="BT331" s="253"/>
      <c r="BU331" s="253"/>
      <c r="BV331" s="253" t="s">
        <v>813</v>
      </c>
      <c r="BW331" s="253"/>
      <c r="CN331" s="71">
        <v>2022</v>
      </c>
    </row>
    <row r="332" spans="1:358" s="71" customFormat="1" ht="37.5" x14ac:dyDescent="0.3">
      <c r="A332" s="2">
        <v>7</v>
      </c>
      <c r="B332" s="144" t="s">
        <v>314</v>
      </c>
      <c r="C332" s="69">
        <f t="shared" si="200"/>
        <v>105</v>
      </c>
      <c r="D332" s="3"/>
      <c r="E332" s="3">
        <f t="shared" si="201"/>
        <v>105</v>
      </c>
      <c r="F332" s="3">
        <f t="shared" si="202"/>
        <v>85</v>
      </c>
      <c r="G332" s="3">
        <f t="shared" si="248"/>
        <v>0</v>
      </c>
      <c r="H332" s="3"/>
      <c r="I332" s="3"/>
      <c r="J332" s="3"/>
      <c r="K332" s="3">
        <v>15</v>
      </c>
      <c r="L332" s="3"/>
      <c r="M332" s="3">
        <f t="shared" si="256"/>
        <v>70</v>
      </c>
      <c r="N332" s="3"/>
      <c r="O332" s="3"/>
      <c r="P332" s="3">
        <v>70</v>
      </c>
      <c r="Q332" s="3"/>
      <c r="R332" s="3"/>
      <c r="S332" s="3"/>
      <c r="T332" s="3"/>
      <c r="U332" s="3">
        <f t="shared" si="257"/>
        <v>0</v>
      </c>
      <c r="V332" s="3"/>
      <c r="W332" s="3"/>
      <c r="X332" s="3"/>
      <c r="Y332" s="3"/>
      <c r="Z332" s="3"/>
      <c r="AA332" s="3"/>
      <c r="AB332" s="3"/>
      <c r="AC332" s="3"/>
      <c r="AD332" s="3">
        <f t="shared" si="259"/>
        <v>0</v>
      </c>
      <c r="AE332" s="3"/>
      <c r="AF332" s="3"/>
      <c r="AG332" s="3"/>
      <c r="AH332" s="3"/>
      <c r="AI332" s="3"/>
      <c r="AJ332" s="3"/>
      <c r="AK332" s="3"/>
      <c r="AL332" s="3"/>
      <c r="AM332" s="3"/>
      <c r="AN332" s="3"/>
      <c r="AO332" s="3"/>
      <c r="AP332" s="3"/>
      <c r="AQ332" s="3"/>
      <c r="AR332" s="3"/>
      <c r="AS332" s="3"/>
      <c r="AT332" s="3"/>
      <c r="AU332" s="3"/>
      <c r="AV332" s="3"/>
      <c r="AW332" s="3"/>
      <c r="AX332" s="3"/>
      <c r="AY332" s="3"/>
      <c r="AZ332" s="3"/>
      <c r="BA332" s="3"/>
      <c r="BB332" s="3"/>
      <c r="BC332" s="3"/>
      <c r="BD332" s="3"/>
      <c r="BE332" s="3"/>
      <c r="BF332" s="3"/>
      <c r="BG332" s="3">
        <f t="shared" si="258"/>
        <v>20</v>
      </c>
      <c r="BH332" s="3"/>
      <c r="BI332" s="3">
        <v>20</v>
      </c>
      <c r="BJ332" s="3"/>
      <c r="BK332" s="2" t="s">
        <v>459</v>
      </c>
      <c r="BL332" s="2" t="s">
        <v>133</v>
      </c>
      <c r="BM332" s="2" t="s">
        <v>174</v>
      </c>
      <c r="BN332" s="2" t="s">
        <v>71</v>
      </c>
      <c r="BO332" s="15" t="s">
        <v>1139</v>
      </c>
      <c r="BP332" s="2" t="s">
        <v>1142</v>
      </c>
      <c r="BQ332" s="436" t="s">
        <v>982</v>
      </c>
      <c r="BR332" s="71" t="s">
        <v>972</v>
      </c>
      <c r="BS332" s="253"/>
      <c r="BT332" s="253"/>
      <c r="BU332" s="253"/>
      <c r="BV332" s="253" t="s">
        <v>813</v>
      </c>
      <c r="BW332" s="253"/>
      <c r="CN332" s="71">
        <v>2022</v>
      </c>
    </row>
    <row r="333" spans="1:358" s="228" customFormat="1" ht="18.75" x14ac:dyDescent="0.3">
      <c r="A333" s="81" t="s">
        <v>719</v>
      </c>
      <c r="B333" s="83" t="s">
        <v>18</v>
      </c>
      <c r="C333" s="21">
        <f t="shared" ref="C333" si="260">D333+E333</f>
        <v>1008.96</v>
      </c>
      <c r="D333" s="82">
        <f>SUM(D334:D335)</f>
        <v>8.9600000000000009</v>
      </c>
      <c r="E333" s="82">
        <f t="shared" si="201"/>
        <v>1000</v>
      </c>
      <c r="F333" s="82">
        <f t="shared" ref="F333" si="261">G333+K333+L333+M333+R333+S333+T333</f>
        <v>1000</v>
      </c>
      <c r="G333" s="82">
        <f t="shared" si="248"/>
        <v>0</v>
      </c>
      <c r="H333" s="82">
        <f>SUM(H334:H335)</f>
        <v>0</v>
      </c>
      <c r="I333" s="82">
        <f t="shared" ref="I333:BJ333" si="262">SUM(I334:I335)</f>
        <v>0</v>
      </c>
      <c r="J333" s="82">
        <f t="shared" si="262"/>
        <v>0</v>
      </c>
      <c r="K333" s="82">
        <f t="shared" si="262"/>
        <v>800</v>
      </c>
      <c r="L333" s="82">
        <f t="shared" si="262"/>
        <v>100</v>
      </c>
      <c r="M333" s="82">
        <f t="shared" si="262"/>
        <v>100</v>
      </c>
      <c r="N333" s="82">
        <f t="shared" si="262"/>
        <v>0</v>
      </c>
      <c r="O333" s="82">
        <f t="shared" si="262"/>
        <v>0</v>
      </c>
      <c r="P333" s="82">
        <f t="shared" si="262"/>
        <v>100</v>
      </c>
      <c r="Q333" s="82">
        <f t="shared" si="262"/>
        <v>0</v>
      </c>
      <c r="R333" s="82">
        <f t="shared" si="262"/>
        <v>0</v>
      </c>
      <c r="S333" s="82">
        <f t="shared" si="262"/>
        <v>0</v>
      </c>
      <c r="T333" s="82">
        <f t="shared" si="262"/>
        <v>0</v>
      </c>
      <c r="U333" s="82">
        <f t="shared" si="262"/>
        <v>0</v>
      </c>
      <c r="V333" s="82">
        <f t="shared" si="262"/>
        <v>0</v>
      </c>
      <c r="W333" s="82">
        <f t="shared" si="262"/>
        <v>0</v>
      </c>
      <c r="X333" s="82">
        <f t="shared" si="262"/>
        <v>0</v>
      </c>
      <c r="Y333" s="82">
        <f t="shared" si="262"/>
        <v>0</v>
      </c>
      <c r="Z333" s="82">
        <f t="shared" si="262"/>
        <v>0</v>
      </c>
      <c r="AA333" s="82">
        <f t="shared" si="262"/>
        <v>0</v>
      </c>
      <c r="AB333" s="82">
        <f t="shared" si="262"/>
        <v>0</v>
      </c>
      <c r="AC333" s="82">
        <f t="shared" si="262"/>
        <v>0</v>
      </c>
      <c r="AD333" s="82">
        <f t="shared" si="262"/>
        <v>0</v>
      </c>
      <c r="AE333" s="82">
        <f t="shared" si="262"/>
        <v>0</v>
      </c>
      <c r="AF333" s="82">
        <f t="shared" si="262"/>
        <v>0</v>
      </c>
      <c r="AG333" s="82">
        <f t="shared" si="262"/>
        <v>0</v>
      </c>
      <c r="AH333" s="82">
        <f t="shared" si="262"/>
        <v>0</v>
      </c>
      <c r="AI333" s="82">
        <f t="shared" si="262"/>
        <v>0</v>
      </c>
      <c r="AJ333" s="82">
        <f t="shared" si="262"/>
        <v>0</v>
      </c>
      <c r="AK333" s="82">
        <f t="shared" si="262"/>
        <v>0</v>
      </c>
      <c r="AL333" s="82">
        <f t="shared" si="262"/>
        <v>0</v>
      </c>
      <c r="AM333" s="82">
        <f t="shared" si="262"/>
        <v>0</v>
      </c>
      <c r="AN333" s="82">
        <f t="shared" si="262"/>
        <v>0</v>
      </c>
      <c r="AO333" s="82">
        <f t="shared" si="262"/>
        <v>0</v>
      </c>
      <c r="AP333" s="82">
        <f t="shared" si="262"/>
        <v>0</v>
      </c>
      <c r="AQ333" s="82">
        <f t="shared" si="262"/>
        <v>0</v>
      </c>
      <c r="AR333" s="82">
        <f t="shared" si="262"/>
        <v>0</v>
      </c>
      <c r="AS333" s="82">
        <f t="shared" si="262"/>
        <v>0</v>
      </c>
      <c r="AT333" s="82">
        <f t="shared" si="262"/>
        <v>0</v>
      </c>
      <c r="AU333" s="82">
        <f t="shared" si="262"/>
        <v>0</v>
      </c>
      <c r="AV333" s="82">
        <f t="shared" si="262"/>
        <v>0</v>
      </c>
      <c r="AW333" s="82">
        <f t="shared" si="262"/>
        <v>0</v>
      </c>
      <c r="AX333" s="82">
        <f t="shared" si="262"/>
        <v>0</v>
      </c>
      <c r="AY333" s="82">
        <f t="shared" si="262"/>
        <v>0</v>
      </c>
      <c r="AZ333" s="82">
        <f t="shared" si="262"/>
        <v>0</v>
      </c>
      <c r="BA333" s="82">
        <f t="shared" si="262"/>
        <v>0</v>
      </c>
      <c r="BB333" s="82">
        <f t="shared" si="262"/>
        <v>0</v>
      </c>
      <c r="BC333" s="82">
        <f t="shared" si="262"/>
        <v>0</v>
      </c>
      <c r="BD333" s="82">
        <f t="shared" si="262"/>
        <v>0</v>
      </c>
      <c r="BE333" s="82">
        <f t="shared" si="262"/>
        <v>0</v>
      </c>
      <c r="BF333" s="82">
        <f t="shared" si="262"/>
        <v>0</v>
      </c>
      <c r="BG333" s="82">
        <f t="shared" si="262"/>
        <v>0</v>
      </c>
      <c r="BH333" s="82">
        <f t="shared" si="262"/>
        <v>0</v>
      </c>
      <c r="BI333" s="82">
        <f t="shared" si="262"/>
        <v>0</v>
      </c>
      <c r="BJ333" s="82">
        <f t="shared" si="262"/>
        <v>0</v>
      </c>
      <c r="BK333" s="9"/>
      <c r="BL333" s="9"/>
      <c r="BM333" s="9"/>
      <c r="BN333" s="9"/>
      <c r="BO333" s="107"/>
      <c r="BP333" s="2"/>
      <c r="BQ333" s="434"/>
      <c r="BR333" s="71"/>
    </row>
    <row r="334" spans="1:358" s="71" customFormat="1" ht="131.25" x14ac:dyDescent="0.3">
      <c r="A334" s="2">
        <v>1</v>
      </c>
      <c r="B334" s="144" t="s">
        <v>597</v>
      </c>
      <c r="C334" s="69">
        <f t="shared" ref="C334:C339" si="263">D334+E334</f>
        <v>1000</v>
      </c>
      <c r="D334" s="144"/>
      <c r="E334" s="3">
        <f t="shared" si="201"/>
        <v>1000</v>
      </c>
      <c r="F334" s="3">
        <f>G334+K334+L334+M334+R334+S334+T334</f>
        <v>1000</v>
      </c>
      <c r="G334" s="3">
        <f t="shared" si="248"/>
        <v>0</v>
      </c>
      <c r="H334" s="3"/>
      <c r="I334" s="3"/>
      <c r="J334" s="3"/>
      <c r="K334" s="3">
        <v>800</v>
      </c>
      <c r="L334" s="3">
        <v>100</v>
      </c>
      <c r="M334" s="3">
        <f t="shared" ref="M334" si="264">N334+O334+P334</f>
        <v>100</v>
      </c>
      <c r="N334" s="3"/>
      <c r="O334" s="3"/>
      <c r="P334" s="3">
        <v>100</v>
      </c>
      <c r="Q334" s="3"/>
      <c r="R334" s="3"/>
      <c r="S334" s="3"/>
      <c r="T334" s="3"/>
      <c r="U334" s="3">
        <f t="shared" ref="U334" si="265">V334+W334+X334+Y334+Z334+AA334+AB334+AC334+AD334+AU334+AV334+AW334+AX334+AY334+AZ334+BA334+BB334+BC334+BD334+BE334+BF334</f>
        <v>0</v>
      </c>
      <c r="V334" s="3"/>
      <c r="W334" s="3"/>
      <c r="X334" s="3"/>
      <c r="Y334" s="3"/>
      <c r="Z334" s="3"/>
      <c r="AA334" s="3"/>
      <c r="AB334" s="3"/>
      <c r="AC334" s="3"/>
      <c r="AD334" s="3">
        <f t="shared" ref="AD334" si="266">SUM(AE334:AT334)</f>
        <v>0</v>
      </c>
      <c r="AE334" s="3"/>
      <c r="AF334" s="3"/>
      <c r="AG334" s="3"/>
      <c r="AH334" s="3"/>
      <c r="AI334" s="3"/>
      <c r="AJ334" s="3"/>
      <c r="AK334" s="3"/>
      <c r="AL334" s="3"/>
      <c r="AM334" s="3"/>
      <c r="AN334" s="3"/>
      <c r="AO334" s="3"/>
      <c r="AP334" s="3"/>
      <c r="AQ334" s="3"/>
      <c r="AR334" s="3"/>
      <c r="AS334" s="3"/>
      <c r="AT334" s="3"/>
      <c r="AU334" s="3"/>
      <c r="AV334" s="3"/>
      <c r="AW334" s="3"/>
      <c r="AX334" s="3"/>
      <c r="AY334" s="3"/>
      <c r="AZ334" s="3"/>
      <c r="BA334" s="3"/>
      <c r="BB334" s="3"/>
      <c r="BC334" s="3"/>
      <c r="BD334" s="3"/>
      <c r="BE334" s="3"/>
      <c r="BF334" s="3"/>
      <c r="BG334" s="3">
        <f t="shared" ref="BG334" si="267">BH334+BI334+BJ334</f>
        <v>0</v>
      </c>
      <c r="BH334" s="3"/>
      <c r="BI334" s="3"/>
      <c r="BJ334" s="3"/>
      <c r="BK334" s="2"/>
      <c r="BL334" s="2" t="s">
        <v>1140</v>
      </c>
      <c r="BM334" s="2" t="s">
        <v>174</v>
      </c>
      <c r="BN334" s="76" t="s">
        <v>1141</v>
      </c>
      <c r="BO334" s="2" t="s">
        <v>1139</v>
      </c>
      <c r="BP334" s="2" t="s">
        <v>1142</v>
      </c>
      <c r="BQ334" s="436" t="s">
        <v>1071</v>
      </c>
      <c r="BR334" s="71" t="s">
        <v>972</v>
      </c>
      <c r="BV334" s="212" t="s">
        <v>813</v>
      </c>
      <c r="CH334" s="71" t="s">
        <v>600</v>
      </c>
      <c r="CN334" s="71">
        <v>2022</v>
      </c>
    </row>
    <row r="335" spans="1:358" s="195" customFormat="1" ht="112.5" x14ac:dyDescent="0.3">
      <c r="A335" s="1">
        <v>2</v>
      </c>
      <c r="B335" s="159" t="s">
        <v>1264</v>
      </c>
      <c r="C335" s="152">
        <f t="shared" ref="C335" si="268">D335+E335</f>
        <v>8.9600000000000009</v>
      </c>
      <c r="D335" s="159">
        <v>8.9600000000000009</v>
      </c>
      <c r="E335" s="19">
        <f t="shared" ref="E335" si="269">F335+U335+BG335</f>
        <v>0</v>
      </c>
      <c r="F335" s="19">
        <f>G335+K335+L335+M335+R335+S335+T335</f>
        <v>0</v>
      </c>
      <c r="G335" s="19">
        <f t="shared" ref="G335" si="270">H335+I335+J335</f>
        <v>0</v>
      </c>
      <c r="H335" s="19"/>
      <c r="I335" s="19"/>
      <c r="J335" s="19"/>
      <c r="K335" s="19"/>
      <c r="L335" s="19"/>
      <c r="M335" s="19"/>
      <c r="N335" s="19"/>
      <c r="O335" s="19"/>
      <c r="P335" s="19"/>
      <c r="Q335" s="19"/>
      <c r="R335" s="19"/>
      <c r="S335" s="19"/>
      <c r="T335" s="19"/>
      <c r="U335" s="19">
        <f t="shared" ref="U335" si="271">V335+W335+X335+Y335+Z335+AA335+AB335+AC335+AD335+AU335+AV335+AW335+AX335+AY335+AZ335+BA335+BB335+BC335+BD335+BE335+BF335</f>
        <v>0</v>
      </c>
      <c r="V335" s="19"/>
      <c r="W335" s="19"/>
      <c r="X335" s="19"/>
      <c r="Y335" s="19"/>
      <c r="Z335" s="19"/>
      <c r="AA335" s="19"/>
      <c r="AB335" s="19"/>
      <c r="AC335" s="19"/>
      <c r="AD335" s="19">
        <f t="shared" ref="AD335" si="272">SUM(AE335:AT335)</f>
        <v>0</v>
      </c>
      <c r="AE335" s="19"/>
      <c r="AF335" s="19"/>
      <c r="AG335" s="19"/>
      <c r="AH335" s="19"/>
      <c r="AI335" s="19"/>
      <c r="AJ335" s="19"/>
      <c r="AK335" s="19"/>
      <c r="AL335" s="19"/>
      <c r="AM335" s="19"/>
      <c r="AN335" s="19"/>
      <c r="AO335" s="19"/>
      <c r="AP335" s="19"/>
      <c r="AQ335" s="19"/>
      <c r="AR335" s="19"/>
      <c r="AS335" s="19"/>
      <c r="AT335" s="19"/>
      <c r="AU335" s="19"/>
      <c r="AV335" s="19"/>
      <c r="AW335" s="19"/>
      <c r="AX335" s="19"/>
      <c r="AY335" s="19"/>
      <c r="AZ335" s="19"/>
      <c r="BA335" s="19"/>
      <c r="BB335" s="19"/>
      <c r="BC335" s="19"/>
      <c r="BD335" s="19"/>
      <c r="BE335" s="19"/>
      <c r="BF335" s="19"/>
      <c r="BG335" s="19">
        <f t="shared" ref="BG335" si="273">BH335+BI335+BJ335</f>
        <v>0</v>
      </c>
      <c r="BH335" s="19"/>
      <c r="BI335" s="19"/>
      <c r="BJ335" s="19"/>
      <c r="BK335" s="1"/>
      <c r="BL335" s="1" t="s">
        <v>1265</v>
      </c>
      <c r="BM335" s="1"/>
      <c r="BN335" s="294" t="s">
        <v>74</v>
      </c>
      <c r="BO335" s="1" t="s">
        <v>1266</v>
      </c>
      <c r="BP335" s="1" t="s">
        <v>761</v>
      </c>
      <c r="BQ335" s="502"/>
    </row>
    <row r="336" spans="1:358" s="228" customFormat="1" ht="18.75" x14ac:dyDescent="0.3">
      <c r="A336" s="81" t="s">
        <v>1241</v>
      </c>
      <c r="B336" s="83" t="s">
        <v>1133</v>
      </c>
      <c r="C336" s="21">
        <f>SUM(C337:C339)</f>
        <v>1.6</v>
      </c>
      <c r="D336" s="21">
        <f t="shared" ref="D336:BJ336" si="274">SUM(D337:D339)</f>
        <v>1.1000000000000001</v>
      </c>
      <c r="E336" s="21">
        <f t="shared" si="274"/>
        <v>0.5</v>
      </c>
      <c r="F336" s="21">
        <f t="shared" si="274"/>
        <v>0.30000000000000004</v>
      </c>
      <c r="G336" s="21">
        <f t="shared" si="274"/>
        <v>0</v>
      </c>
      <c r="H336" s="21">
        <f t="shared" si="274"/>
        <v>0</v>
      </c>
      <c r="I336" s="21">
        <f t="shared" si="274"/>
        <v>0</v>
      </c>
      <c r="J336" s="21">
        <f t="shared" si="274"/>
        <v>0</v>
      </c>
      <c r="K336" s="21">
        <f t="shared" si="274"/>
        <v>0.1</v>
      </c>
      <c r="L336" s="21">
        <f t="shared" si="274"/>
        <v>0.2</v>
      </c>
      <c r="M336" s="21">
        <f t="shared" si="274"/>
        <v>0</v>
      </c>
      <c r="N336" s="21">
        <f t="shared" si="274"/>
        <v>0</v>
      </c>
      <c r="O336" s="21">
        <f t="shared" si="274"/>
        <v>0</v>
      </c>
      <c r="P336" s="21">
        <f t="shared" si="274"/>
        <v>0</v>
      </c>
      <c r="Q336" s="21">
        <f t="shared" si="274"/>
        <v>0</v>
      </c>
      <c r="R336" s="21">
        <f t="shared" si="274"/>
        <v>0</v>
      </c>
      <c r="S336" s="21">
        <f t="shared" si="274"/>
        <v>0</v>
      </c>
      <c r="T336" s="21">
        <f t="shared" si="274"/>
        <v>0</v>
      </c>
      <c r="U336" s="21">
        <f t="shared" si="274"/>
        <v>0.2</v>
      </c>
      <c r="V336" s="21">
        <f t="shared" si="274"/>
        <v>0</v>
      </c>
      <c r="W336" s="21">
        <f t="shared" si="274"/>
        <v>0</v>
      </c>
      <c r="X336" s="21">
        <f t="shared" si="274"/>
        <v>0</v>
      </c>
      <c r="Y336" s="21">
        <f t="shared" si="274"/>
        <v>0</v>
      </c>
      <c r="Z336" s="21">
        <f t="shared" si="274"/>
        <v>0</v>
      </c>
      <c r="AA336" s="21">
        <f t="shared" si="274"/>
        <v>0</v>
      </c>
      <c r="AB336" s="21">
        <f t="shared" si="274"/>
        <v>0</v>
      </c>
      <c r="AC336" s="21">
        <f t="shared" si="274"/>
        <v>0</v>
      </c>
      <c r="AD336" s="21">
        <f t="shared" si="274"/>
        <v>0</v>
      </c>
      <c r="AE336" s="21">
        <f t="shared" si="274"/>
        <v>0</v>
      </c>
      <c r="AF336" s="21">
        <f t="shared" si="274"/>
        <v>0</v>
      </c>
      <c r="AG336" s="21">
        <f t="shared" si="274"/>
        <v>0</v>
      </c>
      <c r="AH336" s="21">
        <f t="shared" si="274"/>
        <v>0</v>
      </c>
      <c r="AI336" s="21">
        <f t="shared" si="274"/>
        <v>0</v>
      </c>
      <c r="AJ336" s="21">
        <f t="shared" si="274"/>
        <v>0</v>
      </c>
      <c r="AK336" s="21">
        <f t="shared" si="274"/>
        <v>0</v>
      </c>
      <c r="AL336" s="21">
        <f t="shared" si="274"/>
        <v>0</v>
      </c>
      <c r="AM336" s="21">
        <f t="shared" si="274"/>
        <v>0</v>
      </c>
      <c r="AN336" s="21">
        <f t="shared" si="274"/>
        <v>0</v>
      </c>
      <c r="AO336" s="21">
        <f t="shared" si="274"/>
        <v>0</v>
      </c>
      <c r="AP336" s="21">
        <f t="shared" si="274"/>
        <v>0</v>
      </c>
      <c r="AQ336" s="21">
        <f t="shared" si="274"/>
        <v>0</v>
      </c>
      <c r="AR336" s="21">
        <f t="shared" si="274"/>
        <v>0</v>
      </c>
      <c r="AS336" s="21">
        <f t="shared" si="274"/>
        <v>0</v>
      </c>
      <c r="AT336" s="21">
        <f t="shared" si="274"/>
        <v>0</v>
      </c>
      <c r="AU336" s="21">
        <f t="shared" si="274"/>
        <v>0</v>
      </c>
      <c r="AV336" s="21">
        <f t="shared" si="274"/>
        <v>0</v>
      </c>
      <c r="AW336" s="21">
        <f t="shared" si="274"/>
        <v>0</v>
      </c>
      <c r="AX336" s="21">
        <f t="shared" si="274"/>
        <v>0</v>
      </c>
      <c r="AY336" s="21">
        <f t="shared" si="274"/>
        <v>0</v>
      </c>
      <c r="AZ336" s="21">
        <f t="shared" si="274"/>
        <v>0.2</v>
      </c>
      <c r="BA336" s="21">
        <f t="shared" si="274"/>
        <v>0</v>
      </c>
      <c r="BB336" s="21">
        <f t="shared" si="274"/>
        <v>0</v>
      </c>
      <c r="BC336" s="21">
        <f t="shared" si="274"/>
        <v>0</v>
      </c>
      <c r="BD336" s="21">
        <f t="shared" si="274"/>
        <v>0</v>
      </c>
      <c r="BE336" s="21">
        <f t="shared" si="274"/>
        <v>0</v>
      </c>
      <c r="BF336" s="21">
        <f t="shared" si="274"/>
        <v>0</v>
      </c>
      <c r="BG336" s="21">
        <f t="shared" si="274"/>
        <v>0</v>
      </c>
      <c r="BH336" s="21">
        <f t="shared" si="274"/>
        <v>0</v>
      </c>
      <c r="BI336" s="21">
        <f t="shared" si="274"/>
        <v>0</v>
      </c>
      <c r="BJ336" s="21">
        <f t="shared" si="274"/>
        <v>0</v>
      </c>
      <c r="BK336" s="9"/>
      <c r="BL336" s="9"/>
      <c r="BM336" s="9"/>
      <c r="BN336" s="9"/>
      <c r="BO336" s="107"/>
      <c r="BP336" s="2"/>
      <c r="BQ336" s="434"/>
      <c r="BR336" s="71" t="s">
        <v>972</v>
      </c>
      <c r="BS336" s="246"/>
      <c r="BT336" s="246"/>
      <c r="BU336" s="246"/>
      <c r="BV336" s="246"/>
      <c r="BW336" s="246"/>
    </row>
    <row r="337" spans="1:358" s="71" customFormat="1" ht="37.5" x14ac:dyDescent="0.3">
      <c r="A337" s="2">
        <v>1</v>
      </c>
      <c r="B337" s="106" t="s">
        <v>299</v>
      </c>
      <c r="C337" s="69">
        <f t="shared" si="263"/>
        <v>0.30000000000000004</v>
      </c>
      <c r="D337" s="3"/>
      <c r="E337" s="3">
        <f t="shared" ref="E337:E339" si="275">F337+U337+BG337</f>
        <v>0.30000000000000004</v>
      </c>
      <c r="F337" s="3">
        <f t="shared" ref="F337:F339" si="276">G337+K337+L337+M337+R337+S337+T337</f>
        <v>0.30000000000000004</v>
      </c>
      <c r="G337" s="3">
        <f t="shared" ref="G337:G338" si="277">H337+I337+J337</f>
        <v>0</v>
      </c>
      <c r="H337" s="3"/>
      <c r="I337" s="3"/>
      <c r="J337" s="3"/>
      <c r="K337" s="87">
        <v>0.1</v>
      </c>
      <c r="L337" s="3">
        <v>0.2</v>
      </c>
      <c r="M337" s="3">
        <f t="shared" ref="M337:M338" si="278">N337+O337+P337</f>
        <v>0</v>
      </c>
      <c r="N337" s="3"/>
      <c r="O337" s="3"/>
      <c r="P337" s="3"/>
      <c r="Q337" s="3"/>
      <c r="R337" s="3"/>
      <c r="S337" s="3"/>
      <c r="T337" s="3"/>
      <c r="U337" s="3">
        <f t="shared" ref="U337:U338" si="279">V337+W337+X337+Y337+Z337+AA337+AB337+AC337+AD337+AU337+AV337+AW337+AX337+AY337+AZ337+BA337+BB337+BC337+BD337+BE337+BF337</f>
        <v>0</v>
      </c>
      <c r="V337" s="3"/>
      <c r="W337" s="3"/>
      <c r="X337" s="3"/>
      <c r="Y337" s="3"/>
      <c r="Z337" s="3"/>
      <c r="AA337" s="3"/>
      <c r="AB337" s="3"/>
      <c r="AC337" s="3"/>
      <c r="AD337" s="3">
        <f t="shared" ref="AD337:AD338" si="280">SUM(AE337:AT337)</f>
        <v>0</v>
      </c>
      <c r="AE337" s="3"/>
      <c r="AF337" s="3"/>
      <c r="AG337" s="3"/>
      <c r="AH337" s="3"/>
      <c r="AI337" s="3"/>
      <c r="AJ337" s="3"/>
      <c r="AK337" s="3"/>
      <c r="AL337" s="3"/>
      <c r="AM337" s="3"/>
      <c r="AN337" s="3"/>
      <c r="AO337" s="3"/>
      <c r="AP337" s="3"/>
      <c r="AQ337" s="3"/>
      <c r="AR337" s="3"/>
      <c r="AS337" s="3"/>
      <c r="AT337" s="3"/>
      <c r="AU337" s="3"/>
      <c r="AV337" s="3"/>
      <c r="AW337" s="3"/>
      <c r="AX337" s="3"/>
      <c r="AY337" s="3"/>
      <c r="AZ337" s="3"/>
      <c r="BA337" s="3"/>
      <c r="BB337" s="3"/>
      <c r="BC337" s="3"/>
      <c r="BD337" s="3"/>
      <c r="BE337" s="3"/>
      <c r="BF337" s="3"/>
      <c r="BG337" s="3">
        <f t="shared" ref="BG337:BG338" si="281">BH337+BI337+BJ337</f>
        <v>0</v>
      </c>
      <c r="BH337" s="3"/>
      <c r="BI337" s="3"/>
      <c r="BJ337" s="3"/>
      <c r="BK337" s="2" t="s">
        <v>459</v>
      </c>
      <c r="BL337" s="2" t="s">
        <v>132</v>
      </c>
      <c r="BM337" s="2" t="s">
        <v>300</v>
      </c>
      <c r="BN337" s="2" t="s">
        <v>109</v>
      </c>
      <c r="BO337" s="15" t="s">
        <v>385</v>
      </c>
      <c r="BP337" s="2" t="s">
        <v>1142</v>
      </c>
      <c r="BQ337" s="436" t="s">
        <v>982</v>
      </c>
      <c r="BR337" s="71" t="s">
        <v>972</v>
      </c>
      <c r="CN337" s="71">
        <v>2022</v>
      </c>
    </row>
    <row r="338" spans="1:358" s="71" customFormat="1" ht="37.5" x14ac:dyDescent="0.3">
      <c r="A338" s="15">
        <v>2</v>
      </c>
      <c r="B338" s="142" t="s">
        <v>445</v>
      </c>
      <c r="C338" s="69">
        <f t="shared" si="263"/>
        <v>0.2</v>
      </c>
      <c r="D338" s="3"/>
      <c r="E338" s="3">
        <f t="shared" si="275"/>
        <v>0.2</v>
      </c>
      <c r="F338" s="3">
        <f t="shared" si="276"/>
        <v>0</v>
      </c>
      <c r="G338" s="3">
        <f t="shared" si="277"/>
        <v>0</v>
      </c>
      <c r="H338" s="3"/>
      <c r="I338" s="3"/>
      <c r="J338" s="3"/>
      <c r="K338" s="3"/>
      <c r="L338" s="3"/>
      <c r="M338" s="3">
        <f t="shared" si="278"/>
        <v>0</v>
      </c>
      <c r="N338" s="3"/>
      <c r="O338" s="3"/>
      <c r="P338" s="3"/>
      <c r="Q338" s="3"/>
      <c r="R338" s="3"/>
      <c r="S338" s="3"/>
      <c r="T338" s="3"/>
      <c r="U338" s="3">
        <f t="shared" si="279"/>
        <v>0.2</v>
      </c>
      <c r="V338" s="3"/>
      <c r="W338" s="3"/>
      <c r="X338" s="3"/>
      <c r="Y338" s="3"/>
      <c r="Z338" s="3"/>
      <c r="AA338" s="3"/>
      <c r="AB338" s="3"/>
      <c r="AC338" s="3"/>
      <c r="AD338" s="3">
        <f t="shared" si="280"/>
        <v>0</v>
      </c>
      <c r="AE338" s="3"/>
      <c r="AF338" s="3"/>
      <c r="AG338" s="3"/>
      <c r="AH338" s="3"/>
      <c r="AI338" s="3"/>
      <c r="AJ338" s="3"/>
      <c r="AK338" s="3"/>
      <c r="AL338" s="3"/>
      <c r="AM338" s="3"/>
      <c r="AN338" s="3"/>
      <c r="AO338" s="3"/>
      <c r="AP338" s="3"/>
      <c r="AQ338" s="3"/>
      <c r="AR338" s="3"/>
      <c r="AS338" s="3"/>
      <c r="AT338" s="3"/>
      <c r="AU338" s="3"/>
      <c r="AV338" s="3"/>
      <c r="AW338" s="3"/>
      <c r="AX338" s="3"/>
      <c r="AY338" s="3"/>
      <c r="AZ338" s="3">
        <v>0.2</v>
      </c>
      <c r="BA338" s="3"/>
      <c r="BB338" s="3"/>
      <c r="BC338" s="3"/>
      <c r="BD338" s="3"/>
      <c r="BE338" s="3"/>
      <c r="BF338" s="3"/>
      <c r="BG338" s="3">
        <f t="shared" si="281"/>
        <v>0</v>
      </c>
      <c r="BH338" s="3"/>
      <c r="BI338" s="3"/>
      <c r="BJ338" s="3"/>
      <c r="BK338" s="2" t="s">
        <v>459</v>
      </c>
      <c r="BL338" s="4" t="s">
        <v>128</v>
      </c>
      <c r="BM338" s="2" t="s">
        <v>307</v>
      </c>
      <c r="BN338" s="2" t="s">
        <v>110</v>
      </c>
      <c r="BO338" s="15" t="s">
        <v>385</v>
      </c>
      <c r="BP338" s="2" t="s">
        <v>1142</v>
      </c>
      <c r="BQ338" s="436" t="s">
        <v>982</v>
      </c>
      <c r="BR338" s="71" t="s">
        <v>972</v>
      </c>
      <c r="BS338" s="71" t="s">
        <v>760</v>
      </c>
      <c r="BV338" s="71" t="s">
        <v>813</v>
      </c>
      <c r="BZ338" s="209"/>
      <c r="CN338" s="71">
        <v>2022</v>
      </c>
    </row>
    <row r="339" spans="1:358" s="71" customFormat="1" ht="75" x14ac:dyDescent="0.3">
      <c r="A339" s="15">
        <v>3</v>
      </c>
      <c r="B339" s="142" t="s">
        <v>808</v>
      </c>
      <c r="C339" s="69">
        <f t="shared" si="263"/>
        <v>1.1000000000000001</v>
      </c>
      <c r="D339" s="3">
        <v>1.1000000000000001</v>
      </c>
      <c r="E339" s="3">
        <f t="shared" si="275"/>
        <v>0</v>
      </c>
      <c r="F339" s="3">
        <f t="shared" si="276"/>
        <v>0</v>
      </c>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3"/>
      <c r="AK339" s="3"/>
      <c r="AL339" s="3"/>
      <c r="AM339" s="3"/>
      <c r="AN339" s="3"/>
      <c r="AO339" s="3"/>
      <c r="AP339" s="3"/>
      <c r="AQ339" s="3"/>
      <c r="AR339" s="3"/>
      <c r="AS339" s="3"/>
      <c r="AT339" s="3"/>
      <c r="AU339" s="3"/>
      <c r="AV339" s="3"/>
      <c r="AW339" s="3"/>
      <c r="AX339" s="3"/>
      <c r="AY339" s="3"/>
      <c r="AZ339" s="3"/>
      <c r="BA339" s="3"/>
      <c r="BB339" s="3"/>
      <c r="BC339" s="3"/>
      <c r="BD339" s="3"/>
      <c r="BE339" s="3"/>
      <c r="BF339" s="3"/>
      <c r="BG339" s="3"/>
      <c r="BH339" s="3"/>
      <c r="BI339" s="3"/>
      <c r="BJ339" s="3"/>
      <c r="BK339" s="2"/>
      <c r="BL339" s="4" t="s">
        <v>128</v>
      </c>
      <c r="BM339" s="2"/>
      <c r="BN339" s="2" t="s">
        <v>110</v>
      </c>
      <c r="BO339" s="15" t="s">
        <v>1117</v>
      </c>
      <c r="BP339" s="2" t="s">
        <v>1142</v>
      </c>
      <c r="BQ339" s="436" t="s">
        <v>1071</v>
      </c>
      <c r="BR339" s="71" t="s">
        <v>972</v>
      </c>
      <c r="BS339" s="71" t="s">
        <v>760</v>
      </c>
      <c r="BV339" s="71" t="s">
        <v>813</v>
      </c>
      <c r="BZ339" s="209"/>
      <c r="CN339" s="71" t="s">
        <v>809</v>
      </c>
      <c r="LV339" s="2" t="s">
        <v>1142</v>
      </c>
      <c r="MT339" s="226" t="s">
        <v>1254</v>
      </c>
    </row>
    <row r="340" spans="1:358" s="228" customFormat="1" ht="18.75" x14ac:dyDescent="0.3">
      <c r="A340" s="9"/>
      <c r="B340" s="9" t="s">
        <v>330</v>
      </c>
      <c r="C340" s="21">
        <f>D340+E340</f>
        <v>2619.4299999999998</v>
      </c>
      <c r="D340" s="21">
        <f t="shared" ref="D340:AI340" si="282">D10+D43</f>
        <v>233.49499999999998</v>
      </c>
      <c r="E340" s="21">
        <f t="shared" si="282"/>
        <v>2385.9349999999999</v>
      </c>
      <c r="F340" s="21">
        <f t="shared" si="282"/>
        <v>2220.6849999999999</v>
      </c>
      <c r="G340" s="21">
        <f t="shared" si="282"/>
        <v>42.644999999999989</v>
      </c>
      <c r="H340" s="21">
        <f t="shared" si="282"/>
        <v>19.465</v>
      </c>
      <c r="I340" s="21">
        <f t="shared" si="282"/>
        <v>19.12</v>
      </c>
      <c r="J340" s="21">
        <f t="shared" si="282"/>
        <v>4.0600000000000005</v>
      </c>
      <c r="K340" s="21">
        <f t="shared" si="282"/>
        <v>1291.18</v>
      </c>
      <c r="L340" s="21">
        <f t="shared" si="282"/>
        <v>441.43</v>
      </c>
      <c r="M340" s="21">
        <f t="shared" si="282"/>
        <v>444.65000000000003</v>
      </c>
      <c r="N340" s="21">
        <f t="shared" si="282"/>
        <v>21.46</v>
      </c>
      <c r="O340" s="21">
        <f t="shared" si="282"/>
        <v>16.5</v>
      </c>
      <c r="P340" s="21">
        <f t="shared" si="282"/>
        <v>406.69000000000005</v>
      </c>
      <c r="Q340" s="21">
        <f t="shared" si="282"/>
        <v>39.959999999999994</v>
      </c>
      <c r="R340" s="21">
        <f t="shared" si="282"/>
        <v>0.78</v>
      </c>
      <c r="S340" s="21">
        <f t="shared" si="282"/>
        <v>0</v>
      </c>
      <c r="T340" s="21">
        <f t="shared" si="282"/>
        <v>0</v>
      </c>
      <c r="U340" s="21">
        <f t="shared" si="282"/>
        <v>76.599999999999994</v>
      </c>
      <c r="V340" s="21">
        <f t="shared" si="282"/>
        <v>0</v>
      </c>
      <c r="W340" s="21">
        <f t="shared" si="282"/>
        <v>0</v>
      </c>
      <c r="X340" s="21">
        <f t="shared" si="282"/>
        <v>0</v>
      </c>
      <c r="Y340" s="21">
        <f t="shared" si="282"/>
        <v>0</v>
      </c>
      <c r="Z340" s="21">
        <f t="shared" si="282"/>
        <v>0</v>
      </c>
      <c r="AA340" s="21">
        <f t="shared" si="282"/>
        <v>0</v>
      </c>
      <c r="AB340" s="21">
        <f t="shared" si="282"/>
        <v>0</v>
      </c>
      <c r="AC340" s="21">
        <f t="shared" si="282"/>
        <v>0</v>
      </c>
      <c r="AD340" s="21">
        <f t="shared" si="282"/>
        <v>3.8100000000000005</v>
      </c>
      <c r="AE340" s="21">
        <f t="shared" si="282"/>
        <v>1.3800000000000001</v>
      </c>
      <c r="AF340" s="21">
        <f t="shared" si="282"/>
        <v>1.34</v>
      </c>
      <c r="AG340" s="21">
        <f t="shared" si="282"/>
        <v>0.02</v>
      </c>
      <c r="AH340" s="21">
        <f t="shared" si="282"/>
        <v>0</v>
      </c>
      <c r="AI340" s="21">
        <f t="shared" si="282"/>
        <v>6.9999999999999993E-2</v>
      </c>
      <c r="AJ340" s="21">
        <f t="shared" ref="AJ340:BJ340" si="283">AJ10+AJ43</f>
        <v>0.61</v>
      </c>
      <c r="AK340" s="21">
        <f t="shared" si="283"/>
        <v>0</v>
      </c>
      <c r="AL340" s="21">
        <f t="shared" si="283"/>
        <v>0</v>
      </c>
      <c r="AM340" s="21">
        <f t="shared" si="283"/>
        <v>0</v>
      </c>
      <c r="AN340" s="21">
        <f t="shared" si="283"/>
        <v>0</v>
      </c>
      <c r="AO340" s="21">
        <f t="shared" si="283"/>
        <v>0</v>
      </c>
      <c r="AP340" s="21">
        <f t="shared" si="283"/>
        <v>0</v>
      </c>
      <c r="AQ340" s="21">
        <f t="shared" si="283"/>
        <v>0.39</v>
      </c>
      <c r="AR340" s="21">
        <f t="shared" si="283"/>
        <v>0</v>
      </c>
      <c r="AS340" s="21">
        <f t="shared" si="283"/>
        <v>0</v>
      </c>
      <c r="AT340" s="21">
        <f t="shared" si="283"/>
        <v>0</v>
      </c>
      <c r="AU340" s="21">
        <f t="shared" si="283"/>
        <v>0</v>
      </c>
      <c r="AV340" s="21">
        <f t="shared" si="283"/>
        <v>0.04</v>
      </c>
      <c r="AW340" s="21">
        <f t="shared" si="283"/>
        <v>0</v>
      </c>
      <c r="AX340" s="21">
        <f t="shared" si="283"/>
        <v>9.69</v>
      </c>
      <c r="AY340" s="21">
        <f t="shared" si="283"/>
        <v>4.8999999999999995</v>
      </c>
      <c r="AZ340" s="21">
        <f t="shared" si="283"/>
        <v>0.98</v>
      </c>
      <c r="BA340" s="21">
        <f t="shared" si="283"/>
        <v>0.23</v>
      </c>
      <c r="BB340" s="21">
        <f t="shared" si="283"/>
        <v>0</v>
      </c>
      <c r="BC340" s="21">
        <f t="shared" si="283"/>
        <v>0</v>
      </c>
      <c r="BD340" s="21">
        <f t="shared" si="283"/>
        <v>56.949999999999996</v>
      </c>
      <c r="BE340" s="21">
        <f t="shared" si="283"/>
        <v>0</v>
      </c>
      <c r="BF340" s="21">
        <f t="shared" si="283"/>
        <v>0</v>
      </c>
      <c r="BG340" s="21">
        <f t="shared" si="283"/>
        <v>88.65</v>
      </c>
      <c r="BH340" s="21">
        <f t="shared" si="283"/>
        <v>0</v>
      </c>
      <c r="BI340" s="21">
        <f t="shared" si="283"/>
        <v>88.65</v>
      </c>
      <c r="BJ340" s="21">
        <f t="shared" si="283"/>
        <v>0</v>
      </c>
      <c r="BK340" s="9"/>
      <c r="BL340" s="9"/>
      <c r="BM340" s="9"/>
      <c r="BN340" s="9"/>
      <c r="BO340" s="9"/>
      <c r="BP340" s="234"/>
      <c r="BQ340" s="434"/>
      <c r="BR340" s="232"/>
      <c r="BS340" s="232"/>
      <c r="BT340" s="232"/>
      <c r="BU340" s="232"/>
      <c r="BV340" s="232"/>
      <c r="BW340" s="232"/>
      <c r="BX340" s="232"/>
      <c r="BY340" s="232"/>
      <c r="BZ340" s="232"/>
      <c r="CA340" s="232"/>
      <c r="CB340" s="232"/>
      <c r="CC340" s="232"/>
      <c r="CD340" s="232"/>
      <c r="CE340" s="232"/>
      <c r="CF340" s="232"/>
      <c r="CG340" s="232"/>
      <c r="CH340" s="232"/>
      <c r="CI340" s="232"/>
      <c r="CJ340" s="232"/>
      <c r="CK340" s="232"/>
      <c r="CL340" s="232"/>
      <c r="CM340" s="232"/>
      <c r="CN340" s="232"/>
      <c r="CO340" s="232"/>
      <c r="CP340" s="232"/>
      <c r="CQ340" s="232"/>
      <c r="CR340" s="232"/>
      <c r="CS340" s="232"/>
      <c r="CT340" s="232"/>
      <c r="CU340" s="232"/>
      <c r="CV340" s="232"/>
      <c r="CW340" s="232"/>
      <c r="CX340" s="232"/>
      <c r="CY340" s="232"/>
      <c r="CZ340" s="232"/>
      <c r="DA340" s="232"/>
      <c r="DB340" s="232"/>
      <c r="DC340" s="232"/>
      <c r="DD340" s="232"/>
      <c r="DE340" s="232"/>
      <c r="DF340" s="232"/>
      <c r="DG340" s="232"/>
      <c r="DH340" s="232"/>
    </row>
    <row r="342" spans="1:358" ht="33.6" customHeight="1" x14ac:dyDescent="0.3">
      <c r="G342" s="6">
        <v>40.83</v>
      </c>
    </row>
    <row r="343" spans="1:358" ht="33.6" customHeight="1" x14ac:dyDescent="0.3">
      <c r="G343" s="433">
        <f>G340-G342</f>
        <v>1.8149999999999906</v>
      </c>
    </row>
  </sheetData>
  <autoFilter ref="A8:CS340">
    <filterColumn colId="58" showButton="0"/>
    <filterColumn colId="59" showButton="0"/>
    <filterColumn colId="60" showButton="0"/>
  </autoFilter>
  <mergeCells count="101">
    <mergeCell ref="B258:B259"/>
    <mergeCell ref="A258:A259"/>
    <mergeCell ref="BO258:BO259"/>
    <mergeCell ref="BP258:BP259"/>
    <mergeCell ref="BP90:BP91"/>
    <mergeCell ref="BP95:BP96"/>
    <mergeCell ref="A90:A91"/>
    <mergeCell ref="B90:B91"/>
    <mergeCell ref="A95:A96"/>
    <mergeCell ref="B95:B96"/>
    <mergeCell ref="A84:A87"/>
    <mergeCell ref="B84:B87"/>
    <mergeCell ref="AX7:AX8"/>
    <mergeCell ref="BU84:BU87"/>
    <mergeCell ref="BU92:BU94"/>
    <mergeCell ref="BT90:BT91"/>
    <mergeCell ref="BS90:BS91"/>
    <mergeCell ref="BP49:BP51"/>
    <mergeCell ref="BP52:BP55"/>
    <mergeCell ref="BO52:BO55"/>
    <mergeCell ref="BO49:BO51"/>
    <mergeCell ref="BR90:BR91"/>
    <mergeCell ref="AZ7:AZ8"/>
    <mergeCell ref="BA7:BA8"/>
    <mergeCell ref="BQ90:BQ91"/>
    <mergeCell ref="BO90:BO91"/>
    <mergeCell ref="BU95:BU96"/>
    <mergeCell ref="A92:A94"/>
    <mergeCell ref="B92:B94"/>
    <mergeCell ref="BO92:BO94"/>
    <mergeCell ref="BQ95:BQ96"/>
    <mergeCell ref="BO95:BO96"/>
    <mergeCell ref="BQ92:BQ94"/>
    <mergeCell ref="BP92:BP94"/>
    <mergeCell ref="BR95:BR96"/>
    <mergeCell ref="BS95:BS96"/>
    <mergeCell ref="BR92:BR94"/>
    <mergeCell ref="BR84:BR87"/>
    <mergeCell ref="BO84:BO87"/>
    <mergeCell ref="BQ84:BQ87"/>
    <mergeCell ref="BP84:BP87"/>
    <mergeCell ref="BC7:BC8"/>
    <mergeCell ref="BD7:BD8"/>
    <mergeCell ref="BP5:BP8"/>
    <mergeCell ref="BE7:BE8"/>
    <mergeCell ref="BM5:BM8"/>
    <mergeCell ref="BN5:BN8"/>
    <mergeCell ref="BO5:BO8"/>
    <mergeCell ref="F5:BJ5"/>
    <mergeCell ref="X7:X8"/>
    <mergeCell ref="AV7:AV8"/>
    <mergeCell ref="AD7:AD8"/>
    <mergeCell ref="BG6:BJ8"/>
    <mergeCell ref="BO64:BO65"/>
    <mergeCell ref="BP64:BP65"/>
    <mergeCell ref="BQ64:BQ65"/>
    <mergeCell ref="BR64:BR65"/>
    <mergeCell ref="BF7:BF8"/>
    <mergeCell ref="F7:F8"/>
    <mergeCell ref="U6:BF6"/>
    <mergeCell ref="AW7:AW8"/>
    <mergeCell ref="A1:BP1"/>
    <mergeCell ref="R7:R8"/>
    <mergeCell ref="BK5:BK8"/>
    <mergeCell ref="BL5:BL8"/>
    <mergeCell ref="A2:BQ2"/>
    <mergeCell ref="A3:BQ3"/>
    <mergeCell ref="V7:V8"/>
    <mergeCell ref="W7:W8"/>
    <mergeCell ref="AY7:AY8"/>
    <mergeCell ref="Y7:Y8"/>
    <mergeCell ref="Z7:Z8"/>
    <mergeCell ref="AA7:AA8"/>
    <mergeCell ref="AB7:AB8"/>
    <mergeCell ref="AC7:AC8"/>
    <mergeCell ref="AE7:AT7"/>
    <mergeCell ref="BB7:BB8"/>
    <mergeCell ref="A88:A89"/>
    <mergeCell ref="MS88:MS89"/>
    <mergeCell ref="MT88:MT89"/>
    <mergeCell ref="A4:BQ4"/>
    <mergeCell ref="B49:B55"/>
    <mergeCell ref="A49:A55"/>
    <mergeCell ref="B88:B89"/>
    <mergeCell ref="BQ5:BQ8"/>
    <mergeCell ref="G7:J7"/>
    <mergeCell ref="K7:K8"/>
    <mergeCell ref="L7:L8"/>
    <mergeCell ref="A5:A8"/>
    <mergeCell ref="B5:B8"/>
    <mergeCell ref="C5:C8"/>
    <mergeCell ref="A64:A65"/>
    <mergeCell ref="B64:B65"/>
    <mergeCell ref="AU7:AU8"/>
    <mergeCell ref="D5:D8"/>
    <mergeCell ref="E5:E8"/>
    <mergeCell ref="M7:Q7"/>
    <mergeCell ref="S7:S8"/>
    <mergeCell ref="U7:U8"/>
    <mergeCell ref="T7:T8"/>
    <mergeCell ref="F6:T6"/>
  </mergeCells>
  <phoneticPr fontId="16" type="noConversion"/>
  <conditionalFormatting sqref="B95 D95:D96 G95:BK96">
    <cfRule type="duplicateValues" dxfId="81" priority="21" stopIfTrue="1"/>
  </conditionalFormatting>
  <conditionalFormatting sqref="B95 C95:D96 G95:BK96">
    <cfRule type="duplicateValues" dxfId="80" priority="20" stopIfTrue="1"/>
  </conditionalFormatting>
  <conditionalFormatting sqref="B95">
    <cfRule type="duplicateValues" dxfId="79" priority="19" stopIfTrue="1"/>
  </conditionalFormatting>
  <conditionalFormatting sqref="BK95:BK96">
    <cfRule type="duplicateValues" dxfId="78" priority="18" stopIfTrue="1"/>
  </conditionalFormatting>
  <conditionalFormatting sqref="C95:C96">
    <cfRule type="duplicateValues" dxfId="77" priority="17" stopIfTrue="1"/>
  </conditionalFormatting>
  <conditionalFormatting sqref="AD95:AD96">
    <cfRule type="duplicateValues" dxfId="76" priority="16" stopIfTrue="1"/>
  </conditionalFormatting>
  <conditionalFormatting sqref="BK95:BK96">
    <cfRule type="duplicateValues" dxfId="75" priority="15" stopIfTrue="1"/>
  </conditionalFormatting>
  <conditionalFormatting sqref="B59:BK59">
    <cfRule type="duplicateValues" dxfId="74" priority="7" stopIfTrue="1"/>
  </conditionalFormatting>
  <conditionalFormatting sqref="D59:BK59 B59">
    <cfRule type="duplicateValues" dxfId="73" priority="6" stopIfTrue="1"/>
  </conditionalFormatting>
  <conditionalFormatting sqref="B59">
    <cfRule type="duplicateValues" dxfId="72" priority="5" stopIfTrue="1"/>
  </conditionalFormatting>
  <conditionalFormatting sqref="BK59">
    <cfRule type="duplicateValues" dxfId="71" priority="4" stopIfTrue="1"/>
  </conditionalFormatting>
  <conditionalFormatting sqref="C59">
    <cfRule type="duplicateValues" dxfId="70" priority="3" stopIfTrue="1"/>
  </conditionalFormatting>
  <conditionalFormatting sqref="AD59">
    <cfRule type="duplicateValues" dxfId="69" priority="2" stopIfTrue="1"/>
  </conditionalFormatting>
  <conditionalFormatting sqref="BK59">
    <cfRule type="duplicateValues" dxfId="68" priority="1" stopIfTrue="1"/>
  </conditionalFormatting>
  <pageMargins left="0.55000000000000004" right="0.25" top="0.49" bottom="0.1" header="0.37" footer="0.17"/>
  <pageSetup paperSize="9" scale="65" orientation="landscape" r:id="rId1"/>
  <colBreaks count="1" manualBreakCount="1">
    <brk id="68" max="337"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Zeros="0" zoomScale="70" zoomScaleNormal="70" workbookViewId="0">
      <pane xSplit="4" ySplit="8" topLeftCell="E29" activePane="bottomRight" state="frozen"/>
      <selection pane="topRight" activeCell="F1" sqref="F1"/>
      <selection pane="bottomLeft" activeCell="A11" sqref="A11"/>
      <selection pane="bottomRight" activeCell="F16" sqref="F16"/>
    </sheetView>
  </sheetViews>
  <sheetFormatPr defaultColWidth="8.88671875" defaultRowHeight="18.75" x14ac:dyDescent="0.3"/>
  <cols>
    <col min="1" max="1" width="6.88671875" style="6" customWidth="1"/>
    <col min="2" max="2" width="42.33203125" style="6" customWidth="1"/>
    <col min="3" max="3" width="16.6640625" style="6" customWidth="1"/>
    <col min="4" max="4" width="11.21875" style="6" customWidth="1"/>
    <col min="5" max="5" width="28.21875" style="6" customWidth="1"/>
    <col min="6" max="6" width="10.6640625" style="6" customWidth="1"/>
    <col min="7" max="8" width="8.88671875" style="6" customWidth="1"/>
    <col min="9" max="16384" width="8.88671875" style="6"/>
  </cols>
  <sheetData>
    <row r="1" spans="1:6" x14ac:dyDescent="0.3">
      <c r="A1" s="533" t="s">
        <v>434</v>
      </c>
      <c r="B1" s="613"/>
      <c r="C1" s="7"/>
      <c r="D1" s="8"/>
      <c r="E1" s="7"/>
    </row>
    <row r="2" spans="1:6" ht="48.75" customHeight="1" x14ac:dyDescent="0.3">
      <c r="A2" s="577" t="s">
        <v>436</v>
      </c>
      <c r="B2" s="577"/>
      <c r="C2" s="577"/>
      <c r="D2" s="577"/>
      <c r="E2" s="577"/>
    </row>
    <row r="3" spans="1:6" ht="28.5" customHeight="1" x14ac:dyDescent="0.3">
      <c r="A3" s="535" t="s">
        <v>433</v>
      </c>
      <c r="B3" s="535"/>
      <c r="C3" s="535"/>
      <c r="D3" s="535"/>
      <c r="E3" s="535"/>
    </row>
    <row r="4" spans="1:6" x14ac:dyDescent="0.3">
      <c r="A4" s="519" t="s">
        <v>2</v>
      </c>
      <c r="B4" s="519"/>
      <c r="C4" s="519"/>
      <c r="D4" s="519"/>
      <c r="E4" s="519"/>
    </row>
    <row r="5" spans="1:6" x14ac:dyDescent="0.3">
      <c r="A5" s="612" t="s">
        <v>3</v>
      </c>
      <c r="B5" s="612" t="s">
        <v>4</v>
      </c>
      <c r="C5" s="612" t="s">
        <v>423</v>
      </c>
      <c r="D5" s="612" t="s">
        <v>422</v>
      </c>
      <c r="E5" s="612" t="s">
        <v>421</v>
      </c>
    </row>
    <row r="6" spans="1:6" x14ac:dyDescent="0.3">
      <c r="A6" s="612"/>
      <c r="B6" s="612"/>
      <c r="C6" s="612"/>
      <c r="D6" s="612"/>
      <c r="E6" s="612"/>
    </row>
    <row r="7" spans="1:6" x14ac:dyDescent="0.3">
      <c r="A7" s="612"/>
      <c r="B7" s="612"/>
      <c r="C7" s="612"/>
      <c r="D7" s="612"/>
      <c r="E7" s="612"/>
    </row>
    <row r="8" spans="1:6" x14ac:dyDescent="0.3">
      <c r="A8" s="612"/>
      <c r="B8" s="612"/>
      <c r="C8" s="612"/>
      <c r="D8" s="612"/>
      <c r="E8" s="612"/>
    </row>
    <row r="9" spans="1:6" ht="56.25" x14ac:dyDescent="0.3">
      <c r="A9" s="23">
        <v>1</v>
      </c>
      <c r="B9" s="51" t="s">
        <v>375</v>
      </c>
      <c r="C9" s="38" t="s">
        <v>135</v>
      </c>
      <c r="D9" s="25">
        <v>19.999999999999996</v>
      </c>
      <c r="E9" s="26" t="s">
        <v>405</v>
      </c>
    </row>
    <row r="10" spans="1:6" ht="37.5" x14ac:dyDescent="0.3">
      <c r="A10" s="23">
        <v>2</v>
      </c>
      <c r="B10" s="24" t="s">
        <v>362</v>
      </c>
      <c r="C10" s="25" t="s">
        <v>420</v>
      </c>
      <c r="D10" s="25">
        <v>48.499999999999993</v>
      </c>
      <c r="E10" s="26" t="s">
        <v>394</v>
      </c>
      <c r="F10" s="6" t="s">
        <v>439</v>
      </c>
    </row>
    <row r="11" spans="1:6" ht="56.25" x14ac:dyDescent="0.3">
      <c r="A11" s="49">
        <v>3</v>
      </c>
      <c r="B11" s="50" t="s">
        <v>184</v>
      </c>
      <c r="C11" s="46" t="s">
        <v>135</v>
      </c>
      <c r="D11" s="45">
        <v>14.4</v>
      </c>
      <c r="E11" s="47" t="s">
        <v>416</v>
      </c>
      <c r="F11" s="6" t="s">
        <v>439</v>
      </c>
    </row>
    <row r="12" spans="1:6" ht="112.5" x14ac:dyDescent="0.3">
      <c r="A12" s="23">
        <v>4</v>
      </c>
      <c r="B12" s="34" t="s">
        <v>193</v>
      </c>
      <c r="C12" s="23" t="s">
        <v>130</v>
      </c>
      <c r="D12" s="25">
        <v>1.9500000000000002</v>
      </c>
      <c r="E12" s="35"/>
    </row>
    <row r="13" spans="1:6" ht="37.5" x14ac:dyDescent="0.3">
      <c r="A13" s="23">
        <v>5</v>
      </c>
      <c r="B13" s="33" t="s">
        <v>227</v>
      </c>
      <c r="C13" s="38" t="s">
        <v>128</v>
      </c>
      <c r="D13" s="25">
        <v>2.15</v>
      </c>
      <c r="E13" s="28" t="s">
        <v>396</v>
      </c>
      <c r="F13" s="6" t="s">
        <v>439</v>
      </c>
    </row>
    <row r="14" spans="1:6" ht="37.5" x14ac:dyDescent="0.3">
      <c r="A14" s="23">
        <v>6</v>
      </c>
      <c r="B14" s="33" t="s">
        <v>229</v>
      </c>
      <c r="C14" s="38" t="s">
        <v>128</v>
      </c>
      <c r="D14" s="25">
        <v>2.1</v>
      </c>
      <c r="E14" s="28" t="s">
        <v>396</v>
      </c>
    </row>
    <row r="15" spans="1:6" ht="37.5" x14ac:dyDescent="0.3">
      <c r="A15" s="23">
        <v>7</v>
      </c>
      <c r="B15" s="33" t="s">
        <v>230</v>
      </c>
      <c r="C15" s="38" t="s">
        <v>128</v>
      </c>
      <c r="D15" s="25">
        <v>8</v>
      </c>
      <c r="E15" s="28" t="s">
        <v>396</v>
      </c>
    </row>
    <row r="16" spans="1:6" ht="56.25" x14ac:dyDescent="0.3">
      <c r="A16" s="23">
        <v>8</v>
      </c>
      <c r="B16" s="33" t="s">
        <v>185</v>
      </c>
      <c r="C16" s="38" t="s">
        <v>128</v>
      </c>
      <c r="D16" s="25">
        <v>10</v>
      </c>
      <c r="E16" s="28" t="s">
        <v>396</v>
      </c>
    </row>
    <row r="17" spans="1:6" ht="37.5" x14ac:dyDescent="0.3">
      <c r="A17" s="23">
        <v>9</v>
      </c>
      <c r="B17" s="34" t="s">
        <v>190</v>
      </c>
      <c r="C17" s="38" t="s">
        <v>128</v>
      </c>
      <c r="D17" s="25">
        <v>11</v>
      </c>
      <c r="E17" s="28" t="s">
        <v>397</v>
      </c>
    </row>
    <row r="18" spans="1:6" ht="37.5" x14ac:dyDescent="0.3">
      <c r="A18" s="2">
        <v>10</v>
      </c>
      <c r="B18" s="14" t="s">
        <v>392</v>
      </c>
      <c r="C18" s="4" t="s">
        <v>128</v>
      </c>
      <c r="D18" s="3">
        <v>1.6</v>
      </c>
      <c r="E18" s="5"/>
    </row>
    <row r="19" spans="1:6" x14ac:dyDescent="0.3">
      <c r="A19" s="2">
        <v>11</v>
      </c>
      <c r="B19" s="16" t="s">
        <v>268</v>
      </c>
      <c r="C19" s="4" t="s">
        <v>128</v>
      </c>
      <c r="D19" s="3">
        <v>0.2</v>
      </c>
      <c r="E19" s="5"/>
    </row>
    <row r="20" spans="1:6" ht="56.25" x14ac:dyDescent="0.3">
      <c r="A20" s="23">
        <v>12</v>
      </c>
      <c r="B20" s="36" t="s">
        <v>270</v>
      </c>
      <c r="C20" s="23" t="s">
        <v>130</v>
      </c>
      <c r="D20" s="25">
        <v>0.5</v>
      </c>
      <c r="E20" s="28" t="s">
        <v>413</v>
      </c>
      <c r="F20" s="6" t="s">
        <v>439</v>
      </c>
    </row>
    <row r="21" spans="1:6" ht="56.25" x14ac:dyDescent="0.3">
      <c r="A21" s="23">
        <v>13</v>
      </c>
      <c r="B21" s="36" t="s">
        <v>277</v>
      </c>
      <c r="C21" s="23" t="s">
        <v>130</v>
      </c>
      <c r="D21" s="25">
        <v>1</v>
      </c>
      <c r="E21" s="28" t="s">
        <v>413</v>
      </c>
      <c r="F21" s="6" t="s">
        <v>439</v>
      </c>
    </row>
    <row r="22" spans="1:6" ht="98.25" customHeight="1" x14ac:dyDescent="0.3">
      <c r="A22" s="23">
        <v>14</v>
      </c>
      <c r="B22" s="27" t="s">
        <v>363</v>
      </c>
      <c r="C22" s="23" t="s">
        <v>147</v>
      </c>
      <c r="D22" s="25">
        <v>5.7000000000000002E-3</v>
      </c>
      <c r="E22" s="28" t="s">
        <v>408</v>
      </c>
      <c r="F22" s="6" t="s">
        <v>439</v>
      </c>
    </row>
    <row r="23" spans="1:6" ht="37.5" x14ac:dyDescent="0.3">
      <c r="A23" s="23">
        <v>15</v>
      </c>
      <c r="B23" s="27" t="s">
        <v>281</v>
      </c>
      <c r="C23" s="23" t="s">
        <v>147</v>
      </c>
      <c r="D23" s="25">
        <v>7.0000000000000007E-2</v>
      </c>
      <c r="E23" s="28" t="s">
        <v>409</v>
      </c>
      <c r="F23" s="6" t="s">
        <v>439</v>
      </c>
    </row>
    <row r="24" spans="1:6" ht="75" x14ac:dyDescent="0.3">
      <c r="A24" s="23">
        <v>16</v>
      </c>
      <c r="B24" s="27" t="s">
        <v>282</v>
      </c>
      <c r="C24" s="23" t="s">
        <v>149</v>
      </c>
      <c r="D24" s="25">
        <v>3.3</v>
      </c>
      <c r="E24" s="28" t="s">
        <v>412</v>
      </c>
    </row>
    <row r="25" spans="1:6" ht="37.5" x14ac:dyDescent="0.3">
      <c r="A25" s="23">
        <v>17</v>
      </c>
      <c r="B25" s="33" t="s">
        <v>283</v>
      </c>
      <c r="C25" s="23" t="s">
        <v>140</v>
      </c>
      <c r="D25" s="25">
        <v>23.75</v>
      </c>
      <c r="E25" s="26" t="s">
        <v>401</v>
      </c>
    </row>
    <row r="26" spans="1:6" ht="37.5" x14ac:dyDescent="0.3">
      <c r="A26" s="23">
        <v>18</v>
      </c>
      <c r="B26" s="39" t="s">
        <v>287</v>
      </c>
      <c r="C26" s="38" t="s">
        <v>128</v>
      </c>
      <c r="D26" s="25">
        <v>7</v>
      </c>
      <c r="E26" s="28" t="s">
        <v>390</v>
      </c>
    </row>
    <row r="27" spans="1:6" ht="56.25" x14ac:dyDescent="0.3">
      <c r="A27" s="23">
        <v>19</v>
      </c>
      <c r="B27" s="32" t="s">
        <v>373</v>
      </c>
      <c r="C27" s="23" t="s">
        <v>149</v>
      </c>
      <c r="D27" s="25">
        <v>1.3</v>
      </c>
      <c r="E27" s="28" t="s">
        <v>413</v>
      </c>
    </row>
    <row r="28" spans="1:6" ht="75" x14ac:dyDescent="0.3">
      <c r="A28" s="23">
        <v>20</v>
      </c>
      <c r="B28" s="33" t="s">
        <v>297</v>
      </c>
      <c r="C28" s="23" t="s">
        <v>149</v>
      </c>
      <c r="D28" s="25">
        <v>9.7299999999999986</v>
      </c>
      <c r="E28" s="28" t="s">
        <v>414</v>
      </c>
    </row>
    <row r="29" spans="1:6" x14ac:dyDescent="0.3">
      <c r="A29" s="49">
        <v>21</v>
      </c>
      <c r="B29" s="53" t="s">
        <v>301</v>
      </c>
      <c r="C29" s="49" t="s">
        <v>133</v>
      </c>
      <c r="D29" s="45">
        <v>5</v>
      </c>
      <c r="E29" s="48"/>
      <c r="F29" s="6" t="s">
        <v>439</v>
      </c>
    </row>
    <row r="30" spans="1:6" x14ac:dyDescent="0.3">
      <c r="A30" s="49">
        <v>22</v>
      </c>
      <c r="B30" s="53" t="s">
        <v>302</v>
      </c>
      <c r="C30" s="49" t="s">
        <v>133</v>
      </c>
      <c r="D30" s="45">
        <v>4</v>
      </c>
      <c r="E30" s="48"/>
      <c r="F30" s="6" t="s">
        <v>439</v>
      </c>
    </row>
    <row r="31" spans="1:6" x14ac:dyDescent="0.3">
      <c r="A31" s="2">
        <v>23</v>
      </c>
      <c r="B31" s="22" t="s">
        <v>304</v>
      </c>
      <c r="C31" s="4" t="s">
        <v>137</v>
      </c>
      <c r="D31" s="3">
        <v>1.1400000000000001</v>
      </c>
      <c r="E31" s="5"/>
    </row>
    <row r="32" spans="1:6" ht="56.25" x14ac:dyDescent="0.3">
      <c r="A32" s="2">
        <v>24</v>
      </c>
      <c r="B32" s="14" t="s">
        <v>306</v>
      </c>
      <c r="C32" s="4" t="s">
        <v>128</v>
      </c>
      <c r="D32" s="3">
        <v>0.2</v>
      </c>
      <c r="E32" s="15" t="s">
        <v>385</v>
      </c>
    </row>
    <row r="33" spans="1:6" ht="37.5" x14ac:dyDescent="0.3">
      <c r="A33" s="23">
        <v>25</v>
      </c>
      <c r="B33" s="34" t="s">
        <v>308</v>
      </c>
      <c r="C33" s="23" t="s">
        <v>130</v>
      </c>
      <c r="D33" s="25">
        <v>0.5</v>
      </c>
      <c r="E33" s="28" t="s">
        <v>415</v>
      </c>
      <c r="F33" s="6" t="s">
        <v>439</v>
      </c>
    </row>
    <row r="34" spans="1:6" ht="37.5" x14ac:dyDescent="0.3">
      <c r="A34" s="23">
        <v>26</v>
      </c>
      <c r="B34" s="33" t="s">
        <v>357</v>
      </c>
      <c r="C34" s="38" t="s">
        <v>128</v>
      </c>
      <c r="D34" s="25">
        <v>5</v>
      </c>
      <c r="E34" s="26" t="s">
        <v>391</v>
      </c>
    </row>
    <row r="35" spans="1:6" ht="37.5" x14ac:dyDescent="0.3">
      <c r="A35" s="23">
        <v>27</v>
      </c>
      <c r="B35" s="33" t="s">
        <v>311</v>
      </c>
      <c r="C35" s="23" t="s">
        <v>140</v>
      </c>
      <c r="D35" s="25">
        <v>0.5</v>
      </c>
      <c r="E35" s="28" t="s">
        <v>402</v>
      </c>
    </row>
    <row r="36" spans="1:6" x14ac:dyDescent="0.3">
      <c r="A36" s="9"/>
      <c r="B36" s="12" t="s">
        <v>330</v>
      </c>
      <c r="C36" s="10"/>
      <c r="D36" s="21">
        <f>SUM(D9:D35)</f>
        <v>182.89569999999995</v>
      </c>
      <c r="E36" s="9"/>
    </row>
  </sheetData>
  <autoFilter ref="A8:E36"/>
  <mergeCells count="9">
    <mergeCell ref="A2:E2"/>
    <mergeCell ref="A3:E3"/>
    <mergeCell ref="A4:E4"/>
    <mergeCell ref="E5:E8"/>
    <mergeCell ref="A1:B1"/>
    <mergeCell ref="A5:A8"/>
    <mergeCell ref="B5:B8"/>
    <mergeCell ref="C5:C8"/>
    <mergeCell ref="D5:D8"/>
  </mergeCells>
  <printOptions horizontalCentered="1"/>
  <pageMargins left="0.75" right="0.45" top="0.75" bottom="0.25" header="0" footer="0"/>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showZeros="0" zoomScale="70" zoomScaleNormal="70" workbookViewId="0">
      <pane xSplit="2" ySplit="8" topLeftCell="C16" activePane="bottomRight" state="frozen"/>
      <selection pane="topRight" activeCell="F1" sqref="F1"/>
      <selection pane="bottomLeft" activeCell="A11" sqref="A11"/>
      <selection pane="bottomRight" activeCell="B30" sqref="B30"/>
    </sheetView>
  </sheetViews>
  <sheetFormatPr defaultColWidth="8.88671875" defaultRowHeight="18.75" x14ac:dyDescent="0.3"/>
  <cols>
    <col min="1" max="1" width="6.88671875" style="6" customWidth="1"/>
    <col min="2" max="2" width="28.5546875" style="6" customWidth="1"/>
    <col min="3" max="3" width="12.21875" style="6" customWidth="1"/>
    <col min="4" max="4" width="15.21875" style="6" customWidth="1"/>
    <col min="5" max="5" width="8" style="6" customWidth="1"/>
    <col min="6" max="6" width="7.77734375" style="6" customWidth="1"/>
    <col min="7" max="7" width="8.5546875" style="6" customWidth="1"/>
    <col min="8" max="8" width="7.33203125" style="6" customWidth="1"/>
    <col min="9" max="11" width="6.88671875" style="6" customWidth="1"/>
    <col min="12" max="14" width="7.33203125" style="6" customWidth="1"/>
    <col min="15" max="15" width="9.21875" style="6" hidden="1" customWidth="1"/>
    <col min="16" max="16" width="9.21875" style="6" customWidth="1"/>
    <col min="17" max="17" width="11.77734375" style="6" customWidth="1"/>
    <col min="18" max="18" width="12.88671875" style="6" customWidth="1"/>
    <col min="19" max="20" width="10.6640625" style="6" customWidth="1"/>
    <col min="21" max="22" width="8.88671875" style="6" customWidth="1"/>
    <col min="23" max="16384" width="8.88671875" style="6"/>
  </cols>
  <sheetData>
    <row r="1" spans="1:16" x14ac:dyDescent="0.3">
      <c r="A1" s="533" t="s">
        <v>435</v>
      </c>
      <c r="B1" s="613"/>
      <c r="C1" s="7"/>
      <c r="D1" s="7"/>
      <c r="E1" s="8"/>
      <c r="F1" s="8"/>
      <c r="G1" s="8"/>
      <c r="H1" s="7"/>
      <c r="I1" s="8"/>
      <c r="J1" s="8"/>
      <c r="K1" s="7"/>
      <c r="L1" s="7"/>
      <c r="M1" s="7"/>
      <c r="N1" s="7"/>
      <c r="O1" s="7"/>
    </row>
    <row r="2" spans="1:16" ht="58.5" customHeight="1" x14ac:dyDescent="0.3">
      <c r="A2" s="577" t="s">
        <v>432</v>
      </c>
      <c r="B2" s="577"/>
      <c r="C2" s="577"/>
      <c r="D2" s="577"/>
      <c r="E2" s="577"/>
      <c r="F2" s="577"/>
      <c r="G2" s="577"/>
      <c r="H2" s="577"/>
      <c r="I2" s="577"/>
      <c r="J2" s="577"/>
      <c r="K2" s="577"/>
      <c r="L2" s="577"/>
      <c r="M2" s="577"/>
      <c r="N2" s="577"/>
      <c r="O2" s="577"/>
    </row>
    <row r="3" spans="1:16" ht="28.5" customHeight="1" x14ac:dyDescent="0.3">
      <c r="A3" s="535" t="s">
        <v>433</v>
      </c>
      <c r="B3" s="535"/>
      <c r="C3" s="535"/>
      <c r="D3" s="535"/>
      <c r="E3" s="535"/>
      <c r="F3" s="535"/>
      <c r="G3" s="535"/>
      <c r="H3" s="535"/>
      <c r="I3" s="535"/>
      <c r="J3" s="535"/>
      <c r="K3" s="535"/>
      <c r="L3" s="535"/>
      <c r="M3" s="535"/>
      <c r="N3" s="535"/>
      <c r="O3" s="535"/>
    </row>
    <row r="4" spans="1:16" x14ac:dyDescent="0.3">
      <c r="A4" s="598" t="s">
        <v>2</v>
      </c>
      <c r="B4" s="598"/>
      <c r="C4" s="598"/>
      <c r="D4" s="598"/>
      <c r="E4" s="598"/>
      <c r="F4" s="598"/>
      <c r="G4" s="598"/>
      <c r="H4" s="598"/>
      <c r="I4" s="598"/>
      <c r="J4" s="598"/>
      <c r="K4" s="598"/>
      <c r="L4" s="598"/>
      <c r="M4" s="598"/>
      <c r="N4" s="598"/>
      <c r="O4" s="598"/>
    </row>
    <row r="5" spans="1:16" ht="23.25" customHeight="1" x14ac:dyDescent="0.3">
      <c r="A5" s="612" t="s">
        <v>3</v>
      </c>
      <c r="B5" s="612" t="s">
        <v>4</v>
      </c>
      <c r="C5" s="612" t="s">
        <v>423</v>
      </c>
      <c r="D5" s="612" t="s">
        <v>419</v>
      </c>
      <c r="E5" s="612" t="s">
        <v>431</v>
      </c>
      <c r="F5" s="612"/>
      <c r="G5" s="612"/>
      <c r="H5" s="612"/>
      <c r="I5" s="612"/>
      <c r="J5" s="612"/>
      <c r="K5" s="612"/>
      <c r="L5" s="612"/>
      <c r="M5" s="612"/>
      <c r="N5" s="612"/>
      <c r="O5" s="612" t="s">
        <v>9</v>
      </c>
    </row>
    <row r="6" spans="1:16" ht="43.5" customHeight="1" x14ac:dyDescent="0.3">
      <c r="A6" s="612"/>
      <c r="B6" s="612"/>
      <c r="C6" s="612"/>
      <c r="D6" s="612"/>
      <c r="E6" s="612" t="s">
        <v>428</v>
      </c>
      <c r="F6" s="612"/>
      <c r="G6" s="612"/>
      <c r="H6" s="612"/>
      <c r="I6" s="612" t="s">
        <v>429</v>
      </c>
      <c r="J6" s="612"/>
      <c r="K6" s="612"/>
      <c r="L6" s="612" t="s">
        <v>430</v>
      </c>
      <c r="M6" s="612"/>
      <c r="N6" s="612"/>
      <c r="O6" s="612"/>
    </row>
    <row r="7" spans="1:16" ht="100.5" customHeight="1" x14ac:dyDescent="0.3">
      <c r="A7" s="612"/>
      <c r="B7" s="612"/>
      <c r="C7" s="612"/>
      <c r="D7" s="612"/>
      <c r="E7" s="9" t="s">
        <v>424</v>
      </c>
      <c r="F7" s="9" t="s">
        <v>425</v>
      </c>
      <c r="G7" s="9" t="s">
        <v>44</v>
      </c>
      <c r="H7" s="9" t="s">
        <v>45</v>
      </c>
      <c r="I7" s="9" t="s">
        <v>424</v>
      </c>
      <c r="J7" s="9" t="s">
        <v>426</v>
      </c>
      <c r="K7" s="9" t="s">
        <v>427</v>
      </c>
      <c r="L7" s="9" t="s">
        <v>424</v>
      </c>
      <c r="M7" s="9" t="s">
        <v>426</v>
      </c>
      <c r="N7" s="9" t="s">
        <v>427</v>
      </c>
      <c r="O7" s="612"/>
    </row>
    <row r="8" spans="1:16" x14ac:dyDescent="0.3">
      <c r="A8" s="11"/>
      <c r="B8" s="12"/>
      <c r="C8" s="10"/>
      <c r="D8" s="10"/>
      <c r="E8" s="13"/>
      <c r="F8" s="13"/>
      <c r="G8" s="13"/>
      <c r="H8" s="13"/>
      <c r="I8" s="13"/>
      <c r="J8" s="13"/>
      <c r="K8" s="13"/>
      <c r="L8" s="13"/>
      <c r="M8" s="13"/>
      <c r="N8" s="13"/>
      <c r="O8" s="10"/>
    </row>
    <row r="9" spans="1:16" ht="56.25" x14ac:dyDescent="0.3">
      <c r="A9" s="23">
        <v>1</v>
      </c>
      <c r="B9" s="32" t="s">
        <v>127</v>
      </c>
      <c r="C9" s="23" t="s">
        <v>133</v>
      </c>
      <c r="D9" s="26" t="s">
        <v>404</v>
      </c>
      <c r="E9" s="25">
        <f t="shared" ref="E9" si="0">F9+G9+H9</f>
        <v>0.2</v>
      </c>
      <c r="F9" s="25">
        <v>0.2</v>
      </c>
      <c r="G9" s="25"/>
      <c r="H9" s="25"/>
      <c r="I9" s="25"/>
      <c r="J9" s="25"/>
      <c r="K9" s="25"/>
      <c r="L9" s="25"/>
      <c r="M9" s="25"/>
      <c r="N9" s="25"/>
      <c r="O9" s="2" t="s">
        <v>134</v>
      </c>
    </row>
    <row r="10" spans="1:16" ht="112.5" x14ac:dyDescent="0.3">
      <c r="A10" s="23">
        <v>2</v>
      </c>
      <c r="B10" s="40" t="s">
        <v>377</v>
      </c>
      <c r="C10" s="26" t="s">
        <v>128</v>
      </c>
      <c r="D10" s="41" t="s">
        <v>383</v>
      </c>
      <c r="E10" s="42">
        <v>0.18</v>
      </c>
      <c r="F10" s="42"/>
      <c r="G10" s="43"/>
      <c r="H10" s="25"/>
      <c r="I10" s="42"/>
      <c r="J10" s="42"/>
      <c r="K10" s="25"/>
      <c r="L10" s="25"/>
      <c r="M10" s="25"/>
      <c r="N10" s="25"/>
      <c r="O10" s="2"/>
    </row>
    <row r="11" spans="1:16" ht="75" x14ac:dyDescent="0.3">
      <c r="A11" s="23">
        <v>3</v>
      </c>
      <c r="B11" s="29" t="s">
        <v>153</v>
      </c>
      <c r="C11" s="23" t="s">
        <v>133</v>
      </c>
      <c r="D11" s="26" t="s">
        <v>400</v>
      </c>
      <c r="E11" s="25">
        <f t="shared" ref="E11" si="1">F11+G11+H11</f>
        <v>0.2</v>
      </c>
      <c r="F11" s="25">
        <v>0.2</v>
      </c>
      <c r="G11" s="25"/>
      <c r="H11" s="25"/>
      <c r="I11" s="25"/>
      <c r="J11" s="25"/>
      <c r="K11" s="25"/>
      <c r="L11" s="25"/>
      <c r="M11" s="25"/>
      <c r="N11" s="25"/>
      <c r="O11" s="2" t="s">
        <v>158</v>
      </c>
    </row>
    <row r="12" spans="1:16" ht="75" x14ac:dyDescent="0.3">
      <c r="A12" s="23">
        <v>4</v>
      </c>
      <c r="B12" s="52" t="s">
        <v>375</v>
      </c>
      <c r="C12" s="38" t="s">
        <v>135</v>
      </c>
      <c r="D12" s="26" t="s">
        <v>405</v>
      </c>
      <c r="E12" s="25">
        <f t="shared" ref="E12:E15" si="2">F12+G12+H12</f>
        <v>0.17</v>
      </c>
      <c r="F12" s="25"/>
      <c r="G12" s="25">
        <v>0.17</v>
      </c>
      <c r="H12" s="25"/>
      <c r="I12" s="44"/>
      <c r="J12" s="44"/>
      <c r="K12" s="25"/>
      <c r="L12" s="25"/>
      <c r="M12" s="25"/>
      <c r="N12" s="25"/>
      <c r="O12" s="2" t="s">
        <v>178</v>
      </c>
    </row>
    <row r="13" spans="1:16" ht="75" x14ac:dyDescent="0.3">
      <c r="A13" s="49">
        <v>5</v>
      </c>
      <c r="B13" s="54" t="s">
        <v>362</v>
      </c>
      <c r="C13" s="49" t="s">
        <v>133</v>
      </c>
      <c r="D13" s="47" t="s">
        <v>394</v>
      </c>
      <c r="E13" s="45">
        <f t="shared" si="2"/>
        <v>0.28000000000000003</v>
      </c>
      <c r="F13" s="45"/>
      <c r="G13" s="45">
        <v>0.28000000000000003</v>
      </c>
      <c r="H13" s="45"/>
      <c r="I13" s="45"/>
      <c r="J13" s="45"/>
      <c r="K13" s="45"/>
      <c r="L13" s="45"/>
      <c r="M13" s="45"/>
      <c r="N13" s="45"/>
      <c r="O13" s="2" t="s">
        <v>183</v>
      </c>
      <c r="P13" s="6" t="s">
        <v>439</v>
      </c>
    </row>
    <row r="14" spans="1:16" ht="56.25" x14ac:dyDescent="0.3">
      <c r="A14" s="23">
        <v>6</v>
      </c>
      <c r="B14" s="30" t="s">
        <v>191</v>
      </c>
      <c r="C14" s="23" t="s">
        <v>147</v>
      </c>
      <c r="D14" s="28" t="s">
        <v>396</v>
      </c>
      <c r="E14" s="25">
        <f t="shared" si="2"/>
        <v>1</v>
      </c>
      <c r="F14" s="25">
        <v>1</v>
      </c>
      <c r="G14" s="25"/>
      <c r="H14" s="25"/>
      <c r="I14" s="31"/>
      <c r="J14" s="25"/>
      <c r="K14" s="25"/>
      <c r="L14" s="25"/>
      <c r="M14" s="25"/>
      <c r="N14" s="25"/>
      <c r="O14" s="2" t="s">
        <v>192</v>
      </c>
    </row>
    <row r="15" spans="1:16" ht="168.75" x14ac:dyDescent="0.3">
      <c r="A15" s="23">
        <v>7</v>
      </c>
      <c r="B15" s="37" t="s">
        <v>193</v>
      </c>
      <c r="C15" s="23" t="s">
        <v>130</v>
      </c>
      <c r="D15" s="35"/>
      <c r="E15" s="25">
        <f t="shared" si="2"/>
        <v>0.76</v>
      </c>
      <c r="F15" s="25"/>
      <c r="G15" s="25">
        <v>0.76</v>
      </c>
      <c r="H15" s="25"/>
      <c r="I15" s="25"/>
      <c r="J15" s="25"/>
      <c r="K15" s="25"/>
      <c r="L15" s="25"/>
      <c r="M15" s="25"/>
      <c r="N15" s="25"/>
      <c r="O15" s="2" t="s">
        <v>194</v>
      </c>
    </row>
    <row r="16" spans="1:16" ht="56.25" x14ac:dyDescent="0.3">
      <c r="A16" s="23">
        <v>8</v>
      </c>
      <c r="B16" s="33" t="s">
        <v>230</v>
      </c>
      <c r="C16" s="38" t="s">
        <v>128</v>
      </c>
      <c r="D16" s="28" t="s">
        <v>396</v>
      </c>
      <c r="E16" s="25">
        <f t="shared" ref="E16:E18" si="3">F16+G16+H16</f>
        <v>0.5</v>
      </c>
      <c r="F16" s="25">
        <v>0.5</v>
      </c>
      <c r="G16" s="25"/>
      <c r="H16" s="25"/>
      <c r="I16" s="25"/>
      <c r="J16" s="25"/>
      <c r="K16" s="25"/>
      <c r="L16" s="25"/>
      <c r="M16" s="25"/>
      <c r="N16" s="25"/>
      <c r="O16" s="2" t="s">
        <v>231</v>
      </c>
    </row>
    <row r="17" spans="1:16" ht="75" x14ac:dyDescent="0.3">
      <c r="A17" s="23">
        <v>9</v>
      </c>
      <c r="B17" s="33" t="s">
        <v>185</v>
      </c>
      <c r="C17" s="38" t="s">
        <v>128</v>
      </c>
      <c r="D17" s="28" t="s">
        <v>396</v>
      </c>
      <c r="E17" s="25">
        <f t="shared" si="3"/>
        <v>2</v>
      </c>
      <c r="F17" s="25">
        <v>2</v>
      </c>
      <c r="G17" s="25"/>
      <c r="H17" s="25"/>
      <c r="I17" s="25"/>
      <c r="J17" s="25"/>
      <c r="K17" s="25"/>
      <c r="L17" s="25"/>
      <c r="M17" s="25"/>
      <c r="N17" s="25"/>
      <c r="O17" s="2" t="s">
        <v>232</v>
      </c>
    </row>
    <row r="18" spans="1:16" ht="56.25" x14ac:dyDescent="0.3">
      <c r="A18" s="23">
        <v>10</v>
      </c>
      <c r="B18" s="37" t="s">
        <v>190</v>
      </c>
      <c r="C18" s="38" t="s">
        <v>128</v>
      </c>
      <c r="D18" s="28" t="s">
        <v>397</v>
      </c>
      <c r="E18" s="25">
        <f t="shared" si="3"/>
        <v>0.5</v>
      </c>
      <c r="F18" s="25">
        <v>0.5</v>
      </c>
      <c r="G18" s="25"/>
      <c r="H18" s="25"/>
      <c r="I18" s="25"/>
      <c r="J18" s="25"/>
      <c r="K18" s="25"/>
      <c r="L18" s="25"/>
      <c r="M18" s="25"/>
      <c r="N18" s="25"/>
      <c r="O18" s="2" t="s">
        <v>233</v>
      </c>
    </row>
    <row r="19" spans="1:16" s="20" customFormat="1" ht="93.75" x14ac:dyDescent="0.3">
      <c r="A19" s="2">
        <v>11</v>
      </c>
      <c r="B19" s="17" t="s">
        <v>358</v>
      </c>
      <c r="C19" s="1" t="s">
        <v>138</v>
      </c>
      <c r="D19" s="18" t="s">
        <v>385</v>
      </c>
      <c r="E19" s="19">
        <f t="shared" ref="E19" si="4">F19+G19+H19</f>
        <v>0.02</v>
      </c>
      <c r="F19" s="2">
        <v>0.02</v>
      </c>
      <c r="G19" s="2"/>
      <c r="H19" s="2"/>
      <c r="I19" s="1"/>
      <c r="J19" s="1"/>
      <c r="K19" s="1"/>
      <c r="L19" s="1"/>
      <c r="M19" s="1"/>
      <c r="N19" s="2"/>
      <c r="O19" s="1" t="s">
        <v>359</v>
      </c>
      <c r="P19" s="6"/>
    </row>
    <row r="20" spans="1:16" s="20" customFormat="1" ht="37.5" x14ac:dyDescent="0.3">
      <c r="A20" s="49">
        <v>12</v>
      </c>
      <c r="B20" s="55" t="s">
        <v>262</v>
      </c>
      <c r="C20" s="56" t="s">
        <v>133</v>
      </c>
      <c r="D20" s="57"/>
      <c r="E20" s="58">
        <f t="shared" ref="E20" si="5">F20+G20+H20</f>
        <v>0.03</v>
      </c>
      <c r="F20" s="45">
        <v>0.03</v>
      </c>
      <c r="G20" s="45"/>
      <c r="H20" s="45"/>
      <c r="I20" s="58"/>
      <c r="J20" s="58"/>
      <c r="K20" s="58"/>
      <c r="L20" s="58"/>
      <c r="M20" s="58"/>
      <c r="N20" s="45"/>
      <c r="O20" s="1" t="s">
        <v>263</v>
      </c>
      <c r="P20" s="6" t="s">
        <v>439</v>
      </c>
    </row>
    <row r="21" spans="1:16" ht="112.5" x14ac:dyDescent="0.3">
      <c r="A21" s="23">
        <v>13</v>
      </c>
      <c r="B21" s="36" t="s">
        <v>270</v>
      </c>
      <c r="C21" s="23" t="s">
        <v>130</v>
      </c>
      <c r="D21" s="28" t="s">
        <v>413</v>
      </c>
      <c r="E21" s="25">
        <f t="shared" ref="E21:E22" si="6">F21+G21+H21</f>
        <v>0.5</v>
      </c>
      <c r="F21" s="25"/>
      <c r="G21" s="25">
        <v>0.5</v>
      </c>
      <c r="H21" s="25"/>
      <c r="I21" s="25"/>
      <c r="J21" s="25"/>
      <c r="K21" s="25"/>
      <c r="L21" s="25"/>
      <c r="M21" s="25"/>
      <c r="N21" s="25"/>
      <c r="O21" s="2" t="s">
        <v>271</v>
      </c>
      <c r="P21" s="6" t="s">
        <v>439</v>
      </c>
    </row>
    <row r="22" spans="1:16" ht="112.5" x14ac:dyDescent="0.3">
      <c r="A22" s="23">
        <v>14</v>
      </c>
      <c r="B22" s="36" t="s">
        <v>277</v>
      </c>
      <c r="C22" s="23" t="s">
        <v>130</v>
      </c>
      <c r="D22" s="28" t="s">
        <v>413</v>
      </c>
      <c r="E22" s="25">
        <f t="shared" si="6"/>
        <v>1</v>
      </c>
      <c r="F22" s="25"/>
      <c r="G22" s="25">
        <v>1</v>
      </c>
      <c r="H22" s="25"/>
      <c r="I22" s="25"/>
      <c r="J22" s="25"/>
      <c r="K22" s="25"/>
      <c r="L22" s="25"/>
      <c r="M22" s="25"/>
      <c r="N22" s="25"/>
      <c r="O22" s="2" t="s">
        <v>278</v>
      </c>
      <c r="P22" s="6" t="s">
        <v>440</v>
      </c>
    </row>
    <row r="23" spans="1:16" ht="75" x14ac:dyDescent="0.3">
      <c r="A23" s="23">
        <v>15</v>
      </c>
      <c r="B23" s="33" t="s">
        <v>283</v>
      </c>
      <c r="C23" s="23" t="s">
        <v>140</v>
      </c>
      <c r="D23" s="26" t="s">
        <v>401</v>
      </c>
      <c r="E23" s="25">
        <f t="shared" ref="E23:E24" si="7">F23+G23+H23</f>
        <v>0.08</v>
      </c>
      <c r="F23" s="61">
        <v>0.08</v>
      </c>
      <c r="G23" s="61"/>
      <c r="H23" s="61"/>
      <c r="I23" s="62"/>
      <c r="J23" s="63"/>
      <c r="K23" s="61"/>
      <c r="L23" s="61"/>
      <c r="M23" s="61"/>
      <c r="N23" s="25"/>
      <c r="O23" s="2" t="s">
        <v>284</v>
      </c>
    </row>
    <row r="24" spans="1:16" ht="56.25" x14ac:dyDescent="0.3">
      <c r="A24" s="23">
        <v>16</v>
      </c>
      <c r="B24" s="29" t="s">
        <v>361</v>
      </c>
      <c r="C24" s="23" t="s">
        <v>147</v>
      </c>
      <c r="D24" s="26" t="s">
        <v>410</v>
      </c>
      <c r="E24" s="25">
        <f t="shared" si="7"/>
        <v>0.14499999999999999</v>
      </c>
      <c r="F24" s="25">
        <v>0.14499999999999999</v>
      </c>
      <c r="G24" s="25"/>
      <c r="H24" s="25"/>
      <c r="I24" s="25"/>
      <c r="J24" s="25"/>
      <c r="K24" s="25"/>
      <c r="L24" s="25"/>
      <c r="M24" s="25"/>
      <c r="N24" s="25"/>
      <c r="O24" s="2" t="s">
        <v>289</v>
      </c>
      <c r="P24" s="6" t="s">
        <v>439</v>
      </c>
    </row>
    <row r="25" spans="1:16" ht="112.5" x14ac:dyDescent="0.3">
      <c r="A25" s="23">
        <v>17</v>
      </c>
      <c r="B25" s="32" t="s">
        <v>373</v>
      </c>
      <c r="C25" s="23" t="s">
        <v>149</v>
      </c>
      <c r="D25" s="28" t="s">
        <v>413</v>
      </c>
      <c r="E25" s="25">
        <f t="shared" ref="E25:E28" si="8">F25+G25+H25</f>
        <v>1.3</v>
      </c>
      <c r="F25" s="25"/>
      <c r="G25" s="25">
        <v>1.3</v>
      </c>
      <c r="H25" s="25"/>
      <c r="I25" s="25"/>
      <c r="J25" s="25"/>
      <c r="K25" s="25"/>
      <c r="L25" s="25"/>
      <c r="M25" s="25"/>
      <c r="N25" s="25"/>
      <c r="O25" s="2" t="s">
        <v>296</v>
      </c>
    </row>
    <row r="26" spans="1:16" ht="150" x14ac:dyDescent="0.3">
      <c r="A26" s="23">
        <v>18</v>
      </c>
      <c r="B26" s="32" t="s">
        <v>297</v>
      </c>
      <c r="C26" s="23" t="s">
        <v>149</v>
      </c>
      <c r="D26" s="28" t="s">
        <v>414</v>
      </c>
      <c r="E26" s="25">
        <f t="shared" si="8"/>
        <v>1.41</v>
      </c>
      <c r="F26" s="25"/>
      <c r="G26" s="25">
        <v>1.41</v>
      </c>
      <c r="H26" s="25"/>
      <c r="I26" s="25"/>
      <c r="J26" s="25"/>
      <c r="K26" s="25"/>
      <c r="L26" s="25"/>
      <c r="M26" s="25"/>
      <c r="N26" s="25"/>
      <c r="O26" s="2" t="s">
        <v>298</v>
      </c>
    </row>
    <row r="27" spans="1:16" x14ac:dyDescent="0.3">
      <c r="A27" s="49">
        <v>19</v>
      </c>
      <c r="B27" s="59" t="s">
        <v>302</v>
      </c>
      <c r="C27" s="49" t="s">
        <v>133</v>
      </c>
      <c r="D27" s="48"/>
      <c r="E27" s="45">
        <f t="shared" si="8"/>
        <v>0.26</v>
      </c>
      <c r="F27" s="45">
        <v>0.26</v>
      </c>
      <c r="G27" s="45"/>
      <c r="H27" s="45"/>
      <c r="I27" s="60"/>
      <c r="J27" s="45"/>
      <c r="K27" s="45"/>
      <c r="L27" s="45"/>
      <c r="M27" s="45"/>
      <c r="N27" s="45"/>
      <c r="O27" s="2" t="s">
        <v>303</v>
      </c>
      <c r="P27" s="6" t="s">
        <v>439</v>
      </c>
    </row>
    <row r="28" spans="1:16" ht="75" x14ac:dyDescent="0.3">
      <c r="A28" s="23">
        <v>20</v>
      </c>
      <c r="B28" s="37" t="s">
        <v>308</v>
      </c>
      <c r="C28" s="23" t="s">
        <v>130</v>
      </c>
      <c r="D28" s="28" t="s">
        <v>415</v>
      </c>
      <c r="E28" s="25">
        <f t="shared" si="8"/>
        <v>0.5</v>
      </c>
      <c r="F28" s="25"/>
      <c r="G28" s="25">
        <v>0.5</v>
      </c>
      <c r="H28" s="25"/>
      <c r="I28" s="25"/>
      <c r="J28" s="25"/>
      <c r="K28" s="25"/>
      <c r="L28" s="25"/>
      <c r="M28" s="25"/>
      <c r="N28" s="25"/>
      <c r="O28" s="2" t="s">
        <v>309</v>
      </c>
      <c r="P28" s="6" t="s">
        <v>439</v>
      </c>
    </row>
    <row r="29" spans="1:16" x14ac:dyDescent="0.3">
      <c r="A29" s="9"/>
      <c r="B29" s="9" t="s">
        <v>330</v>
      </c>
      <c r="C29" s="10"/>
      <c r="D29" s="9"/>
      <c r="E29" s="21">
        <f>SUM(E9:E28)</f>
        <v>11.035</v>
      </c>
      <c r="F29" s="21">
        <f t="shared" ref="F29:N29" si="9">SUM(F9:F28)</f>
        <v>4.9349999999999996</v>
      </c>
      <c r="G29" s="21">
        <f t="shared" si="9"/>
        <v>5.92</v>
      </c>
      <c r="H29" s="21">
        <f t="shared" si="9"/>
        <v>0</v>
      </c>
      <c r="I29" s="21">
        <f t="shared" si="9"/>
        <v>0</v>
      </c>
      <c r="J29" s="21">
        <f t="shared" si="9"/>
        <v>0</v>
      </c>
      <c r="K29" s="21">
        <f t="shared" si="9"/>
        <v>0</v>
      </c>
      <c r="L29" s="21">
        <f t="shared" si="9"/>
        <v>0</v>
      </c>
      <c r="M29" s="21">
        <f t="shared" si="9"/>
        <v>0</v>
      </c>
      <c r="N29" s="21">
        <f t="shared" si="9"/>
        <v>0</v>
      </c>
      <c r="O29" s="9"/>
    </row>
  </sheetData>
  <autoFilter ref="A8:O29"/>
  <mergeCells count="13">
    <mergeCell ref="E6:H6"/>
    <mergeCell ref="I6:K6"/>
    <mergeCell ref="L6:N6"/>
    <mergeCell ref="D5:D7"/>
    <mergeCell ref="A1:B1"/>
    <mergeCell ref="A3:O3"/>
    <mergeCell ref="A5:A7"/>
    <mergeCell ref="A2:O2"/>
    <mergeCell ref="B5:B7"/>
    <mergeCell ref="C5:C7"/>
    <mergeCell ref="O5:O7"/>
    <mergeCell ref="E5:N5"/>
    <mergeCell ref="A4:O4"/>
  </mergeCells>
  <printOptions horizontalCentered="1"/>
  <pageMargins left="0.5" right="0.45" top="0.5" bottom="0" header="0" footer="0"/>
  <pageSetup paperSize="9" scale="7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75" x14ac:dyDescent="0.3"/>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75" x14ac:dyDescent="0.3"/>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A40"/>
  <sheetViews>
    <sheetView topLeftCell="A34" zoomScale="60" zoomScaleNormal="60" workbookViewId="0">
      <selection activeCell="BO38" sqref="BO38"/>
    </sheetView>
  </sheetViews>
  <sheetFormatPr defaultColWidth="8.88671875" defaultRowHeight="18.75" x14ac:dyDescent="0.3"/>
  <cols>
    <col min="1" max="1" width="8.77734375" style="6" customWidth="1"/>
    <col min="2" max="2" width="54.88671875" style="100" customWidth="1"/>
    <col min="3" max="3" width="10.21875" style="6" customWidth="1"/>
    <col min="4" max="4" width="8.6640625" style="100" customWidth="1"/>
    <col min="5" max="5" width="10.6640625" style="6" customWidth="1"/>
    <col min="6" max="6" width="9.77734375" style="6" hidden="1" customWidth="1"/>
    <col min="7" max="20" width="10.6640625" style="6" hidden="1" customWidth="1"/>
    <col min="21" max="21" width="8.33203125" style="6" hidden="1" customWidth="1"/>
    <col min="22" max="58" width="10.6640625" style="6" hidden="1" customWidth="1"/>
    <col min="59" max="59" width="7.88671875" style="6" hidden="1" customWidth="1"/>
    <col min="60" max="62" width="10.6640625" style="6" hidden="1" customWidth="1"/>
    <col min="63" max="63" width="15.21875" style="6" hidden="1" customWidth="1"/>
    <col min="64" max="64" width="22.109375" style="6" customWidth="1"/>
    <col min="65" max="65" width="0.21875" style="100" customWidth="1"/>
    <col min="66" max="66" width="11.44140625" style="100" customWidth="1"/>
    <col min="67" max="67" width="36.21875" style="100" customWidth="1"/>
    <col min="68" max="68" width="18" style="6" customWidth="1"/>
    <col min="69" max="69" width="17.109375" style="205" customWidth="1"/>
    <col min="70" max="70" width="53.44140625" style="6" hidden="1" customWidth="1"/>
    <col min="71" max="71" width="53.44140625" style="205" customWidth="1"/>
    <col min="72" max="81" width="15.44140625" style="6" hidden="1" customWidth="1"/>
    <col min="82" max="82" width="9.5546875" style="6" hidden="1" customWidth="1"/>
    <col min="83" max="83" width="6" style="6" hidden="1" customWidth="1"/>
    <col min="84" max="84" width="5.21875" style="6" hidden="1" customWidth="1"/>
    <col min="85" max="85" width="10.21875" style="6" hidden="1" customWidth="1"/>
    <col min="86" max="86" width="22.21875" style="6" hidden="1" customWidth="1"/>
    <col min="87" max="87" width="22.21875" style="6" customWidth="1"/>
    <col min="88" max="88" width="4.109375" style="6" customWidth="1"/>
    <col min="89" max="89" width="3.33203125" style="6" customWidth="1"/>
    <col min="90" max="90" width="94.6640625" style="6" customWidth="1"/>
    <col min="91" max="91" width="3.33203125" style="6" customWidth="1"/>
    <col min="92" max="92" width="2.6640625" style="6" customWidth="1"/>
    <col min="93" max="93" width="4" style="6" customWidth="1"/>
    <col min="94" max="94" width="6" style="6" customWidth="1"/>
    <col min="95" max="105" width="15.44140625" style="6" customWidth="1"/>
    <col min="106" max="16384" width="8.88671875" style="6"/>
  </cols>
  <sheetData>
    <row r="1" spans="1:104" x14ac:dyDescent="0.3">
      <c r="A1" s="533" t="s">
        <v>0</v>
      </c>
      <c r="B1" s="576"/>
      <c r="C1" s="7"/>
      <c r="D1" s="8"/>
      <c r="E1" s="8"/>
      <c r="F1" s="8"/>
      <c r="G1" s="8"/>
      <c r="H1" s="8"/>
      <c r="I1" s="8"/>
      <c r="J1" s="7"/>
      <c r="K1" s="8"/>
      <c r="L1" s="8"/>
      <c r="M1" s="8"/>
      <c r="N1" s="7"/>
      <c r="O1" s="7"/>
      <c r="P1" s="7"/>
      <c r="Q1" s="7"/>
      <c r="R1" s="7"/>
      <c r="S1" s="7"/>
      <c r="T1" s="7"/>
      <c r="U1" s="8"/>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8"/>
      <c r="BN1" s="8"/>
      <c r="BO1" s="8"/>
      <c r="BP1" s="7"/>
      <c r="BQ1" s="204"/>
    </row>
    <row r="2" spans="1:104" ht="49.9" customHeight="1" x14ac:dyDescent="0.3">
      <c r="A2" s="202"/>
      <c r="B2" s="577" t="s">
        <v>937</v>
      </c>
      <c r="C2" s="577"/>
      <c r="D2" s="577"/>
      <c r="E2" s="577"/>
      <c r="F2" s="577"/>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145"/>
      <c r="BP2" s="145"/>
      <c r="BQ2" s="204"/>
    </row>
    <row r="3" spans="1:104" x14ac:dyDescent="0.3">
      <c r="A3" s="519" t="s">
        <v>2</v>
      </c>
      <c r="B3" s="519"/>
      <c r="C3" s="519"/>
      <c r="D3" s="519"/>
      <c r="E3" s="519"/>
      <c r="F3" s="519"/>
      <c r="G3" s="519"/>
      <c r="H3" s="519"/>
      <c r="I3" s="519"/>
      <c r="J3" s="519"/>
      <c r="K3" s="519"/>
      <c r="L3" s="519"/>
      <c r="M3" s="519"/>
      <c r="N3" s="519"/>
      <c r="O3" s="519"/>
      <c r="P3" s="519"/>
      <c r="Q3" s="519"/>
      <c r="R3" s="519"/>
      <c r="S3" s="519"/>
      <c r="T3" s="519"/>
      <c r="U3" s="519"/>
      <c r="V3" s="519"/>
      <c r="W3" s="519"/>
      <c r="X3" s="519"/>
      <c r="Y3" s="519"/>
      <c r="Z3" s="519"/>
      <c r="AA3" s="519"/>
      <c r="AB3" s="519"/>
      <c r="AC3" s="519"/>
      <c r="AD3" s="519"/>
      <c r="AE3" s="519"/>
      <c r="AF3" s="519"/>
      <c r="AG3" s="519"/>
      <c r="AH3" s="519"/>
      <c r="AI3" s="519"/>
      <c r="AJ3" s="519"/>
      <c r="AK3" s="519"/>
      <c r="AL3" s="519"/>
      <c r="AM3" s="519"/>
      <c r="AN3" s="519"/>
      <c r="AO3" s="519"/>
      <c r="AP3" s="519"/>
      <c r="AQ3" s="519"/>
      <c r="AR3" s="519"/>
      <c r="AS3" s="519"/>
      <c r="AT3" s="519"/>
      <c r="AU3" s="519"/>
      <c r="AV3" s="519"/>
      <c r="AW3" s="519"/>
      <c r="AX3" s="519"/>
      <c r="AY3" s="519"/>
      <c r="AZ3" s="519"/>
      <c r="BA3" s="519"/>
      <c r="BB3" s="519"/>
      <c r="BC3" s="519"/>
      <c r="BD3" s="519"/>
      <c r="BE3" s="519"/>
      <c r="BF3" s="519"/>
      <c r="BG3" s="519"/>
      <c r="BH3" s="519"/>
      <c r="BI3" s="519"/>
      <c r="BJ3" s="519"/>
      <c r="BK3" s="519"/>
      <c r="BL3" s="519"/>
      <c r="BM3" s="520"/>
      <c r="BN3" s="519"/>
      <c r="BO3" s="519"/>
      <c r="BP3" s="519"/>
      <c r="BQ3" s="519"/>
    </row>
    <row r="4" spans="1:104" ht="18.75" customHeight="1" x14ac:dyDescent="0.3">
      <c r="A4" s="528" t="s">
        <v>3</v>
      </c>
      <c r="B4" s="528" t="s">
        <v>4</v>
      </c>
      <c r="C4" s="528" t="s">
        <v>538</v>
      </c>
      <c r="D4" s="615" t="s">
        <v>5</v>
      </c>
      <c r="E4" s="615" t="s">
        <v>6</v>
      </c>
      <c r="F4" s="528" t="s">
        <v>7</v>
      </c>
      <c r="G4" s="528"/>
      <c r="H4" s="528"/>
      <c r="I4" s="528"/>
      <c r="J4" s="528"/>
      <c r="K4" s="528"/>
      <c r="L4" s="528"/>
      <c r="M4" s="528"/>
      <c r="N4" s="528"/>
      <c r="O4" s="528"/>
      <c r="P4" s="528"/>
      <c r="Q4" s="528"/>
      <c r="R4" s="528"/>
      <c r="S4" s="528"/>
      <c r="T4" s="528"/>
      <c r="U4" s="528"/>
      <c r="V4" s="528"/>
      <c r="W4" s="528"/>
      <c r="X4" s="528"/>
      <c r="Y4" s="528"/>
      <c r="Z4" s="528"/>
      <c r="AA4" s="528"/>
      <c r="AB4" s="528"/>
      <c r="AC4" s="528"/>
      <c r="AD4" s="528"/>
      <c r="AE4" s="528"/>
      <c r="AF4" s="528"/>
      <c r="AG4" s="528"/>
      <c r="AH4" s="528"/>
      <c r="AI4" s="528"/>
      <c r="AJ4" s="528"/>
      <c r="AK4" s="528"/>
      <c r="AL4" s="528"/>
      <c r="AM4" s="528"/>
      <c r="AN4" s="528"/>
      <c r="AO4" s="528"/>
      <c r="AP4" s="528"/>
      <c r="AQ4" s="528"/>
      <c r="AR4" s="528"/>
      <c r="AS4" s="528"/>
      <c r="AT4" s="528"/>
      <c r="AU4" s="528"/>
      <c r="AV4" s="528"/>
      <c r="AW4" s="528"/>
      <c r="AX4" s="528"/>
      <c r="AY4" s="528"/>
      <c r="AZ4" s="528"/>
      <c r="BA4" s="528"/>
      <c r="BB4" s="528"/>
      <c r="BC4" s="528"/>
      <c r="BD4" s="528"/>
      <c r="BE4" s="528"/>
      <c r="BF4" s="528"/>
      <c r="BG4" s="528"/>
      <c r="BH4" s="528"/>
      <c r="BI4" s="528"/>
      <c r="BJ4" s="528"/>
      <c r="BK4" s="528" t="s">
        <v>417</v>
      </c>
      <c r="BL4" s="528" t="s">
        <v>8</v>
      </c>
      <c r="BM4" s="528" t="s">
        <v>9</v>
      </c>
      <c r="BN4" s="528" t="s">
        <v>10</v>
      </c>
      <c r="BO4" s="528" t="s">
        <v>419</v>
      </c>
      <c r="BP4" s="538" t="s">
        <v>732</v>
      </c>
      <c r="BQ4" s="575" t="s">
        <v>628</v>
      </c>
    </row>
    <row r="5" spans="1:104" ht="18.75" hidden="1" customHeight="1" x14ac:dyDescent="0.3">
      <c r="A5" s="528"/>
      <c r="B5" s="528"/>
      <c r="C5" s="528"/>
      <c r="D5" s="616"/>
      <c r="E5" s="616"/>
      <c r="F5" s="528" t="s">
        <v>11</v>
      </c>
      <c r="G5" s="528"/>
      <c r="H5" s="528"/>
      <c r="I5" s="528"/>
      <c r="J5" s="528"/>
      <c r="K5" s="528"/>
      <c r="L5" s="528"/>
      <c r="M5" s="528"/>
      <c r="N5" s="528"/>
      <c r="O5" s="528"/>
      <c r="P5" s="528"/>
      <c r="Q5" s="528"/>
      <c r="R5" s="528"/>
      <c r="S5" s="528"/>
      <c r="T5" s="528"/>
      <c r="U5" s="528" t="s">
        <v>12</v>
      </c>
      <c r="V5" s="528"/>
      <c r="W5" s="528"/>
      <c r="X5" s="528"/>
      <c r="Y5" s="528"/>
      <c r="Z5" s="528"/>
      <c r="AA5" s="528"/>
      <c r="AB5" s="528"/>
      <c r="AC5" s="528"/>
      <c r="AD5" s="528"/>
      <c r="AE5" s="528"/>
      <c r="AF5" s="528"/>
      <c r="AG5" s="528"/>
      <c r="AH5" s="528"/>
      <c r="AI5" s="528"/>
      <c r="AJ5" s="528"/>
      <c r="AK5" s="528"/>
      <c r="AL5" s="528"/>
      <c r="AM5" s="528"/>
      <c r="AN5" s="528"/>
      <c r="AO5" s="528"/>
      <c r="AP5" s="528"/>
      <c r="AQ5" s="528"/>
      <c r="AR5" s="528"/>
      <c r="AS5" s="528"/>
      <c r="AT5" s="528"/>
      <c r="AU5" s="528"/>
      <c r="AV5" s="528"/>
      <c r="AW5" s="528"/>
      <c r="AX5" s="528"/>
      <c r="AY5" s="528"/>
      <c r="AZ5" s="528"/>
      <c r="BA5" s="528"/>
      <c r="BB5" s="528"/>
      <c r="BC5" s="528"/>
      <c r="BD5" s="528"/>
      <c r="BE5" s="528"/>
      <c r="BF5" s="528"/>
      <c r="BG5" s="528" t="s">
        <v>13</v>
      </c>
      <c r="BH5" s="528"/>
      <c r="BI5" s="528"/>
      <c r="BJ5" s="528"/>
      <c r="BK5" s="528"/>
      <c r="BL5" s="528"/>
      <c r="BM5" s="528"/>
      <c r="BN5" s="528"/>
      <c r="BO5" s="528"/>
      <c r="BP5" s="538"/>
      <c r="BQ5" s="575"/>
    </row>
    <row r="6" spans="1:104" ht="18.75" hidden="1" customHeight="1" x14ac:dyDescent="0.3">
      <c r="A6" s="528"/>
      <c r="B6" s="528"/>
      <c r="C6" s="528"/>
      <c r="D6" s="616"/>
      <c r="E6" s="616"/>
      <c r="F6" s="528" t="s">
        <v>11</v>
      </c>
      <c r="G6" s="528" t="s">
        <v>15</v>
      </c>
      <c r="H6" s="528"/>
      <c r="I6" s="528"/>
      <c r="J6" s="528"/>
      <c r="K6" s="528" t="s">
        <v>16</v>
      </c>
      <c r="L6" s="528" t="s">
        <v>17</v>
      </c>
      <c r="M6" s="528" t="s">
        <v>18</v>
      </c>
      <c r="N6" s="528"/>
      <c r="O6" s="528"/>
      <c r="P6" s="528"/>
      <c r="Q6" s="528"/>
      <c r="R6" s="528" t="s">
        <v>19</v>
      </c>
      <c r="S6" s="528" t="s">
        <v>20</v>
      </c>
      <c r="T6" s="528" t="s">
        <v>21</v>
      </c>
      <c r="U6" s="528" t="s">
        <v>12</v>
      </c>
      <c r="V6" s="528" t="s">
        <v>22</v>
      </c>
      <c r="W6" s="528" t="s">
        <v>23</v>
      </c>
      <c r="X6" s="528" t="s">
        <v>24</v>
      </c>
      <c r="Y6" s="528" t="s">
        <v>25</v>
      </c>
      <c r="Z6" s="528" t="s">
        <v>26</v>
      </c>
      <c r="AA6" s="528" t="s">
        <v>27</v>
      </c>
      <c r="AB6" s="528" t="s">
        <v>28</v>
      </c>
      <c r="AC6" s="528" t="s">
        <v>29</v>
      </c>
      <c r="AD6" s="528" t="s">
        <v>181</v>
      </c>
      <c r="AE6" s="528" t="s">
        <v>30</v>
      </c>
      <c r="AF6" s="528"/>
      <c r="AG6" s="528"/>
      <c r="AH6" s="528"/>
      <c r="AI6" s="528"/>
      <c r="AJ6" s="528"/>
      <c r="AK6" s="528"/>
      <c r="AL6" s="528"/>
      <c r="AM6" s="528"/>
      <c r="AN6" s="528"/>
      <c r="AO6" s="528"/>
      <c r="AP6" s="528"/>
      <c r="AQ6" s="528"/>
      <c r="AR6" s="528"/>
      <c r="AS6" s="528"/>
      <c r="AT6" s="528"/>
      <c r="AU6" s="528" t="s">
        <v>31</v>
      </c>
      <c r="AV6" s="528" t="s">
        <v>32</v>
      </c>
      <c r="AW6" s="528" t="s">
        <v>33</v>
      </c>
      <c r="AX6" s="528" t="s">
        <v>34</v>
      </c>
      <c r="AY6" s="528" t="s">
        <v>35</v>
      </c>
      <c r="AZ6" s="528" t="s">
        <v>36</v>
      </c>
      <c r="BA6" s="528" t="s">
        <v>37</v>
      </c>
      <c r="BB6" s="528" t="s">
        <v>38</v>
      </c>
      <c r="BC6" s="528" t="s">
        <v>39</v>
      </c>
      <c r="BD6" s="528" t="s">
        <v>40</v>
      </c>
      <c r="BE6" s="528" t="s">
        <v>41</v>
      </c>
      <c r="BF6" s="528" t="s">
        <v>42</v>
      </c>
      <c r="BG6" s="528"/>
      <c r="BH6" s="528"/>
      <c r="BI6" s="528"/>
      <c r="BJ6" s="528"/>
      <c r="BK6" s="528"/>
      <c r="BL6" s="528"/>
      <c r="BM6" s="528"/>
      <c r="BN6" s="528"/>
      <c r="BO6" s="528"/>
      <c r="BP6" s="538"/>
      <c r="BQ6" s="575"/>
    </row>
    <row r="7" spans="1:104" ht="81.75" customHeight="1" x14ac:dyDescent="0.3">
      <c r="A7" s="528"/>
      <c r="B7" s="528"/>
      <c r="C7" s="528"/>
      <c r="D7" s="617"/>
      <c r="E7" s="617"/>
      <c r="F7" s="528"/>
      <c r="G7" s="140" t="s">
        <v>15</v>
      </c>
      <c r="H7" s="140" t="s">
        <v>43</v>
      </c>
      <c r="I7" s="140" t="s">
        <v>44</v>
      </c>
      <c r="J7" s="140" t="s">
        <v>45</v>
      </c>
      <c r="K7" s="528"/>
      <c r="L7" s="528"/>
      <c r="M7" s="140" t="s">
        <v>14</v>
      </c>
      <c r="N7" s="140" t="s">
        <v>46</v>
      </c>
      <c r="O7" s="140" t="s">
        <v>47</v>
      </c>
      <c r="P7" s="140" t="s">
        <v>48</v>
      </c>
      <c r="Q7" s="140" t="s">
        <v>731</v>
      </c>
      <c r="R7" s="528"/>
      <c r="S7" s="528"/>
      <c r="T7" s="528"/>
      <c r="U7" s="528"/>
      <c r="V7" s="528"/>
      <c r="W7" s="528"/>
      <c r="X7" s="528"/>
      <c r="Y7" s="528"/>
      <c r="Z7" s="528"/>
      <c r="AA7" s="528"/>
      <c r="AB7" s="528"/>
      <c r="AC7" s="528"/>
      <c r="AD7" s="528"/>
      <c r="AE7" s="140" t="s">
        <v>49</v>
      </c>
      <c r="AF7" s="140" t="s">
        <v>50</v>
      </c>
      <c r="AG7" s="140" t="s">
        <v>51</v>
      </c>
      <c r="AH7" s="140" t="s">
        <v>52</v>
      </c>
      <c r="AI7" s="140" t="s">
        <v>53</v>
      </c>
      <c r="AJ7" s="140" t="s">
        <v>54</v>
      </c>
      <c r="AK7" s="140" t="s">
        <v>55</v>
      </c>
      <c r="AL7" s="140" t="s">
        <v>56</v>
      </c>
      <c r="AM7" s="140" t="s">
        <v>57</v>
      </c>
      <c r="AN7" s="140" t="s">
        <v>58</v>
      </c>
      <c r="AO7" s="140" t="s">
        <v>59</v>
      </c>
      <c r="AP7" s="140" t="s">
        <v>60</v>
      </c>
      <c r="AQ7" s="140" t="s">
        <v>631</v>
      </c>
      <c r="AR7" s="140" t="s">
        <v>62</v>
      </c>
      <c r="AS7" s="140" t="s">
        <v>63</v>
      </c>
      <c r="AT7" s="140" t="s">
        <v>64</v>
      </c>
      <c r="AU7" s="528"/>
      <c r="AV7" s="528"/>
      <c r="AW7" s="528"/>
      <c r="AX7" s="528"/>
      <c r="AY7" s="528"/>
      <c r="AZ7" s="528"/>
      <c r="BA7" s="528"/>
      <c r="BB7" s="528"/>
      <c r="BC7" s="528"/>
      <c r="BD7" s="528"/>
      <c r="BE7" s="528"/>
      <c r="BF7" s="528"/>
      <c r="BG7" s="528"/>
      <c r="BH7" s="528"/>
      <c r="BI7" s="528"/>
      <c r="BJ7" s="528"/>
      <c r="BK7" s="528"/>
      <c r="BL7" s="528"/>
      <c r="BM7" s="528"/>
      <c r="BN7" s="528"/>
      <c r="BO7" s="528"/>
      <c r="BP7" s="538"/>
      <c r="BQ7" s="575"/>
      <c r="BS7" s="236" t="s">
        <v>908</v>
      </c>
    </row>
    <row r="8" spans="1:104" s="71" customFormat="1" ht="75" x14ac:dyDescent="0.3">
      <c r="A8" s="2">
        <v>1</v>
      </c>
      <c r="B8" s="144" t="s">
        <v>483</v>
      </c>
      <c r="C8" s="69">
        <f t="shared" ref="C8:C12" si="0">D8+E8</f>
        <v>0.1</v>
      </c>
      <c r="D8" s="15"/>
      <c r="E8" s="65">
        <f t="shared" ref="E8:E9" si="1">F8+U8+BG8</f>
        <v>0.1</v>
      </c>
      <c r="F8" s="65">
        <f t="shared" ref="F8:F9" si="2">G8+K8+L8+M8+R8+S8+T8</f>
        <v>0.1</v>
      </c>
      <c r="G8" s="65">
        <f t="shared" ref="G8:G12" si="3">H8+I8+J8</f>
        <v>0</v>
      </c>
      <c r="H8" s="2"/>
      <c r="I8" s="2"/>
      <c r="J8" s="2"/>
      <c r="K8" s="2"/>
      <c r="L8" s="2">
        <v>0.1</v>
      </c>
      <c r="M8" s="3">
        <f t="shared" ref="M8:M9" si="4">N8+O8+P8</f>
        <v>0</v>
      </c>
      <c r="N8" s="2"/>
      <c r="O8" s="2"/>
      <c r="P8" s="2"/>
      <c r="Q8" s="2"/>
      <c r="R8" s="2"/>
      <c r="S8" s="2"/>
      <c r="T8" s="2"/>
      <c r="U8" s="65">
        <f t="shared" ref="U8:U9" si="5">V8+W8+X8+Y8+Z8+AA8+AB8+AC8+AD8+AU8+AV8+AW8+AX8+AY8+AZ8+BA8+BB8+BC8+BD8+BE8+BF8</f>
        <v>0</v>
      </c>
      <c r="V8" s="2"/>
      <c r="W8" s="2"/>
      <c r="X8" s="2"/>
      <c r="Y8" s="2"/>
      <c r="Z8" s="2"/>
      <c r="AA8" s="2"/>
      <c r="AB8" s="2"/>
      <c r="AC8" s="2"/>
      <c r="AD8" s="65">
        <f t="shared" ref="AD8:AD9" si="6">SUM(AE8:AT8)</f>
        <v>0</v>
      </c>
      <c r="AE8" s="2"/>
      <c r="AF8" s="2"/>
      <c r="AG8" s="2"/>
      <c r="AH8" s="2"/>
      <c r="AI8" s="2"/>
      <c r="AJ8" s="2"/>
      <c r="AK8" s="2"/>
      <c r="AL8" s="2"/>
      <c r="AM8" s="2"/>
      <c r="AN8" s="2"/>
      <c r="AO8" s="2"/>
      <c r="AP8" s="2"/>
      <c r="AQ8" s="2"/>
      <c r="AR8" s="2"/>
      <c r="AS8" s="2">
        <v>0</v>
      </c>
      <c r="AT8" s="2"/>
      <c r="AU8" s="2"/>
      <c r="AV8" s="2"/>
      <c r="AW8" s="2"/>
      <c r="AX8" s="2"/>
      <c r="AY8" s="2"/>
      <c r="AZ8" s="2"/>
      <c r="BA8" s="2"/>
      <c r="BB8" s="2"/>
      <c r="BC8" s="2"/>
      <c r="BD8" s="2"/>
      <c r="BE8" s="2"/>
      <c r="BF8" s="2"/>
      <c r="BG8" s="3">
        <f t="shared" ref="BG8:BG9" si="7">BH8+BI8+BJ8</f>
        <v>0</v>
      </c>
      <c r="BH8" s="2"/>
      <c r="BI8" s="2"/>
      <c r="BJ8" s="2"/>
      <c r="BK8" s="2" t="s">
        <v>459</v>
      </c>
      <c r="BL8" s="2" t="s">
        <v>140</v>
      </c>
      <c r="BM8" s="2" t="s">
        <v>141</v>
      </c>
      <c r="BN8" s="2" t="s">
        <v>81</v>
      </c>
      <c r="BO8" s="143" t="s">
        <v>539</v>
      </c>
      <c r="BP8" s="2">
        <v>2022</v>
      </c>
      <c r="BQ8" s="144" t="s">
        <v>733</v>
      </c>
      <c r="BS8" s="283" t="s">
        <v>909</v>
      </c>
      <c r="CJ8" s="6"/>
    </row>
    <row r="9" spans="1:104" s="71" customFormat="1" ht="75" x14ac:dyDescent="0.3">
      <c r="A9" s="2">
        <v>2</v>
      </c>
      <c r="B9" s="144" t="s">
        <v>643</v>
      </c>
      <c r="C9" s="69">
        <f t="shared" si="0"/>
        <v>10</v>
      </c>
      <c r="D9" s="15"/>
      <c r="E9" s="65">
        <f t="shared" si="1"/>
        <v>10</v>
      </c>
      <c r="F9" s="65">
        <f t="shared" si="2"/>
        <v>9</v>
      </c>
      <c r="G9" s="65">
        <f t="shared" si="3"/>
        <v>0</v>
      </c>
      <c r="H9" s="3"/>
      <c r="I9" s="3"/>
      <c r="J9" s="3"/>
      <c r="K9" s="3">
        <v>4</v>
      </c>
      <c r="L9" s="3">
        <v>5</v>
      </c>
      <c r="M9" s="3">
        <f t="shared" si="4"/>
        <v>0</v>
      </c>
      <c r="N9" s="3"/>
      <c r="O9" s="3"/>
      <c r="P9" s="3"/>
      <c r="Q9" s="3"/>
      <c r="R9" s="3"/>
      <c r="S9" s="3"/>
      <c r="T9" s="3"/>
      <c r="U9" s="65">
        <f t="shared" si="5"/>
        <v>0</v>
      </c>
      <c r="V9" s="3"/>
      <c r="W9" s="3"/>
      <c r="X9" s="3"/>
      <c r="Y9" s="3"/>
      <c r="Z9" s="3"/>
      <c r="AA9" s="3"/>
      <c r="AB9" s="3"/>
      <c r="AC9" s="3"/>
      <c r="AD9" s="65">
        <f t="shared" si="6"/>
        <v>0</v>
      </c>
      <c r="AE9" s="3"/>
      <c r="AF9" s="3"/>
      <c r="AG9" s="3"/>
      <c r="AH9" s="73"/>
      <c r="AI9" s="73"/>
      <c r="AJ9" s="3"/>
      <c r="AK9" s="3"/>
      <c r="AL9" s="3"/>
      <c r="AM9" s="3"/>
      <c r="AN9" s="3"/>
      <c r="AO9" s="3"/>
      <c r="AP9" s="3"/>
      <c r="AQ9" s="3"/>
      <c r="AR9" s="3"/>
      <c r="AS9" s="3"/>
      <c r="AT9" s="3"/>
      <c r="AU9" s="3"/>
      <c r="AV9" s="3"/>
      <c r="AW9" s="3"/>
      <c r="AX9" s="3"/>
      <c r="AY9" s="3"/>
      <c r="AZ9" s="74"/>
      <c r="BA9" s="3"/>
      <c r="BB9" s="3"/>
      <c r="BC9" s="3"/>
      <c r="BD9" s="3"/>
      <c r="BE9" s="3"/>
      <c r="BF9" s="3"/>
      <c r="BG9" s="3">
        <f t="shared" si="7"/>
        <v>1</v>
      </c>
      <c r="BH9" s="3"/>
      <c r="BI9" s="75">
        <v>1</v>
      </c>
      <c r="BJ9" s="3"/>
      <c r="BK9" s="2" t="s">
        <v>459</v>
      </c>
      <c r="BL9" s="4" t="s">
        <v>143</v>
      </c>
      <c r="BM9" s="2" t="s">
        <v>360</v>
      </c>
      <c r="BN9" s="76" t="s">
        <v>81</v>
      </c>
      <c r="BO9" s="143" t="s">
        <v>406</v>
      </c>
      <c r="BP9" s="2">
        <v>2022</v>
      </c>
      <c r="BQ9" s="144" t="s">
        <v>733</v>
      </c>
      <c r="BS9" s="283" t="s">
        <v>909</v>
      </c>
      <c r="CJ9" s="6"/>
    </row>
    <row r="10" spans="1:104" s="71" customFormat="1" ht="56.25" x14ac:dyDescent="0.3">
      <c r="A10" s="2">
        <v>3</v>
      </c>
      <c r="B10" s="79" t="s">
        <v>880</v>
      </c>
      <c r="C10" s="69">
        <f t="shared" si="0"/>
        <v>0.05</v>
      </c>
      <c r="D10" s="3"/>
      <c r="E10" s="65">
        <f t="shared" ref="E10:E12" si="8">F10+U10+BG10</f>
        <v>0.05</v>
      </c>
      <c r="F10" s="65">
        <f t="shared" ref="F10:F12" si="9">G10+K10+L10+M10+R10+S10+T10</f>
        <v>0.05</v>
      </c>
      <c r="G10" s="65">
        <f t="shared" si="3"/>
        <v>0</v>
      </c>
      <c r="H10" s="3"/>
      <c r="I10" s="3"/>
      <c r="J10" s="3"/>
      <c r="K10" s="3"/>
      <c r="L10" s="3">
        <v>0.05</v>
      </c>
      <c r="M10" s="3">
        <f t="shared" ref="M10:M12" si="10">N10+O10+P10</f>
        <v>0</v>
      </c>
      <c r="N10" s="3"/>
      <c r="O10" s="3"/>
      <c r="P10" s="3"/>
      <c r="Q10" s="3"/>
      <c r="R10" s="3"/>
      <c r="S10" s="3"/>
      <c r="T10" s="3"/>
      <c r="U10" s="65">
        <f t="shared" ref="U10:U12" si="11">V10+W10+X10+Y10+Z10+AA10+AB10+AC10+AD10+AU10+AV10+AW10+AX10+AY10+AZ10+BA10+BB10+BC10+BD10+BE10+BF10</f>
        <v>0</v>
      </c>
      <c r="V10" s="3"/>
      <c r="W10" s="3"/>
      <c r="X10" s="3"/>
      <c r="Y10" s="3"/>
      <c r="Z10" s="3"/>
      <c r="AA10" s="3"/>
      <c r="AB10" s="3"/>
      <c r="AC10" s="3"/>
      <c r="AD10" s="65">
        <f t="shared" ref="AD10:AD12" si="12">SUM(AE10:AT10)</f>
        <v>0</v>
      </c>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f t="shared" ref="BG10:BG14" si="13">BH10+BI10+BJ10</f>
        <v>0</v>
      </c>
      <c r="BH10" s="3"/>
      <c r="BI10" s="3"/>
      <c r="BJ10" s="3"/>
      <c r="BK10" s="2" t="s">
        <v>459</v>
      </c>
      <c r="BL10" s="2" t="s">
        <v>142</v>
      </c>
      <c r="BM10" s="2" t="s">
        <v>156</v>
      </c>
      <c r="BN10" s="2" t="s">
        <v>82</v>
      </c>
      <c r="BO10" s="143" t="s">
        <v>400</v>
      </c>
      <c r="BP10" s="2" t="s">
        <v>629</v>
      </c>
      <c r="BQ10" s="144" t="s">
        <v>733</v>
      </c>
      <c r="BR10" s="6"/>
      <c r="BS10" s="283" t="s">
        <v>909</v>
      </c>
      <c r="BT10" s="210"/>
      <c r="BU10" s="6"/>
      <c r="BV10" s="71" t="s">
        <v>439</v>
      </c>
      <c r="CH10" s="71">
        <v>2022</v>
      </c>
    </row>
    <row r="11" spans="1:104" s="71" customFormat="1" ht="56.25" x14ac:dyDescent="0.3">
      <c r="A11" s="2">
        <v>4</v>
      </c>
      <c r="B11" s="79" t="s">
        <v>884</v>
      </c>
      <c r="C11" s="69">
        <f t="shared" si="0"/>
        <v>0.06</v>
      </c>
      <c r="D11" s="3"/>
      <c r="E11" s="65">
        <f t="shared" si="8"/>
        <v>0.06</v>
      </c>
      <c r="F11" s="65">
        <f t="shared" si="9"/>
        <v>0.06</v>
      </c>
      <c r="G11" s="65">
        <f t="shared" si="3"/>
        <v>0</v>
      </c>
      <c r="H11" s="3"/>
      <c r="I11" s="3"/>
      <c r="J11" s="3"/>
      <c r="K11" s="80"/>
      <c r="L11" s="80">
        <v>0.06</v>
      </c>
      <c r="M11" s="3">
        <f t="shared" si="10"/>
        <v>0</v>
      </c>
      <c r="N11" s="3"/>
      <c r="O11" s="3"/>
      <c r="P11" s="3"/>
      <c r="Q11" s="3"/>
      <c r="R11" s="3"/>
      <c r="S11" s="3"/>
      <c r="T11" s="3"/>
      <c r="U11" s="65">
        <f t="shared" si="11"/>
        <v>0</v>
      </c>
      <c r="V11" s="3"/>
      <c r="W11" s="3"/>
      <c r="X11" s="3"/>
      <c r="Y11" s="3"/>
      <c r="Z11" s="3"/>
      <c r="AA11" s="3"/>
      <c r="AB11" s="3"/>
      <c r="AC11" s="3"/>
      <c r="AD11" s="65">
        <f t="shared" si="12"/>
        <v>0</v>
      </c>
      <c r="AE11" s="3"/>
      <c r="AF11" s="3"/>
      <c r="AG11" s="3"/>
      <c r="AH11" s="73"/>
      <c r="AI11" s="73"/>
      <c r="AJ11" s="3"/>
      <c r="AK11" s="3"/>
      <c r="AL11" s="3"/>
      <c r="AM11" s="3"/>
      <c r="AN11" s="3"/>
      <c r="AO11" s="3"/>
      <c r="AP11" s="3"/>
      <c r="AQ11" s="3"/>
      <c r="AR11" s="3"/>
      <c r="AS11" s="3"/>
      <c r="AT11" s="3"/>
      <c r="AU11" s="3"/>
      <c r="AV11" s="3"/>
      <c r="AW11" s="3"/>
      <c r="AX11" s="3"/>
      <c r="AY11" s="3"/>
      <c r="AZ11" s="74"/>
      <c r="BA11" s="3"/>
      <c r="BB11" s="3"/>
      <c r="BC11" s="3"/>
      <c r="BD11" s="3"/>
      <c r="BE11" s="3"/>
      <c r="BF11" s="3"/>
      <c r="BG11" s="3">
        <f t="shared" si="13"/>
        <v>0</v>
      </c>
      <c r="BH11" s="3"/>
      <c r="BI11" s="75"/>
      <c r="BJ11" s="3"/>
      <c r="BK11" s="2" t="s">
        <v>459</v>
      </c>
      <c r="BL11" s="4" t="s">
        <v>143</v>
      </c>
      <c r="BM11" s="2" t="s">
        <v>160</v>
      </c>
      <c r="BN11" s="76" t="s">
        <v>82</v>
      </c>
      <c r="BO11" s="15" t="s">
        <v>400</v>
      </c>
      <c r="BP11" s="2" t="s">
        <v>629</v>
      </c>
      <c r="BQ11" s="144" t="s">
        <v>733</v>
      </c>
      <c r="BR11" s="6" t="s">
        <v>887</v>
      </c>
      <c r="BS11" s="283" t="s">
        <v>909</v>
      </c>
      <c r="BT11" s="6"/>
      <c r="BU11" s="6"/>
      <c r="CH11" s="71">
        <v>2021</v>
      </c>
    </row>
    <row r="12" spans="1:104" s="71" customFormat="1" ht="75" x14ac:dyDescent="0.3">
      <c r="A12" s="2">
        <v>5</v>
      </c>
      <c r="B12" s="79" t="s">
        <v>886</v>
      </c>
      <c r="C12" s="69">
        <f t="shared" si="0"/>
        <v>0.1</v>
      </c>
      <c r="D12" s="3"/>
      <c r="E12" s="65">
        <f t="shared" si="8"/>
        <v>0.1</v>
      </c>
      <c r="F12" s="65">
        <f t="shared" si="9"/>
        <v>0.05</v>
      </c>
      <c r="G12" s="65">
        <f t="shared" si="3"/>
        <v>0</v>
      </c>
      <c r="H12" s="3"/>
      <c r="I12" s="3"/>
      <c r="J12" s="3"/>
      <c r="K12" s="72"/>
      <c r="L12" s="2">
        <v>0.05</v>
      </c>
      <c r="M12" s="3">
        <f t="shared" si="10"/>
        <v>0</v>
      </c>
      <c r="N12" s="3"/>
      <c r="O12" s="3"/>
      <c r="P12" s="3"/>
      <c r="Q12" s="3"/>
      <c r="R12" s="3"/>
      <c r="S12" s="3"/>
      <c r="T12" s="3"/>
      <c r="U12" s="65">
        <f t="shared" si="11"/>
        <v>0.05</v>
      </c>
      <c r="V12" s="3"/>
      <c r="W12" s="3"/>
      <c r="X12" s="3"/>
      <c r="Y12" s="3"/>
      <c r="Z12" s="3"/>
      <c r="AA12" s="3"/>
      <c r="AB12" s="3"/>
      <c r="AC12" s="3"/>
      <c r="AD12" s="65">
        <f t="shared" si="12"/>
        <v>0</v>
      </c>
      <c r="AE12" s="3"/>
      <c r="AF12" s="3"/>
      <c r="AG12" s="3"/>
      <c r="AH12" s="73"/>
      <c r="AI12" s="73"/>
      <c r="AJ12" s="3"/>
      <c r="AK12" s="3"/>
      <c r="AL12" s="3"/>
      <c r="AM12" s="3"/>
      <c r="AN12" s="3"/>
      <c r="AO12" s="3"/>
      <c r="AP12" s="3"/>
      <c r="AQ12" s="3"/>
      <c r="AR12" s="3"/>
      <c r="AS12" s="3"/>
      <c r="AT12" s="3"/>
      <c r="AU12" s="3"/>
      <c r="AV12" s="3"/>
      <c r="AW12" s="3"/>
      <c r="AX12" s="3"/>
      <c r="AY12" s="3"/>
      <c r="AZ12" s="74">
        <v>0.05</v>
      </c>
      <c r="BA12" s="3"/>
      <c r="BB12" s="3"/>
      <c r="BC12" s="3"/>
      <c r="BD12" s="3"/>
      <c r="BE12" s="3"/>
      <c r="BF12" s="3"/>
      <c r="BG12" s="3">
        <f t="shared" si="13"/>
        <v>0</v>
      </c>
      <c r="BH12" s="3"/>
      <c r="BI12" s="75"/>
      <c r="BJ12" s="3"/>
      <c r="BK12" s="2" t="s">
        <v>459</v>
      </c>
      <c r="BL12" s="4" t="s">
        <v>138</v>
      </c>
      <c r="BM12" s="2" t="s">
        <v>139</v>
      </c>
      <c r="BN12" s="76" t="s">
        <v>82</v>
      </c>
      <c r="BO12" s="15" t="s">
        <v>400</v>
      </c>
      <c r="BP12" s="2" t="s">
        <v>629</v>
      </c>
      <c r="BQ12" s="144" t="s">
        <v>733</v>
      </c>
      <c r="BR12" s="6"/>
      <c r="BS12" s="283" t="s">
        <v>909</v>
      </c>
      <c r="BT12" s="6"/>
      <c r="BU12" s="6"/>
      <c r="BY12" s="71" t="s">
        <v>484</v>
      </c>
      <c r="CH12" s="71">
        <v>2022</v>
      </c>
    </row>
    <row r="13" spans="1:104" s="71" customFormat="1" ht="32.450000000000003" customHeight="1" x14ac:dyDescent="0.3">
      <c r="A13" s="529">
        <v>6</v>
      </c>
      <c r="B13" s="554" t="s">
        <v>805</v>
      </c>
      <c r="C13" s="110">
        <v>18.12</v>
      </c>
      <c r="D13" s="10"/>
      <c r="E13" s="110">
        <v>18.12</v>
      </c>
      <c r="F13" s="3">
        <f t="shared" ref="F13:F14" si="14">G13+K13+L13+M13+R13+S13+T13</f>
        <v>2.34</v>
      </c>
      <c r="G13" s="247">
        <v>0.13</v>
      </c>
      <c r="H13" s="248"/>
      <c r="I13" s="248"/>
      <c r="J13" s="248">
        <v>2.15</v>
      </c>
      <c r="K13" s="248">
        <v>2.21</v>
      </c>
      <c r="L13" s="248"/>
      <c r="M13" s="248"/>
      <c r="N13" s="102">
        <v>14.92</v>
      </c>
      <c r="O13" s="248"/>
      <c r="P13" s="248"/>
      <c r="Q13" s="248"/>
      <c r="R13" s="248"/>
      <c r="S13" s="248"/>
      <c r="T13" s="248"/>
      <c r="U13" s="248"/>
      <c r="V13" s="248"/>
      <c r="W13" s="248"/>
      <c r="X13" s="248"/>
      <c r="Y13" s="248"/>
      <c r="Z13" s="248"/>
      <c r="AA13" s="248"/>
      <c r="AB13" s="248"/>
      <c r="AC13" s="248"/>
      <c r="AD13" s="248"/>
      <c r="AE13" s="248">
        <v>0.01</v>
      </c>
      <c r="AF13" s="248"/>
      <c r="AG13" s="248"/>
      <c r="AH13" s="248"/>
      <c r="AI13" s="248"/>
      <c r="AJ13" s="248"/>
      <c r="AK13" s="248"/>
      <c r="AL13" s="248"/>
      <c r="AM13" s="248"/>
      <c r="AN13" s="248"/>
      <c r="AO13" s="248"/>
      <c r="AP13" s="248"/>
      <c r="AQ13" s="248"/>
      <c r="AR13" s="248"/>
      <c r="AS13" s="248"/>
      <c r="AT13" s="248"/>
      <c r="AU13" s="248"/>
      <c r="AV13" s="248"/>
      <c r="AW13" s="248"/>
      <c r="AX13" s="248"/>
      <c r="AY13" s="248"/>
      <c r="AZ13" s="248"/>
      <c r="BA13" s="248"/>
      <c r="BB13" s="248"/>
      <c r="BC13" s="248"/>
      <c r="BD13" s="248">
        <v>0.08</v>
      </c>
      <c r="BE13" s="248"/>
      <c r="BF13" s="248"/>
      <c r="BG13" s="3">
        <f t="shared" si="13"/>
        <v>0</v>
      </c>
      <c r="BH13" s="248"/>
      <c r="BI13" s="248"/>
      <c r="BJ13" s="248"/>
      <c r="BK13" s="10"/>
      <c r="BL13" s="218" t="s">
        <v>133</v>
      </c>
      <c r="BM13" s="10" t="s">
        <v>183</v>
      </c>
      <c r="BN13" s="622" t="s">
        <v>90</v>
      </c>
      <c r="BO13" s="623" t="s">
        <v>806</v>
      </c>
      <c r="BP13" s="622" t="s">
        <v>761</v>
      </c>
      <c r="BQ13" s="144" t="s">
        <v>733</v>
      </c>
      <c r="BR13" s="557"/>
      <c r="BS13" s="553" t="s">
        <v>909</v>
      </c>
      <c r="CZ13" s="6"/>
    </row>
    <row r="14" spans="1:104" s="71" customFormat="1" ht="35.450000000000003" customHeight="1" x14ac:dyDescent="0.3">
      <c r="A14" s="530"/>
      <c r="B14" s="556"/>
      <c r="C14" s="110">
        <v>41.81</v>
      </c>
      <c r="D14" s="102"/>
      <c r="E14" s="110">
        <v>41.81</v>
      </c>
      <c r="F14" s="3">
        <f t="shared" si="14"/>
        <v>11.459999999999999</v>
      </c>
      <c r="G14" s="249">
        <v>0.28999999999999998</v>
      </c>
      <c r="H14" s="102"/>
      <c r="I14" s="102"/>
      <c r="J14" s="250">
        <v>0.41</v>
      </c>
      <c r="K14" s="102">
        <v>11.17</v>
      </c>
      <c r="L14" s="102"/>
      <c r="M14" s="102"/>
      <c r="N14" s="102">
        <v>26.12</v>
      </c>
      <c r="O14" s="102"/>
      <c r="P14" s="102"/>
      <c r="Q14" s="102"/>
      <c r="R14" s="102"/>
      <c r="S14" s="102"/>
      <c r="T14" s="102"/>
      <c r="U14" s="102"/>
      <c r="V14" s="102"/>
      <c r="W14" s="102"/>
      <c r="X14" s="102"/>
      <c r="Y14" s="102"/>
      <c r="Z14" s="102"/>
      <c r="AA14" s="102"/>
      <c r="AB14" s="82">
        <f>SUM(AC14:AR14)</f>
        <v>0.31</v>
      </c>
      <c r="AC14" s="102"/>
      <c r="AD14" s="102"/>
      <c r="AE14" s="102">
        <v>0.31</v>
      </c>
      <c r="AF14" s="102"/>
      <c r="AG14" s="102"/>
      <c r="AH14" s="102"/>
      <c r="AI14" s="102"/>
      <c r="AJ14" s="102"/>
      <c r="AK14" s="102"/>
      <c r="AL14" s="102"/>
      <c r="AM14" s="102"/>
      <c r="AN14" s="102"/>
      <c r="AO14" s="102"/>
      <c r="AP14" s="102"/>
      <c r="AQ14" s="102"/>
      <c r="AR14" s="102"/>
      <c r="AS14" s="102"/>
      <c r="AT14" s="102"/>
      <c r="AU14" s="102"/>
      <c r="AV14" s="102"/>
      <c r="AW14" s="102"/>
      <c r="AX14" s="102">
        <v>0.03</v>
      </c>
      <c r="AY14" s="102"/>
      <c r="AZ14" s="102"/>
      <c r="BA14" s="102"/>
      <c r="BB14" s="102"/>
      <c r="BC14" s="102"/>
      <c r="BD14" s="102">
        <v>0.15</v>
      </c>
      <c r="BE14" s="102"/>
      <c r="BF14" s="102"/>
      <c r="BG14" s="3">
        <f t="shared" si="13"/>
        <v>0.45</v>
      </c>
      <c r="BH14" s="102"/>
      <c r="BI14" s="102">
        <v>0.45</v>
      </c>
      <c r="BJ14" s="102"/>
      <c r="BK14" s="251" t="s">
        <v>459</v>
      </c>
      <c r="BL14" s="166" t="s">
        <v>147</v>
      </c>
      <c r="BM14" s="251" t="s">
        <v>228</v>
      </c>
      <c r="BN14" s="622"/>
      <c r="BO14" s="623"/>
      <c r="BP14" s="622"/>
      <c r="BQ14" s="144" t="s">
        <v>733</v>
      </c>
      <c r="BR14" s="557"/>
      <c r="BS14" s="553"/>
      <c r="CZ14" s="6"/>
    </row>
    <row r="15" spans="1:104" s="71" customFormat="1" ht="31.15" customHeight="1" x14ac:dyDescent="0.3">
      <c r="A15" s="605">
        <v>7</v>
      </c>
      <c r="B15" s="609" t="s">
        <v>491</v>
      </c>
      <c r="C15" s="69">
        <f t="shared" ref="C15:C40" si="15">D15+E15</f>
        <v>4</v>
      </c>
      <c r="D15" s="3">
        <v>1.95</v>
      </c>
      <c r="E15" s="65">
        <f t="shared" ref="E15:E22" si="16">F15+U15+BG15</f>
        <v>2.0499999999999998</v>
      </c>
      <c r="F15" s="65">
        <f t="shared" ref="F15:F22" si="17">G15+K15+L15+M15+R15+S15+T15</f>
        <v>1.75</v>
      </c>
      <c r="G15" s="65">
        <f t="shared" ref="G15:G22" si="18">H15+I15+J15</f>
        <v>0</v>
      </c>
      <c r="H15" s="3"/>
      <c r="I15" s="3"/>
      <c r="J15" s="3"/>
      <c r="K15" s="3">
        <v>0.25</v>
      </c>
      <c r="L15" s="3">
        <v>1.5</v>
      </c>
      <c r="M15" s="3">
        <f t="shared" ref="M15:M17" si="19">N15+O15+P15</f>
        <v>0</v>
      </c>
      <c r="N15" s="3"/>
      <c r="O15" s="3"/>
      <c r="P15" s="3"/>
      <c r="Q15" s="3"/>
      <c r="R15" s="3"/>
      <c r="S15" s="3"/>
      <c r="T15" s="3"/>
      <c r="U15" s="65">
        <f t="shared" ref="U15:U17" si="20">V15+W15+X15+Y15+Z15+AA15+AB15+AC15+AD15+AU15+AV15+AW15+AX15+AY15+AZ15+BA15+BB15+BC15+BD15+BE15+BF15</f>
        <v>0.3</v>
      </c>
      <c r="V15" s="3"/>
      <c r="W15" s="3"/>
      <c r="X15" s="3"/>
      <c r="Y15" s="3"/>
      <c r="Z15" s="3"/>
      <c r="AA15" s="3"/>
      <c r="AB15" s="3"/>
      <c r="AC15" s="3"/>
      <c r="AD15" s="65">
        <f t="shared" ref="AD15:AD17" si="21">SUM(AE15:AT15)</f>
        <v>0</v>
      </c>
      <c r="AE15" s="3"/>
      <c r="AF15" s="3"/>
      <c r="AG15" s="3"/>
      <c r="AH15" s="3"/>
      <c r="AI15" s="3"/>
      <c r="AJ15" s="3"/>
      <c r="AK15" s="3"/>
      <c r="AL15" s="3"/>
      <c r="AM15" s="3"/>
      <c r="AN15" s="3"/>
      <c r="AO15" s="3"/>
      <c r="AP15" s="3"/>
      <c r="AQ15" s="3"/>
      <c r="AR15" s="3"/>
      <c r="AS15" s="3"/>
      <c r="AT15" s="3"/>
      <c r="AU15" s="3"/>
      <c r="AV15" s="3"/>
      <c r="AW15" s="3"/>
      <c r="AX15" s="3"/>
      <c r="AY15" s="3">
        <v>0.3</v>
      </c>
      <c r="AZ15" s="3"/>
      <c r="BA15" s="3"/>
      <c r="BB15" s="3"/>
      <c r="BC15" s="3"/>
      <c r="BD15" s="3"/>
      <c r="BE15" s="3"/>
      <c r="BF15" s="3"/>
      <c r="BG15" s="3">
        <f t="shared" ref="BG15:BG20" si="22">BH15+BI15+BJ15</f>
        <v>0</v>
      </c>
      <c r="BH15" s="3"/>
      <c r="BI15" s="3"/>
      <c r="BJ15" s="3"/>
      <c r="BK15" s="2" t="s">
        <v>459</v>
      </c>
      <c r="BL15" s="4" t="s">
        <v>128</v>
      </c>
      <c r="BM15" s="2" t="s">
        <v>548</v>
      </c>
      <c r="BN15" s="2" t="s">
        <v>90</v>
      </c>
      <c r="BO15" s="610" t="s">
        <v>540</v>
      </c>
      <c r="BP15" s="529" t="s">
        <v>629</v>
      </c>
      <c r="BQ15" s="529" t="s">
        <v>733</v>
      </c>
      <c r="BR15" s="6"/>
      <c r="BS15" s="624" t="s">
        <v>909</v>
      </c>
      <c r="BT15" s="209"/>
      <c r="BU15" s="6"/>
      <c r="BY15" s="71" t="s">
        <v>494</v>
      </c>
      <c r="CH15" s="71">
        <v>2022</v>
      </c>
    </row>
    <row r="16" spans="1:104" s="71" customFormat="1" ht="40.9" customHeight="1" x14ac:dyDescent="0.3">
      <c r="A16" s="605"/>
      <c r="B16" s="609"/>
      <c r="C16" s="69">
        <f t="shared" si="15"/>
        <v>19.75</v>
      </c>
      <c r="D16" s="3">
        <v>11.25</v>
      </c>
      <c r="E16" s="65">
        <f t="shared" si="16"/>
        <v>8.5</v>
      </c>
      <c r="F16" s="65">
        <f t="shared" si="17"/>
        <v>8</v>
      </c>
      <c r="G16" s="65">
        <f t="shared" si="18"/>
        <v>0</v>
      </c>
      <c r="H16" s="3"/>
      <c r="I16" s="3"/>
      <c r="J16" s="3"/>
      <c r="K16" s="3">
        <v>5</v>
      </c>
      <c r="L16" s="3">
        <v>3</v>
      </c>
      <c r="M16" s="3">
        <f t="shared" si="19"/>
        <v>0</v>
      </c>
      <c r="N16" s="3"/>
      <c r="O16" s="3"/>
      <c r="P16" s="3"/>
      <c r="Q16" s="3"/>
      <c r="R16" s="3"/>
      <c r="S16" s="3"/>
      <c r="T16" s="3"/>
      <c r="U16" s="65">
        <f t="shared" si="20"/>
        <v>0.5</v>
      </c>
      <c r="V16" s="3"/>
      <c r="W16" s="3"/>
      <c r="X16" s="3"/>
      <c r="Y16" s="3"/>
      <c r="Z16" s="3"/>
      <c r="AA16" s="3"/>
      <c r="AB16" s="3"/>
      <c r="AC16" s="3"/>
      <c r="AD16" s="65">
        <f t="shared" si="21"/>
        <v>0</v>
      </c>
      <c r="AE16" s="3"/>
      <c r="AF16" s="3"/>
      <c r="AG16" s="3"/>
      <c r="AH16" s="3"/>
      <c r="AI16" s="3"/>
      <c r="AJ16" s="3"/>
      <c r="AK16" s="3"/>
      <c r="AL16" s="3"/>
      <c r="AM16" s="3"/>
      <c r="AN16" s="3"/>
      <c r="AO16" s="3"/>
      <c r="AP16" s="3"/>
      <c r="AQ16" s="3"/>
      <c r="AR16" s="3"/>
      <c r="AS16" s="3"/>
      <c r="AT16" s="3"/>
      <c r="AU16" s="3"/>
      <c r="AV16" s="3"/>
      <c r="AW16" s="3"/>
      <c r="AX16" s="3">
        <v>0.5</v>
      </c>
      <c r="AY16" s="3"/>
      <c r="AZ16" s="3"/>
      <c r="BA16" s="3"/>
      <c r="BB16" s="3"/>
      <c r="BC16" s="3"/>
      <c r="BD16" s="3"/>
      <c r="BE16" s="3"/>
      <c r="BF16" s="3"/>
      <c r="BG16" s="3">
        <f t="shared" si="22"/>
        <v>0</v>
      </c>
      <c r="BH16" s="3"/>
      <c r="BI16" s="3"/>
      <c r="BJ16" s="3"/>
      <c r="BK16" s="2" t="s">
        <v>459</v>
      </c>
      <c r="BL16" s="2" t="s">
        <v>147</v>
      </c>
      <c r="BM16" s="2" t="s">
        <v>492</v>
      </c>
      <c r="BN16" s="2" t="s">
        <v>90</v>
      </c>
      <c r="BO16" s="610"/>
      <c r="BP16" s="530"/>
      <c r="BQ16" s="530"/>
      <c r="BR16" s="6"/>
      <c r="BS16" s="624"/>
      <c r="BT16" s="209"/>
      <c r="BU16" s="6"/>
    </row>
    <row r="17" spans="1:97" s="71" customFormat="1" ht="33.6" customHeight="1" x14ac:dyDescent="0.3">
      <c r="A17" s="605"/>
      <c r="B17" s="609"/>
      <c r="C17" s="69">
        <f t="shared" si="15"/>
        <v>1</v>
      </c>
      <c r="D17" s="3">
        <v>0.5</v>
      </c>
      <c r="E17" s="65">
        <f t="shared" si="16"/>
        <v>0.5</v>
      </c>
      <c r="F17" s="65">
        <f t="shared" si="17"/>
        <v>0.25</v>
      </c>
      <c r="G17" s="65">
        <f t="shared" si="18"/>
        <v>0</v>
      </c>
      <c r="H17" s="3"/>
      <c r="I17" s="3"/>
      <c r="J17" s="3"/>
      <c r="K17" s="3">
        <v>0.25</v>
      </c>
      <c r="L17" s="3"/>
      <c r="M17" s="3">
        <f t="shared" si="19"/>
        <v>0</v>
      </c>
      <c r="N17" s="3"/>
      <c r="O17" s="3"/>
      <c r="P17" s="3"/>
      <c r="Q17" s="3"/>
      <c r="R17" s="3"/>
      <c r="S17" s="3"/>
      <c r="T17" s="3"/>
      <c r="U17" s="65">
        <f t="shared" si="20"/>
        <v>0</v>
      </c>
      <c r="V17" s="3"/>
      <c r="W17" s="3"/>
      <c r="X17" s="3"/>
      <c r="Y17" s="3"/>
      <c r="Z17" s="3"/>
      <c r="AA17" s="3"/>
      <c r="AB17" s="3"/>
      <c r="AC17" s="3"/>
      <c r="AD17" s="65">
        <f t="shared" si="21"/>
        <v>0</v>
      </c>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f t="shared" si="22"/>
        <v>0.25</v>
      </c>
      <c r="BH17" s="3"/>
      <c r="BI17" s="3">
        <v>0.25</v>
      </c>
      <c r="BJ17" s="3"/>
      <c r="BK17" s="2" t="s">
        <v>459</v>
      </c>
      <c r="BL17" s="4" t="s">
        <v>138</v>
      </c>
      <c r="BM17" s="2" t="s">
        <v>493</v>
      </c>
      <c r="BN17" s="2" t="s">
        <v>90</v>
      </c>
      <c r="BO17" s="610"/>
      <c r="BP17" s="2" t="s">
        <v>630</v>
      </c>
      <c r="BQ17" s="144" t="s">
        <v>733</v>
      </c>
      <c r="BR17" s="6"/>
      <c r="BS17" s="624"/>
      <c r="BT17" s="209"/>
      <c r="BU17" s="6"/>
    </row>
    <row r="18" spans="1:97" s="401" customFormat="1" ht="40.9" customHeight="1" x14ac:dyDescent="0.3">
      <c r="A18" s="626">
        <v>8</v>
      </c>
      <c r="B18" s="618" t="s">
        <v>1051</v>
      </c>
      <c r="C18" s="392">
        <f>D18+E18</f>
        <v>9.39</v>
      </c>
      <c r="D18" s="393"/>
      <c r="E18" s="393">
        <f>F18+U18+BG18</f>
        <v>9.39</v>
      </c>
      <c r="F18" s="393">
        <f>G18+K18+L18+M18+R18+S18+T18</f>
        <v>8.89</v>
      </c>
      <c r="G18" s="393">
        <f>H18+I18+J18</f>
        <v>0.5</v>
      </c>
      <c r="H18" s="393">
        <v>0.5</v>
      </c>
      <c r="I18" s="393"/>
      <c r="J18" s="393"/>
      <c r="K18" s="393">
        <v>1.72</v>
      </c>
      <c r="L18" s="393">
        <v>1</v>
      </c>
      <c r="M18" s="393">
        <f>N18+O18+P18</f>
        <v>5.67</v>
      </c>
      <c r="N18" s="393">
        <v>5.34</v>
      </c>
      <c r="O18" s="393"/>
      <c r="P18" s="393">
        <v>0.33</v>
      </c>
      <c r="Q18" s="393"/>
      <c r="R18" s="393"/>
      <c r="S18" s="393"/>
      <c r="T18" s="393"/>
      <c r="U18" s="393">
        <f>V18+W18+X18+Y18+Z18+AA18+AB18+AC18+AD18+AU18+AV18+AW18+AX18+AY18+AZ18+BA18+BB18+BC18+BD18+BE18+BF18</f>
        <v>0.5</v>
      </c>
      <c r="V18" s="393"/>
      <c r="W18" s="393"/>
      <c r="X18" s="393"/>
      <c r="Y18" s="393"/>
      <c r="Z18" s="393"/>
      <c r="AA18" s="393"/>
      <c r="AB18" s="393"/>
      <c r="AC18" s="393"/>
      <c r="AD18" s="393">
        <f>SUM(AE18:AT18)</f>
        <v>0</v>
      </c>
      <c r="AE18" s="393"/>
      <c r="AF18" s="393"/>
      <c r="AG18" s="393"/>
      <c r="AH18" s="393"/>
      <c r="AI18" s="393"/>
      <c r="AJ18" s="393"/>
      <c r="AK18" s="393"/>
      <c r="AL18" s="393"/>
      <c r="AM18" s="393"/>
      <c r="AN18" s="393"/>
      <c r="AO18" s="393"/>
      <c r="AP18" s="393"/>
      <c r="AQ18" s="393"/>
      <c r="AR18" s="393"/>
      <c r="AS18" s="393"/>
      <c r="AT18" s="393"/>
      <c r="AU18" s="393"/>
      <c r="AV18" s="393"/>
      <c r="AW18" s="393"/>
      <c r="AX18" s="393"/>
      <c r="AY18" s="393"/>
      <c r="AZ18" s="393"/>
      <c r="BA18" s="393"/>
      <c r="BB18" s="393"/>
      <c r="BC18" s="393"/>
      <c r="BD18" s="393">
        <v>0.5</v>
      </c>
      <c r="BE18" s="393"/>
      <c r="BF18" s="393"/>
      <c r="BG18" s="393">
        <f>BH18+BI18+BJ18</f>
        <v>0</v>
      </c>
      <c r="BH18" s="393"/>
      <c r="BI18" s="393"/>
      <c r="BJ18" s="393"/>
      <c r="BK18" s="390" t="s">
        <v>459</v>
      </c>
      <c r="BL18" s="398" t="s">
        <v>137</v>
      </c>
      <c r="BM18" s="399" t="s">
        <v>553</v>
      </c>
      <c r="BN18" s="390" t="s">
        <v>90</v>
      </c>
      <c r="BO18" s="619" t="s">
        <v>464</v>
      </c>
      <c r="BP18" s="620" t="s">
        <v>630</v>
      </c>
      <c r="BQ18" s="620" t="s">
        <v>733</v>
      </c>
      <c r="BR18" s="625" t="s">
        <v>983</v>
      </c>
      <c r="BU18" s="614" t="s">
        <v>911</v>
      </c>
      <c r="BV18" s="405" t="s">
        <v>813</v>
      </c>
      <c r="BX18" s="401" t="s">
        <v>469</v>
      </c>
      <c r="BZ18" s="406"/>
      <c r="CN18" s="401">
        <v>2022</v>
      </c>
    </row>
    <row r="19" spans="1:97" s="401" customFormat="1" ht="39.6" customHeight="1" x14ac:dyDescent="0.3">
      <c r="A19" s="627"/>
      <c r="B19" s="618"/>
      <c r="C19" s="392">
        <f>D19+E19</f>
        <v>16.209999999999997</v>
      </c>
      <c r="D19" s="393"/>
      <c r="E19" s="393">
        <f>F19+U19+BG19</f>
        <v>16.209999999999997</v>
      </c>
      <c r="F19" s="393">
        <f>G19+K19+L19+M19+R19+S19+T19</f>
        <v>15.709999999999997</v>
      </c>
      <c r="G19" s="393">
        <f>H19+I19+J19</f>
        <v>0.2</v>
      </c>
      <c r="H19" s="393">
        <v>0.2</v>
      </c>
      <c r="I19" s="393"/>
      <c r="J19" s="393"/>
      <c r="K19" s="407">
        <v>5.27</v>
      </c>
      <c r="L19" s="407">
        <v>4</v>
      </c>
      <c r="M19" s="393">
        <f>N19+O19+P19</f>
        <v>6.2399999999999993</v>
      </c>
      <c r="N19" s="393">
        <v>5.85</v>
      </c>
      <c r="O19" s="393"/>
      <c r="P19" s="393">
        <v>0.39</v>
      </c>
      <c r="Q19" s="393"/>
      <c r="R19" s="393"/>
      <c r="S19" s="393"/>
      <c r="T19" s="393"/>
      <c r="U19" s="393">
        <f>V19+W19+X19+Y19+Z19+AA19+AB19+AC19+AD19+AU19+AV19+AW19+AX19+AY19+AZ19+BA19+BB19+BC19+BD19+BE19+BF19</f>
        <v>0.5</v>
      </c>
      <c r="V19" s="393"/>
      <c r="W19" s="393"/>
      <c r="X19" s="393"/>
      <c r="Y19" s="393"/>
      <c r="Z19" s="393"/>
      <c r="AA19" s="393"/>
      <c r="AB19" s="393"/>
      <c r="AC19" s="393"/>
      <c r="AD19" s="393">
        <f>SUM(AE19:AT19)</f>
        <v>0</v>
      </c>
      <c r="AE19" s="393"/>
      <c r="AF19" s="393"/>
      <c r="AG19" s="393"/>
      <c r="AH19" s="393"/>
      <c r="AI19" s="393"/>
      <c r="AJ19" s="393"/>
      <c r="AK19" s="393"/>
      <c r="AL19" s="393"/>
      <c r="AM19" s="393"/>
      <c r="AN19" s="393"/>
      <c r="AO19" s="393"/>
      <c r="AP19" s="393"/>
      <c r="AQ19" s="393"/>
      <c r="AR19" s="393"/>
      <c r="AS19" s="393"/>
      <c r="AT19" s="393"/>
      <c r="AU19" s="393"/>
      <c r="AV19" s="393"/>
      <c r="AW19" s="393"/>
      <c r="AX19" s="393"/>
      <c r="AY19" s="393"/>
      <c r="AZ19" s="393"/>
      <c r="BA19" s="393"/>
      <c r="BB19" s="393"/>
      <c r="BC19" s="393"/>
      <c r="BD19" s="393">
        <v>0.5</v>
      </c>
      <c r="BE19" s="393"/>
      <c r="BF19" s="393"/>
      <c r="BG19" s="393">
        <f>BH19+BI19+BJ19</f>
        <v>0</v>
      </c>
      <c r="BH19" s="393"/>
      <c r="BI19" s="393"/>
      <c r="BJ19" s="393"/>
      <c r="BK19" s="390" t="s">
        <v>459</v>
      </c>
      <c r="BL19" s="390" t="s">
        <v>142</v>
      </c>
      <c r="BM19" s="390" t="s">
        <v>470</v>
      </c>
      <c r="BN19" s="390" t="s">
        <v>90</v>
      </c>
      <c r="BO19" s="619"/>
      <c r="BP19" s="621"/>
      <c r="BQ19" s="621"/>
      <c r="BR19" s="625"/>
      <c r="BU19" s="614"/>
      <c r="BV19" s="401" t="s">
        <v>813</v>
      </c>
      <c r="CF19" s="401" t="s">
        <v>468</v>
      </c>
    </row>
    <row r="20" spans="1:97" ht="40.9" customHeight="1" x14ac:dyDescent="0.3">
      <c r="A20" s="2">
        <v>9</v>
      </c>
      <c r="B20" s="141" t="s">
        <v>907</v>
      </c>
      <c r="C20" s="69">
        <f t="shared" si="15"/>
        <v>9</v>
      </c>
      <c r="D20" s="3">
        <v>3.8</v>
      </c>
      <c r="E20" s="3">
        <f t="shared" si="16"/>
        <v>5.2</v>
      </c>
      <c r="F20" s="3">
        <f t="shared" si="17"/>
        <v>4</v>
      </c>
      <c r="G20" s="3">
        <f t="shared" si="18"/>
        <v>0.5</v>
      </c>
      <c r="H20" s="3"/>
      <c r="I20" s="3">
        <v>0.5</v>
      </c>
      <c r="J20" s="3"/>
      <c r="K20" s="3">
        <v>1.1000000000000001</v>
      </c>
      <c r="L20" s="80">
        <v>2.4</v>
      </c>
      <c r="M20" s="3"/>
      <c r="N20" s="3"/>
      <c r="O20" s="3"/>
      <c r="P20" s="3"/>
      <c r="Q20" s="3"/>
      <c r="R20" s="3"/>
      <c r="S20" s="3"/>
      <c r="T20" s="3"/>
      <c r="U20" s="3">
        <f>BD20</f>
        <v>0.5</v>
      </c>
      <c r="V20" s="3"/>
      <c r="W20" s="3"/>
      <c r="X20" s="3"/>
      <c r="Y20" s="3"/>
      <c r="Z20" s="3"/>
      <c r="AA20" s="3"/>
      <c r="AB20" s="3"/>
      <c r="AC20" s="3"/>
      <c r="AD20" s="3"/>
      <c r="AE20" s="3"/>
      <c r="AF20" s="3"/>
      <c r="AG20" s="3"/>
      <c r="AH20" s="73"/>
      <c r="AI20" s="73"/>
      <c r="AJ20" s="3"/>
      <c r="AK20" s="3"/>
      <c r="AL20" s="3"/>
      <c r="AM20" s="3"/>
      <c r="AN20" s="3"/>
      <c r="AO20" s="3"/>
      <c r="AP20" s="3"/>
      <c r="AQ20" s="3"/>
      <c r="AR20" s="3"/>
      <c r="AS20" s="3"/>
      <c r="AT20" s="3"/>
      <c r="AU20" s="3"/>
      <c r="AV20" s="3"/>
      <c r="AW20" s="3"/>
      <c r="AX20" s="3"/>
      <c r="AY20" s="3"/>
      <c r="AZ20" s="74"/>
      <c r="BA20" s="3"/>
      <c r="BB20" s="3"/>
      <c r="BC20" s="3"/>
      <c r="BD20" s="3">
        <v>0.5</v>
      </c>
      <c r="BE20" s="3"/>
      <c r="BF20" s="3"/>
      <c r="BG20" s="3">
        <f t="shared" si="22"/>
        <v>0.7</v>
      </c>
      <c r="BH20" s="3"/>
      <c r="BI20" s="75">
        <v>0.7</v>
      </c>
      <c r="BJ20" s="3"/>
      <c r="BK20" s="2"/>
      <c r="BL20" s="2" t="s">
        <v>130</v>
      </c>
      <c r="BM20" s="99"/>
      <c r="BN20" s="2" t="s">
        <v>994</v>
      </c>
      <c r="BO20" s="18" t="s">
        <v>990</v>
      </c>
      <c r="BP20" s="2" t="s">
        <v>761</v>
      </c>
      <c r="BQ20" s="144"/>
      <c r="BR20" s="6" t="s">
        <v>888</v>
      </c>
      <c r="BS20" s="205" t="s">
        <v>911</v>
      </c>
    </row>
    <row r="21" spans="1:97" ht="40.9" customHeight="1" x14ac:dyDescent="0.3">
      <c r="A21" s="2">
        <v>10</v>
      </c>
      <c r="B21" s="141" t="s">
        <v>906</v>
      </c>
      <c r="C21" s="69">
        <f t="shared" si="15"/>
        <v>4.0999999999999996</v>
      </c>
      <c r="D21" s="3">
        <v>0.3</v>
      </c>
      <c r="E21" s="3">
        <f t="shared" si="16"/>
        <v>3.8</v>
      </c>
      <c r="F21" s="3">
        <f t="shared" si="17"/>
        <v>3.8</v>
      </c>
      <c r="G21" s="3">
        <f t="shared" si="18"/>
        <v>0.7</v>
      </c>
      <c r="H21" s="3"/>
      <c r="I21" s="3">
        <v>0.7</v>
      </c>
      <c r="J21" s="3"/>
      <c r="K21" s="3">
        <v>0.35</v>
      </c>
      <c r="L21" s="80">
        <v>2.75</v>
      </c>
      <c r="M21" s="3"/>
      <c r="N21" s="3"/>
      <c r="O21" s="3"/>
      <c r="P21" s="3"/>
      <c r="Q21" s="3"/>
      <c r="R21" s="3"/>
      <c r="S21" s="3"/>
      <c r="T21" s="3"/>
      <c r="U21" s="3"/>
      <c r="V21" s="3"/>
      <c r="W21" s="3"/>
      <c r="X21" s="3"/>
      <c r="Y21" s="3"/>
      <c r="Z21" s="3"/>
      <c r="AA21" s="3"/>
      <c r="AB21" s="3"/>
      <c r="AC21" s="3"/>
      <c r="AD21" s="3"/>
      <c r="AE21" s="3"/>
      <c r="AF21" s="3"/>
      <c r="AG21" s="3"/>
      <c r="AH21" s="73"/>
      <c r="AI21" s="73"/>
      <c r="AJ21" s="3"/>
      <c r="AK21" s="3"/>
      <c r="AL21" s="3"/>
      <c r="AM21" s="3"/>
      <c r="AN21" s="3"/>
      <c r="AO21" s="3"/>
      <c r="AP21" s="3"/>
      <c r="AQ21" s="3"/>
      <c r="AR21" s="3"/>
      <c r="AS21" s="3"/>
      <c r="AT21" s="3"/>
      <c r="AU21" s="3"/>
      <c r="AV21" s="3"/>
      <c r="AW21" s="3"/>
      <c r="AX21" s="3"/>
      <c r="AY21" s="3"/>
      <c r="AZ21" s="74"/>
      <c r="BA21" s="3"/>
      <c r="BB21" s="3"/>
      <c r="BC21" s="3"/>
      <c r="BD21" s="3"/>
      <c r="BE21" s="3"/>
      <c r="BF21" s="3"/>
      <c r="BG21" s="3"/>
      <c r="BH21" s="3"/>
      <c r="BI21" s="75"/>
      <c r="BJ21" s="3"/>
      <c r="BK21" s="2"/>
      <c r="BL21" s="2" t="s">
        <v>149</v>
      </c>
      <c r="BM21" s="99"/>
      <c r="BN21" s="2" t="s">
        <v>994</v>
      </c>
      <c r="BO21" s="18" t="s">
        <v>990</v>
      </c>
      <c r="BP21" s="2" t="s">
        <v>761</v>
      </c>
      <c r="BQ21" s="144"/>
      <c r="BR21" s="6" t="s">
        <v>888</v>
      </c>
      <c r="BS21" s="205" t="s">
        <v>911</v>
      </c>
    </row>
    <row r="22" spans="1:97" s="71" customFormat="1" ht="56.25" x14ac:dyDescent="0.3">
      <c r="A22" s="2">
        <v>11</v>
      </c>
      <c r="B22" s="144" t="s">
        <v>227</v>
      </c>
      <c r="C22" s="69">
        <f t="shared" si="15"/>
        <v>2.15</v>
      </c>
      <c r="D22" s="3"/>
      <c r="E22" s="3">
        <f t="shared" si="16"/>
        <v>2.15</v>
      </c>
      <c r="F22" s="65">
        <f t="shared" si="17"/>
        <v>0.7</v>
      </c>
      <c r="G22" s="65">
        <f t="shared" si="18"/>
        <v>0</v>
      </c>
      <c r="H22" s="3"/>
      <c r="I22" s="3"/>
      <c r="J22" s="3"/>
      <c r="K22" s="3"/>
      <c r="L22" s="3">
        <v>0.7</v>
      </c>
      <c r="M22" s="3">
        <f>N22+O22+P22</f>
        <v>0</v>
      </c>
      <c r="N22" s="3"/>
      <c r="O22" s="3"/>
      <c r="P22" s="3"/>
      <c r="Q22" s="3"/>
      <c r="R22" s="3"/>
      <c r="S22" s="3"/>
      <c r="T22" s="3"/>
      <c r="U22" s="65">
        <f>V22+W22+X22+Y22+Z22+AA22+AB22+AC22+AD22+AU22+AV22+AW22+AX22+AY22+AZ22+BA22+BB22+BC22+BD22+BE22+BF22</f>
        <v>1</v>
      </c>
      <c r="V22" s="3"/>
      <c r="W22" s="3"/>
      <c r="X22" s="3"/>
      <c r="Y22" s="3"/>
      <c r="Z22" s="3"/>
      <c r="AA22" s="3"/>
      <c r="AB22" s="3"/>
      <c r="AC22" s="3"/>
      <c r="AD22" s="65">
        <f>SUM(AE22:AT22)</f>
        <v>0</v>
      </c>
      <c r="AE22" s="3"/>
      <c r="AF22" s="3"/>
      <c r="AG22" s="3"/>
      <c r="AH22" s="3"/>
      <c r="AI22" s="3"/>
      <c r="AJ22" s="3"/>
      <c r="AK22" s="3"/>
      <c r="AL22" s="3"/>
      <c r="AM22" s="3"/>
      <c r="AN22" s="3"/>
      <c r="AO22" s="3"/>
      <c r="AP22" s="3"/>
      <c r="AQ22" s="3"/>
      <c r="AR22" s="3"/>
      <c r="AS22" s="3"/>
      <c r="AT22" s="3"/>
      <c r="AU22" s="3"/>
      <c r="AV22" s="3"/>
      <c r="AW22" s="3"/>
      <c r="AX22" s="3"/>
      <c r="AY22" s="3">
        <v>0.5</v>
      </c>
      <c r="AZ22" s="3">
        <v>0.23</v>
      </c>
      <c r="BA22" s="3"/>
      <c r="BB22" s="3"/>
      <c r="BC22" s="3"/>
      <c r="BD22" s="3">
        <v>0.27</v>
      </c>
      <c r="BE22" s="3"/>
      <c r="BF22" s="3"/>
      <c r="BG22" s="3">
        <f>BH22+BI22+BJ22</f>
        <v>0.45</v>
      </c>
      <c r="BH22" s="3"/>
      <c r="BI22" s="3">
        <v>0.45</v>
      </c>
      <c r="BJ22" s="3"/>
      <c r="BK22" s="2" t="s">
        <v>459</v>
      </c>
      <c r="BL22" s="4" t="s">
        <v>128</v>
      </c>
      <c r="BM22" s="2" t="s">
        <v>228</v>
      </c>
      <c r="BN22" s="2" t="s">
        <v>90</v>
      </c>
      <c r="BO22" s="15" t="s">
        <v>623</v>
      </c>
      <c r="BP22" s="2" t="s">
        <v>629</v>
      </c>
      <c r="BQ22" s="144" t="s">
        <v>733</v>
      </c>
      <c r="BR22" s="6"/>
      <c r="BS22" s="205" t="s">
        <v>909</v>
      </c>
      <c r="BT22" s="209"/>
      <c r="BU22" s="6"/>
      <c r="BV22" s="71" t="s">
        <v>439</v>
      </c>
      <c r="CH22" s="71">
        <v>2022</v>
      </c>
    </row>
    <row r="23" spans="1:97" s="71" customFormat="1" ht="56.25" x14ac:dyDescent="0.3">
      <c r="A23" s="2">
        <v>12</v>
      </c>
      <c r="B23" s="89" t="s">
        <v>478</v>
      </c>
      <c r="C23" s="69">
        <f t="shared" si="15"/>
        <v>1</v>
      </c>
      <c r="D23" s="3"/>
      <c r="E23" s="3">
        <f t="shared" ref="E23" si="23">F23+U23+BG23</f>
        <v>1</v>
      </c>
      <c r="F23" s="3">
        <f t="shared" ref="F23" si="24">G23+K23+L23+M23+R23+S23+T23</f>
        <v>1</v>
      </c>
      <c r="G23" s="3">
        <f t="shared" ref="G23:G31" si="25">H23+I23+J23</f>
        <v>1</v>
      </c>
      <c r="H23" s="3"/>
      <c r="I23" s="3">
        <v>1</v>
      </c>
      <c r="J23" s="3"/>
      <c r="K23" s="3"/>
      <c r="L23" s="3"/>
      <c r="M23" s="3">
        <f t="shared" ref="M23:M31" si="26">N23+O23+P23</f>
        <v>0</v>
      </c>
      <c r="N23" s="3"/>
      <c r="O23" s="3"/>
      <c r="P23" s="3"/>
      <c r="Q23" s="3"/>
      <c r="R23" s="3"/>
      <c r="S23" s="3"/>
      <c r="T23" s="3"/>
      <c r="U23" s="3">
        <f t="shared" ref="U23:U31" si="27">V23+W23+X23+Y23+Z23+AA23+AB23+AC23+AD23+AU23+AV23+AW23+AX23+AY23+AZ23+BA23+BB23+BC23+BD23+BE23+BF23</f>
        <v>0</v>
      </c>
      <c r="V23" s="3"/>
      <c r="W23" s="3"/>
      <c r="X23" s="3"/>
      <c r="Y23" s="3"/>
      <c r="Z23" s="3"/>
      <c r="AA23" s="3"/>
      <c r="AB23" s="3"/>
      <c r="AC23" s="3"/>
      <c r="AD23" s="3">
        <f t="shared" ref="AD23:AD31" si="28">SUM(AE23:AT23)</f>
        <v>0</v>
      </c>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f t="shared" ref="BG23:BG31" si="29">BH23+BI23+BJ23</f>
        <v>0</v>
      </c>
      <c r="BH23" s="3"/>
      <c r="BI23" s="3"/>
      <c r="BJ23" s="3"/>
      <c r="BK23" s="2" t="s">
        <v>459</v>
      </c>
      <c r="BL23" s="2" t="s">
        <v>130</v>
      </c>
      <c r="BM23" s="2" t="s">
        <v>278</v>
      </c>
      <c r="BN23" s="2" t="s">
        <v>95</v>
      </c>
      <c r="BO23" s="15" t="s">
        <v>539</v>
      </c>
      <c r="BP23" s="2" t="s">
        <v>629</v>
      </c>
      <c r="BQ23" s="144" t="s">
        <v>733</v>
      </c>
      <c r="BR23" s="208"/>
      <c r="BS23" s="285" t="s">
        <v>911</v>
      </c>
      <c r="BT23" s="209"/>
      <c r="BV23" s="71" t="s">
        <v>439</v>
      </c>
      <c r="BY23" s="71" t="s">
        <v>476</v>
      </c>
      <c r="CH23" s="71">
        <v>2022</v>
      </c>
    </row>
    <row r="24" spans="1:97" s="71" customFormat="1" ht="51.6" customHeight="1" x14ac:dyDescent="0.3">
      <c r="A24" s="605">
        <v>13</v>
      </c>
      <c r="B24" s="607" t="s">
        <v>455</v>
      </c>
      <c r="C24" s="69">
        <f t="shared" si="15"/>
        <v>15.48</v>
      </c>
      <c r="D24" s="3"/>
      <c r="E24" s="3">
        <f t="shared" ref="E24:E29" si="30">F24+U24+BG24</f>
        <v>15.48</v>
      </c>
      <c r="F24" s="3">
        <f t="shared" ref="F24:F31" si="31">G24+K24+L24+M24+R24+S24+T24</f>
        <v>15.280000000000001</v>
      </c>
      <c r="G24" s="3">
        <f t="shared" si="25"/>
        <v>0.03</v>
      </c>
      <c r="H24" s="3"/>
      <c r="I24" s="3"/>
      <c r="J24" s="3">
        <v>0.03</v>
      </c>
      <c r="K24" s="211">
        <v>9.8000000000000007</v>
      </c>
      <c r="L24" s="211">
        <v>5.45</v>
      </c>
      <c r="M24" s="3">
        <f t="shared" si="26"/>
        <v>0</v>
      </c>
      <c r="N24" s="3"/>
      <c r="O24" s="3"/>
      <c r="P24" s="3"/>
      <c r="Q24" s="3"/>
      <c r="R24" s="3"/>
      <c r="S24" s="3"/>
      <c r="T24" s="3"/>
      <c r="U24" s="3">
        <f t="shared" si="27"/>
        <v>0.2</v>
      </c>
      <c r="V24" s="3"/>
      <c r="W24" s="3">
        <v>0</v>
      </c>
      <c r="X24" s="3"/>
      <c r="Y24" s="3"/>
      <c r="Z24" s="3"/>
      <c r="AA24" s="3"/>
      <c r="AB24" s="3"/>
      <c r="AC24" s="3"/>
      <c r="AD24" s="3">
        <f t="shared" si="28"/>
        <v>0.2</v>
      </c>
      <c r="AE24" s="3">
        <v>0.2</v>
      </c>
      <c r="AF24" s="3">
        <v>0</v>
      </c>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f t="shared" si="29"/>
        <v>0</v>
      </c>
      <c r="BH24" s="3"/>
      <c r="BI24" s="3"/>
      <c r="BJ24" s="3"/>
      <c r="BK24" s="2" t="s">
        <v>459</v>
      </c>
      <c r="BL24" s="2" t="s">
        <v>132</v>
      </c>
      <c r="BM24" s="2" t="s">
        <v>518</v>
      </c>
      <c r="BN24" s="2" t="s">
        <v>96</v>
      </c>
      <c r="BO24" s="608" t="s">
        <v>616</v>
      </c>
      <c r="BP24" s="605" t="s">
        <v>630</v>
      </c>
      <c r="BQ24" s="144" t="s">
        <v>733</v>
      </c>
      <c r="BR24" s="208"/>
      <c r="BS24" s="285" t="s">
        <v>911</v>
      </c>
      <c r="BT24" s="209"/>
      <c r="BV24" s="71" t="s">
        <v>439</v>
      </c>
      <c r="CH24" s="71">
        <v>2022</v>
      </c>
      <c r="CN24" s="94"/>
    </row>
    <row r="25" spans="1:97" s="71" customFormat="1" ht="25.15" customHeight="1" x14ac:dyDescent="0.3">
      <c r="A25" s="605"/>
      <c r="B25" s="607"/>
      <c r="C25" s="69">
        <f t="shared" si="15"/>
        <v>9.07</v>
      </c>
      <c r="D25" s="3"/>
      <c r="E25" s="3">
        <f t="shared" si="30"/>
        <v>9.07</v>
      </c>
      <c r="F25" s="3">
        <f t="shared" si="31"/>
        <v>8.64</v>
      </c>
      <c r="G25" s="3">
        <f t="shared" si="25"/>
        <v>0</v>
      </c>
      <c r="H25" s="126"/>
      <c r="I25" s="126"/>
      <c r="J25" s="126"/>
      <c r="K25" s="80">
        <v>7</v>
      </c>
      <c r="L25" s="80">
        <v>1.3</v>
      </c>
      <c r="M25" s="3">
        <f t="shared" si="26"/>
        <v>0.34</v>
      </c>
      <c r="N25" s="126"/>
      <c r="O25" s="126"/>
      <c r="P25" s="126">
        <v>0.34</v>
      </c>
      <c r="Q25" s="3"/>
      <c r="R25" s="3"/>
      <c r="S25" s="3"/>
      <c r="T25" s="3"/>
      <c r="U25" s="3">
        <f t="shared" si="27"/>
        <v>0.43000000000000005</v>
      </c>
      <c r="V25" s="3"/>
      <c r="W25" s="3"/>
      <c r="X25" s="3"/>
      <c r="Y25" s="3"/>
      <c r="Z25" s="3"/>
      <c r="AA25" s="3"/>
      <c r="AB25" s="3"/>
      <c r="AC25" s="3"/>
      <c r="AD25" s="3">
        <f t="shared" si="28"/>
        <v>0.4</v>
      </c>
      <c r="AE25" s="3">
        <v>0.4</v>
      </c>
      <c r="AF25" s="3">
        <v>0</v>
      </c>
      <c r="AG25" s="3"/>
      <c r="AH25" s="3"/>
      <c r="AI25" s="3"/>
      <c r="AJ25" s="73"/>
      <c r="AK25" s="73"/>
      <c r="AL25" s="3"/>
      <c r="AM25" s="3"/>
      <c r="AN25" s="3"/>
      <c r="AO25" s="3"/>
      <c r="AP25" s="3"/>
      <c r="AQ25" s="126"/>
      <c r="AR25" s="3"/>
      <c r="AS25" s="3"/>
      <c r="AT25" s="3"/>
      <c r="AU25" s="3"/>
      <c r="AV25" s="3"/>
      <c r="AW25" s="3"/>
      <c r="AX25" s="126"/>
      <c r="AY25" s="126"/>
      <c r="AZ25" s="3"/>
      <c r="BA25" s="3"/>
      <c r="BB25" s="74"/>
      <c r="BC25" s="3"/>
      <c r="BD25" s="126">
        <v>0.03</v>
      </c>
      <c r="BE25" s="3"/>
      <c r="BF25" s="3"/>
      <c r="BG25" s="3">
        <f t="shared" si="29"/>
        <v>0</v>
      </c>
      <c r="BH25" s="126"/>
      <c r="BI25" s="75"/>
      <c r="BJ25" s="126"/>
      <c r="BK25" s="2" t="s">
        <v>459</v>
      </c>
      <c r="BL25" s="4" t="s">
        <v>135</v>
      </c>
      <c r="BM25" s="2" t="s">
        <v>519</v>
      </c>
      <c r="BN25" s="2" t="s">
        <v>96</v>
      </c>
      <c r="BO25" s="608"/>
      <c r="BP25" s="605"/>
      <c r="BQ25" s="144" t="s">
        <v>733</v>
      </c>
      <c r="BR25" s="208"/>
      <c r="BS25" s="285"/>
      <c r="BT25" s="209"/>
      <c r="CA25" s="257"/>
      <c r="CN25" s="94"/>
    </row>
    <row r="26" spans="1:97" s="71" customFormat="1" ht="37.5" x14ac:dyDescent="0.3">
      <c r="A26" s="2">
        <v>14</v>
      </c>
      <c r="B26" s="123" t="s">
        <v>570</v>
      </c>
      <c r="C26" s="69">
        <f t="shared" si="15"/>
        <v>23.270000000000003</v>
      </c>
      <c r="D26" s="3"/>
      <c r="E26" s="3">
        <f t="shared" si="30"/>
        <v>23.270000000000003</v>
      </c>
      <c r="F26" s="3">
        <f t="shared" si="31"/>
        <v>16.540000000000003</v>
      </c>
      <c r="G26" s="3">
        <f t="shared" si="25"/>
        <v>0.03</v>
      </c>
      <c r="H26" s="3">
        <v>0.03</v>
      </c>
      <c r="I26" s="3"/>
      <c r="J26" s="3"/>
      <c r="K26" s="72"/>
      <c r="L26" s="2"/>
      <c r="M26" s="3">
        <f t="shared" si="26"/>
        <v>16.510000000000002</v>
      </c>
      <c r="N26" s="3"/>
      <c r="O26" s="3"/>
      <c r="P26" s="3">
        <v>16.510000000000002</v>
      </c>
      <c r="Q26" s="3"/>
      <c r="R26" s="3"/>
      <c r="S26" s="3"/>
      <c r="T26" s="3"/>
      <c r="U26" s="3">
        <v>6.73</v>
      </c>
      <c r="V26" s="3"/>
      <c r="W26" s="3"/>
      <c r="X26" s="3"/>
      <c r="Y26" s="3"/>
      <c r="Z26" s="3"/>
      <c r="AA26" s="3"/>
      <c r="AB26" s="3"/>
      <c r="AC26" s="3"/>
      <c r="AD26" s="3">
        <f>SUM(AE26:AT26)</f>
        <v>0</v>
      </c>
      <c r="AE26" s="3"/>
      <c r="AF26" s="3">
        <v>0</v>
      </c>
      <c r="AG26" s="3"/>
      <c r="AH26" s="3"/>
      <c r="AI26" s="3"/>
      <c r="AJ26" s="73"/>
      <c r="AK26" s="73"/>
      <c r="AL26" s="3"/>
      <c r="AM26" s="3"/>
      <c r="AN26" s="3"/>
      <c r="AO26" s="3"/>
      <c r="AP26" s="3"/>
      <c r="AQ26" s="3"/>
      <c r="AR26" s="3"/>
      <c r="AS26" s="3"/>
      <c r="AT26" s="3"/>
      <c r="AU26" s="3"/>
      <c r="AV26" s="3"/>
      <c r="AW26" s="3"/>
      <c r="AX26" s="3"/>
      <c r="AY26" s="3"/>
      <c r="AZ26" s="3"/>
      <c r="BA26" s="3"/>
      <c r="BB26" s="74"/>
      <c r="BC26" s="3"/>
      <c r="BD26" s="3">
        <v>6.73</v>
      </c>
      <c r="BE26" s="3"/>
      <c r="BF26" s="3"/>
      <c r="BG26" s="3">
        <f t="shared" si="29"/>
        <v>0</v>
      </c>
      <c r="BH26" s="3"/>
      <c r="BI26" s="75"/>
      <c r="BJ26" s="3"/>
      <c r="BK26" s="2" t="s">
        <v>459</v>
      </c>
      <c r="BL26" s="2" t="s">
        <v>135</v>
      </c>
      <c r="BM26" s="2"/>
      <c r="BN26" s="2" t="s">
        <v>96</v>
      </c>
      <c r="BO26" s="143" t="s">
        <v>613</v>
      </c>
      <c r="BP26" s="2" t="s">
        <v>630</v>
      </c>
      <c r="BQ26" s="144" t="s">
        <v>733</v>
      </c>
      <c r="BR26" s="208"/>
      <c r="BS26" s="285" t="s">
        <v>911</v>
      </c>
      <c r="BT26" s="210"/>
      <c r="CH26" s="71">
        <v>2022</v>
      </c>
    </row>
    <row r="27" spans="1:97" s="71" customFormat="1" ht="27.6" customHeight="1" x14ac:dyDescent="0.3">
      <c r="A27" s="2">
        <v>15</v>
      </c>
      <c r="B27" s="144" t="s">
        <v>565</v>
      </c>
      <c r="C27" s="69">
        <f t="shared" si="15"/>
        <v>119.13000000000001</v>
      </c>
      <c r="D27" s="3"/>
      <c r="E27" s="3">
        <f t="shared" si="30"/>
        <v>119.13000000000001</v>
      </c>
      <c r="F27" s="3">
        <f t="shared" si="31"/>
        <v>116.11000000000001</v>
      </c>
      <c r="G27" s="3">
        <f t="shared" si="25"/>
        <v>0.7</v>
      </c>
      <c r="H27" s="3"/>
      <c r="I27" s="3">
        <v>0.7</v>
      </c>
      <c r="J27" s="3"/>
      <c r="K27" s="72">
        <v>10.86</v>
      </c>
      <c r="L27" s="2">
        <v>58.59</v>
      </c>
      <c r="M27" s="3">
        <f t="shared" si="26"/>
        <v>45.96</v>
      </c>
      <c r="N27" s="3"/>
      <c r="O27" s="3">
        <v>16.5</v>
      </c>
      <c r="P27" s="3">
        <v>29.46</v>
      </c>
      <c r="Q27" s="3"/>
      <c r="R27" s="3"/>
      <c r="S27" s="3"/>
      <c r="T27" s="3"/>
      <c r="U27" s="3">
        <f t="shared" ref="U27" si="32">V27+W27+X27+Y27+Z27+AA27+AB27+AC27+AD27+AU27+AV27+AW27+AX27+AY27+AZ27+BA27+BB27+BC27+BD27+BE27+BF27</f>
        <v>3.02</v>
      </c>
      <c r="V27" s="3"/>
      <c r="W27" s="3"/>
      <c r="X27" s="3"/>
      <c r="Y27" s="3"/>
      <c r="Z27" s="3"/>
      <c r="AA27" s="3"/>
      <c r="AB27" s="3"/>
      <c r="AC27" s="3"/>
      <c r="AD27" s="3">
        <f t="shared" si="28"/>
        <v>0.12</v>
      </c>
      <c r="AE27" s="3"/>
      <c r="AF27" s="3"/>
      <c r="AG27" s="3"/>
      <c r="AH27" s="3"/>
      <c r="AI27" s="3"/>
      <c r="AJ27" s="3"/>
      <c r="AK27" s="3"/>
      <c r="AL27" s="3"/>
      <c r="AM27" s="3"/>
      <c r="AN27" s="3"/>
      <c r="AO27" s="3"/>
      <c r="AP27" s="3"/>
      <c r="AQ27" s="3">
        <v>0.12</v>
      </c>
      <c r="AR27" s="3"/>
      <c r="AS27" s="3"/>
      <c r="AT27" s="3"/>
      <c r="AU27" s="3"/>
      <c r="AV27" s="3"/>
      <c r="AW27" s="3"/>
      <c r="AX27" s="3">
        <v>2.9</v>
      </c>
      <c r="AY27" s="3"/>
      <c r="AZ27" s="3"/>
      <c r="BA27" s="3"/>
      <c r="BB27" s="3"/>
      <c r="BC27" s="3"/>
      <c r="BD27" s="3"/>
      <c r="BE27" s="3"/>
      <c r="BF27" s="3"/>
      <c r="BG27" s="3">
        <f t="shared" si="29"/>
        <v>0</v>
      </c>
      <c r="BH27" s="3"/>
      <c r="BI27" s="103"/>
      <c r="BJ27" s="3"/>
      <c r="BK27" s="2" t="s">
        <v>459</v>
      </c>
      <c r="BL27" s="4" t="s">
        <v>571</v>
      </c>
      <c r="BM27" s="2"/>
      <c r="BN27" s="2" t="s">
        <v>96</v>
      </c>
      <c r="BO27" s="2"/>
      <c r="BP27" s="2" t="s">
        <v>630</v>
      </c>
      <c r="BQ27" s="144" t="s">
        <v>733</v>
      </c>
      <c r="BS27" s="283" t="s">
        <v>911</v>
      </c>
      <c r="BZ27" s="71" t="s">
        <v>468</v>
      </c>
      <c r="CH27" s="71">
        <v>2022</v>
      </c>
    </row>
    <row r="28" spans="1:97" s="71" customFormat="1" ht="75" x14ac:dyDescent="0.3">
      <c r="A28" s="2">
        <v>16</v>
      </c>
      <c r="B28" s="144" t="s">
        <v>569</v>
      </c>
      <c r="C28" s="69">
        <f t="shared" si="15"/>
        <v>23.75</v>
      </c>
      <c r="D28" s="3"/>
      <c r="E28" s="3">
        <f t="shared" si="30"/>
        <v>23.75</v>
      </c>
      <c r="F28" s="3">
        <f t="shared" si="31"/>
        <v>14.98</v>
      </c>
      <c r="G28" s="3">
        <f t="shared" si="25"/>
        <v>0.4</v>
      </c>
      <c r="H28" s="3">
        <v>0.4</v>
      </c>
      <c r="I28" s="3"/>
      <c r="J28" s="3"/>
      <c r="K28" s="72">
        <v>0.35</v>
      </c>
      <c r="L28" s="2">
        <v>14.23</v>
      </c>
      <c r="M28" s="3">
        <f>N28+O28+P28</f>
        <v>0</v>
      </c>
      <c r="N28" s="3"/>
      <c r="O28" s="3"/>
      <c r="P28" s="3"/>
      <c r="Q28" s="3"/>
      <c r="R28" s="3"/>
      <c r="S28" s="3"/>
      <c r="T28" s="3"/>
      <c r="U28" s="3">
        <f>V28+W28+X28+Y28+Z28+AA28+AB28+AC28+AD28+AU28+AV28+AW28+AX28+AY28+AZ28+BA28+BB28+BC28+BD28+BE28+BF28</f>
        <v>6.77</v>
      </c>
      <c r="V28" s="3"/>
      <c r="W28" s="3"/>
      <c r="X28" s="3"/>
      <c r="Y28" s="3"/>
      <c r="Z28" s="3"/>
      <c r="AA28" s="3"/>
      <c r="AB28" s="3"/>
      <c r="AC28" s="3"/>
      <c r="AD28" s="3">
        <f>SUM(AE28:AT28)</f>
        <v>0</v>
      </c>
      <c r="AE28" s="3"/>
      <c r="AF28" s="3">
        <v>0</v>
      </c>
      <c r="AG28" s="3"/>
      <c r="AH28" s="3"/>
      <c r="AI28" s="3"/>
      <c r="AJ28" s="73"/>
      <c r="AK28" s="73"/>
      <c r="AL28" s="3"/>
      <c r="AM28" s="3"/>
      <c r="AN28" s="3"/>
      <c r="AO28" s="3"/>
      <c r="AP28" s="3"/>
      <c r="AQ28" s="3"/>
      <c r="AR28" s="3"/>
      <c r="AS28" s="3"/>
      <c r="AT28" s="3"/>
      <c r="AU28" s="3"/>
      <c r="AV28" s="3"/>
      <c r="AW28" s="3"/>
      <c r="AX28" s="3"/>
      <c r="AY28" s="3"/>
      <c r="AZ28" s="3"/>
      <c r="BA28" s="3"/>
      <c r="BB28" s="74"/>
      <c r="BC28" s="3"/>
      <c r="BD28" s="3">
        <v>6.77</v>
      </c>
      <c r="BE28" s="3"/>
      <c r="BF28" s="3"/>
      <c r="BG28" s="3">
        <f>BH28+BI28+BJ28</f>
        <v>2</v>
      </c>
      <c r="BH28" s="3"/>
      <c r="BI28" s="75">
        <v>2</v>
      </c>
      <c r="BJ28" s="3"/>
      <c r="BK28" s="2" t="s">
        <v>459</v>
      </c>
      <c r="BL28" s="2" t="s">
        <v>140</v>
      </c>
      <c r="BM28" s="2" t="s">
        <v>284</v>
      </c>
      <c r="BN28" s="2" t="s">
        <v>96</v>
      </c>
      <c r="BO28" s="143" t="s">
        <v>621</v>
      </c>
      <c r="BP28" s="2" t="s">
        <v>629</v>
      </c>
      <c r="BQ28" s="144" t="s">
        <v>733</v>
      </c>
      <c r="BR28" s="208"/>
      <c r="BS28" s="285" t="s">
        <v>911</v>
      </c>
      <c r="BT28" s="210"/>
      <c r="CH28" s="71">
        <v>2022</v>
      </c>
    </row>
    <row r="29" spans="1:97" s="71" customFormat="1" ht="75" x14ac:dyDescent="0.3">
      <c r="A29" s="2">
        <v>17</v>
      </c>
      <c r="B29" s="101" t="s">
        <v>456</v>
      </c>
      <c r="C29" s="69">
        <f t="shared" si="15"/>
        <v>19.849999999999998</v>
      </c>
      <c r="D29" s="3"/>
      <c r="E29" s="3">
        <f t="shared" si="30"/>
        <v>19.849999999999998</v>
      </c>
      <c r="F29" s="3">
        <f t="shared" si="31"/>
        <v>16.649999999999999</v>
      </c>
      <c r="G29" s="3">
        <f t="shared" si="25"/>
        <v>4.18</v>
      </c>
      <c r="H29" s="3">
        <v>4.0599999999999996</v>
      </c>
      <c r="I29" s="3">
        <v>0.12</v>
      </c>
      <c r="J29" s="3"/>
      <c r="K29" s="72">
        <v>8.6999999999999993</v>
      </c>
      <c r="L29" s="2">
        <v>1.41</v>
      </c>
      <c r="M29" s="3">
        <f t="shared" si="26"/>
        <v>2.34</v>
      </c>
      <c r="N29" s="3">
        <v>2.34</v>
      </c>
      <c r="O29" s="3"/>
      <c r="P29" s="3"/>
      <c r="Q29" s="3"/>
      <c r="R29" s="3">
        <v>0.02</v>
      </c>
      <c r="S29" s="3"/>
      <c r="T29" s="3"/>
      <c r="U29" s="3">
        <f t="shared" si="27"/>
        <v>2.8600000000000003</v>
      </c>
      <c r="V29" s="3"/>
      <c r="W29" s="3"/>
      <c r="X29" s="3"/>
      <c r="Y29" s="3"/>
      <c r="Z29" s="3"/>
      <c r="AA29" s="3"/>
      <c r="AB29" s="3"/>
      <c r="AC29" s="3"/>
      <c r="AD29" s="3">
        <f t="shared" si="28"/>
        <v>0.14000000000000001</v>
      </c>
      <c r="AE29" s="3">
        <v>0.13</v>
      </c>
      <c r="AF29" s="3">
        <v>0.01</v>
      </c>
      <c r="AG29" s="3"/>
      <c r="AH29" s="3"/>
      <c r="AI29" s="3"/>
      <c r="AJ29" s="3"/>
      <c r="AK29" s="3"/>
      <c r="AL29" s="3"/>
      <c r="AM29" s="3"/>
      <c r="AN29" s="3"/>
      <c r="AO29" s="3"/>
      <c r="AP29" s="3"/>
      <c r="AQ29" s="3"/>
      <c r="AR29" s="3"/>
      <c r="AS29" s="3"/>
      <c r="AT29" s="3"/>
      <c r="AU29" s="3"/>
      <c r="AV29" s="3"/>
      <c r="AW29" s="3"/>
      <c r="AX29" s="3"/>
      <c r="AY29" s="3"/>
      <c r="AZ29" s="3"/>
      <c r="BA29" s="3"/>
      <c r="BB29" s="3"/>
      <c r="BC29" s="3"/>
      <c r="BD29" s="3">
        <v>2.72</v>
      </c>
      <c r="BE29" s="3"/>
      <c r="BF29" s="3"/>
      <c r="BG29" s="3">
        <f t="shared" si="29"/>
        <v>0.34</v>
      </c>
      <c r="BH29" s="3"/>
      <c r="BI29" s="3">
        <v>0.34</v>
      </c>
      <c r="BJ29" s="3"/>
      <c r="BK29" s="2" t="s">
        <v>459</v>
      </c>
      <c r="BL29" s="4" t="s">
        <v>138</v>
      </c>
      <c r="BM29" s="2" t="s">
        <v>554</v>
      </c>
      <c r="BN29" s="2" t="s">
        <v>96</v>
      </c>
      <c r="BO29" s="143" t="s">
        <v>620</v>
      </c>
      <c r="BP29" s="2" t="s">
        <v>630</v>
      </c>
      <c r="BQ29" s="144" t="s">
        <v>733</v>
      </c>
      <c r="BR29" s="208"/>
      <c r="BS29" s="285" t="s">
        <v>911</v>
      </c>
      <c r="BT29" s="209"/>
      <c r="BV29" s="71" t="s">
        <v>439</v>
      </c>
      <c r="CH29" s="71">
        <v>2022</v>
      </c>
    </row>
    <row r="30" spans="1:97" ht="33.6" customHeight="1" x14ac:dyDescent="0.3">
      <c r="A30" s="2">
        <v>18</v>
      </c>
      <c r="B30" s="419" t="s">
        <v>890</v>
      </c>
      <c r="C30" s="102">
        <f t="shared" si="15"/>
        <v>39.46</v>
      </c>
      <c r="D30" s="102"/>
      <c r="E30" s="102">
        <f t="shared" ref="E30:E31" si="33">BG30+U30+F30</f>
        <v>39.46</v>
      </c>
      <c r="F30" s="102">
        <f t="shared" si="31"/>
        <v>1.31</v>
      </c>
      <c r="G30" s="3">
        <f t="shared" si="25"/>
        <v>0.71</v>
      </c>
      <c r="H30" s="103"/>
      <c r="I30" s="3">
        <v>0.71</v>
      </c>
      <c r="J30" s="3"/>
      <c r="K30" s="72">
        <v>0.27</v>
      </c>
      <c r="L30" s="103">
        <v>0.33</v>
      </c>
      <c r="M30" s="3">
        <f t="shared" si="26"/>
        <v>0</v>
      </c>
      <c r="N30" s="3"/>
      <c r="O30" s="3"/>
      <c r="P30" s="3"/>
      <c r="Q30" s="3"/>
      <c r="R30" s="3"/>
      <c r="S30" s="3"/>
      <c r="T30" s="3"/>
      <c r="U30" s="102">
        <f t="shared" si="27"/>
        <v>29.88</v>
      </c>
      <c r="V30" s="3"/>
      <c r="W30" s="3"/>
      <c r="X30" s="3"/>
      <c r="Y30" s="3"/>
      <c r="Z30" s="3"/>
      <c r="AA30" s="3"/>
      <c r="AB30" s="3"/>
      <c r="AC30" s="3"/>
      <c r="AD30" s="3">
        <f t="shared" si="28"/>
        <v>0</v>
      </c>
      <c r="AE30" s="3"/>
      <c r="AF30" s="3"/>
      <c r="AG30" s="3"/>
      <c r="AH30" s="3"/>
      <c r="AI30" s="3"/>
      <c r="AJ30" s="3"/>
      <c r="AK30" s="3"/>
      <c r="AL30" s="3"/>
      <c r="AM30" s="3"/>
      <c r="AN30" s="3"/>
      <c r="AO30" s="3"/>
      <c r="AP30" s="3"/>
      <c r="AQ30" s="3"/>
      <c r="AR30" s="3"/>
      <c r="AS30" s="3"/>
      <c r="AT30" s="3"/>
      <c r="AU30" s="3"/>
      <c r="AV30" s="3"/>
      <c r="AW30" s="3"/>
      <c r="AX30" s="103"/>
      <c r="AY30" s="3"/>
      <c r="AZ30" s="3"/>
      <c r="BA30" s="3"/>
      <c r="BB30" s="3"/>
      <c r="BC30" s="3"/>
      <c r="BD30" s="3">
        <v>29.88</v>
      </c>
      <c r="BE30" s="3"/>
      <c r="BF30" s="3"/>
      <c r="BG30" s="102">
        <f t="shared" si="29"/>
        <v>8.27</v>
      </c>
      <c r="BH30" s="3"/>
      <c r="BI30" s="103">
        <v>8.27</v>
      </c>
      <c r="BJ30" s="3"/>
      <c r="BK30" s="2" t="s">
        <v>459</v>
      </c>
      <c r="BL30" s="251" t="s">
        <v>140</v>
      </c>
      <c r="BM30" s="2"/>
      <c r="BN30" s="251" t="s">
        <v>96</v>
      </c>
      <c r="BO30" s="143" t="s">
        <v>1013</v>
      </c>
      <c r="BP30" s="256" t="s">
        <v>761</v>
      </c>
      <c r="BQ30" s="165" t="s">
        <v>894</v>
      </c>
      <c r="BR30" s="208" t="s">
        <v>1011</v>
      </c>
      <c r="BS30" s="285" t="s">
        <v>911</v>
      </c>
      <c r="BU30" s="208" t="s">
        <v>911</v>
      </c>
      <c r="BV30" s="208" t="s">
        <v>813</v>
      </c>
      <c r="BW30" s="71"/>
      <c r="BX30" s="71"/>
      <c r="BY30" s="71"/>
      <c r="BZ30" s="71"/>
      <c r="CA30" s="71"/>
      <c r="CB30" s="71"/>
      <c r="CC30" s="71"/>
      <c r="CD30" s="71"/>
      <c r="CE30" s="71" t="s">
        <v>891</v>
      </c>
      <c r="CF30" s="71"/>
      <c r="CG30" s="71"/>
      <c r="CH30" s="71"/>
      <c r="CI30" s="71"/>
      <c r="CJ30" s="71"/>
      <c r="CK30" s="71"/>
      <c r="CL30" s="71"/>
      <c r="CM30" s="71"/>
      <c r="CN30" s="71"/>
      <c r="CO30" s="71"/>
      <c r="CP30" s="257">
        <f>C30-37.26</f>
        <v>2.2000000000000028</v>
      </c>
      <c r="CQ30" s="71"/>
      <c r="CR30" s="71"/>
      <c r="CS30" s="71"/>
    </row>
    <row r="31" spans="1:97" ht="33.6" customHeight="1" x14ac:dyDescent="0.3">
      <c r="A31" s="2">
        <v>19</v>
      </c>
      <c r="B31" s="229" t="s">
        <v>892</v>
      </c>
      <c r="C31" s="102">
        <f t="shared" si="15"/>
        <v>9.6300000000000008</v>
      </c>
      <c r="D31" s="102"/>
      <c r="E31" s="102">
        <f t="shared" si="33"/>
        <v>9.6300000000000008</v>
      </c>
      <c r="F31" s="102">
        <f t="shared" si="31"/>
        <v>2.4</v>
      </c>
      <c r="G31" s="3">
        <f t="shared" si="25"/>
        <v>1.22</v>
      </c>
      <c r="H31" s="103"/>
      <c r="I31" s="3">
        <v>1.22</v>
      </c>
      <c r="J31" s="3"/>
      <c r="K31" s="72">
        <v>0.75</v>
      </c>
      <c r="L31" s="103">
        <v>0.43</v>
      </c>
      <c r="M31" s="3">
        <f t="shared" si="26"/>
        <v>0</v>
      </c>
      <c r="N31" s="3"/>
      <c r="O31" s="3"/>
      <c r="P31" s="3"/>
      <c r="Q31" s="3"/>
      <c r="R31" s="3"/>
      <c r="S31" s="3"/>
      <c r="T31" s="3"/>
      <c r="U31" s="102">
        <f t="shared" si="27"/>
        <v>1.66</v>
      </c>
      <c r="V31" s="3"/>
      <c r="W31" s="3"/>
      <c r="X31" s="3"/>
      <c r="Y31" s="3"/>
      <c r="Z31" s="3"/>
      <c r="AA31" s="3"/>
      <c r="AB31" s="3"/>
      <c r="AC31" s="3"/>
      <c r="AD31" s="3">
        <f t="shared" si="28"/>
        <v>0</v>
      </c>
      <c r="AE31" s="3"/>
      <c r="AF31" s="3"/>
      <c r="AG31" s="3"/>
      <c r="AH31" s="3"/>
      <c r="AI31" s="3"/>
      <c r="AJ31" s="3"/>
      <c r="AK31" s="3"/>
      <c r="AL31" s="3"/>
      <c r="AM31" s="3"/>
      <c r="AN31" s="3"/>
      <c r="AO31" s="3"/>
      <c r="AP31" s="3"/>
      <c r="AQ31" s="3"/>
      <c r="AR31" s="3"/>
      <c r="AS31" s="3"/>
      <c r="AT31" s="3"/>
      <c r="AU31" s="3"/>
      <c r="AV31" s="3"/>
      <c r="AW31" s="3"/>
      <c r="AX31" s="103"/>
      <c r="AY31" s="3"/>
      <c r="AZ31" s="3"/>
      <c r="BA31" s="3"/>
      <c r="BB31" s="3"/>
      <c r="BC31" s="3"/>
      <c r="BD31" s="3">
        <v>1.66</v>
      </c>
      <c r="BE31" s="3"/>
      <c r="BF31" s="3"/>
      <c r="BG31" s="102">
        <f t="shared" si="29"/>
        <v>5.57</v>
      </c>
      <c r="BH31" s="3"/>
      <c r="BI31" s="103">
        <v>5.57</v>
      </c>
      <c r="BJ31" s="3"/>
      <c r="BK31" s="2" t="s">
        <v>459</v>
      </c>
      <c r="BL31" s="251" t="s">
        <v>133</v>
      </c>
      <c r="BM31" s="2" t="s">
        <v>893</v>
      </c>
      <c r="BN31" s="251" t="s">
        <v>96</v>
      </c>
      <c r="BO31" s="143" t="s">
        <v>1014</v>
      </c>
      <c r="BP31" s="256" t="s">
        <v>761</v>
      </c>
      <c r="BQ31" s="165" t="s">
        <v>894</v>
      </c>
      <c r="BR31" s="208" t="s">
        <v>1012</v>
      </c>
      <c r="BS31" s="285" t="s">
        <v>911</v>
      </c>
      <c r="BU31" s="208" t="s">
        <v>911</v>
      </c>
      <c r="BV31" s="208" t="s">
        <v>813</v>
      </c>
      <c r="BW31" s="71"/>
      <c r="BX31" s="71"/>
      <c r="BY31" s="71"/>
      <c r="BZ31" s="71"/>
      <c r="CA31" s="71"/>
      <c r="CB31" s="71"/>
      <c r="CC31" s="71"/>
      <c r="CD31" s="71"/>
      <c r="CE31" s="71" t="s">
        <v>891</v>
      </c>
      <c r="CF31" s="71"/>
      <c r="CG31" s="71"/>
      <c r="CH31" s="71"/>
      <c r="CI31" s="71"/>
      <c r="CJ31" s="71"/>
      <c r="CK31" s="71"/>
      <c r="CL31" s="71"/>
      <c r="CM31" s="71"/>
      <c r="CN31" s="71"/>
      <c r="CO31" s="71"/>
      <c r="CP31" s="257">
        <f>C31-9.28</f>
        <v>0.35000000000000142</v>
      </c>
      <c r="CQ31" s="71"/>
      <c r="CR31" s="71"/>
      <c r="CS31" s="71"/>
    </row>
    <row r="32" spans="1:97" s="71" customFormat="1" ht="58.9" customHeight="1" x14ac:dyDescent="0.3">
      <c r="A32" s="2">
        <v>20</v>
      </c>
      <c r="B32" s="106" t="s">
        <v>900</v>
      </c>
      <c r="C32" s="69">
        <f t="shared" si="15"/>
        <v>11.3</v>
      </c>
      <c r="D32" s="3"/>
      <c r="E32" s="3">
        <f>F32+U32+BG32</f>
        <v>11.3</v>
      </c>
      <c r="F32" s="3">
        <f>G32+K32+L32+M32+R32+S32+T32</f>
        <v>11</v>
      </c>
      <c r="G32" s="3">
        <f>H32+I32+J32</f>
        <v>1.6</v>
      </c>
      <c r="H32" s="3">
        <v>1.6</v>
      </c>
      <c r="I32" s="3"/>
      <c r="J32" s="3"/>
      <c r="K32" s="87">
        <v>1.2</v>
      </c>
      <c r="L32" s="3">
        <v>8.1999999999999993</v>
      </c>
      <c r="M32" s="3">
        <f>N32+O32+P32</f>
        <v>0</v>
      </c>
      <c r="N32" s="3"/>
      <c r="O32" s="3"/>
      <c r="P32" s="3"/>
      <c r="Q32" s="3"/>
      <c r="R32" s="3"/>
      <c r="S32" s="3"/>
      <c r="T32" s="3"/>
      <c r="U32" s="3">
        <f>V32+W32+X32+Y32+Z32+AA32+AB32+AC32+AD32+AU32+AV32+AW32+AX32+AY32+AZ32+BA32+BB32+BC32+BD32+BE32+BF32</f>
        <v>0</v>
      </c>
      <c r="V32" s="3"/>
      <c r="W32" s="3"/>
      <c r="X32" s="3"/>
      <c r="Y32" s="3"/>
      <c r="Z32" s="3"/>
      <c r="AA32" s="3"/>
      <c r="AB32" s="3"/>
      <c r="AC32" s="3"/>
      <c r="AD32" s="3">
        <f>SUM(AE32:AT32)</f>
        <v>0</v>
      </c>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f>BH32+BI32+BJ32</f>
        <v>0.3</v>
      </c>
      <c r="BH32" s="3"/>
      <c r="BI32" s="3">
        <v>0.3</v>
      </c>
      <c r="BJ32" s="3"/>
      <c r="BK32" s="2" t="s">
        <v>459</v>
      </c>
      <c r="BL32" s="2" t="s">
        <v>133</v>
      </c>
      <c r="BM32" s="2" t="s">
        <v>303</v>
      </c>
      <c r="BN32" s="2" t="s">
        <v>109</v>
      </c>
      <c r="BO32" s="15"/>
      <c r="BP32" s="2" t="s">
        <v>761</v>
      </c>
      <c r="BQ32" s="144" t="s">
        <v>740</v>
      </c>
      <c r="BR32" s="71" t="s">
        <v>931</v>
      </c>
      <c r="BS32" s="283" t="s">
        <v>911</v>
      </c>
      <c r="BV32" s="71" t="s">
        <v>439</v>
      </c>
      <c r="CH32" s="71">
        <v>2022</v>
      </c>
    </row>
    <row r="33" spans="1:105" s="71" customFormat="1" ht="58.9" customHeight="1" x14ac:dyDescent="0.3">
      <c r="A33" s="2">
        <v>21</v>
      </c>
      <c r="B33" s="106" t="s">
        <v>901</v>
      </c>
      <c r="C33" s="69">
        <f t="shared" si="15"/>
        <v>5</v>
      </c>
      <c r="D33" s="3"/>
      <c r="E33" s="3">
        <f>F33+U33+BG33</f>
        <v>5</v>
      </c>
      <c r="F33" s="3">
        <f>G33+K33+L33+M33+R33+S33+T33</f>
        <v>5</v>
      </c>
      <c r="G33" s="3">
        <f>H33+I33+J33</f>
        <v>1.6</v>
      </c>
      <c r="H33" s="3">
        <v>1.6</v>
      </c>
      <c r="I33" s="3"/>
      <c r="J33" s="3"/>
      <c r="K33" s="87">
        <v>1.2</v>
      </c>
      <c r="L33" s="3">
        <v>2.2000000000000002</v>
      </c>
      <c r="M33" s="3">
        <f>N33+O33+P33</f>
        <v>0</v>
      </c>
      <c r="N33" s="3"/>
      <c r="O33" s="3"/>
      <c r="P33" s="3"/>
      <c r="Q33" s="3"/>
      <c r="R33" s="3"/>
      <c r="S33" s="3"/>
      <c r="T33" s="3"/>
      <c r="U33" s="3">
        <f>V33+W33+X33+Y33+Z33+AA33+AB33+AC33+AD33+AU33+AV33+AW33+AX33+AY33+AZ33+BA33+BB33+BC33+BD33+BE33+BF33</f>
        <v>0</v>
      </c>
      <c r="V33" s="3"/>
      <c r="W33" s="3"/>
      <c r="X33" s="3"/>
      <c r="Y33" s="3"/>
      <c r="Z33" s="3"/>
      <c r="AA33" s="3"/>
      <c r="AB33" s="3"/>
      <c r="AC33" s="3"/>
      <c r="AD33" s="3">
        <f>SUM(AE33:AT33)</f>
        <v>0</v>
      </c>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f>BH33+BI33+BJ33</f>
        <v>0</v>
      </c>
      <c r="BH33" s="3"/>
      <c r="BI33" s="3"/>
      <c r="BJ33" s="3"/>
      <c r="BK33" s="2" t="s">
        <v>459</v>
      </c>
      <c r="BL33" s="2" t="s">
        <v>130</v>
      </c>
      <c r="BM33" s="2"/>
      <c r="BN33" s="2" t="s">
        <v>109</v>
      </c>
      <c r="BO33" s="15"/>
      <c r="BP33" s="2" t="s">
        <v>761</v>
      </c>
      <c r="BQ33" s="144" t="s">
        <v>740</v>
      </c>
      <c r="BR33" s="71" t="s">
        <v>935</v>
      </c>
      <c r="BS33" s="283" t="s">
        <v>911</v>
      </c>
    </row>
    <row r="34" spans="1:105" ht="46.15" customHeight="1" x14ac:dyDescent="0.3">
      <c r="A34" s="2">
        <v>22</v>
      </c>
      <c r="B34" s="231" t="s">
        <v>902</v>
      </c>
      <c r="C34" s="102">
        <f t="shared" si="15"/>
        <v>7.2</v>
      </c>
      <c r="D34" s="102"/>
      <c r="E34" s="3">
        <f>F34+U34+BG34</f>
        <v>7.2</v>
      </c>
      <c r="F34" s="3">
        <f>G34+K34+L34+M34+R34+S34+T34</f>
        <v>7.2</v>
      </c>
      <c r="G34" s="3"/>
      <c r="H34" s="3"/>
      <c r="I34" s="3"/>
      <c r="J34" s="3"/>
      <c r="K34" s="87">
        <v>4</v>
      </c>
      <c r="L34" s="3">
        <v>3.2</v>
      </c>
      <c r="M34" s="3"/>
      <c r="N34" s="3"/>
      <c r="O34" s="3"/>
      <c r="P34" s="3"/>
      <c r="Q34" s="3"/>
      <c r="R34" s="3"/>
      <c r="S34" s="3"/>
      <c r="T34" s="3"/>
      <c r="U34" s="102">
        <f t="shared" ref="U34:U35" si="34">V34+W34+X34+Y34+Z34+AA34+AB34+AC34+AD34+AU34+AV34+AW34+AX34+AY34+AZ34+BA34+BB34+BC34+BD34+BE34+BF34</f>
        <v>0</v>
      </c>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102"/>
      <c r="BH34" s="3"/>
      <c r="BI34" s="3"/>
      <c r="BJ34" s="3"/>
      <c r="BK34" s="2" t="s">
        <v>459</v>
      </c>
      <c r="BL34" s="218" t="s">
        <v>137</v>
      </c>
      <c r="BM34" s="2"/>
      <c r="BN34" s="219" t="s">
        <v>109</v>
      </c>
      <c r="BO34" s="134"/>
      <c r="BP34" s="2" t="s">
        <v>761</v>
      </c>
      <c r="BQ34" s="144" t="s">
        <v>740</v>
      </c>
      <c r="BR34" s="71" t="s">
        <v>932</v>
      </c>
      <c r="BS34" s="205" t="s">
        <v>909</v>
      </c>
      <c r="BT34" s="71"/>
      <c r="BU34" s="71"/>
      <c r="BV34" s="71"/>
      <c r="BW34" s="71"/>
      <c r="BX34" s="71"/>
      <c r="BY34" s="71"/>
      <c r="BZ34" s="71"/>
      <c r="CA34" s="71"/>
      <c r="CB34" s="71"/>
      <c r="CC34" s="71"/>
      <c r="CD34" s="71"/>
      <c r="CE34" s="71"/>
      <c r="CF34" s="71"/>
      <c r="CG34" s="71"/>
      <c r="CH34" s="71"/>
      <c r="CI34" s="71"/>
      <c r="CJ34" s="71"/>
      <c r="CK34" s="71"/>
      <c r="CL34" s="71"/>
      <c r="CM34" s="71"/>
      <c r="CN34" s="71"/>
      <c r="CO34" s="71"/>
      <c r="CP34" s="71"/>
      <c r="CQ34" s="71"/>
      <c r="CR34" s="71"/>
      <c r="CS34" s="71"/>
      <c r="CT34" s="71"/>
      <c r="CU34" s="71"/>
      <c r="CV34" s="71"/>
      <c r="CW34" s="71"/>
      <c r="CX34" s="71"/>
      <c r="CY34" s="71"/>
      <c r="CZ34" s="71"/>
      <c r="DA34" s="71"/>
    </row>
    <row r="35" spans="1:105" s="230" customFormat="1" ht="52.15" customHeight="1" x14ac:dyDescent="0.3">
      <c r="A35" s="2">
        <v>23</v>
      </c>
      <c r="B35" s="229" t="s">
        <v>903</v>
      </c>
      <c r="C35" s="102">
        <f t="shared" si="15"/>
        <v>4.8</v>
      </c>
      <c r="D35" s="102"/>
      <c r="E35" s="102">
        <f>F35+U35+BG35</f>
        <v>4.8</v>
      </c>
      <c r="F35" s="102">
        <f>G35+K35+L35+M35+R35+S35+T35</f>
        <v>4.8</v>
      </c>
      <c r="G35" s="3">
        <f>H35+I35+J35</f>
        <v>0</v>
      </c>
      <c r="H35" s="3"/>
      <c r="I35" s="3"/>
      <c r="J35" s="3"/>
      <c r="K35" s="80">
        <v>1.4</v>
      </c>
      <c r="L35" s="80">
        <v>3.4</v>
      </c>
      <c r="M35" s="3">
        <f>N35+O35+P35</f>
        <v>0</v>
      </c>
      <c r="N35" s="3"/>
      <c r="O35" s="3"/>
      <c r="P35" s="3"/>
      <c r="Q35" s="3"/>
      <c r="R35" s="3"/>
      <c r="S35" s="3"/>
      <c r="T35" s="3"/>
      <c r="U35" s="102">
        <f t="shared" si="34"/>
        <v>0</v>
      </c>
      <c r="V35" s="3"/>
      <c r="W35" s="3"/>
      <c r="X35" s="3"/>
      <c r="Y35" s="3"/>
      <c r="Z35" s="3"/>
      <c r="AA35" s="3"/>
      <c r="AB35" s="3"/>
      <c r="AC35" s="3"/>
      <c r="AD35" s="3">
        <f>SUM(AE35:AT35)</f>
        <v>0</v>
      </c>
      <c r="AE35" s="3"/>
      <c r="AF35" s="3"/>
      <c r="AG35" s="3"/>
      <c r="AH35" s="73"/>
      <c r="AI35" s="73"/>
      <c r="AJ35" s="3"/>
      <c r="AK35" s="3"/>
      <c r="AL35" s="3"/>
      <c r="AM35" s="3"/>
      <c r="AN35" s="3"/>
      <c r="AO35" s="3"/>
      <c r="AP35" s="3"/>
      <c r="AQ35" s="3"/>
      <c r="AR35" s="3"/>
      <c r="AS35" s="3"/>
      <c r="AT35" s="3"/>
      <c r="AU35" s="3"/>
      <c r="AV35" s="3"/>
      <c r="AW35" s="3"/>
      <c r="AX35" s="3"/>
      <c r="AY35" s="3"/>
      <c r="AZ35" s="74"/>
      <c r="BA35" s="3"/>
      <c r="BB35" s="3"/>
      <c r="BC35" s="3"/>
      <c r="BD35" s="3"/>
      <c r="BE35" s="3"/>
      <c r="BF35" s="3"/>
      <c r="BG35" s="102">
        <f>SUM(BH35:BJ35)</f>
        <v>0</v>
      </c>
      <c r="BH35" s="3"/>
      <c r="BI35" s="75"/>
      <c r="BJ35" s="3"/>
      <c r="BK35" s="2" t="s">
        <v>459</v>
      </c>
      <c r="BL35" s="218" t="s">
        <v>135</v>
      </c>
      <c r="BM35" s="2" t="s">
        <v>904</v>
      </c>
      <c r="BN35" s="219" t="s">
        <v>109</v>
      </c>
      <c r="BO35" s="134"/>
      <c r="BP35" s="2" t="s">
        <v>761</v>
      </c>
      <c r="BQ35" s="144" t="s">
        <v>740</v>
      </c>
      <c r="BR35" s="94" t="s">
        <v>934</v>
      </c>
      <c r="BS35" s="284" t="s">
        <v>936</v>
      </c>
      <c r="BT35" s="94"/>
      <c r="BU35" s="94"/>
      <c r="BV35" s="94"/>
      <c r="BW35" s="94"/>
      <c r="BX35" s="94"/>
      <c r="BY35" s="94"/>
      <c r="BZ35" s="94"/>
      <c r="CA35" s="94"/>
      <c r="CB35" s="94"/>
      <c r="CC35" s="94"/>
      <c r="CD35" s="94"/>
      <c r="CE35" s="94"/>
      <c r="CF35" s="94"/>
      <c r="CG35" s="94"/>
      <c r="CH35" s="94"/>
      <c r="CI35" s="94"/>
      <c r="CJ35" s="94"/>
      <c r="CK35" s="94"/>
      <c r="CL35" s="94"/>
      <c r="CM35" s="94"/>
      <c r="CN35" s="94"/>
      <c r="CO35" s="94"/>
      <c r="CP35" s="94"/>
      <c r="CQ35" s="94"/>
      <c r="CR35" s="94"/>
      <c r="CS35" s="94"/>
      <c r="CT35" s="94"/>
      <c r="CU35" s="94"/>
      <c r="CV35" s="94"/>
      <c r="CW35" s="94"/>
      <c r="CX35" s="94"/>
      <c r="CY35" s="94"/>
      <c r="CZ35" s="94"/>
      <c r="DA35" s="94"/>
    </row>
    <row r="36" spans="1:105" s="71" customFormat="1" ht="75" x14ac:dyDescent="0.3">
      <c r="A36" s="2">
        <v>24</v>
      </c>
      <c r="B36" s="125" t="s">
        <v>444</v>
      </c>
      <c r="C36" s="69">
        <f t="shared" si="15"/>
        <v>9.2999999999999989</v>
      </c>
      <c r="D36" s="3">
        <v>0.04</v>
      </c>
      <c r="E36" s="3">
        <f t="shared" ref="E36:E37" si="35">F36+U36+BG36</f>
        <v>9.26</v>
      </c>
      <c r="F36" s="3">
        <f t="shared" ref="F36:F37" si="36">G36+K36+L36+M36+R36+S36+T36</f>
        <v>7.46</v>
      </c>
      <c r="G36" s="3">
        <f t="shared" ref="G36:G40" si="37">H36+I36+J36</f>
        <v>0.45</v>
      </c>
      <c r="H36" s="3">
        <v>0.45</v>
      </c>
      <c r="I36" s="3"/>
      <c r="J36" s="3"/>
      <c r="K36" s="3">
        <v>4.17</v>
      </c>
      <c r="L36" s="3">
        <v>2.5</v>
      </c>
      <c r="M36" s="3">
        <f t="shared" ref="M36:M40" si="38">N36+O36+P36</f>
        <v>0</v>
      </c>
      <c r="N36" s="3"/>
      <c r="O36" s="3"/>
      <c r="P36" s="3"/>
      <c r="Q36" s="3"/>
      <c r="R36" s="3">
        <v>0.34</v>
      </c>
      <c r="S36" s="3"/>
      <c r="T36" s="3"/>
      <c r="U36" s="3">
        <f t="shared" ref="U36:U40" si="39">V36+W36+X36+Y36+Z36+AA36+AB36+AC36+AD36+AU36+AV36+AW36+AX36+AY36+AZ36+BA36+BB36+BC36+BD36+BE36+BF36</f>
        <v>1.8</v>
      </c>
      <c r="V36" s="3"/>
      <c r="W36" s="3"/>
      <c r="X36" s="3"/>
      <c r="Y36" s="3"/>
      <c r="Z36" s="3"/>
      <c r="AA36" s="3"/>
      <c r="AB36" s="3"/>
      <c r="AC36" s="3"/>
      <c r="AD36" s="3">
        <f t="shared" ref="AD36:AD40" si="40">SUM(AE36:AT36)</f>
        <v>1.5</v>
      </c>
      <c r="AE36" s="3">
        <v>0.42</v>
      </c>
      <c r="AF36" s="3">
        <v>0.41</v>
      </c>
      <c r="AG36" s="3"/>
      <c r="AH36" s="3"/>
      <c r="AI36" s="3">
        <v>0.06</v>
      </c>
      <c r="AJ36" s="3">
        <v>0.61</v>
      </c>
      <c r="AK36" s="3"/>
      <c r="AL36" s="3"/>
      <c r="AM36" s="3"/>
      <c r="AN36" s="3"/>
      <c r="AO36" s="3"/>
      <c r="AP36" s="3"/>
      <c r="AQ36" s="3"/>
      <c r="AR36" s="3"/>
      <c r="AS36" s="3"/>
      <c r="AT36" s="3"/>
      <c r="AU36" s="3"/>
      <c r="AV36" s="3"/>
      <c r="AW36" s="3"/>
      <c r="AX36" s="3"/>
      <c r="AY36" s="3"/>
      <c r="AZ36" s="3">
        <v>0.3</v>
      </c>
      <c r="BA36" s="3"/>
      <c r="BB36" s="3"/>
      <c r="BC36" s="3"/>
      <c r="BD36" s="3"/>
      <c r="BE36" s="3"/>
      <c r="BF36" s="3"/>
      <c r="BG36" s="3">
        <f t="shared" ref="BG36:BG40" si="41">BH36+BI36+BJ36</f>
        <v>0</v>
      </c>
      <c r="BH36" s="3"/>
      <c r="BI36" s="3"/>
      <c r="BJ36" s="3"/>
      <c r="BK36" s="2" t="s">
        <v>459</v>
      </c>
      <c r="BL36" s="4" t="s">
        <v>128</v>
      </c>
      <c r="BM36" s="2" t="s">
        <v>520</v>
      </c>
      <c r="BN36" s="2" t="s">
        <v>110</v>
      </c>
      <c r="BO36" s="15" t="s">
        <v>539</v>
      </c>
      <c r="BP36" s="2" t="s">
        <v>629</v>
      </c>
      <c r="BQ36" s="144" t="s">
        <v>733</v>
      </c>
      <c r="BS36" s="283" t="s">
        <v>911</v>
      </c>
      <c r="BT36" s="209"/>
      <c r="CH36" s="71">
        <v>2022</v>
      </c>
    </row>
    <row r="37" spans="1:105" s="195" customFormat="1" ht="43.9" customHeight="1" x14ac:dyDescent="0.3">
      <c r="A37" s="2">
        <v>25</v>
      </c>
      <c r="B37" s="159" t="s">
        <v>727</v>
      </c>
      <c r="C37" s="152">
        <f t="shared" si="15"/>
        <v>9.4500000000000011</v>
      </c>
      <c r="D37" s="19"/>
      <c r="E37" s="19">
        <f t="shared" si="35"/>
        <v>9.4500000000000011</v>
      </c>
      <c r="F37" s="19">
        <f t="shared" si="36"/>
        <v>9.3500000000000014</v>
      </c>
      <c r="G37" s="19">
        <f t="shared" si="37"/>
        <v>0</v>
      </c>
      <c r="H37" s="19"/>
      <c r="I37" s="19"/>
      <c r="J37" s="19"/>
      <c r="K37" s="196">
        <v>4.2</v>
      </c>
      <c r="L37" s="198">
        <v>5.15</v>
      </c>
      <c r="M37" s="19">
        <f t="shared" si="38"/>
        <v>0</v>
      </c>
      <c r="N37" s="19"/>
      <c r="O37" s="19"/>
      <c r="P37" s="19"/>
      <c r="Q37" s="19"/>
      <c r="R37" s="19"/>
      <c r="S37" s="19"/>
      <c r="T37" s="19"/>
      <c r="U37" s="19">
        <f t="shared" si="39"/>
        <v>0.1</v>
      </c>
      <c r="V37" s="19"/>
      <c r="W37" s="19"/>
      <c r="X37" s="19"/>
      <c r="Y37" s="19"/>
      <c r="Z37" s="19"/>
      <c r="AA37" s="19"/>
      <c r="AB37" s="19"/>
      <c r="AC37" s="19"/>
      <c r="AD37" s="19">
        <f t="shared" si="40"/>
        <v>0</v>
      </c>
      <c r="AE37" s="19"/>
      <c r="AF37" s="19"/>
      <c r="AG37" s="19"/>
      <c r="AH37" s="191"/>
      <c r="AI37" s="191"/>
      <c r="AJ37" s="19"/>
      <c r="AK37" s="19"/>
      <c r="AL37" s="19"/>
      <c r="AM37" s="19"/>
      <c r="AN37" s="19"/>
      <c r="AO37" s="19"/>
      <c r="AP37" s="19"/>
      <c r="AQ37" s="19"/>
      <c r="AR37" s="19"/>
      <c r="AS37" s="19"/>
      <c r="AT37" s="19"/>
      <c r="AU37" s="19"/>
      <c r="AV37" s="19"/>
      <c r="AW37" s="19"/>
      <c r="AX37" s="19"/>
      <c r="AY37" s="19"/>
      <c r="AZ37" s="192"/>
      <c r="BA37" s="19"/>
      <c r="BB37" s="19"/>
      <c r="BC37" s="19"/>
      <c r="BD37" s="19">
        <v>0.1</v>
      </c>
      <c r="BE37" s="19"/>
      <c r="BF37" s="19"/>
      <c r="BG37" s="19">
        <f t="shared" si="41"/>
        <v>0</v>
      </c>
      <c r="BH37" s="19"/>
      <c r="BI37" s="193"/>
      <c r="BJ37" s="19"/>
      <c r="BK37" s="1" t="s">
        <v>459</v>
      </c>
      <c r="BL37" s="198" t="s">
        <v>521</v>
      </c>
      <c r="BM37" s="1" t="s">
        <v>522</v>
      </c>
      <c r="BN37" s="1" t="s">
        <v>689</v>
      </c>
      <c r="BO37" s="18" t="s">
        <v>539</v>
      </c>
      <c r="BP37" s="1" t="s">
        <v>630</v>
      </c>
      <c r="BQ37" s="159" t="s">
        <v>733</v>
      </c>
      <c r="BR37" s="195" t="s">
        <v>972</v>
      </c>
      <c r="BS37" s="205" t="s">
        <v>936</v>
      </c>
      <c r="CE37" s="195" t="s">
        <v>481</v>
      </c>
      <c r="CN37" s="195">
        <v>2022</v>
      </c>
    </row>
    <row r="38" spans="1:105" ht="60.6" customHeight="1" x14ac:dyDescent="0.3">
      <c r="A38" s="2">
        <v>26</v>
      </c>
      <c r="B38" s="231" t="s">
        <v>905</v>
      </c>
      <c r="C38" s="102">
        <f t="shared" si="15"/>
        <v>5</v>
      </c>
      <c r="D38" s="102"/>
      <c r="E38" s="102">
        <f>F38+U38+BG38</f>
        <v>5</v>
      </c>
      <c r="F38" s="102">
        <f>G38+K38+L38+M38+R38+S38+T38</f>
        <v>5</v>
      </c>
      <c r="G38" s="3"/>
      <c r="H38" s="3"/>
      <c r="I38" s="3"/>
      <c r="J38" s="3"/>
      <c r="K38" s="3">
        <v>1.8</v>
      </c>
      <c r="L38" s="3">
        <v>3.2</v>
      </c>
      <c r="M38" s="3"/>
      <c r="N38" s="3"/>
      <c r="O38" s="3"/>
      <c r="P38" s="3"/>
      <c r="Q38" s="3"/>
      <c r="R38" s="3"/>
      <c r="S38" s="3"/>
      <c r="T38" s="3"/>
      <c r="U38" s="102">
        <f>V38+W38+X38+Y38+Z38+AA38+AB38+AC38+AD38+AU38+AV38+AW38+AX38+AY38+AZ38+BA38+BB38+BC38+BD38+BE38+BF38</f>
        <v>0</v>
      </c>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102"/>
      <c r="BH38" s="3"/>
      <c r="BI38" s="3"/>
      <c r="BJ38" s="3"/>
      <c r="BK38" s="2" t="s">
        <v>459</v>
      </c>
      <c r="BL38" s="218" t="s">
        <v>128</v>
      </c>
      <c r="BM38" s="2"/>
      <c r="BN38" s="251" t="s">
        <v>110</v>
      </c>
      <c r="BO38" s="14"/>
      <c r="BP38" s="2" t="s">
        <v>761</v>
      </c>
      <c r="BQ38" s="144" t="s">
        <v>740</v>
      </c>
      <c r="BR38" s="6" t="s">
        <v>933</v>
      </c>
      <c r="BS38" s="205" t="s">
        <v>936</v>
      </c>
      <c r="BT38" s="71"/>
      <c r="BU38" s="71"/>
      <c r="BV38" s="71"/>
      <c r="BW38" s="71"/>
      <c r="BX38" s="71"/>
      <c r="BY38" s="71"/>
      <c r="BZ38" s="71"/>
      <c r="CA38" s="71"/>
      <c r="CB38" s="71"/>
      <c r="CC38" s="71"/>
      <c r="CD38" s="71"/>
      <c r="CE38" s="71"/>
      <c r="CF38" s="71"/>
      <c r="CG38" s="71"/>
      <c r="CH38" s="71"/>
      <c r="CI38" s="71"/>
      <c r="CJ38" s="71"/>
      <c r="CK38" s="71"/>
      <c r="CL38" s="71"/>
      <c r="CM38" s="71"/>
      <c r="CN38" s="71"/>
      <c r="CO38" s="71"/>
      <c r="CP38" s="71"/>
      <c r="CQ38" s="71"/>
      <c r="CR38" s="71"/>
      <c r="CS38" s="71"/>
      <c r="CT38" s="71"/>
      <c r="CU38" s="71"/>
      <c r="CV38" s="71"/>
      <c r="CW38" s="71"/>
      <c r="CX38" s="71"/>
      <c r="CY38" s="71"/>
      <c r="CZ38" s="71"/>
      <c r="DA38" s="71"/>
    </row>
    <row r="39" spans="1:105" s="71" customFormat="1" ht="56.25" x14ac:dyDescent="0.3">
      <c r="A39" s="2">
        <v>27</v>
      </c>
      <c r="B39" s="88" t="s">
        <v>308</v>
      </c>
      <c r="C39" s="69">
        <f t="shared" si="15"/>
        <v>0.5</v>
      </c>
      <c r="D39" s="3"/>
      <c r="E39" s="3">
        <f t="shared" ref="E39:E40" si="42">F39+U39+BG39</f>
        <v>0.5</v>
      </c>
      <c r="F39" s="3">
        <f t="shared" ref="F39:F40" si="43">G39+K39+L39+M39+R39+S39+T39</f>
        <v>0.5</v>
      </c>
      <c r="G39" s="3">
        <f t="shared" si="37"/>
        <v>0.5</v>
      </c>
      <c r="H39" s="3"/>
      <c r="I39" s="3">
        <v>0.5</v>
      </c>
      <c r="J39" s="3"/>
      <c r="K39" s="3"/>
      <c r="L39" s="3"/>
      <c r="M39" s="3">
        <f t="shared" si="38"/>
        <v>0</v>
      </c>
      <c r="N39" s="3"/>
      <c r="O39" s="3"/>
      <c r="P39" s="3"/>
      <c r="Q39" s="3"/>
      <c r="R39" s="3"/>
      <c r="S39" s="3"/>
      <c r="T39" s="3"/>
      <c r="U39" s="3">
        <f t="shared" si="39"/>
        <v>0</v>
      </c>
      <c r="V39" s="3"/>
      <c r="W39" s="3"/>
      <c r="X39" s="3"/>
      <c r="Y39" s="3"/>
      <c r="Z39" s="3"/>
      <c r="AA39" s="3"/>
      <c r="AB39" s="3"/>
      <c r="AC39" s="3"/>
      <c r="AD39" s="3">
        <f t="shared" si="40"/>
        <v>0</v>
      </c>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f t="shared" si="41"/>
        <v>0</v>
      </c>
      <c r="BH39" s="3"/>
      <c r="BI39" s="3"/>
      <c r="BJ39" s="3"/>
      <c r="BK39" s="2" t="s">
        <v>459</v>
      </c>
      <c r="BL39" s="2" t="s">
        <v>130</v>
      </c>
      <c r="BM39" s="2" t="s">
        <v>309</v>
      </c>
      <c r="BN39" s="2" t="s">
        <v>111</v>
      </c>
      <c r="BO39" s="15" t="s">
        <v>539</v>
      </c>
      <c r="BP39" s="2" t="s">
        <v>629</v>
      </c>
      <c r="BQ39" s="144" t="s">
        <v>733</v>
      </c>
      <c r="BR39" s="6" t="s">
        <v>760</v>
      </c>
      <c r="BS39" s="205" t="s">
        <v>911</v>
      </c>
      <c r="BT39" s="209"/>
      <c r="BV39" s="71" t="s">
        <v>439</v>
      </c>
      <c r="CH39" s="71">
        <v>2022</v>
      </c>
    </row>
    <row r="40" spans="1:105" s="71" customFormat="1" ht="75" x14ac:dyDescent="0.3">
      <c r="A40" s="2">
        <v>28</v>
      </c>
      <c r="B40" s="144" t="s">
        <v>606</v>
      </c>
      <c r="C40" s="69">
        <f t="shared" si="15"/>
        <v>5</v>
      </c>
      <c r="D40" s="3"/>
      <c r="E40" s="3">
        <f t="shared" si="42"/>
        <v>5</v>
      </c>
      <c r="F40" s="3">
        <f t="shared" si="43"/>
        <v>2.64</v>
      </c>
      <c r="G40" s="3">
        <f t="shared" si="37"/>
        <v>0</v>
      </c>
      <c r="H40" s="3"/>
      <c r="I40" s="3"/>
      <c r="J40" s="3"/>
      <c r="K40" s="3"/>
      <c r="L40" s="3">
        <v>2.64</v>
      </c>
      <c r="M40" s="3">
        <f t="shared" si="38"/>
        <v>0</v>
      </c>
      <c r="N40" s="3"/>
      <c r="O40" s="3"/>
      <c r="P40" s="3"/>
      <c r="Q40" s="3"/>
      <c r="R40" s="3"/>
      <c r="S40" s="3"/>
      <c r="T40" s="3"/>
      <c r="U40" s="3">
        <f t="shared" si="39"/>
        <v>0.52</v>
      </c>
      <c r="V40" s="3"/>
      <c r="W40" s="3"/>
      <c r="X40" s="3"/>
      <c r="Y40" s="3"/>
      <c r="Z40" s="3"/>
      <c r="AA40" s="3"/>
      <c r="AB40" s="3"/>
      <c r="AC40" s="3"/>
      <c r="AD40" s="3">
        <f t="shared" si="40"/>
        <v>0.52</v>
      </c>
      <c r="AE40" s="3"/>
      <c r="AF40" s="3"/>
      <c r="AG40" s="3"/>
      <c r="AH40" s="3"/>
      <c r="AI40" s="3">
        <v>0.52</v>
      </c>
      <c r="AJ40" s="3"/>
      <c r="AK40" s="3"/>
      <c r="AL40" s="3"/>
      <c r="AM40" s="3"/>
      <c r="AN40" s="3"/>
      <c r="AO40" s="3"/>
      <c r="AP40" s="3"/>
      <c r="AQ40" s="3"/>
      <c r="AR40" s="3"/>
      <c r="AS40" s="3"/>
      <c r="AT40" s="3"/>
      <c r="AU40" s="3"/>
      <c r="AV40" s="3"/>
      <c r="AW40" s="3"/>
      <c r="AX40" s="3"/>
      <c r="AY40" s="3"/>
      <c r="AZ40" s="3"/>
      <c r="BA40" s="3"/>
      <c r="BB40" s="3"/>
      <c r="BC40" s="3"/>
      <c r="BD40" s="3"/>
      <c r="BE40" s="3"/>
      <c r="BF40" s="3"/>
      <c r="BG40" s="3">
        <f t="shared" si="41"/>
        <v>1.84</v>
      </c>
      <c r="BH40" s="3"/>
      <c r="BI40" s="3">
        <v>1.84</v>
      </c>
      <c r="BJ40" s="3"/>
      <c r="BK40" s="2" t="s">
        <v>459</v>
      </c>
      <c r="BL40" s="4" t="s">
        <v>128</v>
      </c>
      <c r="BM40" s="2" t="s">
        <v>310</v>
      </c>
      <c r="BN40" s="2" t="s">
        <v>111</v>
      </c>
      <c r="BO40" s="15" t="s">
        <v>624</v>
      </c>
      <c r="BP40" s="2" t="s">
        <v>629</v>
      </c>
      <c r="BQ40" s="144" t="s">
        <v>733</v>
      </c>
      <c r="BR40" s="6" t="s">
        <v>760</v>
      </c>
      <c r="BS40" s="286" t="s">
        <v>911</v>
      </c>
      <c r="BT40" s="210"/>
      <c r="BZ40" s="71" t="s">
        <v>461</v>
      </c>
      <c r="CH40" s="71">
        <v>2022</v>
      </c>
    </row>
  </sheetData>
  <mergeCells count="74">
    <mergeCell ref="A24:A25"/>
    <mergeCell ref="B24:B25"/>
    <mergeCell ref="BO24:BO25"/>
    <mergeCell ref="BP24:BP25"/>
    <mergeCell ref="BS15:BS17"/>
    <mergeCell ref="A15:A17"/>
    <mergeCell ref="B15:B17"/>
    <mergeCell ref="BO15:BO17"/>
    <mergeCell ref="BP15:BP16"/>
    <mergeCell ref="BQ15:BQ16"/>
    <mergeCell ref="BR18:BR19"/>
    <mergeCell ref="BQ18:BQ19"/>
    <mergeCell ref="A18:A19"/>
    <mergeCell ref="A13:A14"/>
    <mergeCell ref="B13:B14"/>
    <mergeCell ref="BN13:BN14"/>
    <mergeCell ref="BO13:BO14"/>
    <mergeCell ref="BP13:BP14"/>
    <mergeCell ref="BR13:BR14"/>
    <mergeCell ref="B18:B19"/>
    <mergeCell ref="BO18:BO19"/>
    <mergeCell ref="BP18:BP19"/>
    <mergeCell ref="BS13:BS14"/>
    <mergeCell ref="BF6:BF7"/>
    <mergeCell ref="BE6:BE7"/>
    <mergeCell ref="AE6:AT6"/>
    <mergeCell ref="AU6:AU7"/>
    <mergeCell ref="AV6:AV7"/>
    <mergeCell ref="AW6:AW7"/>
    <mergeCell ref="AX6:AX7"/>
    <mergeCell ref="AZ6:AZ7"/>
    <mergeCell ref="BA6:BA7"/>
    <mergeCell ref="BB6:BB7"/>
    <mergeCell ref="BC6:BC7"/>
    <mergeCell ref="BD6:BD7"/>
    <mergeCell ref="BK4:BK7"/>
    <mergeCell ref="BL4:BL7"/>
    <mergeCell ref="BM4:BM7"/>
    <mergeCell ref="BN4:BN7"/>
    <mergeCell ref="BO4:BO7"/>
    <mergeCell ref="W6:W7"/>
    <mergeCell ref="AY6:AY7"/>
    <mergeCell ref="Y6:Y7"/>
    <mergeCell ref="Z6:Z7"/>
    <mergeCell ref="AA6:AA7"/>
    <mergeCell ref="AB6:AB7"/>
    <mergeCell ref="AC6:AC7"/>
    <mergeCell ref="AD6:AD7"/>
    <mergeCell ref="R6:R7"/>
    <mergeCell ref="S6:S7"/>
    <mergeCell ref="T6:T7"/>
    <mergeCell ref="U6:U7"/>
    <mergeCell ref="V6:V7"/>
    <mergeCell ref="F6:F7"/>
    <mergeCell ref="G6:J6"/>
    <mergeCell ref="K6:K7"/>
    <mergeCell ref="L6:L7"/>
    <mergeCell ref="M6:Q6"/>
    <mergeCell ref="BU18:BU19"/>
    <mergeCell ref="BP4:BP7"/>
    <mergeCell ref="A1:B1"/>
    <mergeCell ref="A3:BQ3"/>
    <mergeCell ref="A4:A7"/>
    <mergeCell ref="B4:B7"/>
    <mergeCell ref="C4:C7"/>
    <mergeCell ref="D4:D7"/>
    <mergeCell ref="E4:E7"/>
    <mergeCell ref="F4:BJ4"/>
    <mergeCell ref="B2:F2"/>
    <mergeCell ref="X6:X7"/>
    <mergeCell ref="BQ4:BQ7"/>
    <mergeCell ref="F5:T5"/>
    <mergeCell ref="U5:BF5"/>
    <mergeCell ref="BG5:BJ7"/>
  </mergeCells>
  <conditionalFormatting sqref="B36:BK36">
    <cfRule type="duplicateValues" dxfId="46" priority="7" stopIfTrue="1"/>
  </conditionalFormatting>
  <conditionalFormatting sqref="D36:BK36 B36">
    <cfRule type="duplicateValues" dxfId="45" priority="6" stopIfTrue="1"/>
  </conditionalFormatting>
  <conditionalFormatting sqref="B36">
    <cfRule type="duplicateValues" dxfId="44" priority="5" stopIfTrue="1"/>
  </conditionalFormatting>
  <conditionalFormatting sqref="BK36">
    <cfRule type="duplicateValues" dxfId="43" priority="4" stopIfTrue="1"/>
  </conditionalFormatting>
  <conditionalFormatting sqref="C36">
    <cfRule type="duplicateValues" dxfId="42" priority="3" stopIfTrue="1"/>
  </conditionalFormatting>
  <conditionalFormatting sqref="AD36">
    <cfRule type="duplicateValues" dxfId="41" priority="2" stopIfTrue="1"/>
  </conditionalFormatting>
  <conditionalFormatting sqref="BK36">
    <cfRule type="duplicateValues" dxfId="40" priority="1" stopIfTrue="1"/>
  </conditionalFormatting>
  <pageMargins left="0.41" right="0.27" top="0.38" bottom="0.38" header="0.3" footer="0.3"/>
  <pageSetup paperSize="9" scale="57" orientation="landscape" r:id="rId1"/>
  <colBreaks count="1" manualBreakCount="1">
    <brk id="68" max="4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topLeftCell="A19" zoomScale="60" zoomScaleNormal="60" workbookViewId="0">
      <selection activeCell="B26" sqref="B26"/>
    </sheetView>
  </sheetViews>
  <sheetFormatPr defaultColWidth="8.88671875" defaultRowHeight="16.5" x14ac:dyDescent="0.25"/>
  <cols>
    <col min="1" max="1" width="5.44140625" style="279" customWidth="1"/>
    <col min="2" max="2" width="41.21875" style="280" customWidth="1"/>
    <col min="3" max="3" width="12.21875" style="264" customWidth="1"/>
    <col min="4" max="4" width="44.21875" style="280" customWidth="1"/>
    <col min="5" max="5" width="8" style="264" customWidth="1"/>
    <col min="6" max="6" width="7.77734375" style="264" customWidth="1"/>
    <col min="7" max="7" width="8.5546875" style="264" customWidth="1"/>
    <col min="8" max="8" width="7.33203125" style="264" customWidth="1"/>
    <col min="9" max="11" width="6.88671875" style="264" customWidth="1"/>
    <col min="12" max="14" width="7.33203125" style="264" customWidth="1"/>
    <col min="15" max="15" width="9.21875" style="264" hidden="1" customWidth="1"/>
    <col min="16" max="16" width="9.21875" style="264" customWidth="1"/>
    <col min="17" max="17" width="11.77734375" style="264" customWidth="1"/>
    <col min="18" max="18" width="12.88671875" style="264" customWidth="1"/>
    <col min="19" max="20" width="10.6640625" style="264" customWidth="1"/>
    <col min="21" max="22" width="8.88671875" style="264" customWidth="1"/>
    <col min="23" max="16384" width="8.88671875" style="264"/>
  </cols>
  <sheetData>
    <row r="1" spans="1:15" x14ac:dyDescent="0.25">
      <c r="A1" s="630" t="s">
        <v>435</v>
      </c>
      <c r="B1" s="631"/>
      <c r="C1" s="262"/>
      <c r="D1" s="263"/>
      <c r="E1" s="263"/>
      <c r="F1" s="263"/>
      <c r="G1" s="263"/>
      <c r="H1" s="262"/>
      <c r="I1" s="263"/>
      <c r="J1" s="263"/>
      <c r="K1" s="262"/>
      <c r="L1" s="262"/>
      <c r="M1" s="262"/>
      <c r="N1" s="262"/>
      <c r="O1" s="262"/>
    </row>
    <row r="2" spans="1:15" x14ac:dyDescent="0.25">
      <c r="A2" s="593" t="s">
        <v>432</v>
      </c>
      <c r="B2" s="593"/>
      <c r="C2" s="593"/>
      <c r="D2" s="593"/>
      <c r="E2" s="593"/>
      <c r="F2" s="593"/>
      <c r="G2" s="593"/>
      <c r="H2" s="593"/>
      <c r="I2" s="593"/>
      <c r="J2" s="593"/>
      <c r="K2" s="593"/>
      <c r="L2" s="593"/>
      <c r="M2" s="593"/>
      <c r="N2" s="593"/>
      <c r="O2" s="593"/>
    </row>
    <row r="3" spans="1:15" ht="17.25" x14ac:dyDescent="0.3">
      <c r="A3" s="632"/>
      <c r="B3" s="633"/>
      <c r="C3" s="633"/>
      <c r="D3" s="633"/>
      <c r="E3" s="633"/>
      <c r="F3" s="633"/>
      <c r="G3" s="633"/>
      <c r="H3" s="633"/>
      <c r="I3" s="633"/>
      <c r="J3" s="633"/>
      <c r="K3" s="633"/>
      <c r="L3" s="633"/>
      <c r="M3" s="633"/>
      <c r="N3" s="633"/>
      <c r="O3" s="633"/>
    </row>
    <row r="4" spans="1:15" x14ac:dyDescent="0.25">
      <c r="A4" s="634" t="s">
        <v>2</v>
      </c>
      <c r="B4" s="634"/>
      <c r="C4" s="634"/>
      <c r="D4" s="634"/>
      <c r="E4" s="634"/>
      <c r="F4" s="634"/>
      <c r="G4" s="634"/>
      <c r="H4" s="634"/>
      <c r="I4" s="634"/>
      <c r="J4" s="634"/>
      <c r="K4" s="634"/>
      <c r="L4" s="634"/>
      <c r="M4" s="634"/>
      <c r="N4" s="634"/>
      <c r="O4" s="634"/>
    </row>
    <row r="5" spans="1:15" x14ac:dyDescent="0.25">
      <c r="A5" s="528" t="s">
        <v>938</v>
      </c>
      <c r="B5" s="528" t="s">
        <v>4</v>
      </c>
      <c r="C5" s="528" t="s">
        <v>423</v>
      </c>
      <c r="D5" s="528" t="s">
        <v>419</v>
      </c>
      <c r="E5" s="528" t="s">
        <v>431</v>
      </c>
      <c r="F5" s="528"/>
      <c r="G5" s="528"/>
      <c r="H5" s="528"/>
      <c r="I5" s="528"/>
      <c r="J5" s="528"/>
      <c r="K5" s="528"/>
      <c r="L5" s="528"/>
      <c r="M5" s="528"/>
      <c r="N5" s="528"/>
      <c r="O5" s="528" t="s">
        <v>9</v>
      </c>
    </row>
    <row r="6" spans="1:15" x14ac:dyDescent="0.25">
      <c r="A6" s="528"/>
      <c r="B6" s="528"/>
      <c r="C6" s="528"/>
      <c r="D6" s="528"/>
      <c r="E6" s="528" t="s">
        <v>428</v>
      </c>
      <c r="F6" s="528"/>
      <c r="G6" s="528"/>
      <c r="H6" s="528"/>
      <c r="I6" s="528" t="s">
        <v>429</v>
      </c>
      <c r="J6" s="528"/>
      <c r="K6" s="528"/>
      <c r="L6" s="528" t="s">
        <v>430</v>
      </c>
      <c r="M6" s="528"/>
      <c r="N6" s="528"/>
      <c r="O6" s="528"/>
    </row>
    <row r="7" spans="1:15" ht="66" x14ac:dyDescent="0.25">
      <c r="A7" s="528"/>
      <c r="B7" s="528"/>
      <c r="C7" s="528"/>
      <c r="D7" s="528"/>
      <c r="E7" s="140" t="s">
        <v>424</v>
      </c>
      <c r="F7" s="140" t="s">
        <v>425</v>
      </c>
      <c r="G7" s="140" t="s">
        <v>44</v>
      </c>
      <c r="H7" s="140" t="s">
        <v>45</v>
      </c>
      <c r="I7" s="140" t="s">
        <v>424</v>
      </c>
      <c r="J7" s="140" t="s">
        <v>426</v>
      </c>
      <c r="K7" s="140" t="s">
        <v>427</v>
      </c>
      <c r="L7" s="140" t="s">
        <v>424</v>
      </c>
      <c r="M7" s="140" t="s">
        <v>426</v>
      </c>
      <c r="N7" s="140" t="s">
        <v>427</v>
      </c>
      <c r="O7" s="528"/>
    </row>
    <row r="8" spans="1:15" ht="36" customHeight="1" x14ac:dyDescent="0.25">
      <c r="A8" s="265">
        <v>1</v>
      </c>
      <c r="B8" s="420" t="s">
        <v>939</v>
      </c>
      <c r="C8" s="265" t="s">
        <v>940</v>
      </c>
      <c r="D8" s="265" t="s">
        <v>941</v>
      </c>
      <c r="E8" s="273">
        <v>0.28000000000000003</v>
      </c>
      <c r="F8" s="266"/>
      <c r="G8" s="273">
        <v>0.28000000000000003</v>
      </c>
      <c r="H8" s="266"/>
      <c r="I8" s="266"/>
      <c r="J8" s="266"/>
      <c r="K8" s="266"/>
      <c r="L8" s="266"/>
      <c r="M8" s="266"/>
      <c r="N8" s="266"/>
      <c r="O8" s="265"/>
    </row>
    <row r="9" spans="1:15" ht="33" x14ac:dyDescent="0.25">
      <c r="A9" s="265">
        <v>2</v>
      </c>
      <c r="B9" s="421" t="s">
        <v>720</v>
      </c>
      <c r="C9" s="282" t="s">
        <v>942</v>
      </c>
      <c r="D9" s="268" t="s">
        <v>539</v>
      </c>
      <c r="E9" s="273">
        <v>0.5</v>
      </c>
      <c r="F9" s="273"/>
      <c r="G9" s="273">
        <v>0.5</v>
      </c>
      <c r="H9" s="269"/>
      <c r="I9" s="270"/>
      <c r="J9" s="270"/>
      <c r="K9" s="269"/>
      <c r="L9" s="269"/>
      <c r="M9" s="269"/>
      <c r="N9" s="269"/>
      <c r="O9" s="267" t="s">
        <v>178</v>
      </c>
    </row>
    <row r="10" spans="1:15" ht="82.5" x14ac:dyDescent="0.25">
      <c r="A10" s="265">
        <v>3</v>
      </c>
      <c r="B10" s="422" t="s">
        <v>193</v>
      </c>
      <c r="C10" s="282" t="s">
        <v>942</v>
      </c>
      <c r="D10" s="271" t="s">
        <v>943</v>
      </c>
      <c r="E10" s="273">
        <v>0.76</v>
      </c>
      <c r="F10" s="273"/>
      <c r="G10" s="273">
        <v>0.76</v>
      </c>
      <c r="H10" s="269"/>
      <c r="I10" s="269"/>
      <c r="J10" s="269"/>
      <c r="K10" s="269"/>
      <c r="L10" s="269"/>
      <c r="M10" s="269"/>
      <c r="N10" s="269"/>
      <c r="O10" s="267" t="s">
        <v>183</v>
      </c>
    </row>
    <row r="11" spans="1:15" ht="82.5" x14ac:dyDescent="0.25">
      <c r="A11" s="265">
        <v>4</v>
      </c>
      <c r="B11" s="422" t="s">
        <v>193</v>
      </c>
      <c r="C11" s="275" t="s">
        <v>944</v>
      </c>
      <c r="D11" s="271" t="s">
        <v>943</v>
      </c>
      <c r="E11" s="273">
        <v>1.96</v>
      </c>
      <c r="F11" s="273"/>
      <c r="G11" s="273">
        <v>1.96</v>
      </c>
      <c r="H11" s="269"/>
      <c r="I11" s="272"/>
      <c r="J11" s="269"/>
      <c r="K11" s="269"/>
      <c r="L11" s="269"/>
      <c r="M11" s="269"/>
      <c r="N11" s="269"/>
      <c r="O11" s="267" t="s">
        <v>192</v>
      </c>
    </row>
    <row r="12" spans="1:15" ht="33" x14ac:dyDescent="0.25">
      <c r="A12" s="265">
        <v>5</v>
      </c>
      <c r="B12" s="423" t="s">
        <v>478</v>
      </c>
      <c r="C12" s="282" t="s">
        <v>942</v>
      </c>
      <c r="D12" s="268" t="s">
        <v>539</v>
      </c>
      <c r="E12" s="273">
        <v>1</v>
      </c>
      <c r="F12" s="273"/>
      <c r="G12" s="273">
        <v>1</v>
      </c>
      <c r="H12" s="269"/>
      <c r="I12" s="269"/>
      <c r="J12" s="269"/>
      <c r="K12" s="269"/>
      <c r="L12" s="269"/>
      <c r="M12" s="269"/>
      <c r="N12" s="269"/>
      <c r="O12" s="267" t="s">
        <v>231</v>
      </c>
    </row>
    <row r="13" spans="1:15" ht="33" x14ac:dyDescent="0.25">
      <c r="A13" s="265">
        <v>6</v>
      </c>
      <c r="B13" s="424" t="s">
        <v>480</v>
      </c>
      <c r="C13" s="282" t="s">
        <v>951</v>
      </c>
      <c r="D13" s="268" t="s">
        <v>413</v>
      </c>
      <c r="E13" s="273">
        <v>2.5</v>
      </c>
      <c r="F13" s="273"/>
      <c r="G13" s="273">
        <v>2.5</v>
      </c>
      <c r="H13" s="269"/>
      <c r="I13" s="269"/>
      <c r="J13" s="269"/>
      <c r="K13" s="269"/>
      <c r="L13" s="269"/>
      <c r="M13" s="269"/>
      <c r="N13" s="269"/>
      <c r="O13" s="267" t="s">
        <v>232</v>
      </c>
    </row>
    <row r="14" spans="1:15" ht="33" x14ac:dyDescent="0.25">
      <c r="A14" s="265">
        <v>7</v>
      </c>
      <c r="B14" s="425" t="s">
        <v>308</v>
      </c>
      <c r="C14" s="275" t="s">
        <v>942</v>
      </c>
      <c r="D14" s="268" t="s">
        <v>539</v>
      </c>
      <c r="E14" s="273">
        <v>0.5</v>
      </c>
      <c r="F14" s="273"/>
      <c r="G14" s="273">
        <v>0.5</v>
      </c>
      <c r="H14" s="273"/>
      <c r="I14" s="274"/>
      <c r="J14" s="275"/>
      <c r="K14" s="273"/>
      <c r="L14" s="273"/>
      <c r="M14" s="273"/>
      <c r="N14" s="269"/>
      <c r="O14" s="267" t="s">
        <v>284</v>
      </c>
    </row>
    <row r="15" spans="1:15" ht="33" x14ac:dyDescent="0.25">
      <c r="A15" s="265">
        <v>8</v>
      </c>
      <c r="B15" s="424" t="s">
        <v>945</v>
      </c>
      <c r="C15" s="275" t="s">
        <v>952</v>
      </c>
      <c r="D15" s="278" t="s">
        <v>949</v>
      </c>
      <c r="E15" s="273">
        <f t="shared" ref="E15:E18" si="0">F15+G15+H15</f>
        <v>0.7</v>
      </c>
      <c r="F15" s="273"/>
      <c r="G15" s="273">
        <v>0.7</v>
      </c>
      <c r="H15" s="269"/>
      <c r="I15" s="269"/>
      <c r="J15" s="269"/>
      <c r="K15" s="269"/>
      <c r="L15" s="269"/>
      <c r="M15" s="269"/>
      <c r="N15" s="269"/>
      <c r="O15" s="267" t="s">
        <v>289</v>
      </c>
    </row>
    <row r="16" spans="1:15" ht="33" x14ac:dyDescent="0.25">
      <c r="A16" s="265">
        <v>9</v>
      </c>
      <c r="B16" s="424" t="s">
        <v>946</v>
      </c>
      <c r="C16" s="275" t="s">
        <v>942</v>
      </c>
      <c r="D16" s="278" t="s">
        <v>949</v>
      </c>
      <c r="E16" s="273">
        <f t="shared" si="0"/>
        <v>0.5</v>
      </c>
      <c r="F16" s="273"/>
      <c r="G16" s="273">
        <v>0.5</v>
      </c>
      <c r="H16" s="269"/>
      <c r="I16" s="269"/>
      <c r="J16" s="269"/>
      <c r="K16" s="269"/>
      <c r="L16" s="269"/>
      <c r="M16" s="269"/>
      <c r="N16" s="269"/>
      <c r="O16" s="267" t="s">
        <v>296</v>
      </c>
    </row>
    <row r="17" spans="1:15" ht="33" x14ac:dyDescent="0.25">
      <c r="A17" s="265">
        <v>10</v>
      </c>
      <c r="B17" s="424" t="s">
        <v>947</v>
      </c>
      <c r="C17" s="275" t="s">
        <v>940</v>
      </c>
      <c r="D17" s="278" t="s">
        <v>949</v>
      </c>
      <c r="E17" s="273">
        <f t="shared" si="0"/>
        <v>1.6</v>
      </c>
      <c r="F17" s="273">
        <v>1.6</v>
      </c>
      <c r="G17" s="273"/>
      <c r="H17" s="269"/>
      <c r="I17" s="269"/>
      <c r="J17" s="269"/>
      <c r="K17" s="269"/>
      <c r="L17" s="269"/>
      <c r="M17" s="269"/>
      <c r="N17" s="269"/>
      <c r="O17" s="267" t="s">
        <v>298</v>
      </c>
    </row>
    <row r="18" spans="1:15" ht="33" x14ac:dyDescent="0.25">
      <c r="A18" s="265">
        <v>11</v>
      </c>
      <c r="B18" s="424" t="s">
        <v>948</v>
      </c>
      <c r="C18" s="275" t="s">
        <v>942</v>
      </c>
      <c r="D18" s="278" t="s">
        <v>950</v>
      </c>
      <c r="E18" s="273">
        <f t="shared" si="0"/>
        <v>1.6</v>
      </c>
      <c r="F18" s="273">
        <v>1.6</v>
      </c>
      <c r="G18" s="273"/>
      <c r="H18" s="269"/>
      <c r="I18" s="269"/>
      <c r="J18" s="269"/>
      <c r="K18" s="269"/>
      <c r="L18" s="269"/>
      <c r="M18" s="269"/>
      <c r="N18" s="269"/>
      <c r="O18" s="267" t="s">
        <v>309</v>
      </c>
    </row>
    <row r="19" spans="1:15" ht="173.25" customHeight="1" x14ac:dyDescent="0.25">
      <c r="A19" s="265">
        <v>12</v>
      </c>
      <c r="B19" s="426" t="s">
        <v>455</v>
      </c>
      <c r="C19" s="277" t="s">
        <v>953</v>
      </c>
      <c r="D19" s="278" t="s">
        <v>954</v>
      </c>
      <c r="E19" s="277">
        <v>0.03</v>
      </c>
      <c r="F19" s="277"/>
      <c r="G19" s="277"/>
      <c r="H19" s="277">
        <v>0.03</v>
      </c>
      <c r="I19" s="276"/>
      <c r="J19" s="276"/>
      <c r="K19" s="276"/>
      <c r="L19" s="276"/>
      <c r="M19" s="276"/>
      <c r="N19" s="276"/>
    </row>
    <row r="20" spans="1:15" ht="66" x14ac:dyDescent="0.25">
      <c r="A20" s="265">
        <v>13</v>
      </c>
      <c r="B20" s="427" t="s">
        <v>570</v>
      </c>
      <c r="C20" s="277" t="s">
        <v>956</v>
      </c>
      <c r="D20" s="278" t="s">
        <v>955</v>
      </c>
      <c r="E20" s="277">
        <v>0.04</v>
      </c>
      <c r="F20" s="277"/>
      <c r="G20" s="277">
        <v>0.04</v>
      </c>
      <c r="H20" s="276"/>
      <c r="I20" s="276"/>
      <c r="J20" s="276"/>
      <c r="K20" s="276"/>
      <c r="L20" s="276"/>
      <c r="M20" s="276"/>
      <c r="N20" s="276"/>
    </row>
    <row r="21" spans="1:15" ht="66" x14ac:dyDescent="0.25">
      <c r="A21" s="265">
        <v>14</v>
      </c>
      <c r="B21" s="424" t="s">
        <v>565</v>
      </c>
      <c r="C21" s="277" t="s">
        <v>571</v>
      </c>
      <c r="D21" s="278" t="s">
        <v>957</v>
      </c>
      <c r="E21" s="277">
        <v>0.41</v>
      </c>
      <c r="F21" s="277"/>
      <c r="G21" s="277">
        <v>0.41</v>
      </c>
      <c r="H21" s="276"/>
      <c r="I21" s="276"/>
      <c r="J21" s="276"/>
      <c r="K21" s="276"/>
      <c r="L21" s="276"/>
      <c r="M21" s="276"/>
      <c r="N21" s="276"/>
    </row>
    <row r="22" spans="1:15" ht="82.5" x14ac:dyDescent="0.25">
      <c r="A22" s="265">
        <v>15</v>
      </c>
      <c r="B22" s="424" t="s">
        <v>569</v>
      </c>
      <c r="C22" s="277" t="s">
        <v>571</v>
      </c>
      <c r="D22" s="278" t="s">
        <v>958</v>
      </c>
      <c r="E22" s="277">
        <v>0.1</v>
      </c>
      <c r="F22" s="277"/>
      <c r="G22" s="277">
        <v>0.1</v>
      </c>
      <c r="H22" s="276"/>
      <c r="I22" s="276"/>
      <c r="J22" s="276"/>
      <c r="K22" s="276"/>
      <c r="L22" s="276"/>
      <c r="M22" s="276"/>
      <c r="N22" s="276"/>
    </row>
    <row r="23" spans="1:15" ht="66" x14ac:dyDescent="0.25">
      <c r="A23" s="265">
        <v>16</v>
      </c>
      <c r="B23" s="428" t="s">
        <v>456</v>
      </c>
      <c r="C23" s="277" t="s">
        <v>959</v>
      </c>
      <c r="D23" s="278" t="s">
        <v>960</v>
      </c>
      <c r="E23" s="431">
        <v>4.0599999999999996</v>
      </c>
      <c r="F23" s="277"/>
      <c r="G23" s="431">
        <v>4.0599999999999996</v>
      </c>
      <c r="H23" s="276"/>
      <c r="I23" s="276"/>
      <c r="J23" s="276"/>
      <c r="K23" s="276"/>
      <c r="L23" s="276"/>
      <c r="M23" s="276"/>
      <c r="N23" s="276"/>
    </row>
    <row r="24" spans="1:15" ht="66" x14ac:dyDescent="0.25">
      <c r="A24" s="265">
        <v>17</v>
      </c>
      <c r="B24" s="429" t="s">
        <v>890</v>
      </c>
      <c r="C24" s="277" t="s">
        <v>571</v>
      </c>
      <c r="D24" s="278" t="s">
        <v>963</v>
      </c>
      <c r="E24" s="277">
        <v>0.71</v>
      </c>
      <c r="F24" s="277"/>
      <c r="G24" s="277">
        <v>0.71</v>
      </c>
      <c r="H24" s="277"/>
      <c r="I24" s="276"/>
      <c r="J24" s="276"/>
      <c r="K24" s="276"/>
      <c r="L24" s="276"/>
      <c r="M24" s="276"/>
      <c r="N24" s="276"/>
    </row>
    <row r="25" spans="1:15" ht="66" x14ac:dyDescent="0.25">
      <c r="A25" s="265">
        <v>18</v>
      </c>
      <c r="B25" s="420" t="s">
        <v>892</v>
      </c>
      <c r="C25" s="277" t="s">
        <v>940</v>
      </c>
      <c r="D25" s="278" t="s">
        <v>964</v>
      </c>
      <c r="E25" s="277">
        <v>1.22</v>
      </c>
      <c r="F25" s="277"/>
      <c r="G25" s="277">
        <v>1.22</v>
      </c>
      <c r="H25" s="276"/>
      <c r="I25" s="276"/>
      <c r="J25" s="276"/>
      <c r="K25" s="276"/>
      <c r="L25" s="276"/>
      <c r="M25" s="276"/>
      <c r="N25" s="276"/>
    </row>
    <row r="26" spans="1:15" s="410" customFormat="1" ht="82.5" x14ac:dyDescent="0.25">
      <c r="A26" s="408">
        <v>19</v>
      </c>
      <c r="B26" s="430" t="s">
        <v>495</v>
      </c>
      <c r="C26" s="411" t="s">
        <v>961</v>
      </c>
      <c r="D26" s="409" t="s">
        <v>962</v>
      </c>
      <c r="E26" s="412">
        <v>0.7</v>
      </c>
      <c r="F26" s="412"/>
      <c r="G26" s="412">
        <v>0.7</v>
      </c>
      <c r="H26" s="413"/>
      <c r="I26" s="413"/>
      <c r="J26" s="413"/>
      <c r="K26" s="413"/>
      <c r="L26" s="413"/>
      <c r="M26" s="413"/>
      <c r="N26" s="413"/>
    </row>
    <row r="27" spans="1:15" x14ac:dyDescent="0.25">
      <c r="A27" s="628" t="s">
        <v>965</v>
      </c>
      <c r="B27" s="629"/>
      <c r="C27" s="276"/>
      <c r="D27" s="277"/>
      <c r="E27" s="281">
        <f>SUM(E8:E26)</f>
        <v>19.169999999999995</v>
      </c>
      <c r="F27" s="281">
        <f t="shared" ref="F27:N27" si="1">SUM(F8:F26)</f>
        <v>3.2</v>
      </c>
      <c r="G27" s="281">
        <f t="shared" si="1"/>
        <v>15.94</v>
      </c>
      <c r="H27" s="281">
        <f t="shared" si="1"/>
        <v>0.03</v>
      </c>
      <c r="I27" s="281">
        <f t="shared" si="1"/>
        <v>0</v>
      </c>
      <c r="J27" s="281">
        <f t="shared" si="1"/>
        <v>0</v>
      </c>
      <c r="K27" s="281">
        <f t="shared" si="1"/>
        <v>0</v>
      </c>
      <c r="L27" s="281">
        <f t="shared" si="1"/>
        <v>0</v>
      </c>
      <c r="M27" s="281">
        <f t="shared" si="1"/>
        <v>0</v>
      </c>
      <c r="N27" s="281">
        <f t="shared" si="1"/>
        <v>0</v>
      </c>
    </row>
  </sheetData>
  <mergeCells count="14">
    <mergeCell ref="E6:H6"/>
    <mergeCell ref="I6:K6"/>
    <mergeCell ref="L6:N6"/>
    <mergeCell ref="A27:B27"/>
    <mergeCell ref="A1:B1"/>
    <mergeCell ref="A2:O2"/>
    <mergeCell ref="A3:O3"/>
    <mergeCell ref="A4:O4"/>
    <mergeCell ref="A5:A7"/>
    <mergeCell ref="B5:B7"/>
    <mergeCell ref="C5:C7"/>
    <mergeCell ref="D5:D7"/>
    <mergeCell ref="E5:N5"/>
    <mergeCell ref="O5:O7"/>
  </mergeCells>
  <pageMargins left="0.46" right="0.26" top="0.46" bottom="0.38" header="0.3" footer="0.3"/>
  <pageSetup paperSize="9" scale="62"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G342"/>
  <sheetViews>
    <sheetView zoomScale="60" zoomScaleNormal="60" workbookViewId="0">
      <pane xSplit="6" ySplit="12" topLeftCell="H335" activePane="bottomRight" state="frozen"/>
      <selection pane="topRight" activeCell="G1" sqref="G1"/>
      <selection pane="bottomLeft" activeCell="A13" sqref="A13"/>
      <selection pane="bottomRight" activeCell="A3" sqref="A3:BN3"/>
    </sheetView>
  </sheetViews>
  <sheetFormatPr defaultColWidth="8.88671875" defaultRowHeight="18.75" x14ac:dyDescent="0.3"/>
  <cols>
    <col min="1" max="1" width="8.77734375" style="6" customWidth="1"/>
    <col min="2" max="2" width="54.88671875" style="100" customWidth="1"/>
    <col min="3" max="3" width="10.21875" style="6" customWidth="1"/>
    <col min="4" max="4" width="8.6640625" style="100" customWidth="1"/>
    <col min="5" max="5" width="11.5546875" style="6" customWidth="1"/>
    <col min="6" max="6" width="9.77734375" style="6" customWidth="1"/>
    <col min="7" max="20" width="10.6640625" style="6" customWidth="1"/>
    <col min="21" max="21" width="8.33203125" style="6" customWidth="1"/>
    <col min="22" max="58" width="10.6640625" style="6" customWidth="1"/>
    <col min="59" max="59" width="7.88671875" style="6" customWidth="1"/>
    <col min="60" max="62" width="10.6640625" style="6" customWidth="1"/>
    <col min="63" max="63" width="0.109375" style="6" customWidth="1"/>
    <col min="64" max="64" width="22.109375" style="6" customWidth="1"/>
    <col min="65" max="65" width="13.109375" style="100" customWidth="1"/>
    <col min="66" max="66" width="11.44140625" style="100" customWidth="1"/>
    <col min="67" max="67" width="36.21875" style="100" customWidth="1"/>
    <col min="68" max="68" width="15.44140625" style="6" customWidth="1"/>
    <col min="69" max="69" width="18" style="205" customWidth="1"/>
    <col min="70" max="70" width="51" style="6" customWidth="1"/>
    <col min="71" max="71" width="21.88671875" style="6" customWidth="1"/>
    <col min="72" max="72" width="31" style="6" customWidth="1"/>
    <col min="73" max="73" width="26.21875" style="6" customWidth="1"/>
    <col min="74" max="74" width="0.21875" style="6" hidden="1" customWidth="1"/>
    <col min="75" max="75" width="28.109375" style="6" hidden="1" customWidth="1"/>
    <col min="76" max="77" width="31.21875" style="6" hidden="1" customWidth="1"/>
    <col min="78" max="87" width="15.44140625" style="6" hidden="1" customWidth="1"/>
    <col min="88" max="88" width="9.5546875" style="6" hidden="1" customWidth="1"/>
    <col min="89" max="89" width="6" style="6" hidden="1" customWidth="1"/>
    <col min="90" max="90" width="5.21875" style="6" hidden="1" customWidth="1"/>
    <col min="91" max="91" width="10.21875" style="6" hidden="1" customWidth="1"/>
    <col min="92" max="92" width="22.21875" style="6" hidden="1" customWidth="1"/>
    <col min="93" max="93" width="54.33203125" style="6" customWidth="1"/>
    <col min="94" max="94" width="22.21875" style="6" customWidth="1"/>
    <col min="95" max="95" width="4.109375" style="6" customWidth="1"/>
    <col min="96" max="96" width="7" style="6" customWidth="1"/>
    <col min="97" max="97" width="16.21875" style="6" customWidth="1"/>
    <col min="98" max="16384" width="8.88671875" style="6"/>
  </cols>
  <sheetData>
    <row r="1" spans="1:95" ht="33.6" customHeight="1" x14ac:dyDescent="0.3">
      <c r="A1" s="533" t="s">
        <v>0</v>
      </c>
      <c r="B1" s="576"/>
      <c r="C1" s="7"/>
      <c r="D1" s="8"/>
      <c r="E1" s="8"/>
      <c r="F1" s="8"/>
      <c r="G1" s="8"/>
      <c r="H1" s="8"/>
      <c r="I1" s="8"/>
      <c r="J1" s="7"/>
      <c r="K1" s="8"/>
      <c r="L1" s="8"/>
      <c r="M1" s="8"/>
      <c r="N1" s="7"/>
      <c r="O1" s="7"/>
      <c r="P1" s="7"/>
      <c r="Q1" s="7"/>
      <c r="R1" s="7"/>
      <c r="S1" s="7"/>
      <c r="T1" s="7"/>
      <c r="U1" s="8"/>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8"/>
      <c r="BN1" s="8"/>
      <c r="BO1" s="8"/>
      <c r="BP1" s="7"/>
      <c r="BQ1" s="204"/>
    </row>
    <row r="2" spans="1:95" ht="26.45" customHeight="1" x14ac:dyDescent="0.3">
      <c r="A2" s="534" t="s">
        <v>803</v>
      </c>
      <c r="B2" s="534"/>
      <c r="C2" s="534"/>
      <c r="D2" s="534"/>
      <c r="E2" s="534"/>
      <c r="F2" s="534"/>
      <c r="G2" s="534"/>
      <c r="H2" s="534"/>
      <c r="I2" s="534"/>
      <c r="J2" s="534"/>
      <c r="K2" s="534"/>
      <c r="L2" s="534"/>
      <c r="M2" s="534"/>
      <c r="N2" s="534"/>
      <c r="O2" s="534"/>
      <c r="P2" s="534"/>
      <c r="Q2" s="534"/>
      <c r="R2" s="534"/>
      <c r="S2" s="534"/>
      <c r="T2" s="534"/>
      <c r="U2" s="534"/>
      <c r="V2" s="534"/>
      <c r="W2" s="534"/>
      <c r="X2" s="534"/>
      <c r="Y2" s="534"/>
      <c r="Z2" s="534"/>
      <c r="AA2" s="534"/>
      <c r="AB2" s="534"/>
      <c r="AC2" s="534"/>
      <c r="AD2" s="534"/>
      <c r="AE2" s="534"/>
      <c r="AF2" s="534"/>
      <c r="AG2" s="534"/>
      <c r="AH2" s="534"/>
      <c r="AI2" s="534"/>
      <c r="AJ2" s="534"/>
      <c r="AK2" s="534"/>
      <c r="AL2" s="534"/>
      <c r="AM2" s="534"/>
      <c r="AN2" s="534"/>
      <c r="AO2" s="534"/>
      <c r="AP2" s="534"/>
      <c r="AQ2" s="534"/>
      <c r="AR2" s="534"/>
      <c r="AS2" s="534"/>
      <c r="AT2" s="534"/>
      <c r="AU2" s="534"/>
      <c r="AV2" s="534"/>
      <c r="AW2" s="534"/>
      <c r="AX2" s="534"/>
      <c r="AY2" s="534"/>
      <c r="AZ2" s="534"/>
      <c r="BA2" s="534"/>
      <c r="BB2" s="534"/>
      <c r="BC2" s="534"/>
      <c r="BD2" s="534"/>
      <c r="BE2" s="534"/>
      <c r="BF2" s="534"/>
      <c r="BG2" s="534"/>
      <c r="BH2" s="534"/>
      <c r="BI2" s="534"/>
      <c r="BJ2" s="534"/>
      <c r="BK2" s="534"/>
      <c r="BL2" s="534"/>
      <c r="BM2" s="534"/>
      <c r="BN2" s="534"/>
      <c r="BO2" s="145"/>
      <c r="BP2" s="145"/>
      <c r="BQ2" s="204"/>
    </row>
    <row r="3" spans="1:95" ht="25.15" customHeight="1" x14ac:dyDescent="0.3">
      <c r="A3" s="535" t="s">
        <v>1</v>
      </c>
      <c r="B3" s="534"/>
      <c r="C3" s="535"/>
      <c r="D3" s="534"/>
      <c r="E3" s="535"/>
      <c r="F3" s="535"/>
      <c r="G3" s="535"/>
      <c r="H3" s="535"/>
      <c r="I3" s="535"/>
      <c r="J3" s="535"/>
      <c r="K3" s="535"/>
      <c r="L3" s="535"/>
      <c r="M3" s="535"/>
      <c r="N3" s="535"/>
      <c r="O3" s="535"/>
      <c r="P3" s="535"/>
      <c r="Q3" s="535"/>
      <c r="R3" s="535"/>
      <c r="S3" s="535"/>
      <c r="T3" s="535"/>
      <c r="U3" s="535"/>
      <c r="V3" s="535"/>
      <c r="W3" s="535"/>
      <c r="X3" s="535"/>
      <c r="Y3" s="535"/>
      <c r="Z3" s="535"/>
      <c r="AA3" s="535"/>
      <c r="AB3" s="535"/>
      <c r="AC3" s="535"/>
      <c r="AD3" s="535"/>
      <c r="AE3" s="535"/>
      <c r="AF3" s="535"/>
      <c r="AG3" s="535"/>
      <c r="AH3" s="535"/>
      <c r="AI3" s="535"/>
      <c r="AJ3" s="535"/>
      <c r="AK3" s="535"/>
      <c r="AL3" s="535"/>
      <c r="AM3" s="535"/>
      <c r="AN3" s="535"/>
      <c r="AO3" s="535"/>
      <c r="AP3" s="535"/>
      <c r="AQ3" s="535"/>
      <c r="AR3" s="535"/>
      <c r="AS3" s="535"/>
      <c r="AT3" s="535"/>
      <c r="AU3" s="535"/>
      <c r="AV3" s="535"/>
      <c r="AW3" s="535"/>
      <c r="AX3" s="535"/>
      <c r="AY3" s="535"/>
      <c r="AZ3" s="535"/>
      <c r="BA3" s="535"/>
      <c r="BB3" s="535"/>
      <c r="BC3" s="535"/>
      <c r="BD3" s="535"/>
      <c r="BE3" s="535"/>
      <c r="BF3" s="535"/>
      <c r="BG3" s="535"/>
      <c r="BH3" s="535"/>
      <c r="BI3" s="535"/>
      <c r="BJ3" s="535"/>
      <c r="BK3" s="535"/>
      <c r="BL3" s="535"/>
      <c r="BM3" s="534"/>
      <c r="BN3" s="535"/>
      <c r="BO3" s="145"/>
      <c r="BP3" s="146"/>
      <c r="BQ3" s="204"/>
    </row>
    <row r="4" spans="1:95" ht="26.45" customHeight="1" x14ac:dyDescent="0.3">
      <c r="A4" s="519" t="s">
        <v>2</v>
      </c>
      <c r="B4" s="519"/>
      <c r="C4" s="519"/>
      <c r="D4" s="519"/>
      <c r="E4" s="519"/>
      <c r="F4" s="519"/>
      <c r="G4" s="519"/>
      <c r="H4" s="519"/>
      <c r="I4" s="519"/>
      <c r="J4" s="519"/>
      <c r="K4" s="519"/>
      <c r="L4" s="519"/>
      <c r="M4" s="519"/>
      <c r="N4" s="519"/>
      <c r="O4" s="519"/>
      <c r="P4" s="519"/>
      <c r="Q4" s="519"/>
      <c r="R4" s="519"/>
      <c r="S4" s="519"/>
      <c r="T4" s="519"/>
      <c r="U4" s="519"/>
      <c r="V4" s="519"/>
      <c r="W4" s="519"/>
      <c r="X4" s="519"/>
      <c r="Y4" s="519"/>
      <c r="Z4" s="519"/>
      <c r="AA4" s="519"/>
      <c r="AB4" s="519"/>
      <c r="AC4" s="519"/>
      <c r="AD4" s="519"/>
      <c r="AE4" s="519"/>
      <c r="AF4" s="519"/>
      <c r="AG4" s="519"/>
      <c r="AH4" s="519"/>
      <c r="AI4" s="519"/>
      <c r="AJ4" s="519"/>
      <c r="AK4" s="519"/>
      <c r="AL4" s="519"/>
      <c r="AM4" s="519"/>
      <c r="AN4" s="519"/>
      <c r="AO4" s="519"/>
      <c r="AP4" s="519"/>
      <c r="AQ4" s="519"/>
      <c r="AR4" s="519"/>
      <c r="AS4" s="519"/>
      <c r="AT4" s="519"/>
      <c r="AU4" s="519"/>
      <c r="AV4" s="519"/>
      <c r="AW4" s="519"/>
      <c r="AX4" s="519"/>
      <c r="AY4" s="519"/>
      <c r="AZ4" s="519"/>
      <c r="BA4" s="519"/>
      <c r="BB4" s="519"/>
      <c r="BC4" s="519"/>
      <c r="BD4" s="519"/>
      <c r="BE4" s="519"/>
      <c r="BF4" s="519"/>
      <c r="BG4" s="519"/>
      <c r="BH4" s="519"/>
      <c r="BI4" s="519"/>
      <c r="BJ4" s="519"/>
      <c r="BK4" s="519"/>
      <c r="BL4" s="519"/>
      <c r="BM4" s="520"/>
      <c r="BN4" s="519"/>
      <c r="BO4" s="519"/>
      <c r="BP4" s="519"/>
      <c r="BQ4" s="519"/>
    </row>
    <row r="5" spans="1:95" ht="33.6" customHeight="1" x14ac:dyDescent="0.3">
      <c r="A5" s="528" t="s">
        <v>3</v>
      </c>
      <c r="B5" s="528" t="s">
        <v>4</v>
      </c>
      <c r="C5" s="528" t="s">
        <v>538</v>
      </c>
      <c r="D5" s="528" t="s">
        <v>5</v>
      </c>
      <c r="E5" s="528" t="s">
        <v>6</v>
      </c>
      <c r="F5" s="528" t="s">
        <v>7</v>
      </c>
      <c r="G5" s="528"/>
      <c r="H5" s="528"/>
      <c r="I5" s="528"/>
      <c r="J5" s="528"/>
      <c r="K5" s="528"/>
      <c r="L5" s="528"/>
      <c r="M5" s="528"/>
      <c r="N5" s="528"/>
      <c r="O5" s="528"/>
      <c r="P5" s="528"/>
      <c r="Q5" s="528"/>
      <c r="R5" s="528"/>
      <c r="S5" s="528"/>
      <c r="T5" s="528"/>
      <c r="U5" s="528"/>
      <c r="V5" s="528"/>
      <c r="W5" s="528"/>
      <c r="X5" s="528"/>
      <c r="Y5" s="528"/>
      <c r="Z5" s="528"/>
      <c r="AA5" s="528"/>
      <c r="AB5" s="528"/>
      <c r="AC5" s="528"/>
      <c r="AD5" s="528"/>
      <c r="AE5" s="528"/>
      <c r="AF5" s="528"/>
      <c r="AG5" s="528"/>
      <c r="AH5" s="528"/>
      <c r="AI5" s="528"/>
      <c r="AJ5" s="528"/>
      <c r="AK5" s="528"/>
      <c r="AL5" s="528"/>
      <c r="AM5" s="528"/>
      <c r="AN5" s="528"/>
      <c r="AO5" s="528"/>
      <c r="AP5" s="528"/>
      <c r="AQ5" s="528"/>
      <c r="AR5" s="528"/>
      <c r="AS5" s="528"/>
      <c r="AT5" s="528"/>
      <c r="AU5" s="528"/>
      <c r="AV5" s="528"/>
      <c r="AW5" s="528"/>
      <c r="AX5" s="528"/>
      <c r="AY5" s="528"/>
      <c r="AZ5" s="528"/>
      <c r="BA5" s="528"/>
      <c r="BB5" s="528"/>
      <c r="BC5" s="528"/>
      <c r="BD5" s="528"/>
      <c r="BE5" s="528"/>
      <c r="BF5" s="528"/>
      <c r="BG5" s="528"/>
      <c r="BH5" s="528"/>
      <c r="BI5" s="528"/>
      <c r="BJ5" s="528"/>
      <c r="BK5" s="528" t="s">
        <v>417</v>
      </c>
      <c r="BL5" s="528" t="s">
        <v>8</v>
      </c>
      <c r="BM5" s="528" t="s">
        <v>9</v>
      </c>
      <c r="BN5" s="528" t="s">
        <v>10</v>
      </c>
      <c r="BO5" s="528" t="s">
        <v>419</v>
      </c>
      <c r="BP5" s="538" t="s">
        <v>732</v>
      </c>
      <c r="BQ5" s="575" t="s">
        <v>628</v>
      </c>
    </row>
    <row r="6" spans="1:95" ht="33.6" customHeight="1" x14ac:dyDescent="0.3">
      <c r="A6" s="528"/>
      <c r="B6" s="528"/>
      <c r="C6" s="528"/>
      <c r="D6" s="528"/>
      <c r="E6" s="528"/>
      <c r="F6" s="528" t="s">
        <v>11</v>
      </c>
      <c r="G6" s="528"/>
      <c r="H6" s="528"/>
      <c r="I6" s="528"/>
      <c r="J6" s="528"/>
      <c r="K6" s="528"/>
      <c r="L6" s="528"/>
      <c r="M6" s="528"/>
      <c r="N6" s="528"/>
      <c r="O6" s="528"/>
      <c r="P6" s="528"/>
      <c r="Q6" s="528"/>
      <c r="R6" s="528"/>
      <c r="S6" s="528"/>
      <c r="T6" s="528"/>
      <c r="U6" s="528" t="s">
        <v>12</v>
      </c>
      <c r="V6" s="528"/>
      <c r="W6" s="528"/>
      <c r="X6" s="528"/>
      <c r="Y6" s="528"/>
      <c r="Z6" s="528"/>
      <c r="AA6" s="528"/>
      <c r="AB6" s="528"/>
      <c r="AC6" s="528"/>
      <c r="AD6" s="528"/>
      <c r="AE6" s="528"/>
      <c r="AF6" s="528"/>
      <c r="AG6" s="528"/>
      <c r="AH6" s="528"/>
      <c r="AI6" s="528"/>
      <c r="AJ6" s="528"/>
      <c r="AK6" s="528"/>
      <c r="AL6" s="528"/>
      <c r="AM6" s="528"/>
      <c r="AN6" s="528"/>
      <c r="AO6" s="528"/>
      <c r="AP6" s="528"/>
      <c r="AQ6" s="528"/>
      <c r="AR6" s="528"/>
      <c r="AS6" s="528"/>
      <c r="AT6" s="528"/>
      <c r="AU6" s="528"/>
      <c r="AV6" s="528"/>
      <c r="AW6" s="528"/>
      <c r="AX6" s="528"/>
      <c r="AY6" s="528"/>
      <c r="AZ6" s="528"/>
      <c r="BA6" s="528"/>
      <c r="BB6" s="528"/>
      <c r="BC6" s="528"/>
      <c r="BD6" s="528"/>
      <c r="BE6" s="528"/>
      <c r="BF6" s="528"/>
      <c r="BG6" s="528" t="s">
        <v>13</v>
      </c>
      <c r="BH6" s="528"/>
      <c r="BI6" s="528"/>
      <c r="BJ6" s="528"/>
      <c r="BK6" s="528"/>
      <c r="BL6" s="528"/>
      <c r="BM6" s="528"/>
      <c r="BN6" s="528"/>
      <c r="BO6" s="528"/>
      <c r="BP6" s="538"/>
      <c r="BQ6" s="575"/>
    </row>
    <row r="7" spans="1:95" ht="33.6" customHeight="1" x14ac:dyDescent="0.3">
      <c r="A7" s="528"/>
      <c r="B7" s="528"/>
      <c r="C7" s="528"/>
      <c r="D7" s="528"/>
      <c r="E7" s="528"/>
      <c r="F7" s="528" t="s">
        <v>11</v>
      </c>
      <c r="G7" s="528" t="s">
        <v>15</v>
      </c>
      <c r="H7" s="528"/>
      <c r="I7" s="528"/>
      <c r="J7" s="528"/>
      <c r="K7" s="528" t="s">
        <v>16</v>
      </c>
      <c r="L7" s="528" t="s">
        <v>17</v>
      </c>
      <c r="M7" s="528" t="s">
        <v>18</v>
      </c>
      <c r="N7" s="528"/>
      <c r="O7" s="528"/>
      <c r="P7" s="528"/>
      <c r="Q7" s="528"/>
      <c r="R7" s="528" t="s">
        <v>19</v>
      </c>
      <c r="S7" s="528" t="s">
        <v>20</v>
      </c>
      <c r="T7" s="528" t="s">
        <v>21</v>
      </c>
      <c r="U7" s="528" t="s">
        <v>12</v>
      </c>
      <c r="V7" s="528" t="s">
        <v>22</v>
      </c>
      <c r="W7" s="528" t="s">
        <v>23</v>
      </c>
      <c r="X7" s="528" t="s">
        <v>24</v>
      </c>
      <c r="Y7" s="528" t="s">
        <v>25</v>
      </c>
      <c r="Z7" s="528" t="s">
        <v>26</v>
      </c>
      <c r="AA7" s="528" t="s">
        <v>27</v>
      </c>
      <c r="AB7" s="528" t="s">
        <v>28</v>
      </c>
      <c r="AC7" s="528" t="s">
        <v>29</v>
      </c>
      <c r="AD7" s="528" t="s">
        <v>181</v>
      </c>
      <c r="AE7" s="528" t="s">
        <v>30</v>
      </c>
      <c r="AF7" s="528"/>
      <c r="AG7" s="528"/>
      <c r="AH7" s="528"/>
      <c r="AI7" s="528"/>
      <c r="AJ7" s="528"/>
      <c r="AK7" s="528"/>
      <c r="AL7" s="528"/>
      <c r="AM7" s="528"/>
      <c r="AN7" s="528"/>
      <c r="AO7" s="528"/>
      <c r="AP7" s="528"/>
      <c r="AQ7" s="528"/>
      <c r="AR7" s="528"/>
      <c r="AS7" s="528"/>
      <c r="AT7" s="528"/>
      <c r="AU7" s="528" t="s">
        <v>31</v>
      </c>
      <c r="AV7" s="528" t="s">
        <v>32</v>
      </c>
      <c r="AW7" s="528" t="s">
        <v>33</v>
      </c>
      <c r="AX7" s="528" t="s">
        <v>34</v>
      </c>
      <c r="AY7" s="528" t="s">
        <v>35</v>
      </c>
      <c r="AZ7" s="528" t="s">
        <v>36</v>
      </c>
      <c r="BA7" s="528" t="s">
        <v>37</v>
      </c>
      <c r="BB7" s="528" t="s">
        <v>38</v>
      </c>
      <c r="BC7" s="528" t="s">
        <v>39</v>
      </c>
      <c r="BD7" s="528" t="s">
        <v>40</v>
      </c>
      <c r="BE7" s="528" t="s">
        <v>41</v>
      </c>
      <c r="BF7" s="528" t="s">
        <v>42</v>
      </c>
      <c r="BG7" s="528"/>
      <c r="BH7" s="528"/>
      <c r="BI7" s="528"/>
      <c r="BJ7" s="528"/>
      <c r="BK7" s="528"/>
      <c r="BL7" s="528"/>
      <c r="BM7" s="528"/>
      <c r="BN7" s="528"/>
      <c r="BO7" s="528"/>
      <c r="BP7" s="538"/>
      <c r="BQ7" s="575"/>
    </row>
    <row r="8" spans="1:95" s="206" customFormat="1" ht="33.6" customHeight="1" x14ac:dyDescent="0.3">
      <c r="A8" s="528"/>
      <c r="B8" s="528"/>
      <c r="C8" s="528"/>
      <c r="D8" s="528"/>
      <c r="E8" s="528"/>
      <c r="F8" s="528"/>
      <c r="G8" s="289" t="s">
        <v>15</v>
      </c>
      <c r="H8" s="289" t="s">
        <v>43</v>
      </c>
      <c r="I8" s="289" t="s">
        <v>44</v>
      </c>
      <c r="J8" s="289" t="s">
        <v>45</v>
      </c>
      <c r="K8" s="528"/>
      <c r="L8" s="528"/>
      <c r="M8" s="289" t="s">
        <v>14</v>
      </c>
      <c r="N8" s="289" t="s">
        <v>46</v>
      </c>
      <c r="O8" s="289" t="s">
        <v>47</v>
      </c>
      <c r="P8" s="289" t="s">
        <v>48</v>
      </c>
      <c r="Q8" s="289" t="s">
        <v>731</v>
      </c>
      <c r="R8" s="528"/>
      <c r="S8" s="528"/>
      <c r="T8" s="528"/>
      <c r="U8" s="528"/>
      <c r="V8" s="528"/>
      <c r="W8" s="528"/>
      <c r="X8" s="528"/>
      <c r="Y8" s="528"/>
      <c r="Z8" s="528"/>
      <c r="AA8" s="528"/>
      <c r="AB8" s="528"/>
      <c r="AC8" s="528"/>
      <c r="AD8" s="528"/>
      <c r="AE8" s="289" t="s">
        <v>49</v>
      </c>
      <c r="AF8" s="289" t="s">
        <v>50</v>
      </c>
      <c r="AG8" s="289" t="s">
        <v>51</v>
      </c>
      <c r="AH8" s="289" t="s">
        <v>52</v>
      </c>
      <c r="AI8" s="289" t="s">
        <v>53</v>
      </c>
      <c r="AJ8" s="289" t="s">
        <v>54</v>
      </c>
      <c r="AK8" s="289" t="s">
        <v>55</v>
      </c>
      <c r="AL8" s="289" t="s">
        <v>56</v>
      </c>
      <c r="AM8" s="289" t="s">
        <v>57</v>
      </c>
      <c r="AN8" s="289" t="s">
        <v>58</v>
      </c>
      <c r="AO8" s="289" t="s">
        <v>59</v>
      </c>
      <c r="AP8" s="289" t="s">
        <v>60</v>
      </c>
      <c r="AQ8" s="289" t="s">
        <v>631</v>
      </c>
      <c r="AR8" s="289" t="s">
        <v>62</v>
      </c>
      <c r="AS8" s="289" t="s">
        <v>63</v>
      </c>
      <c r="AT8" s="289" t="s">
        <v>64</v>
      </c>
      <c r="AU8" s="528"/>
      <c r="AV8" s="528"/>
      <c r="AW8" s="528"/>
      <c r="AX8" s="528"/>
      <c r="AY8" s="528"/>
      <c r="AZ8" s="528"/>
      <c r="BA8" s="528"/>
      <c r="BB8" s="528"/>
      <c r="BC8" s="528"/>
      <c r="BD8" s="528"/>
      <c r="BE8" s="528"/>
      <c r="BF8" s="528"/>
      <c r="BG8" s="528"/>
      <c r="BH8" s="528"/>
      <c r="BI8" s="528"/>
      <c r="BJ8" s="528"/>
      <c r="BK8" s="528"/>
      <c r="BL8" s="528"/>
      <c r="BM8" s="528"/>
      <c r="BN8" s="528"/>
      <c r="BO8" s="528"/>
      <c r="BP8" s="538"/>
      <c r="BQ8" s="575"/>
      <c r="BR8" s="206" t="s">
        <v>971</v>
      </c>
      <c r="BS8" s="206" t="s">
        <v>977</v>
      </c>
      <c r="BT8" s="206" t="s">
        <v>980</v>
      </c>
      <c r="BU8" s="290" t="s">
        <v>908</v>
      </c>
      <c r="BV8" s="207" t="s">
        <v>853</v>
      </c>
      <c r="BW8" s="206" t="s">
        <v>852</v>
      </c>
      <c r="BY8" s="206" t="s">
        <v>810</v>
      </c>
    </row>
    <row r="9" spans="1:95" ht="33.6" customHeight="1" x14ac:dyDescent="0.3">
      <c r="A9" s="10"/>
      <c r="B9" s="10"/>
      <c r="C9" s="110"/>
      <c r="D9" s="10"/>
      <c r="E9" s="10"/>
      <c r="F9" s="111" t="s">
        <v>65</v>
      </c>
      <c r="G9" s="111" t="s">
        <v>66</v>
      </c>
      <c r="H9" s="10" t="s">
        <v>67</v>
      </c>
      <c r="I9" s="10" t="s">
        <v>68</v>
      </c>
      <c r="J9" s="10" t="s">
        <v>69</v>
      </c>
      <c r="K9" s="10" t="s">
        <v>70</v>
      </c>
      <c r="L9" s="10" t="s">
        <v>71</v>
      </c>
      <c r="M9" s="10" t="s">
        <v>72</v>
      </c>
      <c r="N9" s="10" t="s">
        <v>73</v>
      </c>
      <c r="O9" s="10" t="s">
        <v>74</v>
      </c>
      <c r="P9" s="10" t="s">
        <v>75</v>
      </c>
      <c r="Q9" s="10" t="s">
        <v>76</v>
      </c>
      <c r="R9" s="10" t="s">
        <v>77</v>
      </c>
      <c r="S9" s="10" t="s">
        <v>78</v>
      </c>
      <c r="T9" s="10" t="s">
        <v>79</v>
      </c>
      <c r="U9" s="112" t="s">
        <v>80</v>
      </c>
      <c r="V9" s="112" t="s">
        <v>81</v>
      </c>
      <c r="W9" s="112" t="s">
        <v>82</v>
      </c>
      <c r="X9" s="10" t="s">
        <v>83</v>
      </c>
      <c r="Y9" s="10" t="s">
        <v>84</v>
      </c>
      <c r="Z9" s="10" t="s">
        <v>85</v>
      </c>
      <c r="AA9" s="10" t="s">
        <v>86</v>
      </c>
      <c r="AB9" s="10" t="s">
        <v>87</v>
      </c>
      <c r="AC9" s="10" t="s">
        <v>88</v>
      </c>
      <c r="AD9" s="10" t="s">
        <v>89</v>
      </c>
      <c r="AE9" s="143" t="s">
        <v>90</v>
      </c>
      <c r="AF9" s="143" t="s">
        <v>91</v>
      </c>
      <c r="AG9" s="143" t="s">
        <v>92</v>
      </c>
      <c r="AH9" s="143" t="s">
        <v>93</v>
      </c>
      <c r="AI9" s="143" t="s">
        <v>94</v>
      </c>
      <c r="AJ9" s="143" t="s">
        <v>95</v>
      </c>
      <c r="AK9" s="143" t="s">
        <v>96</v>
      </c>
      <c r="AL9" s="143" t="s">
        <v>97</v>
      </c>
      <c r="AM9" s="143" t="s">
        <v>98</v>
      </c>
      <c r="AN9" s="143" t="s">
        <v>99</v>
      </c>
      <c r="AO9" s="143" t="s">
        <v>100</v>
      </c>
      <c r="AP9" s="10" t="s">
        <v>101</v>
      </c>
      <c r="AQ9" s="10" t="s">
        <v>102</v>
      </c>
      <c r="AR9" s="10" t="s">
        <v>103</v>
      </c>
      <c r="AS9" s="10" t="s">
        <v>104</v>
      </c>
      <c r="AT9" s="10" t="s">
        <v>105</v>
      </c>
      <c r="AU9" s="10" t="s">
        <v>106</v>
      </c>
      <c r="AV9" s="10" t="s">
        <v>107</v>
      </c>
      <c r="AW9" s="10" t="s">
        <v>108</v>
      </c>
      <c r="AX9" s="10" t="s">
        <v>109</v>
      </c>
      <c r="AY9" s="10" t="s">
        <v>110</v>
      </c>
      <c r="AZ9" s="10" t="s">
        <v>111</v>
      </c>
      <c r="BA9" s="10" t="s">
        <v>112</v>
      </c>
      <c r="BB9" s="10" t="s">
        <v>113</v>
      </c>
      <c r="BC9" s="10" t="s">
        <v>114</v>
      </c>
      <c r="BD9" s="10" t="s">
        <v>115</v>
      </c>
      <c r="BE9" s="10" t="s">
        <v>116</v>
      </c>
      <c r="BF9" s="10" t="s">
        <v>117</v>
      </c>
      <c r="BG9" s="111" t="s">
        <v>118</v>
      </c>
      <c r="BH9" s="113" t="s">
        <v>119</v>
      </c>
      <c r="BI9" s="113" t="s">
        <v>120</v>
      </c>
      <c r="BJ9" s="113" t="s">
        <v>121</v>
      </c>
      <c r="BK9" s="10"/>
      <c r="BL9" s="10"/>
      <c r="BM9" s="111"/>
      <c r="BN9" s="9"/>
      <c r="BO9" s="9"/>
      <c r="BP9" s="9"/>
      <c r="BQ9" s="145"/>
    </row>
    <row r="10" spans="1:95" s="228" customFormat="1" ht="33.6" customHeight="1" x14ac:dyDescent="0.3">
      <c r="A10" s="64">
        <v>1</v>
      </c>
      <c r="B10" s="12" t="s">
        <v>122</v>
      </c>
      <c r="C10" s="21">
        <f t="shared" ref="C10:C41" si="0">D10+E10</f>
        <v>28.159999999999997</v>
      </c>
      <c r="D10" s="82">
        <v>0</v>
      </c>
      <c r="E10" s="82">
        <f>F10+U10+BG10</f>
        <v>28.159999999999997</v>
      </c>
      <c r="F10" s="82">
        <f>G10+K10+L10+M10+R10+S10+T10</f>
        <v>27.549999999999997</v>
      </c>
      <c r="G10" s="82">
        <f t="shared" ref="G10:G41" si="1">H10+I10+J10</f>
        <v>0.4</v>
      </c>
      <c r="H10" s="82">
        <f>H11+H39</f>
        <v>0.4</v>
      </c>
      <c r="I10" s="82">
        <f>I11+I39</f>
        <v>0</v>
      </c>
      <c r="J10" s="82">
        <f>J11+J39</f>
        <v>0</v>
      </c>
      <c r="K10" s="82">
        <f>K11+K39</f>
        <v>7.27</v>
      </c>
      <c r="L10" s="82">
        <f>L11+L39</f>
        <v>16.66</v>
      </c>
      <c r="M10" s="82">
        <f>N10+O10+P10</f>
        <v>3.22</v>
      </c>
      <c r="N10" s="82">
        <f t="shared" ref="N10:T10" si="2">N11+N39</f>
        <v>0</v>
      </c>
      <c r="O10" s="82">
        <f t="shared" si="2"/>
        <v>0</v>
      </c>
      <c r="P10" s="82">
        <f t="shared" si="2"/>
        <v>3.22</v>
      </c>
      <c r="Q10" s="82">
        <f t="shared" si="2"/>
        <v>0</v>
      </c>
      <c r="R10" s="82">
        <f t="shared" si="2"/>
        <v>0</v>
      </c>
      <c r="S10" s="82">
        <f t="shared" si="2"/>
        <v>0</v>
      </c>
      <c r="T10" s="82">
        <f t="shared" si="2"/>
        <v>0</v>
      </c>
      <c r="U10" s="82">
        <f>V10+W10+X10+Y10+Z10+AA10+AB10+AC10+AD10+AU10+AV10+AW10+AX10+AY10+AZ10+BA10+BB10+BC10+BD10+BE10+BF10</f>
        <v>0.61</v>
      </c>
      <c r="V10" s="82">
        <f t="shared" ref="V10:AC10" si="3">V11+V39</f>
        <v>0</v>
      </c>
      <c r="W10" s="82">
        <f t="shared" si="3"/>
        <v>0</v>
      </c>
      <c r="X10" s="82">
        <f t="shared" si="3"/>
        <v>0</v>
      </c>
      <c r="Y10" s="82">
        <f t="shared" si="3"/>
        <v>0</v>
      </c>
      <c r="Z10" s="82">
        <f t="shared" si="3"/>
        <v>0</v>
      </c>
      <c r="AA10" s="82">
        <f t="shared" si="3"/>
        <v>0</v>
      </c>
      <c r="AB10" s="82">
        <f t="shared" si="3"/>
        <v>0</v>
      </c>
      <c r="AC10" s="82">
        <f t="shared" si="3"/>
        <v>0</v>
      </c>
      <c r="AD10" s="82">
        <f>SUM(AE10:AT10)</f>
        <v>0.23</v>
      </c>
      <c r="AE10" s="82">
        <f t="shared" ref="AE10:BF10" si="4">AE11+AE39</f>
        <v>0.23</v>
      </c>
      <c r="AF10" s="82">
        <f t="shared" si="4"/>
        <v>0</v>
      </c>
      <c r="AG10" s="82">
        <f t="shared" si="4"/>
        <v>0</v>
      </c>
      <c r="AH10" s="82">
        <f t="shared" si="4"/>
        <v>0</v>
      </c>
      <c r="AI10" s="82">
        <f t="shared" si="4"/>
        <v>0</v>
      </c>
      <c r="AJ10" s="82">
        <f t="shared" si="4"/>
        <v>0</v>
      </c>
      <c r="AK10" s="82">
        <f t="shared" si="4"/>
        <v>0</v>
      </c>
      <c r="AL10" s="82">
        <f t="shared" si="4"/>
        <v>0</v>
      </c>
      <c r="AM10" s="82">
        <f t="shared" si="4"/>
        <v>0</v>
      </c>
      <c r="AN10" s="82">
        <f t="shared" si="4"/>
        <v>0</v>
      </c>
      <c r="AO10" s="82">
        <f t="shared" si="4"/>
        <v>0</v>
      </c>
      <c r="AP10" s="82">
        <f t="shared" si="4"/>
        <v>0</v>
      </c>
      <c r="AQ10" s="82">
        <f t="shared" si="4"/>
        <v>0</v>
      </c>
      <c r="AR10" s="82">
        <f t="shared" si="4"/>
        <v>0</v>
      </c>
      <c r="AS10" s="82">
        <f t="shared" si="4"/>
        <v>0</v>
      </c>
      <c r="AT10" s="82">
        <f t="shared" si="4"/>
        <v>0</v>
      </c>
      <c r="AU10" s="82">
        <f t="shared" si="4"/>
        <v>0</v>
      </c>
      <c r="AV10" s="82">
        <f t="shared" si="4"/>
        <v>0</v>
      </c>
      <c r="AW10" s="82">
        <f t="shared" si="4"/>
        <v>0</v>
      </c>
      <c r="AX10" s="82">
        <f t="shared" si="4"/>
        <v>0</v>
      </c>
      <c r="AY10" s="82">
        <f t="shared" si="4"/>
        <v>0</v>
      </c>
      <c r="AZ10" s="82">
        <f t="shared" si="4"/>
        <v>0.15000000000000002</v>
      </c>
      <c r="BA10" s="82">
        <f t="shared" si="4"/>
        <v>0.23</v>
      </c>
      <c r="BB10" s="82">
        <f t="shared" si="4"/>
        <v>0</v>
      </c>
      <c r="BC10" s="82">
        <f t="shared" si="4"/>
        <v>0</v>
      </c>
      <c r="BD10" s="82">
        <f t="shared" si="4"/>
        <v>0</v>
      </c>
      <c r="BE10" s="82">
        <f t="shared" si="4"/>
        <v>0</v>
      </c>
      <c r="BF10" s="82">
        <f t="shared" si="4"/>
        <v>0</v>
      </c>
      <c r="BG10" s="82">
        <f>BH10+BI10+BJ10</f>
        <v>0</v>
      </c>
      <c r="BH10" s="82">
        <f>BH11+BH39</f>
        <v>0</v>
      </c>
      <c r="BI10" s="82">
        <f>BI11+BI39</f>
        <v>0</v>
      </c>
      <c r="BJ10" s="82">
        <f>BJ11+BJ39</f>
        <v>0</v>
      </c>
      <c r="BK10" s="66"/>
      <c r="BL10" s="9"/>
      <c r="BM10" s="66"/>
      <c r="BN10" s="66"/>
      <c r="BO10" s="107"/>
      <c r="BP10" s="66"/>
      <c r="BQ10" s="241"/>
    </row>
    <row r="11" spans="1:95" s="228" customFormat="1" ht="33.6" customHeight="1" x14ac:dyDescent="0.3">
      <c r="A11" s="67" t="s">
        <v>123</v>
      </c>
      <c r="B11" s="12" t="s">
        <v>124</v>
      </c>
      <c r="C11" s="21">
        <f t="shared" si="0"/>
        <v>28.159999999999997</v>
      </c>
      <c r="D11" s="82">
        <v>0</v>
      </c>
      <c r="E11" s="82">
        <f>F11+U11+BG11</f>
        <v>28.159999999999997</v>
      </c>
      <c r="F11" s="82">
        <f>G11+K11+L11+M11+R11+S11+T11</f>
        <v>27.549999999999997</v>
      </c>
      <c r="G11" s="82">
        <f t="shared" si="1"/>
        <v>0.4</v>
      </c>
      <c r="H11" s="82">
        <f>H12+H28</f>
        <v>0.4</v>
      </c>
      <c r="I11" s="82">
        <f>I12+I28</f>
        <v>0</v>
      </c>
      <c r="J11" s="82">
        <f>J12+J28</f>
        <v>0</v>
      </c>
      <c r="K11" s="82">
        <f>K12+K28</f>
        <v>7.27</v>
      </c>
      <c r="L11" s="82">
        <f>L12+L28</f>
        <v>16.66</v>
      </c>
      <c r="M11" s="82">
        <f>N11+O11+P11</f>
        <v>3.22</v>
      </c>
      <c r="N11" s="82">
        <f t="shared" ref="N11:T11" si="5">N12+N28</f>
        <v>0</v>
      </c>
      <c r="O11" s="82">
        <f t="shared" si="5"/>
        <v>0</v>
      </c>
      <c r="P11" s="82">
        <f t="shared" si="5"/>
        <v>3.22</v>
      </c>
      <c r="Q11" s="82">
        <f t="shared" si="5"/>
        <v>0</v>
      </c>
      <c r="R11" s="82">
        <f t="shared" si="5"/>
        <v>0</v>
      </c>
      <c r="S11" s="82">
        <f t="shared" si="5"/>
        <v>0</v>
      </c>
      <c r="T11" s="82">
        <f t="shared" si="5"/>
        <v>0</v>
      </c>
      <c r="U11" s="82">
        <f>V11+W11+X11+Y11+Z11+AA11+AB11+AC11+AD11+AU11+AV11+AW11+AX11+AY11+AZ11+BA11+BB11+BC11+BD11+BE11+BF11</f>
        <v>0.61</v>
      </c>
      <c r="V11" s="82">
        <f t="shared" ref="V11:AC11" si="6">V12+V28</f>
        <v>0</v>
      </c>
      <c r="W11" s="82">
        <f t="shared" si="6"/>
        <v>0</v>
      </c>
      <c r="X11" s="82">
        <f t="shared" si="6"/>
        <v>0</v>
      </c>
      <c r="Y11" s="82">
        <f t="shared" si="6"/>
        <v>0</v>
      </c>
      <c r="Z11" s="82">
        <f t="shared" si="6"/>
        <v>0</v>
      </c>
      <c r="AA11" s="82">
        <f t="shared" si="6"/>
        <v>0</v>
      </c>
      <c r="AB11" s="82">
        <f t="shared" si="6"/>
        <v>0</v>
      </c>
      <c r="AC11" s="82">
        <f t="shared" si="6"/>
        <v>0</v>
      </c>
      <c r="AD11" s="82">
        <f>SUM(AE11:AT11)</f>
        <v>0.23</v>
      </c>
      <c r="AE11" s="82">
        <f t="shared" ref="AE11:BF11" si="7">AE12+AE28</f>
        <v>0.23</v>
      </c>
      <c r="AF11" s="82">
        <f t="shared" si="7"/>
        <v>0</v>
      </c>
      <c r="AG11" s="82">
        <f t="shared" si="7"/>
        <v>0</v>
      </c>
      <c r="AH11" s="82">
        <f t="shared" si="7"/>
        <v>0</v>
      </c>
      <c r="AI11" s="82">
        <f t="shared" si="7"/>
        <v>0</v>
      </c>
      <c r="AJ11" s="82">
        <f t="shared" si="7"/>
        <v>0</v>
      </c>
      <c r="AK11" s="82">
        <f t="shared" si="7"/>
        <v>0</v>
      </c>
      <c r="AL11" s="82">
        <f t="shared" si="7"/>
        <v>0</v>
      </c>
      <c r="AM11" s="82">
        <f t="shared" si="7"/>
        <v>0</v>
      </c>
      <c r="AN11" s="82">
        <f t="shared" si="7"/>
        <v>0</v>
      </c>
      <c r="AO11" s="82">
        <f t="shared" si="7"/>
        <v>0</v>
      </c>
      <c r="AP11" s="82">
        <f t="shared" si="7"/>
        <v>0</v>
      </c>
      <c r="AQ11" s="82">
        <f t="shared" si="7"/>
        <v>0</v>
      </c>
      <c r="AR11" s="82">
        <f t="shared" si="7"/>
        <v>0</v>
      </c>
      <c r="AS11" s="82">
        <f t="shared" si="7"/>
        <v>0</v>
      </c>
      <c r="AT11" s="82">
        <f t="shared" si="7"/>
        <v>0</v>
      </c>
      <c r="AU11" s="82">
        <f t="shared" si="7"/>
        <v>0</v>
      </c>
      <c r="AV11" s="82">
        <f t="shared" si="7"/>
        <v>0</v>
      </c>
      <c r="AW11" s="82">
        <f t="shared" si="7"/>
        <v>0</v>
      </c>
      <c r="AX11" s="82">
        <f t="shared" si="7"/>
        <v>0</v>
      </c>
      <c r="AY11" s="82">
        <f t="shared" si="7"/>
        <v>0</v>
      </c>
      <c r="AZ11" s="82">
        <f t="shared" si="7"/>
        <v>0.15000000000000002</v>
      </c>
      <c r="BA11" s="82">
        <f t="shared" si="7"/>
        <v>0.23</v>
      </c>
      <c r="BB11" s="82">
        <f t="shared" si="7"/>
        <v>0</v>
      </c>
      <c r="BC11" s="82">
        <f t="shared" si="7"/>
        <v>0</v>
      </c>
      <c r="BD11" s="82">
        <f t="shared" si="7"/>
        <v>0</v>
      </c>
      <c r="BE11" s="82">
        <f t="shared" si="7"/>
        <v>0</v>
      </c>
      <c r="BF11" s="82">
        <f t="shared" si="7"/>
        <v>0</v>
      </c>
      <c r="BG11" s="82">
        <f>BH11+BI11+BJ11</f>
        <v>0</v>
      </c>
      <c r="BH11" s="82">
        <f>BH12+BH28</f>
        <v>0</v>
      </c>
      <c r="BI11" s="82">
        <f>BI12+BI28</f>
        <v>0</v>
      </c>
      <c r="BJ11" s="82">
        <f>BJ12+BJ28</f>
        <v>0</v>
      </c>
      <c r="BK11" s="68"/>
      <c r="BL11" s="9"/>
      <c r="BM11" s="66"/>
      <c r="BN11" s="66"/>
      <c r="BO11" s="107"/>
      <c r="BP11" s="66"/>
      <c r="BQ11" s="242"/>
    </row>
    <row r="12" spans="1:95" s="228" customFormat="1" ht="33.6" customHeight="1" x14ac:dyDescent="0.3">
      <c r="A12" s="67" t="s">
        <v>125</v>
      </c>
      <c r="B12" s="12" t="s">
        <v>126</v>
      </c>
      <c r="C12" s="21">
        <f t="shared" si="0"/>
        <v>26.72</v>
      </c>
      <c r="D12" s="82">
        <v>0</v>
      </c>
      <c r="E12" s="82">
        <f>SUM(E16:E26)</f>
        <v>26.72</v>
      </c>
      <c r="F12" s="82">
        <f>SUM(F16:F26)</f>
        <v>26.82</v>
      </c>
      <c r="G12" s="82">
        <f t="shared" si="1"/>
        <v>0.2</v>
      </c>
      <c r="H12" s="82">
        <f t="shared" ref="H12:AM12" si="8">SUM(H16:H26)</f>
        <v>0.2</v>
      </c>
      <c r="I12" s="82">
        <f t="shared" si="8"/>
        <v>0</v>
      </c>
      <c r="J12" s="82">
        <f t="shared" si="8"/>
        <v>0</v>
      </c>
      <c r="K12" s="82">
        <f t="shared" si="8"/>
        <v>7.1</v>
      </c>
      <c r="L12" s="82">
        <f t="shared" si="8"/>
        <v>16.399999999999999</v>
      </c>
      <c r="M12" s="82">
        <f t="shared" si="8"/>
        <v>3.12</v>
      </c>
      <c r="N12" s="82">
        <f t="shared" si="8"/>
        <v>0</v>
      </c>
      <c r="O12" s="82">
        <f t="shared" si="8"/>
        <v>0</v>
      </c>
      <c r="P12" s="82">
        <f t="shared" si="8"/>
        <v>3.12</v>
      </c>
      <c r="Q12" s="82">
        <f t="shared" si="8"/>
        <v>0</v>
      </c>
      <c r="R12" s="82">
        <f t="shared" si="8"/>
        <v>0</v>
      </c>
      <c r="S12" s="82">
        <f t="shared" si="8"/>
        <v>0</v>
      </c>
      <c r="T12" s="82">
        <f t="shared" si="8"/>
        <v>0</v>
      </c>
      <c r="U12" s="82">
        <f t="shared" si="8"/>
        <v>0.28000000000000003</v>
      </c>
      <c r="V12" s="82">
        <f t="shared" si="8"/>
        <v>0</v>
      </c>
      <c r="W12" s="82">
        <f t="shared" si="8"/>
        <v>0</v>
      </c>
      <c r="X12" s="82">
        <f t="shared" si="8"/>
        <v>0</v>
      </c>
      <c r="Y12" s="82">
        <f t="shared" si="8"/>
        <v>0</v>
      </c>
      <c r="Z12" s="82">
        <f t="shared" si="8"/>
        <v>0</v>
      </c>
      <c r="AA12" s="82">
        <f t="shared" si="8"/>
        <v>0</v>
      </c>
      <c r="AB12" s="82">
        <f t="shared" si="8"/>
        <v>0</v>
      </c>
      <c r="AC12" s="82">
        <f t="shared" si="8"/>
        <v>0</v>
      </c>
      <c r="AD12" s="82">
        <f t="shared" si="8"/>
        <v>0.23</v>
      </c>
      <c r="AE12" s="82">
        <f t="shared" si="8"/>
        <v>0.23</v>
      </c>
      <c r="AF12" s="82">
        <f t="shared" si="8"/>
        <v>0</v>
      </c>
      <c r="AG12" s="82">
        <f t="shared" si="8"/>
        <v>0</v>
      </c>
      <c r="AH12" s="82">
        <f t="shared" si="8"/>
        <v>0</v>
      </c>
      <c r="AI12" s="82">
        <f t="shared" si="8"/>
        <v>0</v>
      </c>
      <c r="AJ12" s="82">
        <f t="shared" si="8"/>
        <v>0</v>
      </c>
      <c r="AK12" s="82">
        <f t="shared" si="8"/>
        <v>0</v>
      </c>
      <c r="AL12" s="82">
        <f t="shared" si="8"/>
        <v>0</v>
      </c>
      <c r="AM12" s="82">
        <f t="shared" si="8"/>
        <v>0</v>
      </c>
      <c r="AN12" s="82">
        <f t="shared" ref="AN12:BJ12" si="9">SUM(AN16:AN26)</f>
        <v>0</v>
      </c>
      <c r="AO12" s="82">
        <f t="shared" si="9"/>
        <v>0</v>
      </c>
      <c r="AP12" s="82">
        <f t="shared" si="9"/>
        <v>0</v>
      </c>
      <c r="AQ12" s="82">
        <f t="shared" si="9"/>
        <v>0</v>
      </c>
      <c r="AR12" s="82">
        <f t="shared" si="9"/>
        <v>0</v>
      </c>
      <c r="AS12" s="82">
        <f t="shared" si="9"/>
        <v>0</v>
      </c>
      <c r="AT12" s="82">
        <f t="shared" si="9"/>
        <v>0</v>
      </c>
      <c r="AU12" s="82">
        <f t="shared" si="9"/>
        <v>0</v>
      </c>
      <c r="AV12" s="82">
        <f t="shared" si="9"/>
        <v>0</v>
      </c>
      <c r="AW12" s="82">
        <f t="shared" si="9"/>
        <v>0</v>
      </c>
      <c r="AX12" s="82">
        <f t="shared" si="9"/>
        <v>0</v>
      </c>
      <c r="AY12" s="82">
        <f t="shared" si="9"/>
        <v>0</v>
      </c>
      <c r="AZ12" s="82">
        <f t="shared" si="9"/>
        <v>0.05</v>
      </c>
      <c r="BA12" s="82">
        <f t="shared" si="9"/>
        <v>0</v>
      </c>
      <c r="BB12" s="82">
        <f t="shared" si="9"/>
        <v>0</v>
      </c>
      <c r="BC12" s="82">
        <f t="shared" si="9"/>
        <v>0</v>
      </c>
      <c r="BD12" s="82">
        <f t="shared" si="9"/>
        <v>0</v>
      </c>
      <c r="BE12" s="82">
        <f t="shared" si="9"/>
        <v>0</v>
      </c>
      <c r="BF12" s="82">
        <f t="shared" si="9"/>
        <v>0</v>
      </c>
      <c r="BG12" s="82">
        <f t="shared" si="9"/>
        <v>0</v>
      </c>
      <c r="BH12" s="82">
        <f t="shared" si="9"/>
        <v>0</v>
      </c>
      <c r="BI12" s="82">
        <f t="shared" si="9"/>
        <v>0</v>
      </c>
      <c r="BJ12" s="82">
        <f t="shared" si="9"/>
        <v>0</v>
      </c>
      <c r="BK12" s="68"/>
      <c r="BL12" s="9"/>
      <c r="BM12" s="66"/>
      <c r="BN12" s="66"/>
      <c r="BO12" s="107"/>
      <c r="BP12" s="66"/>
      <c r="BQ12" s="242"/>
    </row>
    <row r="13" spans="1:95" s="71" customFormat="1" ht="33.6" customHeight="1" x14ac:dyDescent="0.3">
      <c r="A13" s="2">
        <v>1</v>
      </c>
      <c r="B13" s="144" t="s">
        <v>636</v>
      </c>
      <c r="C13" s="69">
        <f t="shared" si="0"/>
        <v>0.1</v>
      </c>
      <c r="D13" s="15"/>
      <c r="E13" s="3">
        <f>F13+U13+BG13</f>
        <v>0.1</v>
      </c>
      <c r="F13" s="65">
        <f t="shared" ref="F13:F27" si="10">G13+K13+L13+M13+R13+S13+T13</f>
        <v>0.05</v>
      </c>
      <c r="G13" s="65">
        <f t="shared" si="1"/>
        <v>0</v>
      </c>
      <c r="H13" s="3"/>
      <c r="I13" s="3"/>
      <c r="J13" s="3"/>
      <c r="K13" s="72">
        <v>0.05</v>
      </c>
      <c r="L13" s="2"/>
      <c r="M13" s="3">
        <f t="shared" ref="M13:M27" si="11">N13+O13+P13</f>
        <v>0</v>
      </c>
      <c r="N13" s="3"/>
      <c r="O13" s="3"/>
      <c r="P13" s="3"/>
      <c r="Q13" s="3"/>
      <c r="R13" s="3"/>
      <c r="S13" s="3"/>
      <c r="T13" s="3"/>
      <c r="U13" s="65">
        <f t="shared" ref="U13:U27" si="12">V13+W13+X13+Y13+Z13+AA13+AB13+AC13+AD13+AU13+AV13+AW13+AX13+AY13+AZ13+BA13+BB13+BC13+BD13+BE13+BF13</f>
        <v>0.05</v>
      </c>
      <c r="V13" s="3"/>
      <c r="W13" s="3"/>
      <c r="X13" s="3"/>
      <c r="Y13" s="3"/>
      <c r="Z13" s="3"/>
      <c r="AA13" s="3"/>
      <c r="AB13" s="3"/>
      <c r="AC13" s="3"/>
      <c r="AD13" s="65">
        <f t="shared" ref="AD13:AD41" si="13">SUM(AE13:AT13)</f>
        <v>0</v>
      </c>
      <c r="AE13" s="3"/>
      <c r="AF13" s="3"/>
      <c r="AG13" s="3"/>
      <c r="AH13" s="73"/>
      <c r="AI13" s="73"/>
      <c r="AJ13" s="3"/>
      <c r="AK13" s="3"/>
      <c r="AL13" s="3"/>
      <c r="AM13" s="3"/>
      <c r="AN13" s="3"/>
      <c r="AO13" s="3"/>
      <c r="AP13" s="3"/>
      <c r="AQ13" s="3"/>
      <c r="AR13" s="3"/>
      <c r="AS13" s="3"/>
      <c r="AT13" s="3"/>
      <c r="AU13" s="3"/>
      <c r="AV13" s="3"/>
      <c r="AW13" s="3"/>
      <c r="AX13" s="3"/>
      <c r="AY13" s="3"/>
      <c r="AZ13" s="74">
        <v>0.05</v>
      </c>
      <c r="BA13" s="3"/>
      <c r="BB13" s="3"/>
      <c r="BC13" s="3"/>
      <c r="BD13" s="3"/>
      <c r="BE13" s="3"/>
      <c r="BF13" s="3"/>
      <c r="BG13" s="3">
        <f t="shared" ref="BG13:BG27" si="14">BH13+BI13+BJ13</f>
        <v>0</v>
      </c>
      <c r="BH13" s="3"/>
      <c r="BI13" s="75"/>
      <c r="BJ13" s="3"/>
      <c r="BK13" s="2" t="s">
        <v>459</v>
      </c>
      <c r="BL13" s="4" t="s">
        <v>135</v>
      </c>
      <c r="BM13" s="2" t="s">
        <v>136</v>
      </c>
      <c r="BN13" s="76" t="s">
        <v>81</v>
      </c>
      <c r="BO13" s="15" t="s">
        <v>539</v>
      </c>
      <c r="BP13" s="2">
        <v>2022</v>
      </c>
      <c r="BQ13" s="144" t="s">
        <v>733</v>
      </c>
      <c r="BR13" s="71" t="s">
        <v>972</v>
      </c>
      <c r="BV13" s="71" t="s">
        <v>813</v>
      </c>
      <c r="CQ13" s="6"/>
    </row>
    <row r="14" spans="1:95" s="71" customFormat="1" ht="33.6" customHeight="1" x14ac:dyDescent="0.3">
      <c r="A14" s="2">
        <v>2</v>
      </c>
      <c r="B14" s="144" t="s">
        <v>483</v>
      </c>
      <c r="C14" s="69">
        <f t="shared" si="0"/>
        <v>0.1</v>
      </c>
      <c r="D14" s="15"/>
      <c r="E14" s="3">
        <f>F14+U14+BG14</f>
        <v>0.1</v>
      </c>
      <c r="F14" s="65">
        <f t="shared" si="10"/>
        <v>0.1</v>
      </c>
      <c r="G14" s="65">
        <f t="shared" si="1"/>
        <v>0</v>
      </c>
      <c r="H14" s="2"/>
      <c r="I14" s="2"/>
      <c r="J14" s="2"/>
      <c r="K14" s="2"/>
      <c r="L14" s="2">
        <v>0.1</v>
      </c>
      <c r="M14" s="3">
        <f t="shared" si="11"/>
        <v>0</v>
      </c>
      <c r="N14" s="2"/>
      <c r="O14" s="2"/>
      <c r="P14" s="2"/>
      <c r="Q14" s="2"/>
      <c r="R14" s="2"/>
      <c r="S14" s="2"/>
      <c r="T14" s="2"/>
      <c r="U14" s="65">
        <f t="shared" si="12"/>
        <v>0</v>
      </c>
      <c r="V14" s="2"/>
      <c r="W14" s="2"/>
      <c r="X14" s="2"/>
      <c r="Y14" s="2"/>
      <c r="Z14" s="2"/>
      <c r="AA14" s="2"/>
      <c r="AB14" s="2"/>
      <c r="AC14" s="2"/>
      <c r="AD14" s="65">
        <f t="shared" si="13"/>
        <v>0</v>
      </c>
      <c r="AE14" s="2"/>
      <c r="AF14" s="2"/>
      <c r="AG14" s="2"/>
      <c r="AH14" s="2"/>
      <c r="AI14" s="2"/>
      <c r="AJ14" s="2"/>
      <c r="AK14" s="2"/>
      <c r="AL14" s="2"/>
      <c r="AM14" s="2"/>
      <c r="AN14" s="2"/>
      <c r="AO14" s="2"/>
      <c r="AP14" s="2"/>
      <c r="AQ14" s="2"/>
      <c r="AR14" s="2"/>
      <c r="AS14" s="2">
        <v>0</v>
      </c>
      <c r="AT14" s="2"/>
      <c r="AU14" s="2"/>
      <c r="AV14" s="2"/>
      <c r="AW14" s="2"/>
      <c r="AX14" s="2"/>
      <c r="AY14" s="2"/>
      <c r="AZ14" s="2"/>
      <c r="BA14" s="2"/>
      <c r="BB14" s="2"/>
      <c r="BC14" s="2"/>
      <c r="BD14" s="2"/>
      <c r="BE14" s="2"/>
      <c r="BF14" s="2"/>
      <c r="BG14" s="3">
        <f t="shared" si="14"/>
        <v>0</v>
      </c>
      <c r="BH14" s="2"/>
      <c r="BI14" s="2"/>
      <c r="BJ14" s="2"/>
      <c r="BK14" s="2" t="s">
        <v>459</v>
      </c>
      <c r="BL14" s="2" t="s">
        <v>140</v>
      </c>
      <c r="BM14" s="2" t="s">
        <v>141</v>
      </c>
      <c r="BN14" s="2" t="s">
        <v>81</v>
      </c>
      <c r="BO14" s="143" t="s">
        <v>539</v>
      </c>
      <c r="BP14" s="2">
        <v>2022</v>
      </c>
      <c r="BQ14" s="144" t="s">
        <v>733</v>
      </c>
      <c r="BR14" s="71" t="s">
        <v>972</v>
      </c>
      <c r="BS14" s="71" t="s">
        <v>760</v>
      </c>
      <c r="BU14" s="71" t="s">
        <v>909</v>
      </c>
      <c r="BV14" s="71" t="s">
        <v>813</v>
      </c>
      <c r="CQ14" s="6"/>
    </row>
    <row r="15" spans="1:95" s="71" customFormat="1" ht="33.6" customHeight="1" x14ac:dyDescent="0.3">
      <c r="A15" s="2">
        <v>3</v>
      </c>
      <c r="B15" s="144" t="s">
        <v>643</v>
      </c>
      <c r="C15" s="69">
        <f t="shared" si="0"/>
        <v>10</v>
      </c>
      <c r="D15" s="15"/>
      <c r="E15" s="3">
        <f>F15+U15+BG15</f>
        <v>10</v>
      </c>
      <c r="F15" s="65">
        <f t="shared" si="10"/>
        <v>9</v>
      </c>
      <c r="G15" s="65">
        <f t="shared" si="1"/>
        <v>0</v>
      </c>
      <c r="H15" s="3"/>
      <c r="I15" s="3"/>
      <c r="J15" s="3"/>
      <c r="K15" s="3">
        <v>4</v>
      </c>
      <c r="L15" s="3">
        <v>5</v>
      </c>
      <c r="M15" s="3">
        <f t="shared" si="11"/>
        <v>0</v>
      </c>
      <c r="N15" s="3"/>
      <c r="O15" s="3"/>
      <c r="P15" s="3"/>
      <c r="Q15" s="3"/>
      <c r="R15" s="3"/>
      <c r="S15" s="3"/>
      <c r="T15" s="3"/>
      <c r="U15" s="65">
        <f t="shared" si="12"/>
        <v>0</v>
      </c>
      <c r="V15" s="3"/>
      <c r="W15" s="3"/>
      <c r="X15" s="3"/>
      <c r="Y15" s="3"/>
      <c r="Z15" s="3"/>
      <c r="AA15" s="3"/>
      <c r="AB15" s="3"/>
      <c r="AC15" s="3"/>
      <c r="AD15" s="65">
        <f t="shared" si="13"/>
        <v>0</v>
      </c>
      <c r="AE15" s="3"/>
      <c r="AF15" s="3"/>
      <c r="AG15" s="3"/>
      <c r="AH15" s="73"/>
      <c r="AI15" s="73"/>
      <c r="AJ15" s="3"/>
      <c r="AK15" s="3"/>
      <c r="AL15" s="3"/>
      <c r="AM15" s="3"/>
      <c r="AN15" s="3"/>
      <c r="AO15" s="3"/>
      <c r="AP15" s="3"/>
      <c r="AQ15" s="3"/>
      <c r="AR15" s="3"/>
      <c r="AS15" s="3"/>
      <c r="AT15" s="3"/>
      <c r="AU15" s="3"/>
      <c r="AV15" s="3"/>
      <c r="AW15" s="3"/>
      <c r="AX15" s="3"/>
      <c r="AY15" s="3"/>
      <c r="AZ15" s="74"/>
      <c r="BA15" s="3"/>
      <c r="BB15" s="3"/>
      <c r="BC15" s="3"/>
      <c r="BD15" s="3"/>
      <c r="BE15" s="3"/>
      <c r="BF15" s="3"/>
      <c r="BG15" s="3">
        <f t="shared" si="14"/>
        <v>1</v>
      </c>
      <c r="BH15" s="3"/>
      <c r="BI15" s="75">
        <v>1</v>
      </c>
      <c r="BJ15" s="3"/>
      <c r="BK15" s="2" t="s">
        <v>459</v>
      </c>
      <c r="BL15" s="4" t="s">
        <v>143</v>
      </c>
      <c r="BM15" s="2" t="s">
        <v>360</v>
      </c>
      <c r="BN15" s="76" t="s">
        <v>81</v>
      </c>
      <c r="BO15" s="143" t="s">
        <v>406</v>
      </c>
      <c r="BP15" s="2">
        <v>2022</v>
      </c>
      <c r="BQ15" s="144" t="s">
        <v>733</v>
      </c>
      <c r="BR15" s="71" t="s">
        <v>972</v>
      </c>
      <c r="BU15" s="71" t="s">
        <v>909</v>
      </c>
      <c r="BV15" s="71" t="s">
        <v>813</v>
      </c>
      <c r="CQ15" s="6"/>
    </row>
    <row r="16" spans="1:95" s="71" customFormat="1" ht="33.6" customHeight="1" x14ac:dyDescent="0.3">
      <c r="A16" s="2">
        <v>4</v>
      </c>
      <c r="B16" s="144" t="s">
        <v>633</v>
      </c>
      <c r="C16" s="69">
        <f t="shared" si="0"/>
        <v>0.12</v>
      </c>
      <c r="D16" s="3"/>
      <c r="E16" s="3">
        <f>F16+U16+BG16</f>
        <v>0.12</v>
      </c>
      <c r="F16" s="65">
        <f t="shared" si="10"/>
        <v>0.12</v>
      </c>
      <c r="G16" s="65">
        <f t="shared" si="1"/>
        <v>0</v>
      </c>
      <c r="H16" s="3"/>
      <c r="I16" s="3"/>
      <c r="J16" s="3"/>
      <c r="K16" s="3"/>
      <c r="L16" s="3"/>
      <c r="M16" s="3">
        <f t="shared" si="11"/>
        <v>0.12</v>
      </c>
      <c r="N16" s="3"/>
      <c r="O16" s="3"/>
      <c r="P16" s="3">
        <v>0.12</v>
      </c>
      <c r="Q16" s="3"/>
      <c r="R16" s="3"/>
      <c r="S16" s="3"/>
      <c r="T16" s="3"/>
      <c r="U16" s="65">
        <f t="shared" si="12"/>
        <v>0</v>
      </c>
      <c r="V16" s="3"/>
      <c r="W16" s="3"/>
      <c r="X16" s="3"/>
      <c r="Y16" s="3"/>
      <c r="Z16" s="3"/>
      <c r="AA16" s="3"/>
      <c r="AB16" s="3"/>
      <c r="AC16" s="3"/>
      <c r="AD16" s="65">
        <f t="shared" si="13"/>
        <v>0</v>
      </c>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f t="shared" si="14"/>
        <v>0</v>
      </c>
      <c r="BH16" s="3"/>
      <c r="BI16" s="3"/>
      <c r="BJ16" s="3"/>
      <c r="BK16" s="2" t="s">
        <v>459</v>
      </c>
      <c r="BL16" s="2" t="s">
        <v>147</v>
      </c>
      <c r="BM16" s="2" t="s">
        <v>129</v>
      </c>
      <c r="BN16" s="70" t="s">
        <v>81</v>
      </c>
      <c r="BO16" s="143" t="s">
        <v>404</v>
      </c>
      <c r="BP16" s="2" t="s">
        <v>629</v>
      </c>
      <c r="BQ16" s="144" t="s">
        <v>733</v>
      </c>
      <c r="BR16" s="71" t="s">
        <v>972</v>
      </c>
      <c r="BS16" s="6"/>
      <c r="BT16" s="6"/>
      <c r="BU16" s="6"/>
      <c r="BV16" s="6" t="s">
        <v>813</v>
      </c>
      <c r="BW16" s="6"/>
      <c r="BX16" s="6"/>
      <c r="BY16" s="6" t="s">
        <v>813</v>
      </c>
      <c r="BZ16" s="210"/>
      <c r="CA16" s="6"/>
      <c r="CN16" s="71" t="s">
        <v>617</v>
      </c>
    </row>
    <row r="17" spans="1:97" s="71" customFormat="1" ht="33.6" customHeight="1" x14ac:dyDescent="0.3">
      <c r="A17" s="2">
        <v>5</v>
      </c>
      <c r="B17" s="144" t="s">
        <v>634</v>
      </c>
      <c r="C17" s="69">
        <f t="shared" si="0"/>
        <v>0.1</v>
      </c>
      <c r="D17" s="15"/>
      <c r="E17" s="3">
        <f>F17+U17+BG17</f>
        <v>0.1</v>
      </c>
      <c r="F17" s="65">
        <f t="shared" si="10"/>
        <v>0.1</v>
      </c>
      <c r="G17" s="65">
        <f t="shared" si="1"/>
        <v>0</v>
      </c>
      <c r="H17" s="3"/>
      <c r="I17" s="3"/>
      <c r="J17" s="3"/>
      <c r="K17" s="3"/>
      <c r="L17" s="3">
        <v>0.1</v>
      </c>
      <c r="M17" s="3">
        <f t="shared" si="11"/>
        <v>0</v>
      </c>
      <c r="N17" s="3"/>
      <c r="O17" s="3"/>
      <c r="P17" s="3"/>
      <c r="Q17" s="3"/>
      <c r="R17" s="3"/>
      <c r="S17" s="3"/>
      <c r="T17" s="3"/>
      <c r="U17" s="65">
        <f t="shared" si="12"/>
        <v>0</v>
      </c>
      <c r="V17" s="3"/>
      <c r="W17" s="3"/>
      <c r="X17" s="3"/>
      <c r="Y17" s="3"/>
      <c r="Z17" s="3"/>
      <c r="AA17" s="3"/>
      <c r="AB17" s="3"/>
      <c r="AC17" s="3"/>
      <c r="AD17" s="65">
        <f t="shared" si="13"/>
        <v>0</v>
      </c>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f t="shared" si="14"/>
        <v>0</v>
      </c>
      <c r="BH17" s="3"/>
      <c r="BI17" s="3"/>
      <c r="BJ17" s="3"/>
      <c r="BK17" s="2" t="s">
        <v>459</v>
      </c>
      <c r="BL17" s="2" t="s">
        <v>130</v>
      </c>
      <c r="BM17" s="2" t="s">
        <v>131</v>
      </c>
      <c r="BN17" s="2" t="s">
        <v>81</v>
      </c>
      <c r="BO17" s="143" t="s">
        <v>395</v>
      </c>
      <c r="BP17" s="2" t="s">
        <v>629</v>
      </c>
      <c r="BQ17" s="144" t="s">
        <v>733</v>
      </c>
      <c r="BR17" s="71" t="s">
        <v>972</v>
      </c>
      <c r="BS17" s="6"/>
      <c r="BT17" s="6"/>
      <c r="BU17" s="6"/>
      <c r="BV17" s="6" t="s">
        <v>813</v>
      </c>
      <c r="BW17" s="6"/>
      <c r="BX17" s="6"/>
      <c r="BY17" s="6"/>
      <c r="BZ17" s="210"/>
      <c r="CA17" s="6"/>
      <c r="CB17" s="71" t="s">
        <v>439</v>
      </c>
      <c r="CE17" s="71" t="s">
        <v>474</v>
      </c>
      <c r="CN17" s="71">
        <v>2022</v>
      </c>
    </row>
    <row r="18" spans="1:97" s="71" customFormat="1" ht="33.6" customHeight="1" x14ac:dyDescent="0.3">
      <c r="A18" s="2">
        <v>6</v>
      </c>
      <c r="B18" s="144" t="s">
        <v>635</v>
      </c>
      <c r="C18" s="69">
        <f t="shared" si="0"/>
        <v>0.1</v>
      </c>
      <c r="D18" s="15"/>
      <c r="E18" s="3">
        <v>0.1</v>
      </c>
      <c r="F18" s="65">
        <f t="shared" si="10"/>
        <v>0.25</v>
      </c>
      <c r="G18" s="65">
        <f t="shared" si="1"/>
        <v>0.2</v>
      </c>
      <c r="H18" s="3">
        <v>0.2</v>
      </c>
      <c r="I18" s="3"/>
      <c r="J18" s="3"/>
      <c r="K18" s="3">
        <v>0.05</v>
      </c>
      <c r="L18" s="3"/>
      <c r="M18" s="3">
        <f t="shared" si="11"/>
        <v>0</v>
      </c>
      <c r="N18" s="3"/>
      <c r="O18" s="3"/>
      <c r="P18" s="3"/>
      <c r="Q18" s="3"/>
      <c r="R18" s="3"/>
      <c r="S18" s="3"/>
      <c r="T18" s="3"/>
      <c r="U18" s="65">
        <f t="shared" si="12"/>
        <v>0</v>
      </c>
      <c r="V18" s="3"/>
      <c r="W18" s="3"/>
      <c r="X18" s="3"/>
      <c r="Y18" s="3"/>
      <c r="Z18" s="3"/>
      <c r="AA18" s="3"/>
      <c r="AB18" s="3"/>
      <c r="AC18" s="3"/>
      <c r="AD18" s="65">
        <f t="shared" si="13"/>
        <v>0</v>
      </c>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f t="shared" si="14"/>
        <v>0</v>
      </c>
      <c r="BH18" s="3"/>
      <c r="BI18" s="3"/>
      <c r="BJ18" s="3"/>
      <c r="BK18" s="2" t="s">
        <v>459</v>
      </c>
      <c r="BL18" s="2" t="s">
        <v>133</v>
      </c>
      <c r="BM18" s="2" t="s">
        <v>134</v>
      </c>
      <c r="BN18" s="70" t="s">
        <v>81</v>
      </c>
      <c r="BO18" s="143" t="s">
        <v>404</v>
      </c>
      <c r="BP18" s="2" t="s">
        <v>629</v>
      </c>
      <c r="BQ18" s="144" t="s">
        <v>733</v>
      </c>
      <c r="BR18" s="71" t="s">
        <v>972</v>
      </c>
      <c r="BS18" s="6"/>
      <c r="BT18" s="6"/>
      <c r="BU18" s="6"/>
      <c r="BV18" s="6" t="s">
        <v>813</v>
      </c>
      <c r="BW18" s="6"/>
      <c r="BX18" s="6"/>
      <c r="BY18" s="6" t="s">
        <v>813</v>
      </c>
      <c r="BZ18" s="210"/>
      <c r="CA18" s="6"/>
      <c r="CE18" s="71" t="s">
        <v>474</v>
      </c>
      <c r="CN18" s="71" t="s">
        <v>617</v>
      </c>
    </row>
    <row r="19" spans="1:97" s="71" customFormat="1" ht="33.6" customHeight="1" x14ac:dyDescent="0.3">
      <c r="A19" s="2">
        <v>7</v>
      </c>
      <c r="B19" s="14" t="s">
        <v>645</v>
      </c>
      <c r="C19" s="3">
        <f t="shared" si="0"/>
        <v>0.1</v>
      </c>
      <c r="D19" s="15"/>
      <c r="E19" s="3">
        <f>F19+U19+BG19</f>
        <v>0.1</v>
      </c>
      <c r="F19" s="3">
        <f t="shared" si="10"/>
        <v>0.05</v>
      </c>
      <c r="G19" s="3">
        <f t="shared" si="1"/>
        <v>0</v>
      </c>
      <c r="H19" s="3"/>
      <c r="I19" s="3"/>
      <c r="J19" s="3"/>
      <c r="K19" s="72">
        <v>0.05</v>
      </c>
      <c r="L19" s="2"/>
      <c r="M19" s="3">
        <f t="shared" si="11"/>
        <v>0</v>
      </c>
      <c r="N19" s="3"/>
      <c r="O19" s="3"/>
      <c r="P19" s="3"/>
      <c r="Q19" s="3"/>
      <c r="R19" s="3"/>
      <c r="S19" s="3"/>
      <c r="T19" s="3"/>
      <c r="U19" s="3">
        <f t="shared" si="12"/>
        <v>0.05</v>
      </c>
      <c r="V19" s="3"/>
      <c r="W19" s="3"/>
      <c r="X19" s="3"/>
      <c r="Y19" s="3"/>
      <c r="Z19" s="3"/>
      <c r="AA19" s="3"/>
      <c r="AB19" s="3"/>
      <c r="AC19" s="3"/>
      <c r="AD19" s="3">
        <f t="shared" si="13"/>
        <v>0</v>
      </c>
      <c r="AE19" s="3"/>
      <c r="AF19" s="3"/>
      <c r="AG19" s="3"/>
      <c r="AH19" s="73"/>
      <c r="AI19" s="73"/>
      <c r="AJ19" s="3"/>
      <c r="AK19" s="3"/>
      <c r="AL19" s="3"/>
      <c r="AM19" s="3"/>
      <c r="AN19" s="3"/>
      <c r="AO19" s="3"/>
      <c r="AP19" s="3"/>
      <c r="AQ19" s="3"/>
      <c r="AR19" s="3"/>
      <c r="AS19" s="3"/>
      <c r="AT19" s="3"/>
      <c r="AU19" s="3"/>
      <c r="AV19" s="3"/>
      <c r="AW19" s="3"/>
      <c r="AX19" s="3"/>
      <c r="AY19" s="3"/>
      <c r="AZ19" s="74">
        <v>0.05</v>
      </c>
      <c r="BA19" s="3"/>
      <c r="BB19" s="3"/>
      <c r="BC19" s="3"/>
      <c r="BD19" s="3"/>
      <c r="BE19" s="3"/>
      <c r="BF19" s="3"/>
      <c r="BG19" s="3">
        <f t="shared" si="14"/>
        <v>0</v>
      </c>
      <c r="BH19" s="3"/>
      <c r="BI19" s="75"/>
      <c r="BJ19" s="3"/>
      <c r="BK19" s="2" t="s">
        <v>459</v>
      </c>
      <c r="BL19" s="4" t="s">
        <v>138</v>
      </c>
      <c r="BM19" s="2" t="s">
        <v>139</v>
      </c>
      <c r="BN19" s="76" t="s">
        <v>81</v>
      </c>
      <c r="BO19" s="15" t="s">
        <v>539</v>
      </c>
      <c r="BP19" s="2">
        <v>2022</v>
      </c>
      <c r="BQ19" s="144" t="s">
        <v>733</v>
      </c>
      <c r="BR19" s="71" t="s">
        <v>972</v>
      </c>
      <c r="BS19" s="6"/>
      <c r="BT19" s="6"/>
      <c r="BU19" s="6"/>
      <c r="BV19" s="6" t="s">
        <v>813</v>
      </c>
      <c r="BW19" s="6"/>
      <c r="BX19" s="71" t="s">
        <v>646</v>
      </c>
      <c r="CH19" s="71" t="s">
        <v>647</v>
      </c>
      <c r="CJ19" s="71" t="s">
        <v>648</v>
      </c>
    </row>
    <row r="20" spans="1:97" s="71" customFormat="1" ht="33.6" customHeight="1" x14ac:dyDescent="0.3">
      <c r="A20" s="2">
        <v>8</v>
      </c>
      <c r="B20" s="144" t="s">
        <v>637</v>
      </c>
      <c r="C20" s="69">
        <f t="shared" si="0"/>
        <v>3</v>
      </c>
      <c r="D20" s="15"/>
      <c r="E20" s="3">
        <f>F20+U20+BG20</f>
        <v>3</v>
      </c>
      <c r="F20" s="3">
        <f t="shared" si="10"/>
        <v>3</v>
      </c>
      <c r="G20" s="3">
        <f t="shared" si="1"/>
        <v>0</v>
      </c>
      <c r="H20" s="3"/>
      <c r="I20" s="3"/>
      <c r="J20" s="3"/>
      <c r="K20" s="3"/>
      <c r="L20" s="3">
        <v>3</v>
      </c>
      <c r="M20" s="3">
        <f t="shared" si="11"/>
        <v>0</v>
      </c>
      <c r="N20" s="3"/>
      <c r="O20" s="3"/>
      <c r="P20" s="3"/>
      <c r="Q20" s="3"/>
      <c r="R20" s="3"/>
      <c r="S20" s="3"/>
      <c r="T20" s="3"/>
      <c r="U20" s="65">
        <f t="shared" si="12"/>
        <v>0</v>
      </c>
      <c r="V20" s="3"/>
      <c r="W20" s="3"/>
      <c r="X20" s="3"/>
      <c r="Y20" s="3"/>
      <c r="Z20" s="3"/>
      <c r="AA20" s="3"/>
      <c r="AB20" s="3"/>
      <c r="AC20" s="3"/>
      <c r="AD20" s="65">
        <f t="shared" si="13"/>
        <v>0</v>
      </c>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f t="shared" si="14"/>
        <v>0</v>
      </c>
      <c r="BH20" s="3"/>
      <c r="BI20" s="3"/>
      <c r="BJ20" s="3"/>
      <c r="BK20" s="2" t="s">
        <v>459</v>
      </c>
      <c r="BL20" s="2" t="s">
        <v>142</v>
      </c>
      <c r="BM20" s="2"/>
      <c r="BN20" s="70" t="s">
        <v>81</v>
      </c>
      <c r="BO20" s="143" t="s">
        <v>404</v>
      </c>
      <c r="BP20" s="2" t="s">
        <v>629</v>
      </c>
      <c r="BQ20" s="144" t="s">
        <v>733</v>
      </c>
      <c r="BR20" s="71" t="s">
        <v>972</v>
      </c>
      <c r="BS20" s="6"/>
      <c r="BT20" s="6"/>
      <c r="BU20" s="6"/>
      <c r="BV20" s="6" t="s">
        <v>813</v>
      </c>
      <c r="BW20" s="6"/>
      <c r="BX20" s="6"/>
      <c r="BY20" s="6"/>
      <c r="BZ20" s="210"/>
      <c r="CA20" s="6"/>
      <c r="CE20" s="71" t="s">
        <v>474</v>
      </c>
      <c r="CN20" s="71" t="s">
        <v>617</v>
      </c>
    </row>
    <row r="21" spans="1:97" s="71" customFormat="1" ht="33.6" customHeight="1" x14ac:dyDescent="0.3">
      <c r="A21" s="2">
        <v>9</v>
      </c>
      <c r="B21" s="144" t="s">
        <v>639</v>
      </c>
      <c r="C21" s="69">
        <f t="shared" si="0"/>
        <v>3</v>
      </c>
      <c r="D21" s="15"/>
      <c r="E21" s="3">
        <f>F21+U21+BG21</f>
        <v>3</v>
      </c>
      <c r="F21" s="3">
        <f t="shared" si="10"/>
        <v>3</v>
      </c>
      <c r="G21" s="3">
        <f t="shared" si="1"/>
        <v>0</v>
      </c>
      <c r="H21" s="3"/>
      <c r="I21" s="3"/>
      <c r="J21" s="3"/>
      <c r="K21" s="72"/>
      <c r="L21" s="2"/>
      <c r="M21" s="3">
        <f t="shared" si="11"/>
        <v>3</v>
      </c>
      <c r="N21" s="3"/>
      <c r="O21" s="3"/>
      <c r="P21" s="3">
        <v>3</v>
      </c>
      <c r="Q21" s="3"/>
      <c r="R21" s="3"/>
      <c r="S21" s="3"/>
      <c r="T21" s="3"/>
      <c r="U21" s="65">
        <f t="shared" si="12"/>
        <v>0</v>
      </c>
      <c r="V21" s="3"/>
      <c r="W21" s="3"/>
      <c r="X21" s="3"/>
      <c r="Y21" s="3"/>
      <c r="Z21" s="3"/>
      <c r="AA21" s="3"/>
      <c r="AB21" s="3"/>
      <c r="AC21" s="3"/>
      <c r="AD21" s="65">
        <f t="shared" si="13"/>
        <v>0</v>
      </c>
      <c r="AE21" s="3"/>
      <c r="AF21" s="3"/>
      <c r="AG21" s="3"/>
      <c r="AH21" s="73"/>
      <c r="AI21" s="73"/>
      <c r="AJ21" s="3"/>
      <c r="AK21" s="3"/>
      <c r="AL21" s="3"/>
      <c r="AM21" s="3"/>
      <c r="AN21" s="3"/>
      <c r="AO21" s="3"/>
      <c r="AP21" s="3"/>
      <c r="AQ21" s="3"/>
      <c r="AR21" s="3"/>
      <c r="AS21" s="3"/>
      <c r="AT21" s="3"/>
      <c r="AU21" s="3"/>
      <c r="AV21" s="3"/>
      <c r="AW21" s="3"/>
      <c r="AX21" s="3"/>
      <c r="AY21" s="3"/>
      <c r="AZ21" s="74"/>
      <c r="BA21" s="3"/>
      <c r="BB21" s="3"/>
      <c r="BC21" s="3"/>
      <c r="BD21" s="3"/>
      <c r="BE21" s="3"/>
      <c r="BF21" s="3"/>
      <c r="BG21" s="3">
        <f t="shared" si="14"/>
        <v>0</v>
      </c>
      <c r="BH21" s="3"/>
      <c r="BI21" s="75"/>
      <c r="BJ21" s="3"/>
      <c r="BK21" s="2" t="s">
        <v>459</v>
      </c>
      <c r="BL21" s="4" t="s">
        <v>143</v>
      </c>
      <c r="BM21" s="2" t="s">
        <v>369</v>
      </c>
      <c r="BN21" s="76" t="s">
        <v>81</v>
      </c>
      <c r="BO21" s="143" t="s">
        <v>395</v>
      </c>
      <c r="BP21" s="2" t="s">
        <v>629</v>
      </c>
      <c r="BQ21" s="144" t="s">
        <v>733</v>
      </c>
      <c r="BR21" s="71" t="s">
        <v>972</v>
      </c>
      <c r="BS21" s="232"/>
      <c r="BT21" s="232"/>
      <c r="BU21" s="232"/>
      <c r="BV21" s="6" t="s">
        <v>813</v>
      </c>
      <c r="BW21" s="6"/>
      <c r="BX21" s="232"/>
      <c r="BY21" s="6"/>
      <c r="BZ21" s="243"/>
      <c r="CA21" s="232"/>
      <c r="CB21" s="244"/>
      <c r="CC21" s="244"/>
      <c r="CD21" s="244"/>
      <c r="CE21" s="244" t="s">
        <v>474</v>
      </c>
      <c r="CN21" s="71" t="s">
        <v>617</v>
      </c>
    </row>
    <row r="22" spans="1:97" s="71" customFormat="1" ht="33.6" customHeight="1" x14ac:dyDescent="0.3">
      <c r="A22" s="2">
        <v>10</v>
      </c>
      <c r="B22" s="144" t="s">
        <v>638</v>
      </c>
      <c r="C22" s="69">
        <f t="shared" si="0"/>
        <v>3</v>
      </c>
      <c r="D22" s="15"/>
      <c r="E22" s="3">
        <f>F22+U22+BG22</f>
        <v>3</v>
      </c>
      <c r="F22" s="3">
        <f t="shared" si="10"/>
        <v>3</v>
      </c>
      <c r="G22" s="3">
        <f t="shared" si="1"/>
        <v>0</v>
      </c>
      <c r="H22" s="3"/>
      <c r="I22" s="3"/>
      <c r="J22" s="3"/>
      <c r="K22" s="72">
        <v>0.5</v>
      </c>
      <c r="L22" s="2">
        <v>2.5</v>
      </c>
      <c r="M22" s="3">
        <f t="shared" si="11"/>
        <v>0</v>
      </c>
      <c r="N22" s="3"/>
      <c r="O22" s="3"/>
      <c r="P22" s="3"/>
      <c r="Q22" s="3"/>
      <c r="R22" s="3"/>
      <c r="S22" s="3"/>
      <c r="T22" s="3"/>
      <c r="U22" s="65">
        <f t="shared" si="12"/>
        <v>0</v>
      </c>
      <c r="V22" s="3"/>
      <c r="W22" s="3"/>
      <c r="X22" s="3"/>
      <c r="Y22" s="3"/>
      <c r="Z22" s="3"/>
      <c r="AA22" s="3"/>
      <c r="AB22" s="3"/>
      <c r="AC22" s="3"/>
      <c r="AD22" s="65">
        <f t="shared" si="13"/>
        <v>0</v>
      </c>
      <c r="AE22" s="3"/>
      <c r="AF22" s="3"/>
      <c r="AG22" s="3"/>
      <c r="AH22" s="73"/>
      <c r="AI22" s="73"/>
      <c r="AJ22" s="3"/>
      <c r="AK22" s="3"/>
      <c r="AL22" s="3"/>
      <c r="AM22" s="3"/>
      <c r="AN22" s="3"/>
      <c r="AO22" s="3"/>
      <c r="AP22" s="3"/>
      <c r="AQ22" s="3"/>
      <c r="AR22" s="3"/>
      <c r="AS22" s="3"/>
      <c r="AT22" s="3"/>
      <c r="AU22" s="3"/>
      <c r="AV22" s="3"/>
      <c r="AW22" s="3"/>
      <c r="AX22" s="3"/>
      <c r="AY22" s="3"/>
      <c r="AZ22" s="74"/>
      <c r="BA22" s="3"/>
      <c r="BB22" s="3"/>
      <c r="BC22" s="3"/>
      <c r="BD22" s="3"/>
      <c r="BE22" s="3"/>
      <c r="BF22" s="3"/>
      <c r="BG22" s="3">
        <f t="shared" si="14"/>
        <v>0</v>
      </c>
      <c r="BH22" s="3"/>
      <c r="BI22" s="75"/>
      <c r="BJ22" s="3"/>
      <c r="BK22" s="2" t="s">
        <v>459</v>
      </c>
      <c r="BL22" s="4" t="s">
        <v>138</v>
      </c>
      <c r="BM22" s="2" t="s">
        <v>144</v>
      </c>
      <c r="BN22" s="76" t="s">
        <v>81</v>
      </c>
      <c r="BO22" s="143" t="s">
        <v>395</v>
      </c>
      <c r="BP22" s="2" t="s">
        <v>629</v>
      </c>
      <c r="BQ22" s="144" t="s">
        <v>733</v>
      </c>
      <c r="BR22" s="71" t="s">
        <v>972</v>
      </c>
      <c r="BS22" s="6"/>
      <c r="BT22" s="6"/>
      <c r="BU22" s="6"/>
      <c r="BV22" s="6" t="s">
        <v>813</v>
      </c>
      <c r="BW22" s="6"/>
      <c r="BX22" s="6"/>
      <c r="BY22" s="6"/>
      <c r="BZ22" s="210"/>
      <c r="CA22" s="6"/>
      <c r="CE22" s="71" t="s">
        <v>474</v>
      </c>
      <c r="CN22" s="71" t="s">
        <v>617</v>
      </c>
    </row>
    <row r="23" spans="1:97" s="71" customFormat="1" ht="33.6" customHeight="1" x14ac:dyDescent="0.3">
      <c r="A23" s="2">
        <v>11</v>
      </c>
      <c r="B23" s="144" t="s">
        <v>640</v>
      </c>
      <c r="C23" s="69">
        <f t="shared" si="0"/>
        <v>1</v>
      </c>
      <c r="D23" s="15"/>
      <c r="E23" s="3">
        <v>1</v>
      </c>
      <c r="F23" s="3">
        <f t="shared" si="10"/>
        <v>1</v>
      </c>
      <c r="G23" s="3">
        <f t="shared" si="1"/>
        <v>0</v>
      </c>
      <c r="H23" s="3"/>
      <c r="I23" s="3"/>
      <c r="J23" s="3"/>
      <c r="K23" s="72">
        <v>0.5</v>
      </c>
      <c r="L23" s="2">
        <v>0.5</v>
      </c>
      <c r="M23" s="3">
        <f t="shared" si="11"/>
        <v>0</v>
      </c>
      <c r="N23" s="3"/>
      <c r="O23" s="3"/>
      <c r="P23" s="3"/>
      <c r="Q23" s="3"/>
      <c r="R23" s="3"/>
      <c r="S23" s="3"/>
      <c r="T23" s="3"/>
      <c r="U23" s="65">
        <f t="shared" si="12"/>
        <v>0.23</v>
      </c>
      <c r="V23" s="3"/>
      <c r="W23" s="3"/>
      <c r="X23" s="3"/>
      <c r="Y23" s="3"/>
      <c r="Z23" s="3"/>
      <c r="AA23" s="3"/>
      <c r="AB23" s="3"/>
      <c r="AC23" s="3"/>
      <c r="AD23" s="65">
        <f t="shared" si="13"/>
        <v>0.23</v>
      </c>
      <c r="AE23" s="3">
        <v>0.23</v>
      </c>
      <c r="AF23" s="3"/>
      <c r="AG23" s="3"/>
      <c r="AH23" s="73"/>
      <c r="AI23" s="73"/>
      <c r="AJ23" s="3"/>
      <c r="AK23" s="3"/>
      <c r="AL23" s="3"/>
      <c r="AM23" s="3"/>
      <c r="AN23" s="3"/>
      <c r="AO23" s="3"/>
      <c r="AP23" s="3"/>
      <c r="AQ23" s="3"/>
      <c r="AR23" s="3"/>
      <c r="AS23" s="3"/>
      <c r="AT23" s="3"/>
      <c r="AU23" s="3"/>
      <c r="AV23" s="3"/>
      <c r="AW23" s="3"/>
      <c r="AX23" s="3"/>
      <c r="AY23" s="3"/>
      <c r="AZ23" s="74"/>
      <c r="BA23" s="3"/>
      <c r="BB23" s="3"/>
      <c r="BC23" s="3"/>
      <c r="BD23" s="3"/>
      <c r="BE23" s="3"/>
      <c r="BF23" s="3"/>
      <c r="BG23" s="3">
        <f t="shared" si="14"/>
        <v>0</v>
      </c>
      <c r="BH23" s="3"/>
      <c r="BI23" s="75"/>
      <c r="BJ23" s="3"/>
      <c r="BK23" s="2" t="s">
        <v>459</v>
      </c>
      <c r="BL23" s="4" t="s">
        <v>137</v>
      </c>
      <c r="BM23" s="2" t="s">
        <v>145</v>
      </c>
      <c r="BN23" s="76" t="s">
        <v>81</v>
      </c>
      <c r="BO23" s="143" t="s">
        <v>395</v>
      </c>
      <c r="BP23" s="2" t="s">
        <v>629</v>
      </c>
      <c r="BQ23" s="144" t="s">
        <v>733</v>
      </c>
      <c r="BR23" s="71" t="s">
        <v>972</v>
      </c>
      <c r="BS23" s="6"/>
      <c r="BT23" s="6"/>
      <c r="BU23" s="6"/>
      <c r="BV23" s="165" t="s">
        <v>813</v>
      </c>
      <c r="BW23" s="6" t="s">
        <v>863</v>
      </c>
      <c r="BX23" s="6"/>
      <c r="BY23" s="6"/>
      <c r="BZ23" s="210"/>
      <c r="CA23" s="6"/>
      <c r="CE23" s="71" t="s">
        <v>474</v>
      </c>
      <c r="CN23" s="71" t="s">
        <v>617</v>
      </c>
    </row>
    <row r="24" spans="1:97" s="71" customFormat="1" ht="33.6" customHeight="1" x14ac:dyDescent="0.3">
      <c r="A24" s="2">
        <v>12</v>
      </c>
      <c r="B24" s="144" t="s">
        <v>641</v>
      </c>
      <c r="C24" s="69">
        <f t="shared" si="0"/>
        <v>1.4</v>
      </c>
      <c r="D24" s="15"/>
      <c r="E24" s="3">
        <f>F24+U24+BG24</f>
        <v>1.4</v>
      </c>
      <c r="F24" s="3">
        <f t="shared" si="10"/>
        <v>1.4</v>
      </c>
      <c r="G24" s="3">
        <f t="shared" si="1"/>
        <v>0</v>
      </c>
      <c r="H24" s="3"/>
      <c r="I24" s="3"/>
      <c r="J24" s="3"/>
      <c r="K24" s="3"/>
      <c r="L24" s="3">
        <v>1.4</v>
      </c>
      <c r="M24" s="3">
        <f t="shared" si="11"/>
        <v>0</v>
      </c>
      <c r="N24" s="3"/>
      <c r="O24" s="3"/>
      <c r="P24" s="3"/>
      <c r="Q24" s="3"/>
      <c r="R24" s="3"/>
      <c r="S24" s="3"/>
      <c r="T24" s="3"/>
      <c r="U24" s="65">
        <f t="shared" si="12"/>
        <v>0</v>
      </c>
      <c r="V24" s="3"/>
      <c r="W24" s="3"/>
      <c r="X24" s="3"/>
      <c r="Y24" s="3"/>
      <c r="Z24" s="3"/>
      <c r="AA24" s="3"/>
      <c r="AB24" s="3"/>
      <c r="AC24" s="3"/>
      <c r="AD24" s="65">
        <f t="shared" si="13"/>
        <v>0</v>
      </c>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f t="shared" si="14"/>
        <v>0</v>
      </c>
      <c r="BH24" s="3"/>
      <c r="BI24" s="3"/>
      <c r="BJ24" s="3"/>
      <c r="BK24" s="2" t="s">
        <v>459</v>
      </c>
      <c r="BL24" s="2" t="s">
        <v>132</v>
      </c>
      <c r="BM24" s="77" t="s">
        <v>146</v>
      </c>
      <c r="BN24" s="70" t="s">
        <v>81</v>
      </c>
      <c r="BO24" s="143" t="s">
        <v>395</v>
      </c>
      <c r="BP24" s="2" t="s">
        <v>629</v>
      </c>
      <c r="BQ24" s="144" t="s">
        <v>733</v>
      </c>
      <c r="BR24" s="71" t="s">
        <v>972</v>
      </c>
      <c r="BS24" s="232"/>
      <c r="BT24" s="232"/>
      <c r="BU24" s="232"/>
      <c r="BV24" s="232"/>
      <c r="BW24" s="232"/>
      <c r="BX24" s="232"/>
      <c r="BY24" s="232"/>
      <c r="BZ24" s="243"/>
      <c r="CA24" s="232"/>
      <c r="CB24" s="244"/>
      <c r="CC24" s="244"/>
      <c r="CD24" s="244"/>
      <c r="CE24" s="244" t="s">
        <v>474</v>
      </c>
      <c r="CN24" s="71" t="s">
        <v>617</v>
      </c>
    </row>
    <row r="25" spans="1:97" s="71" customFormat="1" ht="33.6" customHeight="1" x14ac:dyDescent="0.3">
      <c r="A25" s="2">
        <v>13</v>
      </c>
      <c r="B25" s="144" t="s">
        <v>642</v>
      </c>
      <c r="C25" s="69">
        <f t="shared" si="0"/>
        <v>2.9</v>
      </c>
      <c r="D25" s="15"/>
      <c r="E25" s="3">
        <f>F25+U25+BG25</f>
        <v>2.9</v>
      </c>
      <c r="F25" s="3">
        <f t="shared" si="10"/>
        <v>2.9</v>
      </c>
      <c r="G25" s="3">
        <f t="shared" si="1"/>
        <v>0</v>
      </c>
      <c r="H25" s="3"/>
      <c r="I25" s="3"/>
      <c r="J25" s="3"/>
      <c r="K25" s="3"/>
      <c r="L25" s="3">
        <v>2.9</v>
      </c>
      <c r="M25" s="3">
        <f t="shared" si="11"/>
        <v>0</v>
      </c>
      <c r="N25" s="3"/>
      <c r="O25" s="3"/>
      <c r="P25" s="3"/>
      <c r="Q25" s="3"/>
      <c r="R25" s="3"/>
      <c r="S25" s="3"/>
      <c r="T25" s="3"/>
      <c r="U25" s="65">
        <f t="shared" si="12"/>
        <v>0</v>
      </c>
      <c r="V25" s="3"/>
      <c r="W25" s="3"/>
      <c r="X25" s="3"/>
      <c r="Y25" s="3"/>
      <c r="Z25" s="3"/>
      <c r="AA25" s="3"/>
      <c r="AB25" s="3"/>
      <c r="AC25" s="3"/>
      <c r="AD25" s="65">
        <f t="shared" si="13"/>
        <v>0</v>
      </c>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f t="shared" si="14"/>
        <v>0</v>
      </c>
      <c r="BH25" s="3"/>
      <c r="BI25" s="3"/>
      <c r="BJ25" s="3"/>
      <c r="BK25" s="2" t="s">
        <v>459</v>
      </c>
      <c r="BL25" s="2" t="s">
        <v>130</v>
      </c>
      <c r="BM25" s="2" t="s">
        <v>148</v>
      </c>
      <c r="BN25" s="70" t="s">
        <v>81</v>
      </c>
      <c r="BO25" s="143" t="s">
        <v>395</v>
      </c>
      <c r="BP25" s="2" t="s">
        <v>629</v>
      </c>
      <c r="BQ25" s="144" t="s">
        <v>733</v>
      </c>
      <c r="BR25" s="71" t="s">
        <v>972</v>
      </c>
      <c r="BS25" s="6"/>
      <c r="BT25" s="6"/>
      <c r="BU25" s="6"/>
      <c r="BV25" s="6" t="s">
        <v>813</v>
      </c>
      <c r="BW25" s="6"/>
      <c r="BX25" s="6"/>
      <c r="BY25" s="6"/>
      <c r="BZ25" s="210"/>
      <c r="CA25" s="6"/>
      <c r="CB25" s="71" t="s">
        <v>440</v>
      </c>
      <c r="CE25" s="71" t="s">
        <v>474</v>
      </c>
      <c r="CN25" s="71" t="s">
        <v>617</v>
      </c>
    </row>
    <row r="26" spans="1:97" s="195" customFormat="1" ht="33.6" customHeight="1" x14ac:dyDescent="0.3">
      <c r="A26" s="1">
        <v>14</v>
      </c>
      <c r="B26" s="292" t="s">
        <v>651</v>
      </c>
      <c r="C26" s="19">
        <f t="shared" si="0"/>
        <v>12</v>
      </c>
      <c r="D26" s="18"/>
      <c r="E26" s="19">
        <f>F26+U26+BG26</f>
        <v>12</v>
      </c>
      <c r="F26" s="19">
        <f t="shared" si="10"/>
        <v>12</v>
      </c>
      <c r="G26" s="19">
        <f t="shared" si="1"/>
        <v>0</v>
      </c>
      <c r="H26" s="19"/>
      <c r="I26" s="19"/>
      <c r="J26" s="19"/>
      <c r="K26" s="293">
        <v>6</v>
      </c>
      <c r="L26" s="19">
        <v>6</v>
      </c>
      <c r="M26" s="19">
        <f t="shared" si="11"/>
        <v>0</v>
      </c>
      <c r="N26" s="19"/>
      <c r="O26" s="19"/>
      <c r="P26" s="19"/>
      <c r="Q26" s="19"/>
      <c r="R26" s="19"/>
      <c r="S26" s="19"/>
      <c r="T26" s="19"/>
      <c r="U26" s="19">
        <f t="shared" si="12"/>
        <v>0</v>
      </c>
      <c r="V26" s="19"/>
      <c r="W26" s="19"/>
      <c r="X26" s="19"/>
      <c r="Y26" s="19"/>
      <c r="Z26" s="19"/>
      <c r="AA26" s="19"/>
      <c r="AB26" s="19"/>
      <c r="AC26" s="19"/>
      <c r="AD26" s="19">
        <f t="shared" si="13"/>
        <v>0</v>
      </c>
      <c r="AE26" s="19"/>
      <c r="AF26" s="19"/>
      <c r="AG26" s="19"/>
      <c r="AH26" s="191"/>
      <c r="AI26" s="191"/>
      <c r="AJ26" s="19"/>
      <c r="AK26" s="19"/>
      <c r="AL26" s="19"/>
      <c r="AM26" s="19"/>
      <c r="AN26" s="19"/>
      <c r="AO26" s="19"/>
      <c r="AP26" s="19"/>
      <c r="AQ26" s="19"/>
      <c r="AR26" s="19"/>
      <c r="AS26" s="19"/>
      <c r="AT26" s="19"/>
      <c r="AU26" s="19"/>
      <c r="AV26" s="19"/>
      <c r="AW26" s="19"/>
      <c r="AX26" s="19"/>
      <c r="AY26" s="19"/>
      <c r="AZ26" s="192"/>
      <c r="BA26" s="19"/>
      <c r="BB26" s="19"/>
      <c r="BC26" s="19"/>
      <c r="BD26" s="19"/>
      <c r="BE26" s="19"/>
      <c r="BF26" s="19"/>
      <c r="BG26" s="19">
        <f t="shared" si="14"/>
        <v>0</v>
      </c>
      <c r="BH26" s="19"/>
      <c r="BI26" s="193"/>
      <c r="BJ26" s="19"/>
      <c r="BK26" s="1" t="s">
        <v>459</v>
      </c>
      <c r="BL26" s="197" t="s">
        <v>128</v>
      </c>
      <c r="BM26" s="1"/>
      <c r="BN26" s="294" t="s">
        <v>81</v>
      </c>
      <c r="BO26" s="153"/>
      <c r="BP26" s="1">
        <v>2022</v>
      </c>
      <c r="BQ26" s="159" t="s">
        <v>733</v>
      </c>
      <c r="BR26" s="195" t="s">
        <v>973</v>
      </c>
      <c r="BS26" s="20"/>
      <c r="BT26" s="20"/>
      <c r="BU26" s="20"/>
      <c r="BV26" s="20" t="s">
        <v>813</v>
      </c>
      <c r="BW26" s="20"/>
      <c r="CH26" s="195" t="s">
        <v>649</v>
      </c>
      <c r="CJ26" s="195" t="s">
        <v>648</v>
      </c>
      <c r="CS26" s="195" t="s">
        <v>650</v>
      </c>
    </row>
    <row r="27" spans="1:97" s="206" customFormat="1" ht="33.6" customHeight="1" x14ac:dyDescent="0.3">
      <c r="A27" s="63">
        <v>26</v>
      </c>
      <c r="B27" s="295" t="s">
        <v>974</v>
      </c>
      <c r="C27" s="61">
        <f t="shared" si="0"/>
        <v>3.5</v>
      </c>
      <c r="D27" s="296"/>
      <c r="E27" s="61">
        <f>BG27+U27+F27</f>
        <v>3.5</v>
      </c>
      <c r="F27" s="61">
        <f t="shared" si="10"/>
        <v>3.5</v>
      </c>
      <c r="G27" s="25">
        <f t="shared" si="1"/>
        <v>0</v>
      </c>
      <c r="H27" s="25"/>
      <c r="I27" s="25"/>
      <c r="J27" s="25"/>
      <c r="K27" s="25">
        <v>3.5</v>
      </c>
      <c r="L27" s="25"/>
      <c r="M27" s="25">
        <f t="shared" si="11"/>
        <v>0</v>
      </c>
      <c r="N27" s="25"/>
      <c r="O27" s="25"/>
      <c r="P27" s="25"/>
      <c r="Q27" s="25"/>
      <c r="R27" s="25"/>
      <c r="S27" s="25"/>
      <c r="T27" s="25"/>
      <c r="U27" s="61">
        <f t="shared" si="12"/>
        <v>0</v>
      </c>
      <c r="V27" s="25"/>
      <c r="W27" s="25"/>
      <c r="X27" s="25"/>
      <c r="Y27" s="25"/>
      <c r="Z27" s="25"/>
      <c r="AA27" s="25"/>
      <c r="AB27" s="25"/>
      <c r="AC27" s="25"/>
      <c r="AD27" s="25">
        <f t="shared" si="13"/>
        <v>0</v>
      </c>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61">
        <f t="shared" si="14"/>
        <v>0</v>
      </c>
      <c r="BH27" s="25"/>
      <c r="BI27" s="25"/>
      <c r="BJ27" s="25"/>
      <c r="BK27" s="23" t="s">
        <v>459</v>
      </c>
      <c r="BL27" s="291" t="s">
        <v>128</v>
      </c>
      <c r="BM27" s="23" t="s">
        <v>975</v>
      </c>
      <c r="BN27" s="297" t="s">
        <v>81</v>
      </c>
      <c r="BO27" s="32"/>
      <c r="BP27" s="298"/>
      <c r="BQ27" s="298"/>
      <c r="BR27" s="71" t="s">
        <v>972</v>
      </c>
      <c r="BS27" s="299" t="s">
        <v>976</v>
      </c>
      <c r="BT27" s="299"/>
      <c r="BU27" s="299"/>
      <c r="BV27" s="299"/>
      <c r="BW27" s="299"/>
      <c r="BX27" s="299"/>
      <c r="BY27" s="299"/>
      <c r="BZ27" s="299"/>
      <c r="CA27" s="299"/>
      <c r="CB27" s="299"/>
      <c r="CC27" s="299"/>
      <c r="CD27" s="299"/>
      <c r="CE27" s="299"/>
      <c r="CF27" s="299"/>
      <c r="CG27" s="299"/>
      <c r="CH27" s="299"/>
      <c r="CI27" s="299"/>
      <c r="CJ27" s="299"/>
      <c r="CK27" s="299"/>
      <c r="CL27" s="299"/>
      <c r="CM27" s="299"/>
      <c r="CN27" s="299"/>
      <c r="CO27" s="299"/>
      <c r="CP27" s="299"/>
      <c r="CQ27" s="299"/>
      <c r="CR27" s="299"/>
      <c r="CS27" s="299"/>
    </row>
    <row r="28" spans="1:97" s="228" customFormat="1" ht="33.6" customHeight="1" x14ac:dyDescent="0.3">
      <c r="A28" s="67" t="s">
        <v>150</v>
      </c>
      <c r="B28" s="12" t="s">
        <v>151</v>
      </c>
      <c r="C28" s="21">
        <f t="shared" si="0"/>
        <v>1.06</v>
      </c>
      <c r="D28" s="82">
        <v>0</v>
      </c>
      <c r="E28" s="82">
        <f>SUM(E29:E38)</f>
        <v>1.06</v>
      </c>
      <c r="F28" s="82">
        <f>SUM(F29:F38)</f>
        <v>0.73</v>
      </c>
      <c r="G28" s="82">
        <f t="shared" si="1"/>
        <v>0.2</v>
      </c>
      <c r="H28" s="82">
        <f t="shared" ref="H28:AC28" si="15">SUM(H29:H38)</f>
        <v>0.2</v>
      </c>
      <c r="I28" s="82">
        <f t="shared" si="15"/>
        <v>0</v>
      </c>
      <c r="J28" s="82">
        <f t="shared" si="15"/>
        <v>0</v>
      </c>
      <c r="K28" s="82">
        <f t="shared" si="15"/>
        <v>0.16999999999999998</v>
      </c>
      <c r="L28" s="82">
        <f t="shared" si="15"/>
        <v>0.26</v>
      </c>
      <c r="M28" s="82">
        <f t="shared" si="15"/>
        <v>0.1</v>
      </c>
      <c r="N28" s="82">
        <f t="shared" si="15"/>
        <v>0</v>
      </c>
      <c r="O28" s="82">
        <f t="shared" si="15"/>
        <v>0</v>
      </c>
      <c r="P28" s="82">
        <f t="shared" si="15"/>
        <v>0.1</v>
      </c>
      <c r="Q28" s="82">
        <f t="shared" si="15"/>
        <v>0</v>
      </c>
      <c r="R28" s="82">
        <f t="shared" si="15"/>
        <v>0</v>
      </c>
      <c r="S28" s="82">
        <f t="shared" si="15"/>
        <v>0</v>
      </c>
      <c r="T28" s="82">
        <f t="shared" si="15"/>
        <v>0</v>
      </c>
      <c r="U28" s="82">
        <f t="shared" si="15"/>
        <v>0.33</v>
      </c>
      <c r="V28" s="82">
        <f t="shared" si="15"/>
        <v>0</v>
      </c>
      <c r="W28" s="82">
        <f t="shared" si="15"/>
        <v>0</v>
      </c>
      <c r="X28" s="82">
        <f t="shared" si="15"/>
        <v>0</v>
      </c>
      <c r="Y28" s="82">
        <f t="shared" si="15"/>
        <v>0</v>
      </c>
      <c r="Z28" s="82">
        <f t="shared" si="15"/>
        <v>0</v>
      </c>
      <c r="AA28" s="82">
        <f t="shared" si="15"/>
        <v>0</v>
      </c>
      <c r="AB28" s="82">
        <f t="shared" si="15"/>
        <v>0</v>
      </c>
      <c r="AC28" s="82">
        <f t="shared" si="15"/>
        <v>0</v>
      </c>
      <c r="AD28" s="82">
        <f t="shared" si="13"/>
        <v>0</v>
      </c>
      <c r="AE28" s="82">
        <f t="shared" ref="AE28:BJ28" si="16">SUM(AE29:AE38)</f>
        <v>0</v>
      </c>
      <c r="AF28" s="82">
        <f t="shared" si="16"/>
        <v>0</v>
      </c>
      <c r="AG28" s="82">
        <f t="shared" si="16"/>
        <v>0</v>
      </c>
      <c r="AH28" s="82">
        <f t="shared" si="16"/>
        <v>0</v>
      </c>
      <c r="AI28" s="82">
        <f t="shared" si="16"/>
        <v>0</v>
      </c>
      <c r="AJ28" s="82">
        <f t="shared" si="16"/>
        <v>0</v>
      </c>
      <c r="AK28" s="82">
        <f t="shared" si="16"/>
        <v>0</v>
      </c>
      <c r="AL28" s="82">
        <f t="shared" si="16"/>
        <v>0</v>
      </c>
      <c r="AM28" s="82">
        <f t="shared" si="16"/>
        <v>0</v>
      </c>
      <c r="AN28" s="82">
        <f t="shared" si="16"/>
        <v>0</v>
      </c>
      <c r="AO28" s="82">
        <f t="shared" si="16"/>
        <v>0</v>
      </c>
      <c r="AP28" s="82">
        <f t="shared" si="16"/>
        <v>0</v>
      </c>
      <c r="AQ28" s="82">
        <f t="shared" si="16"/>
        <v>0</v>
      </c>
      <c r="AR28" s="82">
        <f t="shared" si="16"/>
        <v>0</v>
      </c>
      <c r="AS28" s="82">
        <f t="shared" si="16"/>
        <v>0</v>
      </c>
      <c r="AT28" s="82">
        <f t="shared" si="16"/>
        <v>0</v>
      </c>
      <c r="AU28" s="82">
        <f t="shared" si="16"/>
        <v>0</v>
      </c>
      <c r="AV28" s="82">
        <f t="shared" si="16"/>
        <v>0</v>
      </c>
      <c r="AW28" s="82">
        <f t="shared" si="16"/>
        <v>0</v>
      </c>
      <c r="AX28" s="82">
        <f t="shared" si="16"/>
        <v>0</v>
      </c>
      <c r="AY28" s="82">
        <f t="shared" si="16"/>
        <v>0</v>
      </c>
      <c r="AZ28" s="82">
        <f t="shared" si="16"/>
        <v>0.1</v>
      </c>
      <c r="BA28" s="82">
        <f t="shared" si="16"/>
        <v>0.23</v>
      </c>
      <c r="BB28" s="82">
        <f t="shared" si="16"/>
        <v>0</v>
      </c>
      <c r="BC28" s="82">
        <f t="shared" si="16"/>
        <v>0</v>
      </c>
      <c r="BD28" s="82">
        <f t="shared" si="16"/>
        <v>0</v>
      </c>
      <c r="BE28" s="82">
        <f t="shared" si="16"/>
        <v>0</v>
      </c>
      <c r="BF28" s="82">
        <f t="shared" si="16"/>
        <v>0</v>
      </c>
      <c r="BG28" s="82">
        <f t="shared" si="16"/>
        <v>0</v>
      </c>
      <c r="BH28" s="82">
        <f t="shared" si="16"/>
        <v>0</v>
      </c>
      <c r="BI28" s="82">
        <f t="shared" si="16"/>
        <v>0</v>
      </c>
      <c r="BJ28" s="82">
        <f t="shared" si="16"/>
        <v>0</v>
      </c>
      <c r="BK28" s="9"/>
      <c r="BL28" s="9"/>
      <c r="BM28" s="9"/>
      <c r="BN28" s="9"/>
      <c r="BO28" s="107"/>
      <c r="BP28" s="9"/>
      <c r="BQ28" s="144"/>
    </row>
    <row r="29" spans="1:97" s="71" customFormat="1" ht="33.6" customHeight="1" x14ac:dyDescent="0.3">
      <c r="A29" s="2">
        <v>1</v>
      </c>
      <c r="B29" s="79" t="s">
        <v>356</v>
      </c>
      <c r="C29" s="69">
        <f t="shared" si="0"/>
        <v>0.1</v>
      </c>
      <c r="D29" s="3"/>
      <c r="E29" s="3">
        <f t="shared" ref="E29:E41" si="17">F29+U29+BG29</f>
        <v>0.1</v>
      </c>
      <c r="F29" s="65">
        <f t="shared" ref="F29:F41" si="18">G29+K29+L29+M29+R29+S29+T29</f>
        <v>0.1</v>
      </c>
      <c r="G29" s="65">
        <f t="shared" si="1"/>
        <v>0</v>
      </c>
      <c r="H29" s="3"/>
      <c r="I29" s="3"/>
      <c r="J29" s="3"/>
      <c r="K29" s="3"/>
      <c r="L29" s="3"/>
      <c r="M29" s="3">
        <f t="shared" ref="M29:M41" si="19">N29+O29+P29</f>
        <v>0.1</v>
      </c>
      <c r="N29" s="3"/>
      <c r="O29" s="3"/>
      <c r="P29" s="3">
        <v>0.1</v>
      </c>
      <c r="Q29" s="3"/>
      <c r="R29" s="3"/>
      <c r="S29" s="3"/>
      <c r="T29" s="3"/>
      <c r="U29" s="65">
        <f t="shared" ref="U29:U41" si="20">V29+W29+X29+Y29+Z29+AA29+AB29+AC29+AD29+AU29+AV29+AW29+AX29+AY29+AZ29+BA29+BB29+BC29+BD29+BE29+BF29</f>
        <v>0</v>
      </c>
      <c r="V29" s="3"/>
      <c r="W29" s="3"/>
      <c r="X29" s="3"/>
      <c r="Y29" s="3"/>
      <c r="Z29" s="3"/>
      <c r="AA29" s="3"/>
      <c r="AB29" s="3"/>
      <c r="AC29" s="3"/>
      <c r="AD29" s="65">
        <f t="shared" si="13"/>
        <v>0</v>
      </c>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f t="shared" ref="BG29:BG41" si="21">BH29+BI29+BJ29</f>
        <v>0</v>
      </c>
      <c r="BH29" s="3"/>
      <c r="BI29" s="3"/>
      <c r="BJ29" s="3"/>
      <c r="BK29" s="2" t="s">
        <v>459</v>
      </c>
      <c r="BL29" s="4" t="s">
        <v>128</v>
      </c>
      <c r="BM29" s="2" t="s">
        <v>152</v>
      </c>
      <c r="BN29" s="2" t="s">
        <v>82</v>
      </c>
      <c r="BO29" s="143" t="s">
        <v>400</v>
      </c>
      <c r="BP29" s="2" t="s">
        <v>629</v>
      </c>
      <c r="BQ29" s="144" t="s">
        <v>733</v>
      </c>
      <c r="BR29" s="71" t="s">
        <v>972</v>
      </c>
      <c r="BS29" s="232"/>
      <c r="BT29" s="232"/>
      <c r="BU29" s="232"/>
      <c r="BV29" s="6" t="s">
        <v>813</v>
      </c>
      <c r="BW29" s="6"/>
      <c r="BX29" s="232"/>
      <c r="BY29" s="6"/>
      <c r="BZ29" s="243"/>
      <c r="CA29" s="232"/>
      <c r="CB29" s="244"/>
      <c r="CC29" s="244"/>
      <c r="CD29" s="244"/>
      <c r="CE29" s="244"/>
      <c r="CN29" s="71">
        <v>2022</v>
      </c>
    </row>
    <row r="30" spans="1:97" s="71" customFormat="1" ht="33.6" customHeight="1" x14ac:dyDescent="0.3">
      <c r="A30" s="2">
        <v>2</v>
      </c>
      <c r="B30" s="79" t="s">
        <v>878</v>
      </c>
      <c r="C30" s="69">
        <f t="shared" si="0"/>
        <v>0.05</v>
      </c>
      <c r="D30" s="3"/>
      <c r="E30" s="3">
        <f t="shared" si="17"/>
        <v>0.05</v>
      </c>
      <c r="F30" s="65">
        <f t="shared" si="18"/>
        <v>0.05</v>
      </c>
      <c r="G30" s="65">
        <f t="shared" si="1"/>
        <v>0</v>
      </c>
      <c r="H30" s="3"/>
      <c r="I30" s="3"/>
      <c r="J30" s="3"/>
      <c r="K30" s="3"/>
      <c r="L30" s="3">
        <v>0.05</v>
      </c>
      <c r="M30" s="3">
        <f t="shared" si="19"/>
        <v>0</v>
      </c>
      <c r="N30" s="3"/>
      <c r="O30" s="3"/>
      <c r="P30" s="3"/>
      <c r="Q30" s="3"/>
      <c r="R30" s="3"/>
      <c r="S30" s="3"/>
      <c r="T30" s="3"/>
      <c r="U30" s="65">
        <f t="shared" si="20"/>
        <v>0</v>
      </c>
      <c r="V30" s="3"/>
      <c r="W30" s="3"/>
      <c r="X30" s="3"/>
      <c r="Y30" s="3"/>
      <c r="Z30" s="3"/>
      <c r="AA30" s="3"/>
      <c r="AB30" s="3"/>
      <c r="AC30" s="3"/>
      <c r="AD30" s="65">
        <f t="shared" si="13"/>
        <v>0</v>
      </c>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f t="shared" si="21"/>
        <v>0</v>
      </c>
      <c r="BH30" s="3"/>
      <c r="BI30" s="3"/>
      <c r="BJ30" s="3"/>
      <c r="BK30" s="2" t="s">
        <v>459</v>
      </c>
      <c r="BL30" s="2" t="s">
        <v>130</v>
      </c>
      <c r="BM30" s="2" t="s">
        <v>154</v>
      </c>
      <c r="BN30" s="2" t="s">
        <v>82</v>
      </c>
      <c r="BO30" s="143" t="s">
        <v>400</v>
      </c>
      <c r="BP30" s="2" t="s">
        <v>629</v>
      </c>
      <c r="BQ30" s="144" t="s">
        <v>733</v>
      </c>
      <c r="BR30" s="71" t="s">
        <v>972</v>
      </c>
      <c r="BS30" s="6"/>
      <c r="BT30" s="6"/>
      <c r="BU30" s="6"/>
      <c r="BV30" s="6" t="s">
        <v>813</v>
      </c>
      <c r="BW30" s="6"/>
      <c r="BX30" s="6"/>
      <c r="BY30" s="6"/>
      <c r="BZ30" s="210"/>
      <c r="CA30" s="6"/>
      <c r="CB30" s="71" t="s">
        <v>440</v>
      </c>
      <c r="CN30" s="71">
        <v>2022</v>
      </c>
    </row>
    <row r="31" spans="1:97" s="71" customFormat="1" ht="33.6" customHeight="1" x14ac:dyDescent="0.3">
      <c r="A31" s="2">
        <v>3</v>
      </c>
      <c r="B31" s="79" t="s">
        <v>879</v>
      </c>
      <c r="C31" s="69">
        <f t="shared" si="0"/>
        <v>0.1</v>
      </c>
      <c r="D31" s="3"/>
      <c r="E31" s="3">
        <f t="shared" si="17"/>
        <v>0.1</v>
      </c>
      <c r="F31" s="65">
        <f t="shared" si="18"/>
        <v>0.05</v>
      </c>
      <c r="G31" s="65">
        <f t="shared" si="1"/>
        <v>0</v>
      </c>
      <c r="H31" s="3"/>
      <c r="I31" s="3"/>
      <c r="J31" s="3"/>
      <c r="K31" s="3">
        <v>0.05</v>
      </c>
      <c r="L31" s="3"/>
      <c r="M31" s="3">
        <f t="shared" si="19"/>
        <v>0</v>
      </c>
      <c r="N31" s="3"/>
      <c r="O31" s="3"/>
      <c r="P31" s="3"/>
      <c r="Q31" s="3"/>
      <c r="R31" s="3"/>
      <c r="S31" s="3"/>
      <c r="T31" s="3"/>
      <c r="U31" s="65">
        <f t="shared" si="20"/>
        <v>0.05</v>
      </c>
      <c r="V31" s="3"/>
      <c r="W31" s="3"/>
      <c r="X31" s="3"/>
      <c r="Y31" s="3"/>
      <c r="Z31" s="3"/>
      <c r="AA31" s="3"/>
      <c r="AB31" s="3"/>
      <c r="AC31" s="3"/>
      <c r="AD31" s="65">
        <f t="shared" si="13"/>
        <v>0</v>
      </c>
      <c r="AE31" s="3"/>
      <c r="AF31" s="3"/>
      <c r="AG31" s="3"/>
      <c r="AH31" s="3"/>
      <c r="AI31" s="3"/>
      <c r="AJ31" s="3"/>
      <c r="AK31" s="3"/>
      <c r="AL31" s="3"/>
      <c r="AM31" s="3"/>
      <c r="AN31" s="3"/>
      <c r="AO31" s="3"/>
      <c r="AP31" s="3"/>
      <c r="AQ31" s="3"/>
      <c r="AR31" s="3"/>
      <c r="AS31" s="3"/>
      <c r="AT31" s="3"/>
      <c r="AU31" s="3"/>
      <c r="AV31" s="3"/>
      <c r="AW31" s="3"/>
      <c r="AX31" s="3"/>
      <c r="AY31" s="3"/>
      <c r="AZ31" s="3">
        <v>0.05</v>
      </c>
      <c r="BA31" s="3"/>
      <c r="BB31" s="3"/>
      <c r="BC31" s="3"/>
      <c r="BD31" s="3"/>
      <c r="BE31" s="3"/>
      <c r="BF31" s="3"/>
      <c r="BG31" s="3">
        <f t="shared" si="21"/>
        <v>0</v>
      </c>
      <c r="BH31" s="3"/>
      <c r="BI31" s="3"/>
      <c r="BJ31" s="3"/>
      <c r="BK31" s="2" t="s">
        <v>459</v>
      </c>
      <c r="BL31" s="2" t="s">
        <v>149</v>
      </c>
      <c r="BM31" s="2" t="s">
        <v>155</v>
      </c>
      <c r="BN31" s="2" t="s">
        <v>82</v>
      </c>
      <c r="BO31" s="15" t="s">
        <v>539</v>
      </c>
      <c r="BP31" s="2" t="s">
        <v>629</v>
      </c>
      <c r="BQ31" s="144" t="s">
        <v>733</v>
      </c>
      <c r="BR31" s="71" t="s">
        <v>972</v>
      </c>
      <c r="BS31" s="6"/>
      <c r="BT31" s="6"/>
      <c r="BU31" s="6"/>
      <c r="BV31" s="6" t="s">
        <v>813</v>
      </c>
      <c r="BW31" s="6"/>
      <c r="BX31" s="6"/>
      <c r="BY31" s="6"/>
      <c r="BZ31" s="210"/>
      <c r="CA31" s="6"/>
      <c r="CE31" s="71" t="s">
        <v>484</v>
      </c>
      <c r="CN31" s="71">
        <v>2022</v>
      </c>
    </row>
    <row r="32" spans="1:97" s="71" customFormat="1" ht="33.6" customHeight="1" x14ac:dyDescent="0.3">
      <c r="A32" s="2">
        <v>4</v>
      </c>
      <c r="B32" s="79" t="s">
        <v>880</v>
      </c>
      <c r="C32" s="69">
        <f t="shared" si="0"/>
        <v>0.05</v>
      </c>
      <c r="D32" s="3"/>
      <c r="E32" s="3">
        <f t="shared" si="17"/>
        <v>0.05</v>
      </c>
      <c r="F32" s="65">
        <f t="shared" si="18"/>
        <v>0.05</v>
      </c>
      <c r="G32" s="65">
        <f t="shared" si="1"/>
        <v>0</v>
      </c>
      <c r="H32" s="3"/>
      <c r="I32" s="3"/>
      <c r="J32" s="3"/>
      <c r="K32" s="3"/>
      <c r="L32" s="3">
        <v>0.05</v>
      </c>
      <c r="M32" s="3">
        <f t="shared" si="19"/>
        <v>0</v>
      </c>
      <c r="N32" s="3"/>
      <c r="O32" s="3"/>
      <c r="P32" s="3"/>
      <c r="Q32" s="3"/>
      <c r="R32" s="3"/>
      <c r="S32" s="3"/>
      <c r="T32" s="3"/>
      <c r="U32" s="65">
        <f t="shared" si="20"/>
        <v>0</v>
      </c>
      <c r="V32" s="3"/>
      <c r="W32" s="3"/>
      <c r="X32" s="3"/>
      <c r="Y32" s="3"/>
      <c r="Z32" s="3"/>
      <c r="AA32" s="3"/>
      <c r="AB32" s="3"/>
      <c r="AC32" s="3"/>
      <c r="AD32" s="65">
        <f t="shared" si="13"/>
        <v>0</v>
      </c>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f t="shared" si="21"/>
        <v>0</v>
      </c>
      <c r="BH32" s="3"/>
      <c r="BI32" s="3"/>
      <c r="BJ32" s="3"/>
      <c r="BK32" s="2" t="s">
        <v>459</v>
      </c>
      <c r="BL32" s="2" t="s">
        <v>142</v>
      </c>
      <c r="BM32" s="2" t="s">
        <v>156</v>
      </c>
      <c r="BN32" s="2" t="s">
        <v>82</v>
      </c>
      <c r="BO32" s="143" t="s">
        <v>400</v>
      </c>
      <c r="BP32" s="2" t="s">
        <v>629</v>
      </c>
      <c r="BQ32" s="144" t="s">
        <v>733</v>
      </c>
      <c r="BR32" s="71" t="s">
        <v>972</v>
      </c>
      <c r="BS32" s="6"/>
      <c r="BT32" s="6"/>
      <c r="BU32" s="71" t="s">
        <v>909</v>
      </c>
      <c r="BV32" s="6" t="s">
        <v>813</v>
      </c>
      <c r="BW32" s="6"/>
      <c r="BX32" s="6"/>
      <c r="BY32" s="6"/>
      <c r="BZ32" s="210"/>
      <c r="CA32" s="6"/>
      <c r="CB32" s="71" t="s">
        <v>439</v>
      </c>
      <c r="CN32" s="71">
        <v>2022</v>
      </c>
    </row>
    <row r="33" spans="1:93" s="71" customFormat="1" ht="33.6" customHeight="1" x14ac:dyDescent="0.3">
      <c r="A33" s="2">
        <v>5</v>
      </c>
      <c r="B33" s="79" t="s">
        <v>881</v>
      </c>
      <c r="C33" s="69">
        <f t="shared" si="0"/>
        <v>0.05</v>
      </c>
      <c r="D33" s="3"/>
      <c r="E33" s="3">
        <f t="shared" si="17"/>
        <v>0.05</v>
      </c>
      <c r="F33" s="65">
        <f t="shared" si="18"/>
        <v>0.05</v>
      </c>
      <c r="G33" s="65">
        <f t="shared" si="1"/>
        <v>0</v>
      </c>
      <c r="H33" s="3"/>
      <c r="I33" s="3"/>
      <c r="J33" s="3"/>
      <c r="K33" s="3"/>
      <c r="L33" s="3">
        <v>0.05</v>
      </c>
      <c r="M33" s="3">
        <f t="shared" si="19"/>
        <v>0</v>
      </c>
      <c r="N33" s="3"/>
      <c r="O33" s="3"/>
      <c r="P33" s="3"/>
      <c r="Q33" s="3"/>
      <c r="R33" s="3"/>
      <c r="S33" s="3"/>
      <c r="T33" s="3"/>
      <c r="U33" s="65">
        <f t="shared" si="20"/>
        <v>0</v>
      </c>
      <c r="V33" s="3"/>
      <c r="W33" s="3"/>
      <c r="X33" s="3"/>
      <c r="Y33" s="3"/>
      <c r="Z33" s="3"/>
      <c r="AA33" s="3"/>
      <c r="AB33" s="3"/>
      <c r="AC33" s="3"/>
      <c r="AD33" s="65">
        <f t="shared" si="13"/>
        <v>0</v>
      </c>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f t="shared" si="21"/>
        <v>0</v>
      </c>
      <c r="BH33" s="3"/>
      <c r="BI33" s="3"/>
      <c r="BJ33" s="3"/>
      <c r="BK33" s="2" t="s">
        <v>459</v>
      </c>
      <c r="BL33" s="2" t="s">
        <v>132</v>
      </c>
      <c r="BM33" s="2" t="s">
        <v>157</v>
      </c>
      <c r="BN33" s="2" t="s">
        <v>82</v>
      </c>
      <c r="BO33" s="15" t="s">
        <v>400</v>
      </c>
      <c r="BP33" s="2" t="s">
        <v>629</v>
      </c>
      <c r="BQ33" s="144" t="s">
        <v>733</v>
      </c>
      <c r="BR33" s="71" t="s">
        <v>972</v>
      </c>
      <c r="BS33" s="232"/>
      <c r="BT33" s="232"/>
      <c r="BU33" s="232"/>
      <c r="BV33" s="232"/>
      <c r="BW33" s="232"/>
      <c r="BX33" s="232"/>
      <c r="BY33" s="232"/>
      <c r="BZ33" s="232"/>
      <c r="CA33" s="232"/>
      <c r="CB33" s="244"/>
      <c r="CC33" s="244"/>
      <c r="CD33" s="244"/>
      <c r="CE33" s="244"/>
      <c r="CN33" s="71">
        <v>2021</v>
      </c>
      <c r="CO33" s="71" t="s">
        <v>618</v>
      </c>
    </row>
    <row r="34" spans="1:93" s="71" customFormat="1" ht="33.6" customHeight="1" x14ac:dyDescent="0.3">
      <c r="A34" s="2">
        <v>6</v>
      </c>
      <c r="B34" s="79" t="s">
        <v>882</v>
      </c>
      <c r="C34" s="69">
        <f t="shared" si="0"/>
        <v>0.2</v>
      </c>
      <c r="D34" s="3"/>
      <c r="E34" s="3">
        <f t="shared" si="17"/>
        <v>0.2</v>
      </c>
      <c r="F34" s="65">
        <f t="shared" si="18"/>
        <v>0.2</v>
      </c>
      <c r="G34" s="65">
        <f t="shared" si="1"/>
        <v>0.2</v>
      </c>
      <c r="H34" s="3">
        <v>0.2</v>
      </c>
      <c r="I34" s="3"/>
      <c r="J34" s="3"/>
      <c r="K34" s="3"/>
      <c r="L34" s="3"/>
      <c r="M34" s="3">
        <f t="shared" si="19"/>
        <v>0</v>
      </c>
      <c r="N34" s="3"/>
      <c r="O34" s="3"/>
      <c r="P34" s="3"/>
      <c r="Q34" s="3"/>
      <c r="R34" s="3"/>
      <c r="S34" s="3"/>
      <c r="T34" s="3"/>
      <c r="U34" s="65">
        <f t="shared" si="20"/>
        <v>0</v>
      </c>
      <c r="V34" s="3"/>
      <c r="W34" s="3"/>
      <c r="X34" s="3"/>
      <c r="Y34" s="3"/>
      <c r="Z34" s="3"/>
      <c r="AA34" s="3"/>
      <c r="AB34" s="3"/>
      <c r="AC34" s="3"/>
      <c r="AD34" s="65">
        <f t="shared" si="13"/>
        <v>0</v>
      </c>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f t="shared" si="21"/>
        <v>0</v>
      </c>
      <c r="BH34" s="3"/>
      <c r="BI34" s="3"/>
      <c r="BJ34" s="3"/>
      <c r="BK34" s="2" t="s">
        <v>459</v>
      </c>
      <c r="BL34" s="2" t="s">
        <v>133</v>
      </c>
      <c r="BM34" s="2" t="s">
        <v>158</v>
      </c>
      <c r="BN34" s="2" t="s">
        <v>82</v>
      </c>
      <c r="BO34" s="143" t="s">
        <v>400</v>
      </c>
      <c r="BP34" s="2" t="s">
        <v>629</v>
      </c>
      <c r="BQ34" s="144" t="s">
        <v>733</v>
      </c>
      <c r="BR34" s="71" t="s">
        <v>972</v>
      </c>
      <c r="BS34" s="6"/>
      <c r="BT34" s="6"/>
      <c r="BU34" s="6"/>
      <c r="BV34" s="6" t="s">
        <v>813</v>
      </c>
      <c r="BW34" s="6"/>
      <c r="BX34" s="6"/>
      <c r="BY34" s="6"/>
      <c r="BZ34" s="210"/>
      <c r="CA34" s="6"/>
      <c r="CN34" s="71">
        <v>2022</v>
      </c>
    </row>
    <row r="35" spans="1:93" s="71" customFormat="1" ht="33.6" customHeight="1" x14ac:dyDescent="0.3">
      <c r="A35" s="2">
        <v>7</v>
      </c>
      <c r="B35" s="79" t="s">
        <v>883</v>
      </c>
      <c r="C35" s="69">
        <f t="shared" si="0"/>
        <v>0.12</v>
      </c>
      <c r="D35" s="3"/>
      <c r="E35" s="3">
        <f t="shared" si="17"/>
        <v>0.12</v>
      </c>
      <c r="F35" s="65">
        <f t="shared" si="18"/>
        <v>0.12</v>
      </c>
      <c r="G35" s="65">
        <f t="shared" si="1"/>
        <v>0</v>
      </c>
      <c r="H35" s="3"/>
      <c r="I35" s="3"/>
      <c r="J35" s="3"/>
      <c r="K35" s="72">
        <v>0.12</v>
      </c>
      <c r="L35" s="2"/>
      <c r="M35" s="3">
        <f t="shared" si="19"/>
        <v>0</v>
      </c>
      <c r="N35" s="3"/>
      <c r="O35" s="3"/>
      <c r="P35" s="3"/>
      <c r="Q35" s="3"/>
      <c r="R35" s="3"/>
      <c r="S35" s="3"/>
      <c r="T35" s="3"/>
      <c r="U35" s="65">
        <f t="shared" si="20"/>
        <v>0</v>
      </c>
      <c r="V35" s="3"/>
      <c r="W35" s="3"/>
      <c r="X35" s="3"/>
      <c r="Y35" s="3"/>
      <c r="Z35" s="3"/>
      <c r="AA35" s="3"/>
      <c r="AB35" s="3"/>
      <c r="AC35" s="3"/>
      <c r="AD35" s="65">
        <f t="shared" si="13"/>
        <v>0</v>
      </c>
      <c r="AE35" s="3"/>
      <c r="AF35" s="3"/>
      <c r="AG35" s="3"/>
      <c r="AH35" s="73"/>
      <c r="AI35" s="73"/>
      <c r="AJ35" s="3"/>
      <c r="AK35" s="3"/>
      <c r="AL35" s="3"/>
      <c r="AM35" s="3"/>
      <c r="AN35" s="3"/>
      <c r="AO35" s="3"/>
      <c r="AP35" s="3"/>
      <c r="AQ35" s="3"/>
      <c r="AR35" s="3"/>
      <c r="AS35" s="3"/>
      <c r="AT35" s="3"/>
      <c r="AU35" s="3"/>
      <c r="AV35" s="3"/>
      <c r="AW35" s="3"/>
      <c r="AX35" s="3"/>
      <c r="AY35" s="3"/>
      <c r="AZ35" s="74"/>
      <c r="BA35" s="3"/>
      <c r="BB35" s="3"/>
      <c r="BC35" s="3"/>
      <c r="BD35" s="3"/>
      <c r="BE35" s="3"/>
      <c r="BF35" s="3"/>
      <c r="BG35" s="3">
        <f t="shared" si="21"/>
        <v>0</v>
      </c>
      <c r="BH35" s="3"/>
      <c r="BI35" s="75"/>
      <c r="BJ35" s="3"/>
      <c r="BK35" s="2" t="s">
        <v>459</v>
      </c>
      <c r="BL35" s="4" t="s">
        <v>135</v>
      </c>
      <c r="BM35" s="2" t="s">
        <v>159</v>
      </c>
      <c r="BN35" s="76" t="s">
        <v>82</v>
      </c>
      <c r="BO35" s="15" t="s">
        <v>400</v>
      </c>
      <c r="BP35" s="2" t="s">
        <v>629</v>
      </c>
      <c r="BQ35" s="144" t="s">
        <v>733</v>
      </c>
      <c r="BR35" s="71" t="s">
        <v>972</v>
      </c>
      <c r="BS35" s="6"/>
      <c r="BT35" s="6"/>
      <c r="BU35" s="6"/>
      <c r="BV35" s="6" t="s">
        <v>813</v>
      </c>
      <c r="BW35" s="6"/>
      <c r="BX35" s="6"/>
      <c r="BY35" s="6"/>
      <c r="BZ35" s="6"/>
      <c r="CA35" s="6"/>
      <c r="CN35" s="71">
        <v>2022</v>
      </c>
    </row>
    <row r="36" spans="1:93" s="71" customFormat="1" ht="33.6" customHeight="1" x14ac:dyDescent="0.3">
      <c r="A36" s="2">
        <v>8</v>
      </c>
      <c r="B36" s="79" t="s">
        <v>884</v>
      </c>
      <c r="C36" s="69">
        <f t="shared" si="0"/>
        <v>0.06</v>
      </c>
      <c r="D36" s="3"/>
      <c r="E36" s="3">
        <f t="shared" si="17"/>
        <v>0.06</v>
      </c>
      <c r="F36" s="65">
        <f t="shared" si="18"/>
        <v>0.06</v>
      </c>
      <c r="G36" s="65">
        <f t="shared" si="1"/>
        <v>0</v>
      </c>
      <c r="H36" s="3"/>
      <c r="I36" s="3"/>
      <c r="J36" s="3"/>
      <c r="K36" s="80"/>
      <c r="L36" s="80">
        <v>0.06</v>
      </c>
      <c r="M36" s="3">
        <f t="shared" si="19"/>
        <v>0</v>
      </c>
      <c r="N36" s="3"/>
      <c r="O36" s="3"/>
      <c r="P36" s="3"/>
      <c r="Q36" s="3"/>
      <c r="R36" s="3"/>
      <c r="S36" s="3"/>
      <c r="T36" s="3"/>
      <c r="U36" s="65">
        <f t="shared" si="20"/>
        <v>0</v>
      </c>
      <c r="V36" s="3"/>
      <c r="W36" s="3"/>
      <c r="X36" s="3"/>
      <c r="Y36" s="3"/>
      <c r="Z36" s="3"/>
      <c r="AA36" s="3"/>
      <c r="AB36" s="3"/>
      <c r="AC36" s="3"/>
      <c r="AD36" s="65">
        <f t="shared" si="13"/>
        <v>0</v>
      </c>
      <c r="AE36" s="3"/>
      <c r="AF36" s="3"/>
      <c r="AG36" s="3"/>
      <c r="AH36" s="73"/>
      <c r="AI36" s="73"/>
      <c r="AJ36" s="3"/>
      <c r="AK36" s="3"/>
      <c r="AL36" s="3"/>
      <c r="AM36" s="3"/>
      <c r="AN36" s="3"/>
      <c r="AO36" s="3"/>
      <c r="AP36" s="3"/>
      <c r="AQ36" s="3"/>
      <c r="AR36" s="3"/>
      <c r="AS36" s="3"/>
      <c r="AT36" s="3"/>
      <c r="AU36" s="3"/>
      <c r="AV36" s="3"/>
      <c r="AW36" s="3"/>
      <c r="AX36" s="3"/>
      <c r="AY36" s="3"/>
      <c r="AZ36" s="74"/>
      <c r="BA36" s="3"/>
      <c r="BB36" s="3"/>
      <c r="BC36" s="3"/>
      <c r="BD36" s="3"/>
      <c r="BE36" s="3"/>
      <c r="BF36" s="3"/>
      <c r="BG36" s="3">
        <f t="shared" si="21"/>
        <v>0</v>
      </c>
      <c r="BH36" s="3"/>
      <c r="BI36" s="75"/>
      <c r="BJ36" s="3"/>
      <c r="BK36" s="2" t="s">
        <v>459</v>
      </c>
      <c r="BL36" s="4" t="s">
        <v>143</v>
      </c>
      <c r="BM36" s="2" t="s">
        <v>160</v>
      </c>
      <c r="BN36" s="76" t="s">
        <v>82</v>
      </c>
      <c r="BO36" s="15" t="s">
        <v>400</v>
      </c>
      <c r="BP36" s="2" t="s">
        <v>629</v>
      </c>
      <c r="BQ36" s="144" t="s">
        <v>733</v>
      </c>
      <c r="BR36" s="71" t="s">
        <v>972</v>
      </c>
      <c r="BS36" s="6"/>
      <c r="BT36" s="6"/>
      <c r="BU36" s="71" t="s">
        <v>909</v>
      </c>
      <c r="BV36" s="6" t="s">
        <v>813</v>
      </c>
      <c r="BW36" s="6"/>
      <c r="BX36" s="6"/>
      <c r="BY36" s="6"/>
      <c r="BZ36" s="6"/>
      <c r="CA36" s="6"/>
      <c r="CN36" s="71">
        <v>2021</v>
      </c>
      <c r="CO36" s="71" t="s">
        <v>618</v>
      </c>
    </row>
    <row r="37" spans="1:93" s="71" customFormat="1" ht="33.6" customHeight="1" x14ac:dyDescent="0.3">
      <c r="A37" s="2">
        <v>9</v>
      </c>
      <c r="B37" s="79" t="s">
        <v>885</v>
      </c>
      <c r="C37" s="69">
        <f t="shared" si="0"/>
        <v>0.23</v>
      </c>
      <c r="D37" s="3"/>
      <c r="E37" s="3">
        <f t="shared" si="17"/>
        <v>0.23</v>
      </c>
      <c r="F37" s="65">
        <f t="shared" si="18"/>
        <v>0</v>
      </c>
      <c r="G37" s="65">
        <f t="shared" si="1"/>
        <v>0</v>
      </c>
      <c r="H37" s="3"/>
      <c r="I37" s="3"/>
      <c r="J37" s="3"/>
      <c r="K37" s="72"/>
      <c r="L37" s="2"/>
      <c r="M37" s="3">
        <f t="shared" si="19"/>
        <v>0</v>
      </c>
      <c r="N37" s="3"/>
      <c r="O37" s="3"/>
      <c r="P37" s="3"/>
      <c r="Q37" s="3"/>
      <c r="R37" s="3"/>
      <c r="S37" s="3"/>
      <c r="T37" s="3"/>
      <c r="U37" s="65">
        <f t="shared" si="20"/>
        <v>0.23</v>
      </c>
      <c r="V37" s="3"/>
      <c r="W37" s="3"/>
      <c r="X37" s="3"/>
      <c r="Y37" s="3"/>
      <c r="Z37" s="3"/>
      <c r="AA37" s="3"/>
      <c r="AB37" s="3"/>
      <c r="AC37" s="3"/>
      <c r="AD37" s="65">
        <f t="shared" si="13"/>
        <v>0</v>
      </c>
      <c r="AE37" s="3"/>
      <c r="AF37" s="3"/>
      <c r="AG37" s="3"/>
      <c r="AH37" s="73"/>
      <c r="AI37" s="73"/>
      <c r="AJ37" s="3"/>
      <c r="AK37" s="3"/>
      <c r="AL37" s="3"/>
      <c r="AM37" s="3"/>
      <c r="AN37" s="3"/>
      <c r="AO37" s="3"/>
      <c r="AP37" s="3"/>
      <c r="AQ37" s="3"/>
      <c r="AR37" s="3"/>
      <c r="AS37" s="3"/>
      <c r="AT37" s="3"/>
      <c r="AU37" s="3"/>
      <c r="AV37" s="3"/>
      <c r="AW37" s="3"/>
      <c r="AX37" s="3"/>
      <c r="AY37" s="3"/>
      <c r="AZ37" s="74"/>
      <c r="BA37" s="3">
        <v>0.23</v>
      </c>
      <c r="BB37" s="3"/>
      <c r="BC37" s="3"/>
      <c r="BD37" s="3"/>
      <c r="BE37" s="3"/>
      <c r="BF37" s="3"/>
      <c r="BG37" s="3">
        <f t="shared" si="21"/>
        <v>0</v>
      </c>
      <c r="BH37" s="3"/>
      <c r="BI37" s="75"/>
      <c r="BJ37" s="3"/>
      <c r="BK37" s="2" t="s">
        <v>459</v>
      </c>
      <c r="BL37" s="4" t="s">
        <v>137</v>
      </c>
      <c r="BM37" s="2" t="s">
        <v>161</v>
      </c>
      <c r="BN37" s="76" t="s">
        <v>82</v>
      </c>
      <c r="BO37" s="15" t="s">
        <v>400</v>
      </c>
      <c r="BP37" s="2" t="s">
        <v>629</v>
      </c>
      <c r="BQ37" s="144" t="s">
        <v>733</v>
      </c>
      <c r="BR37" s="71" t="s">
        <v>972</v>
      </c>
      <c r="BS37" s="6"/>
      <c r="BT37" s="6"/>
      <c r="BU37" s="6"/>
      <c r="BV37" s="165" t="s">
        <v>813</v>
      </c>
      <c r="BW37" s="6"/>
      <c r="BX37" s="6"/>
      <c r="BY37" s="6"/>
      <c r="BZ37" s="6"/>
      <c r="CA37" s="6"/>
      <c r="CN37" s="71">
        <v>2022</v>
      </c>
    </row>
    <row r="38" spans="1:93" s="71" customFormat="1" ht="33.6" customHeight="1" x14ac:dyDescent="0.3">
      <c r="A38" s="2">
        <v>10</v>
      </c>
      <c r="B38" s="79" t="s">
        <v>886</v>
      </c>
      <c r="C38" s="69">
        <f t="shared" si="0"/>
        <v>0.1</v>
      </c>
      <c r="D38" s="3"/>
      <c r="E38" s="3">
        <f t="shared" si="17"/>
        <v>0.1</v>
      </c>
      <c r="F38" s="65">
        <f t="shared" si="18"/>
        <v>0.05</v>
      </c>
      <c r="G38" s="65">
        <f t="shared" si="1"/>
        <v>0</v>
      </c>
      <c r="H38" s="3"/>
      <c r="I38" s="3"/>
      <c r="J38" s="3"/>
      <c r="K38" s="72"/>
      <c r="L38" s="2">
        <v>0.05</v>
      </c>
      <c r="M38" s="3">
        <f t="shared" si="19"/>
        <v>0</v>
      </c>
      <c r="N38" s="3"/>
      <c r="O38" s="3"/>
      <c r="P38" s="3"/>
      <c r="Q38" s="3"/>
      <c r="R38" s="3"/>
      <c r="S38" s="3"/>
      <c r="T38" s="3"/>
      <c r="U38" s="65">
        <f t="shared" si="20"/>
        <v>0.05</v>
      </c>
      <c r="V38" s="3"/>
      <c r="W38" s="3"/>
      <c r="X38" s="3"/>
      <c r="Y38" s="3"/>
      <c r="Z38" s="3"/>
      <c r="AA38" s="3"/>
      <c r="AB38" s="3"/>
      <c r="AC38" s="3"/>
      <c r="AD38" s="65">
        <f t="shared" si="13"/>
        <v>0</v>
      </c>
      <c r="AE38" s="3"/>
      <c r="AF38" s="3"/>
      <c r="AG38" s="3"/>
      <c r="AH38" s="73"/>
      <c r="AI38" s="73"/>
      <c r="AJ38" s="3"/>
      <c r="AK38" s="3"/>
      <c r="AL38" s="3"/>
      <c r="AM38" s="3"/>
      <c r="AN38" s="3"/>
      <c r="AO38" s="3"/>
      <c r="AP38" s="3"/>
      <c r="AQ38" s="3"/>
      <c r="AR38" s="3"/>
      <c r="AS38" s="3"/>
      <c r="AT38" s="3"/>
      <c r="AU38" s="3"/>
      <c r="AV38" s="3"/>
      <c r="AW38" s="3"/>
      <c r="AX38" s="3"/>
      <c r="AY38" s="3"/>
      <c r="AZ38" s="74">
        <v>0.05</v>
      </c>
      <c r="BA38" s="3"/>
      <c r="BB38" s="3"/>
      <c r="BC38" s="3"/>
      <c r="BD38" s="3"/>
      <c r="BE38" s="3"/>
      <c r="BF38" s="3"/>
      <c r="BG38" s="3">
        <f t="shared" si="21"/>
        <v>0</v>
      </c>
      <c r="BH38" s="3"/>
      <c r="BI38" s="75"/>
      <c r="BJ38" s="3"/>
      <c r="BK38" s="2" t="s">
        <v>459</v>
      </c>
      <c r="BL38" s="4" t="s">
        <v>138</v>
      </c>
      <c r="BM38" s="2" t="s">
        <v>139</v>
      </c>
      <c r="BN38" s="76" t="s">
        <v>82</v>
      </c>
      <c r="BO38" s="15" t="s">
        <v>400</v>
      </c>
      <c r="BP38" s="2" t="s">
        <v>629</v>
      </c>
      <c r="BQ38" s="144" t="s">
        <v>733</v>
      </c>
      <c r="BR38" s="71" t="s">
        <v>972</v>
      </c>
      <c r="BS38" s="6"/>
      <c r="BT38" s="6"/>
      <c r="BU38" s="71" t="s">
        <v>909</v>
      </c>
      <c r="BV38" s="6" t="s">
        <v>813</v>
      </c>
      <c r="BW38" s="6"/>
      <c r="BX38" s="6"/>
      <c r="BY38" s="6"/>
      <c r="BZ38" s="6"/>
      <c r="CA38" s="6"/>
      <c r="CE38" s="71" t="s">
        <v>484</v>
      </c>
      <c r="CN38" s="71">
        <v>2022</v>
      </c>
    </row>
    <row r="39" spans="1:93" s="228" customFormat="1" ht="33.6" customHeight="1" x14ac:dyDescent="0.3">
      <c r="A39" s="67" t="s">
        <v>162</v>
      </c>
      <c r="B39" s="12" t="s">
        <v>163</v>
      </c>
      <c r="C39" s="21">
        <f t="shared" si="0"/>
        <v>0</v>
      </c>
      <c r="D39" s="82">
        <v>0</v>
      </c>
      <c r="E39" s="82">
        <f t="shared" si="17"/>
        <v>0</v>
      </c>
      <c r="F39" s="82">
        <f t="shared" si="18"/>
        <v>0</v>
      </c>
      <c r="G39" s="82">
        <f t="shared" si="1"/>
        <v>0</v>
      </c>
      <c r="H39" s="82">
        <v>0</v>
      </c>
      <c r="I39" s="82">
        <v>0</v>
      </c>
      <c r="J39" s="82">
        <v>0</v>
      </c>
      <c r="K39" s="82">
        <v>0</v>
      </c>
      <c r="L39" s="82">
        <v>0</v>
      </c>
      <c r="M39" s="82">
        <f t="shared" si="19"/>
        <v>0</v>
      </c>
      <c r="N39" s="82">
        <v>0</v>
      </c>
      <c r="O39" s="82">
        <v>0</v>
      </c>
      <c r="P39" s="82">
        <v>0</v>
      </c>
      <c r="Q39" s="82">
        <v>0</v>
      </c>
      <c r="R39" s="82">
        <v>0</v>
      </c>
      <c r="S39" s="82">
        <v>0</v>
      </c>
      <c r="T39" s="82">
        <v>0</v>
      </c>
      <c r="U39" s="82">
        <f t="shared" si="20"/>
        <v>0</v>
      </c>
      <c r="V39" s="82">
        <v>0</v>
      </c>
      <c r="W39" s="82">
        <v>0</v>
      </c>
      <c r="X39" s="82">
        <v>0</v>
      </c>
      <c r="Y39" s="82">
        <v>0</v>
      </c>
      <c r="Z39" s="82">
        <v>0</v>
      </c>
      <c r="AA39" s="82">
        <v>0</v>
      </c>
      <c r="AB39" s="82">
        <v>0</v>
      </c>
      <c r="AC39" s="82">
        <v>0</v>
      </c>
      <c r="AD39" s="82">
        <f t="shared" si="13"/>
        <v>0</v>
      </c>
      <c r="AE39" s="82">
        <v>0</v>
      </c>
      <c r="AF39" s="82">
        <v>0</v>
      </c>
      <c r="AG39" s="82">
        <v>0</v>
      </c>
      <c r="AH39" s="82">
        <v>0</v>
      </c>
      <c r="AI39" s="82">
        <v>0</v>
      </c>
      <c r="AJ39" s="82">
        <v>0</v>
      </c>
      <c r="AK39" s="82">
        <v>0</v>
      </c>
      <c r="AL39" s="82">
        <v>0</v>
      </c>
      <c r="AM39" s="82">
        <v>0</v>
      </c>
      <c r="AN39" s="82">
        <v>0</v>
      </c>
      <c r="AO39" s="82">
        <v>0</v>
      </c>
      <c r="AP39" s="82">
        <v>0</v>
      </c>
      <c r="AQ39" s="82">
        <v>0</v>
      </c>
      <c r="AR39" s="82">
        <v>0</v>
      </c>
      <c r="AS39" s="82">
        <v>0</v>
      </c>
      <c r="AT39" s="82">
        <v>0</v>
      </c>
      <c r="AU39" s="82">
        <v>0</v>
      </c>
      <c r="AV39" s="82">
        <v>0</v>
      </c>
      <c r="AW39" s="82">
        <v>0</v>
      </c>
      <c r="AX39" s="82">
        <v>0</v>
      </c>
      <c r="AY39" s="82">
        <v>0</v>
      </c>
      <c r="AZ39" s="82">
        <v>0</v>
      </c>
      <c r="BA39" s="82">
        <v>0</v>
      </c>
      <c r="BB39" s="82">
        <v>0</v>
      </c>
      <c r="BC39" s="82">
        <v>0</v>
      </c>
      <c r="BD39" s="82">
        <v>0</v>
      </c>
      <c r="BE39" s="82">
        <v>0</v>
      </c>
      <c r="BF39" s="82">
        <v>0</v>
      </c>
      <c r="BG39" s="82">
        <f t="shared" si="21"/>
        <v>0</v>
      </c>
      <c r="BH39" s="82">
        <f>BH40+BH41</f>
        <v>0</v>
      </c>
      <c r="BI39" s="82">
        <f>BI40+BI41</f>
        <v>0</v>
      </c>
      <c r="BJ39" s="82">
        <f>BJ40+BJ41</f>
        <v>0</v>
      </c>
      <c r="BK39" s="9"/>
      <c r="BL39" s="9"/>
      <c r="BM39" s="81"/>
      <c r="BN39" s="81"/>
      <c r="BO39" s="107"/>
      <c r="BP39" s="81"/>
      <c r="BQ39" s="144"/>
    </row>
    <row r="40" spans="1:93" s="228" customFormat="1" ht="33.6" customHeight="1" x14ac:dyDescent="0.3">
      <c r="A40" s="9" t="s">
        <v>164</v>
      </c>
      <c r="B40" s="12" t="s">
        <v>165</v>
      </c>
      <c r="C40" s="21">
        <f t="shared" si="0"/>
        <v>0</v>
      </c>
      <c r="D40" s="82"/>
      <c r="E40" s="82">
        <f t="shared" si="17"/>
        <v>0</v>
      </c>
      <c r="F40" s="82">
        <f t="shared" si="18"/>
        <v>0</v>
      </c>
      <c r="G40" s="82">
        <f t="shared" si="1"/>
        <v>0</v>
      </c>
      <c r="H40" s="82"/>
      <c r="I40" s="82"/>
      <c r="J40" s="82"/>
      <c r="K40" s="82"/>
      <c r="L40" s="82"/>
      <c r="M40" s="82">
        <f t="shared" si="19"/>
        <v>0</v>
      </c>
      <c r="N40" s="82"/>
      <c r="O40" s="82"/>
      <c r="P40" s="82"/>
      <c r="Q40" s="82"/>
      <c r="R40" s="82"/>
      <c r="S40" s="82"/>
      <c r="T40" s="82"/>
      <c r="U40" s="82">
        <f t="shared" si="20"/>
        <v>0</v>
      </c>
      <c r="V40" s="82"/>
      <c r="W40" s="82"/>
      <c r="X40" s="82"/>
      <c r="Y40" s="82"/>
      <c r="Z40" s="82"/>
      <c r="AA40" s="82"/>
      <c r="AB40" s="82"/>
      <c r="AC40" s="82"/>
      <c r="AD40" s="82">
        <f t="shared" si="13"/>
        <v>0</v>
      </c>
      <c r="AE40" s="82"/>
      <c r="AF40" s="82"/>
      <c r="AG40" s="82"/>
      <c r="AH40" s="82"/>
      <c r="AI40" s="82"/>
      <c r="AJ40" s="82"/>
      <c r="AK40" s="82"/>
      <c r="AL40" s="82"/>
      <c r="AM40" s="82"/>
      <c r="AN40" s="82"/>
      <c r="AO40" s="82"/>
      <c r="AP40" s="82"/>
      <c r="AQ40" s="82"/>
      <c r="AR40" s="82"/>
      <c r="AS40" s="82">
        <v>0</v>
      </c>
      <c r="AT40" s="82"/>
      <c r="AU40" s="82"/>
      <c r="AV40" s="82"/>
      <c r="AW40" s="82"/>
      <c r="AX40" s="82"/>
      <c r="AY40" s="82"/>
      <c r="AZ40" s="82"/>
      <c r="BA40" s="82"/>
      <c r="BB40" s="82"/>
      <c r="BC40" s="82"/>
      <c r="BD40" s="82"/>
      <c r="BE40" s="82"/>
      <c r="BF40" s="82"/>
      <c r="BG40" s="82">
        <f t="shared" si="21"/>
        <v>0</v>
      </c>
      <c r="BH40" s="82"/>
      <c r="BI40" s="82"/>
      <c r="BJ40" s="82"/>
      <c r="BK40" s="9"/>
      <c r="BL40" s="9"/>
      <c r="BM40" s="81"/>
      <c r="BN40" s="81"/>
      <c r="BO40" s="107"/>
      <c r="BP40" s="81"/>
      <c r="BQ40" s="144"/>
    </row>
    <row r="41" spans="1:93" s="228" customFormat="1" ht="33.6" customHeight="1" x14ac:dyDescent="0.3">
      <c r="A41" s="9" t="s">
        <v>166</v>
      </c>
      <c r="B41" s="12" t="s">
        <v>167</v>
      </c>
      <c r="C41" s="21">
        <f t="shared" si="0"/>
        <v>0</v>
      </c>
      <c r="D41" s="82"/>
      <c r="E41" s="82">
        <f t="shared" si="17"/>
        <v>0</v>
      </c>
      <c r="F41" s="82">
        <f t="shared" si="18"/>
        <v>0</v>
      </c>
      <c r="G41" s="82">
        <f t="shared" si="1"/>
        <v>0</v>
      </c>
      <c r="H41" s="82"/>
      <c r="I41" s="82"/>
      <c r="J41" s="82"/>
      <c r="K41" s="82"/>
      <c r="L41" s="82"/>
      <c r="M41" s="82">
        <f t="shared" si="19"/>
        <v>0</v>
      </c>
      <c r="N41" s="82"/>
      <c r="O41" s="82"/>
      <c r="P41" s="82"/>
      <c r="Q41" s="82"/>
      <c r="R41" s="82"/>
      <c r="S41" s="82"/>
      <c r="T41" s="82"/>
      <c r="U41" s="82">
        <f t="shared" si="20"/>
        <v>0</v>
      </c>
      <c r="V41" s="82"/>
      <c r="W41" s="82"/>
      <c r="X41" s="82"/>
      <c r="Y41" s="82"/>
      <c r="Z41" s="82"/>
      <c r="AA41" s="82"/>
      <c r="AB41" s="82"/>
      <c r="AC41" s="82"/>
      <c r="AD41" s="82">
        <f t="shared" si="13"/>
        <v>0</v>
      </c>
      <c r="AE41" s="82"/>
      <c r="AF41" s="82"/>
      <c r="AG41" s="82"/>
      <c r="AH41" s="82"/>
      <c r="AI41" s="82"/>
      <c r="AJ41" s="82"/>
      <c r="AK41" s="82"/>
      <c r="AL41" s="82"/>
      <c r="AM41" s="82"/>
      <c r="AN41" s="82"/>
      <c r="AO41" s="82"/>
      <c r="AP41" s="82"/>
      <c r="AQ41" s="82"/>
      <c r="AR41" s="82"/>
      <c r="AS41" s="82">
        <v>0</v>
      </c>
      <c r="AT41" s="82"/>
      <c r="AU41" s="82"/>
      <c r="AV41" s="82"/>
      <c r="AW41" s="82"/>
      <c r="AX41" s="82"/>
      <c r="AY41" s="82"/>
      <c r="AZ41" s="82"/>
      <c r="BA41" s="82"/>
      <c r="BB41" s="82"/>
      <c r="BC41" s="82"/>
      <c r="BD41" s="82"/>
      <c r="BE41" s="82"/>
      <c r="BF41" s="82"/>
      <c r="BG41" s="82">
        <f t="shared" si="21"/>
        <v>0</v>
      </c>
      <c r="BH41" s="82"/>
      <c r="BI41" s="82"/>
      <c r="BJ41" s="82"/>
      <c r="BK41" s="9"/>
      <c r="BL41" s="9"/>
      <c r="BM41" s="9"/>
      <c r="BN41" s="9"/>
      <c r="BO41" s="107"/>
      <c r="BP41" s="9"/>
      <c r="BQ41" s="144"/>
    </row>
    <row r="42" spans="1:93" s="228" customFormat="1" ht="33.6" customHeight="1" x14ac:dyDescent="0.3">
      <c r="A42" s="64">
        <v>2</v>
      </c>
      <c r="B42" s="12" t="s">
        <v>168</v>
      </c>
      <c r="C42" s="82">
        <f>D42+S42+BE42</f>
        <v>196.01499999999999</v>
      </c>
      <c r="D42" s="82">
        <f t="shared" ref="D42:AI42" si="22">D43+D287+D331</f>
        <v>196.01499999999999</v>
      </c>
      <c r="E42" s="82">
        <f t="shared" si="22"/>
        <v>2270.2799999999997</v>
      </c>
      <c r="F42" s="82">
        <f t="shared" si="22"/>
        <v>2155.38</v>
      </c>
      <c r="G42" s="82">
        <f t="shared" si="22"/>
        <v>36.480000000000004</v>
      </c>
      <c r="H42" s="82">
        <f t="shared" si="22"/>
        <v>15.929999999999996</v>
      </c>
      <c r="I42" s="82">
        <f t="shared" si="22"/>
        <v>16.490000000000002</v>
      </c>
      <c r="J42" s="82">
        <f t="shared" si="22"/>
        <v>4.0600000000000005</v>
      </c>
      <c r="K42" s="82">
        <f t="shared" si="22"/>
        <v>1264.26</v>
      </c>
      <c r="L42" s="82">
        <f t="shared" si="22"/>
        <v>429.75</v>
      </c>
      <c r="M42" s="82">
        <f t="shared" si="22"/>
        <v>424.11</v>
      </c>
      <c r="N42" s="82">
        <f t="shared" si="22"/>
        <v>19.329999999999998</v>
      </c>
      <c r="O42" s="82">
        <f t="shared" si="22"/>
        <v>16.5</v>
      </c>
      <c r="P42" s="82">
        <f t="shared" si="22"/>
        <v>388.28</v>
      </c>
      <c r="Q42" s="82">
        <f t="shared" si="22"/>
        <v>0</v>
      </c>
      <c r="R42" s="82">
        <f t="shared" si="22"/>
        <v>0.78</v>
      </c>
      <c r="S42" s="82">
        <f t="shared" si="22"/>
        <v>0</v>
      </c>
      <c r="T42" s="82">
        <f t="shared" si="22"/>
        <v>0</v>
      </c>
      <c r="U42" s="82">
        <f t="shared" si="22"/>
        <v>45.28</v>
      </c>
      <c r="V42" s="82">
        <f t="shared" si="22"/>
        <v>0</v>
      </c>
      <c r="W42" s="82">
        <f t="shared" si="22"/>
        <v>0</v>
      </c>
      <c r="X42" s="82">
        <f t="shared" si="22"/>
        <v>0</v>
      </c>
      <c r="Y42" s="82">
        <f t="shared" si="22"/>
        <v>0</v>
      </c>
      <c r="Z42" s="82">
        <f t="shared" si="22"/>
        <v>0</v>
      </c>
      <c r="AA42" s="82">
        <f t="shared" si="22"/>
        <v>0</v>
      </c>
      <c r="AB42" s="82">
        <f t="shared" si="22"/>
        <v>0</v>
      </c>
      <c r="AC42" s="82">
        <f t="shared" si="22"/>
        <v>0</v>
      </c>
      <c r="AD42" s="82">
        <f t="shared" si="22"/>
        <v>4.0999999999999996</v>
      </c>
      <c r="AE42" s="82">
        <f t="shared" si="22"/>
        <v>1.1500000000000001</v>
      </c>
      <c r="AF42" s="82">
        <f t="shared" si="22"/>
        <v>1.34</v>
      </c>
      <c r="AG42" s="82">
        <f t="shared" si="22"/>
        <v>0.02</v>
      </c>
      <c r="AH42" s="82">
        <f t="shared" si="22"/>
        <v>0</v>
      </c>
      <c r="AI42" s="82">
        <f t="shared" si="22"/>
        <v>0.59</v>
      </c>
      <c r="AJ42" s="82">
        <f t="shared" ref="AJ42:BJ42" si="23">AJ43+AJ287+AJ331</f>
        <v>0.61</v>
      </c>
      <c r="AK42" s="82">
        <f t="shared" si="23"/>
        <v>0</v>
      </c>
      <c r="AL42" s="82">
        <f t="shared" si="23"/>
        <v>0</v>
      </c>
      <c r="AM42" s="82">
        <f t="shared" si="23"/>
        <v>0</v>
      </c>
      <c r="AN42" s="82">
        <f t="shared" si="23"/>
        <v>0</v>
      </c>
      <c r="AO42" s="82">
        <f t="shared" si="23"/>
        <v>0</v>
      </c>
      <c r="AP42" s="82">
        <f t="shared" si="23"/>
        <v>0</v>
      </c>
      <c r="AQ42" s="82">
        <f t="shared" si="23"/>
        <v>0.39</v>
      </c>
      <c r="AR42" s="82">
        <f t="shared" si="23"/>
        <v>0</v>
      </c>
      <c r="AS42" s="82">
        <f t="shared" si="23"/>
        <v>0</v>
      </c>
      <c r="AT42" s="82">
        <f t="shared" si="23"/>
        <v>0</v>
      </c>
      <c r="AU42" s="82">
        <f t="shared" si="23"/>
        <v>0</v>
      </c>
      <c r="AV42" s="82">
        <f t="shared" si="23"/>
        <v>0.04</v>
      </c>
      <c r="AW42" s="82">
        <f t="shared" si="23"/>
        <v>0</v>
      </c>
      <c r="AX42" s="82">
        <f t="shared" si="23"/>
        <v>9.9</v>
      </c>
      <c r="AY42" s="82">
        <f t="shared" si="23"/>
        <v>4.8999999999999995</v>
      </c>
      <c r="AZ42" s="82">
        <f t="shared" si="23"/>
        <v>0.73</v>
      </c>
      <c r="BA42" s="82">
        <f t="shared" si="23"/>
        <v>0</v>
      </c>
      <c r="BB42" s="82">
        <f t="shared" si="23"/>
        <v>0</v>
      </c>
      <c r="BC42" s="82">
        <f t="shared" si="23"/>
        <v>0</v>
      </c>
      <c r="BD42" s="82">
        <f t="shared" si="23"/>
        <v>25.61</v>
      </c>
      <c r="BE42" s="82">
        <f t="shared" si="23"/>
        <v>0</v>
      </c>
      <c r="BF42" s="82">
        <f t="shared" si="23"/>
        <v>0</v>
      </c>
      <c r="BG42" s="82">
        <f t="shared" si="23"/>
        <v>69.62</v>
      </c>
      <c r="BH42" s="82">
        <f t="shared" si="23"/>
        <v>0</v>
      </c>
      <c r="BI42" s="82">
        <f t="shared" si="23"/>
        <v>69.62</v>
      </c>
      <c r="BJ42" s="82">
        <f t="shared" si="23"/>
        <v>0</v>
      </c>
      <c r="BK42" s="9"/>
      <c r="BL42" s="9"/>
      <c r="BM42" s="9"/>
      <c r="BN42" s="9"/>
      <c r="BO42" s="107"/>
      <c r="BP42" s="9"/>
      <c r="BQ42" s="144"/>
    </row>
    <row r="43" spans="1:93" s="228" customFormat="1" ht="33.6" customHeight="1" x14ac:dyDescent="0.3">
      <c r="A43" s="67" t="s">
        <v>169</v>
      </c>
      <c r="B43" s="12" t="s">
        <v>170</v>
      </c>
      <c r="C43" s="21">
        <f t="shared" ref="C43:C88" si="24">D43+E43</f>
        <v>980.91499999999996</v>
      </c>
      <c r="D43" s="82">
        <f>D44+D53</f>
        <v>160.61499999999998</v>
      </c>
      <c r="E43" s="82">
        <f>F43+U43+BG43</f>
        <v>820.3</v>
      </c>
      <c r="F43" s="82">
        <f>G43+K43+L43+M43+R43+S43+T43</f>
        <v>748.69999999999993</v>
      </c>
      <c r="G43" s="82">
        <f t="shared" ref="G43:G58" si="25">H43+I43+J43</f>
        <v>36.480000000000004</v>
      </c>
      <c r="H43" s="82">
        <f>H44+H53</f>
        <v>15.929999999999996</v>
      </c>
      <c r="I43" s="82">
        <f>I44+I53</f>
        <v>16.490000000000002</v>
      </c>
      <c r="J43" s="82">
        <f>J44+J53</f>
        <v>4.0600000000000005</v>
      </c>
      <c r="K43" s="82">
        <f>K44+K53</f>
        <v>303.39999999999998</v>
      </c>
      <c r="L43" s="82">
        <f>L44+L53</f>
        <v>284.63</v>
      </c>
      <c r="M43" s="82">
        <f>N43+O43+P43</f>
        <v>123.41</v>
      </c>
      <c r="N43" s="82">
        <f t="shared" ref="N43:T43" si="26">N44+N53</f>
        <v>14.629999999999999</v>
      </c>
      <c r="O43" s="82">
        <f t="shared" si="26"/>
        <v>16.5</v>
      </c>
      <c r="P43" s="82">
        <f t="shared" si="26"/>
        <v>92.28</v>
      </c>
      <c r="Q43" s="82">
        <f t="shared" si="26"/>
        <v>0</v>
      </c>
      <c r="R43" s="82">
        <f t="shared" si="26"/>
        <v>0.78</v>
      </c>
      <c r="S43" s="82">
        <f t="shared" si="26"/>
        <v>0</v>
      </c>
      <c r="T43" s="82">
        <f t="shared" si="26"/>
        <v>0</v>
      </c>
      <c r="U43" s="82">
        <f>V43+W43+X43+Y43+Z43+AA43+AB43+AC43+AD43+AU43+AV43+AW43+AX43+AY43+AZ43+BA43+BB43+BC43+BD43+BE43+BF43</f>
        <v>45.28</v>
      </c>
      <c r="V43" s="82">
        <f t="shared" ref="V43:AC43" si="27">V44+V53</f>
        <v>0</v>
      </c>
      <c r="W43" s="82">
        <f t="shared" si="27"/>
        <v>0</v>
      </c>
      <c r="X43" s="82">
        <f t="shared" si="27"/>
        <v>0</v>
      </c>
      <c r="Y43" s="82">
        <f t="shared" si="27"/>
        <v>0</v>
      </c>
      <c r="Z43" s="82">
        <f t="shared" si="27"/>
        <v>0</v>
      </c>
      <c r="AA43" s="82">
        <f t="shared" si="27"/>
        <v>0</v>
      </c>
      <c r="AB43" s="82">
        <f t="shared" si="27"/>
        <v>0</v>
      </c>
      <c r="AC43" s="82">
        <f t="shared" si="27"/>
        <v>0</v>
      </c>
      <c r="AD43" s="82">
        <f t="shared" ref="AD43:AD58" si="28">SUM(AE43:AT43)</f>
        <v>4.0999999999999996</v>
      </c>
      <c r="AE43" s="82">
        <f t="shared" ref="AE43:BF43" si="29">AE44+AE53</f>
        <v>1.1500000000000001</v>
      </c>
      <c r="AF43" s="82">
        <f t="shared" si="29"/>
        <v>1.34</v>
      </c>
      <c r="AG43" s="82">
        <f t="shared" si="29"/>
        <v>0.02</v>
      </c>
      <c r="AH43" s="82">
        <f t="shared" si="29"/>
        <v>0</v>
      </c>
      <c r="AI43" s="82">
        <f t="shared" si="29"/>
        <v>0.59</v>
      </c>
      <c r="AJ43" s="82">
        <f t="shared" si="29"/>
        <v>0.61</v>
      </c>
      <c r="AK43" s="82">
        <f t="shared" si="29"/>
        <v>0</v>
      </c>
      <c r="AL43" s="82">
        <f t="shared" si="29"/>
        <v>0</v>
      </c>
      <c r="AM43" s="82">
        <f t="shared" si="29"/>
        <v>0</v>
      </c>
      <c r="AN43" s="82">
        <f t="shared" si="29"/>
        <v>0</v>
      </c>
      <c r="AO43" s="82">
        <f t="shared" si="29"/>
        <v>0</v>
      </c>
      <c r="AP43" s="82">
        <f t="shared" si="29"/>
        <v>0</v>
      </c>
      <c r="AQ43" s="82">
        <f t="shared" si="29"/>
        <v>0.39</v>
      </c>
      <c r="AR43" s="82">
        <f t="shared" si="29"/>
        <v>0</v>
      </c>
      <c r="AS43" s="82">
        <f t="shared" si="29"/>
        <v>0</v>
      </c>
      <c r="AT43" s="82">
        <f t="shared" si="29"/>
        <v>0</v>
      </c>
      <c r="AU43" s="82">
        <f t="shared" si="29"/>
        <v>0</v>
      </c>
      <c r="AV43" s="82">
        <f t="shared" si="29"/>
        <v>0.04</v>
      </c>
      <c r="AW43" s="82">
        <f t="shared" si="29"/>
        <v>0</v>
      </c>
      <c r="AX43" s="82">
        <f t="shared" si="29"/>
        <v>9.9</v>
      </c>
      <c r="AY43" s="82">
        <f t="shared" si="29"/>
        <v>4.8999999999999995</v>
      </c>
      <c r="AZ43" s="82">
        <f t="shared" si="29"/>
        <v>0.73</v>
      </c>
      <c r="BA43" s="82">
        <f t="shared" si="29"/>
        <v>0</v>
      </c>
      <c r="BB43" s="82">
        <f t="shared" si="29"/>
        <v>0</v>
      </c>
      <c r="BC43" s="82">
        <f t="shared" si="29"/>
        <v>0</v>
      </c>
      <c r="BD43" s="82">
        <f t="shared" si="29"/>
        <v>25.61</v>
      </c>
      <c r="BE43" s="82">
        <f t="shared" si="29"/>
        <v>0</v>
      </c>
      <c r="BF43" s="82">
        <f t="shared" si="29"/>
        <v>0</v>
      </c>
      <c r="BG43" s="82">
        <f>BH43+BI43+BJ43</f>
        <v>26.32</v>
      </c>
      <c r="BH43" s="82">
        <f>BH44+BH53</f>
        <v>0</v>
      </c>
      <c r="BI43" s="82">
        <f>BI44+BI53</f>
        <v>26.32</v>
      </c>
      <c r="BJ43" s="82">
        <f>BJ44+BJ53</f>
        <v>0</v>
      </c>
      <c r="BK43" s="9"/>
      <c r="BL43" s="9"/>
      <c r="BM43" s="9"/>
      <c r="BN43" s="9"/>
      <c r="BO43" s="107"/>
      <c r="BP43" s="9"/>
      <c r="BQ43" s="144"/>
    </row>
    <row r="44" spans="1:93" s="228" customFormat="1" ht="33.6" customHeight="1" x14ac:dyDescent="0.3">
      <c r="A44" s="81" t="s">
        <v>171</v>
      </c>
      <c r="B44" s="83" t="s">
        <v>11</v>
      </c>
      <c r="C44" s="21">
        <f t="shared" si="24"/>
        <v>137</v>
      </c>
      <c r="D44" s="82">
        <v>0</v>
      </c>
      <c r="E44" s="82">
        <f>F44+U44+BG44</f>
        <v>137</v>
      </c>
      <c r="F44" s="82">
        <f>G44+K44+L44+M44+R44+S44+T44</f>
        <v>133.60999999999999</v>
      </c>
      <c r="G44" s="82">
        <f t="shared" si="25"/>
        <v>4.4300000000000006</v>
      </c>
      <c r="H44" s="82">
        <f>H45+H46</f>
        <v>0.4</v>
      </c>
      <c r="I44" s="82">
        <f>I45+I46</f>
        <v>0</v>
      </c>
      <c r="J44" s="82">
        <f>J45+J46</f>
        <v>4.03</v>
      </c>
      <c r="K44" s="82">
        <f>K45+K46</f>
        <v>90.69</v>
      </c>
      <c r="L44" s="82">
        <f>L45+L46</f>
        <v>38.39</v>
      </c>
      <c r="M44" s="82">
        <f>N44+O44+P44</f>
        <v>0</v>
      </c>
      <c r="N44" s="82">
        <f t="shared" ref="N44:T44" si="30">N45+N46</f>
        <v>0</v>
      </c>
      <c r="O44" s="82">
        <f t="shared" si="30"/>
        <v>0</v>
      </c>
      <c r="P44" s="82">
        <f t="shared" si="30"/>
        <v>0</v>
      </c>
      <c r="Q44" s="82">
        <f t="shared" si="30"/>
        <v>0</v>
      </c>
      <c r="R44" s="82">
        <f t="shared" si="30"/>
        <v>0.1</v>
      </c>
      <c r="S44" s="82">
        <f t="shared" si="30"/>
        <v>0</v>
      </c>
      <c r="T44" s="82">
        <f t="shared" si="30"/>
        <v>0</v>
      </c>
      <c r="U44" s="82">
        <f>V44+W44+X44+Y44+Z44+AA44+AB44+AC44+AD44+AU44+AV44+AW44+AX44+AY44+AZ44+BA44+BB44+BC44+BD44+BE44+BF44</f>
        <v>1.18</v>
      </c>
      <c r="V44" s="82">
        <f t="shared" ref="V44:AC44" si="31">V45+V46</f>
        <v>0</v>
      </c>
      <c r="W44" s="82">
        <f t="shared" si="31"/>
        <v>0</v>
      </c>
      <c r="X44" s="82">
        <f t="shared" si="31"/>
        <v>0</v>
      </c>
      <c r="Y44" s="82">
        <f t="shared" si="31"/>
        <v>0</v>
      </c>
      <c r="Z44" s="82">
        <f t="shared" si="31"/>
        <v>0</v>
      </c>
      <c r="AA44" s="82">
        <f t="shared" si="31"/>
        <v>0</v>
      </c>
      <c r="AB44" s="82">
        <f t="shared" si="31"/>
        <v>0</v>
      </c>
      <c r="AC44" s="82">
        <f t="shared" si="31"/>
        <v>0</v>
      </c>
      <c r="AD44" s="82">
        <f t="shared" si="28"/>
        <v>0</v>
      </c>
      <c r="AE44" s="82">
        <f t="shared" ref="AE44:BF44" si="32">AE45+AE46</f>
        <v>0</v>
      </c>
      <c r="AF44" s="82">
        <f t="shared" si="32"/>
        <v>0</v>
      </c>
      <c r="AG44" s="82">
        <f t="shared" si="32"/>
        <v>0</v>
      </c>
      <c r="AH44" s="82">
        <f t="shared" si="32"/>
        <v>0</v>
      </c>
      <c r="AI44" s="82">
        <f t="shared" si="32"/>
        <v>0</v>
      </c>
      <c r="AJ44" s="82">
        <f t="shared" si="32"/>
        <v>0</v>
      </c>
      <c r="AK44" s="82">
        <f t="shared" si="32"/>
        <v>0</v>
      </c>
      <c r="AL44" s="82">
        <f t="shared" si="32"/>
        <v>0</v>
      </c>
      <c r="AM44" s="82">
        <f t="shared" si="32"/>
        <v>0</v>
      </c>
      <c r="AN44" s="82">
        <f t="shared" si="32"/>
        <v>0</v>
      </c>
      <c r="AO44" s="82">
        <f t="shared" si="32"/>
        <v>0</v>
      </c>
      <c r="AP44" s="82">
        <f t="shared" si="32"/>
        <v>0</v>
      </c>
      <c r="AQ44" s="82">
        <f t="shared" si="32"/>
        <v>0</v>
      </c>
      <c r="AR44" s="82">
        <f t="shared" si="32"/>
        <v>0</v>
      </c>
      <c r="AS44" s="82">
        <f t="shared" si="32"/>
        <v>0</v>
      </c>
      <c r="AT44" s="82">
        <f t="shared" si="32"/>
        <v>0</v>
      </c>
      <c r="AU44" s="82">
        <f t="shared" si="32"/>
        <v>0</v>
      </c>
      <c r="AV44" s="82">
        <f t="shared" si="32"/>
        <v>0</v>
      </c>
      <c r="AW44" s="82">
        <f t="shared" si="32"/>
        <v>0</v>
      </c>
      <c r="AX44" s="82">
        <f t="shared" si="32"/>
        <v>0</v>
      </c>
      <c r="AY44" s="82">
        <f t="shared" si="32"/>
        <v>0</v>
      </c>
      <c r="AZ44" s="82">
        <f t="shared" si="32"/>
        <v>0</v>
      </c>
      <c r="BA44" s="82">
        <f t="shared" si="32"/>
        <v>0</v>
      </c>
      <c r="BB44" s="82">
        <f t="shared" si="32"/>
        <v>0</v>
      </c>
      <c r="BC44" s="82">
        <f t="shared" si="32"/>
        <v>0</v>
      </c>
      <c r="BD44" s="82">
        <f t="shared" si="32"/>
        <v>1.18</v>
      </c>
      <c r="BE44" s="82">
        <f t="shared" si="32"/>
        <v>0</v>
      </c>
      <c r="BF44" s="82">
        <f t="shared" si="32"/>
        <v>0</v>
      </c>
      <c r="BG44" s="82">
        <f>BH44+BI44+BJ44</f>
        <v>2.21</v>
      </c>
      <c r="BH44" s="82">
        <f>BH45+BH46</f>
        <v>0</v>
      </c>
      <c r="BI44" s="82">
        <f>BI45+BI46</f>
        <v>2.21</v>
      </c>
      <c r="BJ44" s="82">
        <f>BJ45+BJ46</f>
        <v>0</v>
      </c>
      <c r="BK44" s="9"/>
      <c r="BL44" s="9"/>
      <c r="BM44" s="9"/>
      <c r="BN44" s="9"/>
      <c r="BO44" s="107"/>
      <c r="BP44" s="9"/>
      <c r="BQ44" s="144"/>
    </row>
    <row r="45" spans="1:93" s="228" customFormat="1" ht="33.6" customHeight="1" x14ac:dyDescent="0.3">
      <c r="A45" s="81" t="s">
        <v>172</v>
      </c>
      <c r="B45" s="83" t="s">
        <v>48</v>
      </c>
      <c r="C45" s="21">
        <f t="shared" si="24"/>
        <v>0</v>
      </c>
      <c r="D45" s="82"/>
      <c r="E45" s="82">
        <f>F45+U45+BG45</f>
        <v>0</v>
      </c>
      <c r="F45" s="82">
        <f>G45+K45+L45+M45+R45+S45+T45</f>
        <v>0</v>
      </c>
      <c r="G45" s="82">
        <f t="shared" si="25"/>
        <v>0</v>
      </c>
      <c r="H45" s="82"/>
      <c r="I45" s="82"/>
      <c r="J45" s="82"/>
      <c r="K45" s="82"/>
      <c r="L45" s="82"/>
      <c r="M45" s="82">
        <f>N45+O45+P45</f>
        <v>0</v>
      </c>
      <c r="N45" s="82"/>
      <c r="O45" s="82"/>
      <c r="P45" s="82"/>
      <c r="Q45" s="82"/>
      <c r="R45" s="82"/>
      <c r="S45" s="82"/>
      <c r="T45" s="82"/>
      <c r="U45" s="82">
        <f>V45+W45+X45+Y45+Z45+AA45+AB45+AC45+AD45+AU45+AV45+AW45+AX45+AY45+AZ45+BA45+BB45+BC45+BD45+BE45+BF45</f>
        <v>0</v>
      </c>
      <c r="V45" s="82"/>
      <c r="W45" s="82"/>
      <c r="X45" s="82"/>
      <c r="Y45" s="82"/>
      <c r="Z45" s="82"/>
      <c r="AA45" s="82"/>
      <c r="AB45" s="82"/>
      <c r="AC45" s="82"/>
      <c r="AD45" s="82">
        <f t="shared" si="28"/>
        <v>0</v>
      </c>
      <c r="AE45" s="82"/>
      <c r="AF45" s="82"/>
      <c r="AG45" s="82"/>
      <c r="AH45" s="82"/>
      <c r="AI45" s="82"/>
      <c r="AJ45" s="82"/>
      <c r="AK45" s="82"/>
      <c r="AL45" s="82"/>
      <c r="AM45" s="82"/>
      <c r="AN45" s="82"/>
      <c r="AO45" s="82"/>
      <c r="AP45" s="82"/>
      <c r="AQ45" s="82"/>
      <c r="AR45" s="82"/>
      <c r="AS45" s="82"/>
      <c r="AT45" s="82"/>
      <c r="AU45" s="82"/>
      <c r="AV45" s="82"/>
      <c r="AW45" s="82"/>
      <c r="AX45" s="82"/>
      <c r="AY45" s="82"/>
      <c r="AZ45" s="82"/>
      <c r="BA45" s="82"/>
      <c r="BB45" s="82"/>
      <c r="BC45" s="82"/>
      <c r="BD45" s="82"/>
      <c r="BE45" s="82"/>
      <c r="BF45" s="82"/>
      <c r="BG45" s="82">
        <f>BH45+BI45+BJ45</f>
        <v>0</v>
      </c>
      <c r="BH45" s="82"/>
      <c r="BI45" s="82"/>
      <c r="BJ45" s="82"/>
      <c r="BK45" s="9"/>
      <c r="BL45" s="9"/>
      <c r="BM45" s="81"/>
      <c r="BN45" s="9"/>
      <c r="BO45" s="107"/>
      <c r="BP45" s="9"/>
      <c r="BQ45" s="144"/>
    </row>
    <row r="46" spans="1:93" s="228" customFormat="1" ht="33.6" customHeight="1" x14ac:dyDescent="0.3">
      <c r="A46" s="81" t="s">
        <v>173</v>
      </c>
      <c r="B46" s="83" t="s">
        <v>21</v>
      </c>
      <c r="C46" s="21">
        <f t="shared" si="24"/>
        <v>137</v>
      </c>
      <c r="D46" s="82">
        <v>0</v>
      </c>
      <c r="E46" s="82">
        <f>SUM(E47:E52)</f>
        <v>137</v>
      </c>
      <c r="F46" s="82">
        <f>SUM(F47:F52)</f>
        <v>133.61000000000001</v>
      </c>
      <c r="G46" s="82">
        <f t="shared" si="25"/>
        <v>4.4300000000000006</v>
      </c>
      <c r="H46" s="82">
        <f t="shared" ref="H46:AC46" si="33">SUM(H47:H52)</f>
        <v>0.4</v>
      </c>
      <c r="I46" s="82">
        <f t="shared" si="33"/>
        <v>0</v>
      </c>
      <c r="J46" s="82">
        <f t="shared" si="33"/>
        <v>4.03</v>
      </c>
      <c r="K46" s="82">
        <f t="shared" si="33"/>
        <v>90.69</v>
      </c>
      <c r="L46" s="82">
        <f t="shared" si="33"/>
        <v>38.39</v>
      </c>
      <c r="M46" s="82">
        <f t="shared" si="33"/>
        <v>0</v>
      </c>
      <c r="N46" s="82">
        <f t="shared" si="33"/>
        <v>0</v>
      </c>
      <c r="O46" s="82">
        <f t="shared" si="33"/>
        <v>0</v>
      </c>
      <c r="P46" s="82">
        <f t="shared" si="33"/>
        <v>0</v>
      </c>
      <c r="Q46" s="82">
        <f t="shared" si="33"/>
        <v>0</v>
      </c>
      <c r="R46" s="82">
        <f t="shared" si="33"/>
        <v>0.1</v>
      </c>
      <c r="S46" s="82">
        <f t="shared" si="33"/>
        <v>0</v>
      </c>
      <c r="T46" s="82">
        <f t="shared" si="33"/>
        <v>0</v>
      </c>
      <c r="U46" s="82">
        <f t="shared" si="33"/>
        <v>1.18</v>
      </c>
      <c r="V46" s="82">
        <f t="shared" si="33"/>
        <v>0</v>
      </c>
      <c r="W46" s="82">
        <f t="shared" si="33"/>
        <v>0</v>
      </c>
      <c r="X46" s="82">
        <f t="shared" si="33"/>
        <v>0</v>
      </c>
      <c r="Y46" s="82">
        <f t="shared" si="33"/>
        <v>0</v>
      </c>
      <c r="Z46" s="82">
        <f t="shared" si="33"/>
        <v>0</v>
      </c>
      <c r="AA46" s="82">
        <f t="shared" si="33"/>
        <v>0</v>
      </c>
      <c r="AB46" s="82">
        <f t="shared" si="33"/>
        <v>0</v>
      </c>
      <c r="AC46" s="82">
        <f t="shared" si="33"/>
        <v>0</v>
      </c>
      <c r="AD46" s="82">
        <f t="shared" si="28"/>
        <v>0</v>
      </c>
      <c r="AE46" s="82">
        <f t="shared" ref="AE46:BK46" si="34">SUM(AE47:AE52)</f>
        <v>0</v>
      </c>
      <c r="AF46" s="82">
        <f t="shared" si="34"/>
        <v>0</v>
      </c>
      <c r="AG46" s="82">
        <f t="shared" si="34"/>
        <v>0</v>
      </c>
      <c r="AH46" s="82">
        <f t="shared" si="34"/>
        <v>0</v>
      </c>
      <c r="AI46" s="82">
        <f t="shared" si="34"/>
        <v>0</v>
      </c>
      <c r="AJ46" s="82">
        <f t="shared" si="34"/>
        <v>0</v>
      </c>
      <c r="AK46" s="82">
        <f t="shared" si="34"/>
        <v>0</v>
      </c>
      <c r="AL46" s="82">
        <f t="shared" si="34"/>
        <v>0</v>
      </c>
      <c r="AM46" s="82">
        <f t="shared" si="34"/>
        <v>0</v>
      </c>
      <c r="AN46" s="82">
        <f t="shared" si="34"/>
        <v>0</v>
      </c>
      <c r="AO46" s="82">
        <f t="shared" si="34"/>
        <v>0</v>
      </c>
      <c r="AP46" s="82">
        <f t="shared" si="34"/>
        <v>0</v>
      </c>
      <c r="AQ46" s="82">
        <f t="shared" si="34"/>
        <v>0</v>
      </c>
      <c r="AR46" s="82">
        <f t="shared" si="34"/>
        <v>0</v>
      </c>
      <c r="AS46" s="82">
        <f t="shared" si="34"/>
        <v>0</v>
      </c>
      <c r="AT46" s="82">
        <f t="shared" si="34"/>
        <v>0</v>
      </c>
      <c r="AU46" s="82">
        <f t="shared" si="34"/>
        <v>0</v>
      </c>
      <c r="AV46" s="82">
        <f t="shared" si="34"/>
        <v>0</v>
      </c>
      <c r="AW46" s="82">
        <f t="shared" si="34"/>
        <v>0</v>
      </c>
      <c r="AX46" s="82">
        <f t="shared" si="34"/>
        <v>0</v>
      </c>
      <c r="AY46" s="82">
        <f t="shared" si="34"/>
        <v>0</v>
      </c>
      <c r="AZ46" s="82">
        <f t="shared" si="34"/>
        <v>0</v>
      </c>
      <c r="BA46" s="82">
        <f t="shared" si="34"/>
        <v>0</v>
      </c>
      <c r="BB46" s="82">
        <f t="shared" si="34"/>
        <v>0</v>
      </c>
      <c r="BC46" s="82">
        <f t="shared" si="34"/>
        <v>0</v>
      </c>
      <c r="BD46" s="82">
        <f t="shared" si="34"/>
        <v>1.18</v>
      </c>
      <c r="BE46" s="82">
        <f t="shared" si="34"/>
        <v>0</v>
      </c>
      <c r="BF46" s="82">
        <f t="shared" si="34"/>
        <v>0</v>
      </c>
      <c r="BG46" s="82">
        <f t="shared" si="34"/>
        <v>2.21</v>
      </c>
      <c r="BH46" s="82">
        <f t="shared" si="34"/>
        <v>0</v>
      </c>
      <c r="BI46" s="82">
        <f t="shared" si="34"/>
        <v>2.21</v>
      </c>
      <c r="BJ46" s="82">
        <f t="shared" si="34"/>
        <v>0</v>
      </c>
      <c r="BK46" s="82">
        <f t="shared" si="34"/>
        <v>0</v>
      </c>
      <c r="BL46" s="82"/>
      <c r="BM46" s="81"/>
      <c r="BN46" s="9"/>
      <c r="BO46" s="107"/>
      <c r="BP46" s="9"/>
      <c r="BQ46" s="144"/>
    </row>
    <row r="47" spans="1:93" s="71" customFormat="1" ht="33.6" customHeight="1" x14ac:dyDescent="0.3">
      <c r="A47" s="2">
        <v>1</v>
      </c>
      <c r="B47" s="144" t="s">
        <v>584</v>
      </c>
      <c r="C47" s="69">
        <f t="shared" si="24"/>
        <v>11</v>
      </c>
      <c r="D47" s="144"/>
      <c r="E47" s="3">
        <f t="shared" ref="E47:E52" si="35">F47+U47+BG47</f>
        <v>11</v>
      </c>
      <c r="F47" s="65">
        <f t="shared" ref="F47:F52" si="36">G47+K47+L47+M47+R47+S47+T47</f>
        <v>11</v>
      </c>
      <c r="G47" s="65">
        <f t="shared" si="25"/>
        <v>0</v>
      </c>
      <c r="H47" s="3"/>
      <c r="I47" s="3"/>
      <c r="J47" s="3"/>
      <c r="K47" s="3">
        <v>11</v>
      </c>
      <c r="L47" s="3"/>
      <c r="M47" s="3">
        <f t="shared" ref="M47:M52" si="37">N47+O47+P47</f>
        <v>0</v>
      </c>
      <c r="N47" s="3"/>
      <c r="O47" s="3"/>
      <c r="P47" s="3"/>
      <c r="Q47" s="3"/>
      <c r="R47" s="3"/>
      <c r="S47" s="3"/>
      <c r="T47" s="3"/>
      <c r="U47" s="3">
        <f t="shared" ref="U47:U52" si="38">V47+W47+X47+Y47+Z47+AA47+AB47+AC47+AD47+AU47+AV47+AW47+AX47+AY47+AZ47+BA47+BB47+BC47+BD47+BE47+BF47</f>
        <v>0</v>
      </c>
      <c r="V47" s="3"/>
      <c r="W47" s="3"/>
      <c r="X47" s="3"/>
      <c r="Y47" s="3"/>
      <c r="Z47" s="3"/>
      <c r="AA47" s="3"/>
      <c r="AB47" s="3"/>
      <c r="AC47" s="3"/>
      <c r="AD47" s="3">
        <f t="shared" si="28"/>
        <v>0</v>
      </c>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f>BH47+BI47+BJ47</f>
        <v>0</v>
      </c>
      <c r="BH47" s="3"/>
      <c r="BI47" s="3"/>
      <c r="BJ47" s="3"/>
      <c r="BK47" s="2" t="s">
        <v>459</v>
      </c>
      <c r="BL47" s="2" t="s">
        <v>132</v>
      </c>
      <c r="BM47" s="2" t="s">
        <v>585</v>
      </c>
      <c r="BN47" s="2" t="s">
        <v>79</v>
      </c>
      <c r="BO47" s="14" t="s">
        <v>632</v>
      </c>
      <c r="BP47" s="2" t="s">
        <v>630</v>
      </c>
      <c r="BQ47" s="144" t="s">
        <v>733</v>
      </c>
      <c r="BR47" s="71" t="s">
        <v>972</v>
      </c>
      <c r="CN47" s="71">
        <v>2022</v>
      </c>
    </row>
    <row r="48" spans="1:93" s="94" customFormat="1" ht="33.6" customHeight="1" x14ac:dyDescent="0.3">
      <c r="A48" s="2">
        <v>2</v>
      </c>
      <c r="B48" s="98" t="s">
        <v>725</v>
      </c>
      <c r="C48" s="3">
        <f t="shared" si="24"/>
        <v>60</v>
      </c>
      <c r="D48" s="3"/>
      <c r="E48" s="3">
        <f t="shared" si="35"/>
        <v>60</v>
      </c>
      <c r="F48" s="3">
        <f t="shared" si="36"/>
        <v>60</v>
      </c>
      <c r="G48" s="3">
        <f t="shared" si="25"/>
        <v>0</v>
      </c>
      <c r="H48" s="3"/>
      <c r="I48" s="3"/>
      <c r="J48" s="3"/>
      <c r="K48" s="72">
        <v>35</v>
      </c>
      <c r="L48" s="143">
        <v>25</v>
      </c>
      <c r="M48" s="3">
        <f t="shared" si="37"/>
        <v>0</v>
      </c>
      <c r="N48" s="3"/>
      <c r="O48" s="3"/>
      <c r="P48" s="3"/>
      <c r="Q48" s="3"/>
      <c r="R48" s="3"/>
      <c r="S48" s="3"/>
      <c r="T48" s="3"/>
      <c r="U48" s="3">
        <f t="shared" si="38"/>
        <v>0</v>
      </c>
      <c r="V48" s="3"/>
      <c r="W48" s="3"/>
      <c r="X48" s="3"/>
      <c r="Y48" s="3"/>
      <c r="Z48" s="3"/>
      <c r="AA48" s="3"/>
      <c r="AB48" s="3"/>
      <c r="AC48" s="3"/>
      <c r="AD48" s="3">
        <f t="shared" si="28"/>
        <v>0</v>
      </c>
      <c r="AE48" s="3"/>
      <c r="AF48" s="3"/>
      <c r="AG48" s="3"/>
      <c r="AH48" s="73"/>
      <c r="AI48" s="73"/>
      <c r="AJ48" s="3"/>
      <c r="AK48" s="3"/>
      <c r="AL48" s="3"/>
      <c r="AM48" s="3"/>
      <c r="AN48" s="3"/>
      <c r="AO48" s="3"/>
      <c r="AP48" s="3"/>
      <c r="AQ48" s="3"/>
      <c r="AR48" s="3"/>
      <c r="AS48" s="3"/>
      <c r="AT48" s="3"/>
      <c r="AU48" s="3"/>
      <c r="AV48" s="3"/>
      <c r="AW48" s="3"/>
      <c r="AX48" s="3"/>
      <c r="AY48" s="3"/>
      <c r="AZ48" s="74"/>
      <c r="BA48" s="3"/>
      <c r="BB48" s="3"/>
      <c r="BC48" s="3"/>
      <c r="BD48" s="3"/>
      <c r="BE48" s="3"/>
      <c r="BF48" s="3"/>
      <c r="BG48" s="3">
        <f>SUM(BH48:BJ48)</f>
        <v>0</v>
      </c>
      <c r="BH48" s="3"/>
      <c r="BI48" s="75"/>
      <c r="BJ48" s="3"/>
      <c r="BK48" s="2" t="s">
        <v>459</v>
      </c>
      <c r="BL48" s="4" t="s">
        <v>135</v>
      </c>
      <c r="BM48" s="2" t="s">
        <v>726</v>
      </c>
      <c r="BN48" s="76" t="s">
        <v>79</v>
      </c>
      <c r="BO48" s="134" t="s">
        <v>730</v>
      </c>
      <c r="BP48" s="2" t="s">
        <v>630</v>
      </c>
      <c r="BQ48" s="144" t="s">
        <v>733</v>
      </c>
      <c r="BR48" s="71" t="s">
        <v>972</v>
      </c>
      <c r="BV48" s="94" t="s">
        <v>813</v>
      </c>
      <c r="BX48" s="245"/>
      <c r="BY48" s="245"/>
    </row>
    <row r="49" spans="1:92" s="71" customFormat="1" ht="33.6" customHeight="1" x14ac:dyDescent="0.3">
      <c r="A49" s="2">
        <v>3</v>
      </c>
      <c r="B49" s="144" t="s">
        <v>584</v>
      </c>
      <c r="C49" s="69">
        <f t="shared" si="24"/>
        <v>11</v>
      </c>
      <c r="D49" s="144"/>
      <c r="E49" s="3">
        <f t="shared" si="35"/>
        <v>11</v>
      </c>
      <c r="F49" s="65">
        <f t="shared" si="36"/>
        <v>11</v>
      </c>
      <c r="G49" s="65">
        <f t="shared" si="25"/>
        <v>0</v>
      </c>
      <c r="H49" s="3"/>
      <c r="I49" s="3"/>
      <c r="J49" s="3"/>
      <c r="K49" s="3">
        <v>11</v>
      </c>
      <c r="L49" s="3"/>
      <c r="M49" s="3">
        <f t="shared" si="37"/>
        <v>0</v>
      </c>
      <c r="N49" s="3"/>
      <c r="O49" s="3"/>
      <c r="P49" s="3"/>
      <c r="Q49" s="3"/>
      <c r="R49" s="3"/>
      <c r="S49" s="3"/>
      <c r="T49" s="3"/>
      <c r="U49" s="3">
        <f t="shared" si="38"/>
        <v>0</v>
      </c>
      <c r="V49" s="3"/>
      <c r="W49" s="3"/>
      <c r="X49" s="3"/>
      <c r="Y49" s="3"/>
      <c r="Z49" s="3"/>
      <c r="AA49" s="3"/>
      <c r="AB49" s="3"/>
      <c r="AC49" s="3"/>
      <c r="AD49" s="3">
        <f t="shared" si="28"/>
        <v>0</v>
      </c>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f>BH49+BI49+BJ49</f>
        <v>0</v>
      </c>
      <c r="BH49" s="3"/>
      <c r="BI49" s="3"/>
      <c r="BJ49" s="3"/>
      <c r="BK49" s="2" t="s">
        <v>459</v>
      </c>
      <c r="BL49" s="4" t="s">
        <v>128</v>
      </c>
      <c r="BM49" s="2"/>
      <c r="BN49" s="2" t="s">
        <v>79</v>
      </c>
      <c r="BO49" s="14" t="s">
        <v>632</v>
      </c>
      <c r="BP49" s="2" t="s">
        <v>630</v>
      </c>
      <c r="BQ49" s="144" t="s">
        <v>733</v>
      </c>
      <c r="BR49" s="71" t="s">
        <v>972</v>
      </c>
      <c r="BV49" s="71" t="s">
        <v>813</v>
      </c>
      <c r="CN49" s="71">
        <v>2022</v>
      </c>
    </row>
    <row r="50" spans="1:92" s="71" customFormat="1" ht="33.6" customHeight="1" x14ac:dyDescent="0.3">
      <c r="A50" s="2">
        <v>4</v>
      </c>
      <c r="B50" s="144" t="s">
        <v>584</v>
      </c>
      <c r="C50" s="69">
        <f t="shared" si="24"/>
        <v>6</v>
      </c>
      <c r="D50" s="144"/>
      <c r="E50" s="3">
        <f t="shared" si="35"/>
        <v>6</v>
      </c>
      <c r="F50" s="65">
        <f t="shared" si="36"/>
        <v>6</v>
      </c>
      <c r="G50" s="65">
        <f t="shared" si="25"/>
        <v>0</v>
      </c>
      <c r="H50" s="3"/>
      <c r="I50" s="3"/>
      <c r="J50" s="3"/>
      <c r="K50" s="3">
        <v>6</v>
      </c>
      <c r="L50" s="3"/>
      <c r="M50" s="3">
        <f t="shared" si="37"/>
        <v>0</v>
      </c>
      <c r="N50" s="3"/>
      <c r="O50" s="3"/>
      <c r="P50" s="3"/>
      <c r="Q50" s="3"/>
      <c r="R50" s="3"/>
      <c r="S50" s="3"/>
      <c r="T50" s="3"/>
      <c r="U50" s="3">
        <f t="shared" si="38"/>
        <v>0</v>
      </c>
      <c r="V50" s="3"/>
      <c r="W50" s="3"/>
      <c r="X50" s="3"/>
      <c r="Y50" s="3"/>
      <c r="Z50" s="3"/>
      <c r="AA50" s="3"/>
      <c r="AB50" s="3"/>
      <c r="AC50" s="3"/>
      <c r="AD50" s="3">
        <f t="shared" si="28"/>
        <v>0</v>
      </c>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f>BH50+BI50+BJ50</f>
        <v>0</v>
      </c>
      <c r="BH50" s="3"/>
      <c r="BI50" s="3"/>
      <c r="BJ50" s="3"/>
      <c r="BK50" s="2" t="s">
        <v>459</v>
      </c>
      <c r="BL50" s="2" t="s">
        <v>147</v>
      </c>
      <c r="BM50" s="2" t="s">
        <v>586</v>
      </c>
      <c r="BN50" s="2" t="s">
        <v>79</v>
      </c>
      <c r="BO50" s="14" t="s">
        <v>632</v>
      </c>
      <c r="BP50" s="2" t="s">
        <v>630</v>
      </c>
      <c r="BQ50" s="144" t="s">
        <v>733</v>
      </c>
      <c r="BR50" s="71" t="s">
        <v>972</v>
      </c>
      <c r="BV50" s="71" t="s">
        <v>813</v>
      </c>
      <c r="BY50" s="71" t="s">
        <v>813</v>
      </c>
      <c r="CN50" s="71">
        <v>2022</v>
      </c>
    </row>
    <row r="51" spans="1:92" s="71" customFormat="1" ht="33.6" customHeight="1" x14ac:dyDescent="0.3">
      <c r="A51" s="2">
        <v>5</v>
      </c>
      <c r="B51" s="144" t="s">
        <v>587</v>
      </c>
      <c r="C51" s="69">
        <f t="shared" si="24"/>
        <v>3</v>
      </c>
      <c r="D51" s="144"/>
      <c r="E51" s="3">
        <f t="shared" si="35"/>
        <v>3</v>
      </c>
      <c r="F51" s="65">
        <f t="shared" si="36"/>
        <v>3</v>
      </c>
      <c r="G51" s="65">
        <f t="shared" si="25"/>
        <v>0</v>
      </c>
      <c r="H51" s="3"/>
      <c r="I51" s="3"/>
      <c r="J51" s="3"/>
      <c r="K51" s="72"/>
      <c r="L51" s="2">
        <v>3</v>
      </c>
      <c r="M51" s="3">
        <f t="shared" si="37"/>
        <v>0</v>
      </c>
      <c r="N51" s="3"/>
      <c r="O51" s="3"/>
      <c r="P51" s="3"/>
      <c r="Q51" s="3"/>
      <c r="R51" s="3"/>
      <c r="S51" s="3"/>
      <c r="T51" s="3"/>
      <c r="U51" s="3">
        <f t="shared" si="38"/>
        <v>0</v>
      </c>
      <c r="V51" s="3"/>
      <c r="W51" s="3"/>
      <c r="X51" s="3"/>
      <c r="Y51" s="3"/>
      <c r="Z51" s="3"/>
      <c r="AA51" s="3"/>
      <c r="AB51" s="3"/>
      <c r="AC51" s="3"/>
      <c r="AD51" s="3">
        <f t="shared" si="28"/>
        <v>0</v>
      </c>
      <c r="AE51" s="3"/>
      <c r="AF51" s="3"/>
      <c r="AG51" s="3"/>
      <c r="AH51" s="73"/>
      <c r="AI51" s="73"/>
      <c r="AJ51" s="3"/>
      <c r="AK51" s="3"/>
      <c r="AL51" s="3"/>
      <c r="AM51" s="3"/>
      <c r="AN51" s="3"/>
      <c r="AO51" s="3"/>
      <c r="AP51" s="3"/>
      <c r="AQ51" s="3"/>
      <c r="AR51" s="3"/>
      <c r="AS51" s="3"/>
      <c r="AT51" s="3"/>
      <c r="AU51" s="3"/>
      <c r="AV51" s="3"/>
      <c r="AW51" s="3"/>
      <c r="AX51" s="3"/>
      <c r="AY51" s="3"/>
      <c r="AZ51" s="74"/>
      <c r="BA51" s="3"/>
      <c r="BB51" s="3"/>
      <c r="BC51" s="3"/>
      <c r="BD51" s="3"/>
      <c r="BE51" s="3"/>
      <c r="BF51" s="3"/>
      <c r="BG51" s="3">
        <f>BH51+BI51+BJ51</f>
        <v>0</v>
      </c>
      <c r="BH51" s="3"/>
      <c r="BI51" s="75"/>
      <c r="BJ51" s="3"/>
      <c r="BK51" s="2" t="s">
        <v>459</v>
      </c>
      <c r="BL51" s="2" t="s">
        <v>140</v>
      </c>
      <c r="BM51" s="2" t="s">
        <v>588</v>
      </c>
      <c r="BN51" s="2" t="s">
        <v>79</v>
      </c>
      <c r="BO51" s="14" t="s">
        <v>632</v>
      </c>
      <c r="BP51" s="2" t="s">
        <v>630</v>
      </c>
      <c r="BQ51" s="144" t="s">
        <v>733</v>
      </c>
      <c r="BR51" s="71" t="s">
        <v>972</v>
      </c>
      <c r="BV51" s="71" t="s">
        <v>813</v>
      </c>
      <c r="CN51" s="71">
        <v>2022</v>
      </c>
    </row>
    <row r="52" spans="1:92" s="71" customFormat="1" ht="33.6" customHeight="1" x14ac:dyDescent="0.3">
      <c r="A52" s="2">
        <v>6</v>
      </c>
      <c r="B52" s="144" t="s">
        <v>558</v>
      </c>
      <c r="C52" s="69">
        <f t="shared" si="24"/>
        <v>46.000000000000007</v>
      </c>
      <c r="D52" s="3"/>
      <c r="E52" s="3">
        <f t="shared" si="35"/>
        <v>46.000000000000007</v>
      </c>
      <c r="F52" s="65">
        <f t="shared" si="36"/>
        <v>42.610000000000007</v>
      </c>
      <c r="G52" s="65">
        <f t="shared" si="25"/>
        <v>4.4300000000000006</v>
      </c>
      <c r="H52" s="3">
        <v>0.4</v>
      </c>
      <c r="I52" s="3"/>
      <c r="J52" s="3">
        <v>4.03</v>
      </c>
      <c r="K52" s="72">
        <v>27.69</v>
      </c>
      <c r="L52" s="2">
        <v>10.39</v>
      </c>
      <c r="M52" s="3">
        <f t="shared" si="37"/>
        <v>0</v>
      </c>
      <c r="N52" s="3"/>
      <c r="O52" s="3"/>
      <c r="P52" s="3"/>
      <c r="Q52" s="3"/>
      <c r="R52" s="3">
        <v>0.1</v>
      </c>
      <c r="S52" s="3"/>
      <c r="T52" s="3"/>
      <c r="U52" s="65">
        <f t="shared" si="38"/>
        <v>1.18</v>
      </c>
      <c r="V52" s="3"/>
      <c r="W52" s="3"/>
      <c r="X52" s="3"/>
      <c r="Y52" s="3"/>
      <c r="Z52" s="3"/>
      <c r="AA52" s="3"/>
      <c r="AB52" s="3"/>
      <c r="AC52" s="3"/>
      <c r="AD52" s="65">
        <f t="shared" si="28"/>
        <v>0</v>
      </c>
      <c r="AE52" s="3"/>
      <c r="AF52" s="3"/>
      <c r="AG52" s="3"/>
      <c r="AH52" s="73"/>
      <c r="AI52" s="73"/>
      <c r="AJ52" s="3"/>
      <c r="AK52" s="3"/>
      <c r="AL52" s="3"/>
      <c r="AM52" s="3"/>
      <c r="AN52" s="3"/>
      <c r="AO52" s="3"/>
      <c r="AP52" s="3"/>
      <c r="AQ52" s="3"/>
      <c r="AR52" s="3"/>
      <c r="AS52" s="3"/>
      <c r="AT52" s="3"/>
      <c r="AU52" s="3"/>
      <c r="AV52" s="3"/>
      <c r="AW52" s="3"/>
      <c r="AX52" s="3"/>
      <c r="AY52" s="3"/>
      <c r="AZ52" s="74"/>
      <c r="BA52" s="3"/>
      <c r="BB52" s="3"/>
      <c r="BC52" s="3"/>
      <c r="BD52" s="3">
        <v>1.18</v>
      </c>
      <c r="BE52" s="3"/>
      <c r="BF52" s="3"/>
      <c r="BG52" s="3">
        <f>BH52+BI52+BJ52</f>
        <v>2.21</v>
      </c>
      <c r="BH52" s="3"/>
      <c r="BI52" s="75">
        <v>2.21</v>
      </c>
      <c r="BJ52" s="3"/>
      <c r="BK52" s="2" t="s">
        <v>459</v>
      </c>
      <c r="BL52" s="4" t="s">
        <v>137</v>
      </c>
      <c r="BM52" s="2" t="s">
        <v>489</v>
      </c>
      <c r="BN52" s="76" t="s">
        <v>79</v>
      </c>
      <c r="BO52" s="14" t="s">
        <v>632</v>
      </c>
      <c r="BP52" s="2" t="s">
        <v>630</v>
      </c>
      <c r="BQ52" s="144" t="s">
        <v>733</v>
      </c>
      <c r="BR52" s="71" t="s">
        <v>972</v>
      </c>
      <c r="BV52" s="212" t="s">
        <v>813</v>
      </c>
      <c r="CN52" s="71">
        <v>2022</v>
      </c>
    </row>
    <row r="53" spans="1:92" s="228" customFormat="1" ht="33.6" customHeight="1" x14ac:dyDescent="0.3">
      <c r="A53" s="81" t="s">
        <v>176</v>
      </c>
      <c r="B53" s="83" t="s">
        <v>12</v>
      </c>
      <c r="C53" s="21">
        <f t="shared" si="24"/>
        <v>819.72500000000014</v>
      </c>
      <c r="D53" s="82">
        <f>D54+D56+D59+D243+D244+D251+D252+D271+D278+D281+D282+D283+D284+D285</f>
        <v>160.61499999999998</v>
      </c>
      <c r="E53" s="82">
        <f>E54+E56+E59+E243+E244+E251+E252+E271+E278+E281+E282+E283+E284+E285</f>
        <v>659.11000000000013</v>
      </c>
      <c r="F53" s="82">
        <f>F54+F56+F59+F243+F244+F251+F252+F271+F278+F281+F282+F283+F284+F285</f>
        <v>615.08999999999992</v>
      </c>
      <c r="G53" s="82">
        <f t="shared" si="25"/>
        <v>32.049999999999997</v>
      </c>
      <c r="H53" s="82">
        <f t="shared" ref="H53:AC53" si="39">H54+H56+H59+H243+H244+H251+H252+H271+H278+H281+H282+H283+H284+H285</f>
        <v>15.529999999999996</v>
      </c>
      <c r="I53" s="82">
        <f t="shared" si="39"/>
        <v>16.490000000000002</v>
      </c>
      <c r="J53" s="82">
        <f t="shared" si="39"/>
        <v>0.03</v>
      </c>
      <c r="K53" s="82">
        <f t="shared" si="39"/>
        <v>212.71</v>
      </c>
      <c r="L53" s="82">
        <f t="shared" si="39"/>
        <v>246.23999999999998</v>
      </c>
      <c r="M53" s="82">
        <f t="shared" si="39"/>
        <v>123.41000000000001</v>
      </c>
      <c r="N53" s="82">
        <f t="shared" si="39"/>
        <v>14.629999999999999</v>
      </c>
      <c r="O53" s="82">
        <f t="shared" si="39"/>
        <v>16.5</v>
      </c>
      <c r="P53" s="82">
        <f t="shared" si="39"/>
        <v>92.28</v>
      </c>
      <c r="Q53" s="82">
        <f t="shared" si="39"/>
        <v>0</v>
      </c>
      <c r="R53" s="82">
        <f t="shared" si="39"/>
        <v>0.68</v>
      </c>
      <c r="S53" s="82">
        <f t="shared" si="39"/>
        <v>0</v>
      </c>
      <c r="T53" s="82">
        <f t="shared" si="39"/>
        <v>0</v>
      </c>
      <c r="U53" s="82">
        <f t="shared" si="39"/>
        <v>44.100000000000009</v>
      </c>
      <c r="V53" s="82">
        <f t="shared" si="39"/>
        <v>0</v>
      </c>
      <c r="W53" s="82">
        <f t="shared" si="39"/>
        <v>0</v>
      </c>
      <c r="X53" s="82">
        <f t="shared" si="39"/>
        <v>0</v>
      </c>
      <c r="Y53" s="82">
        <f t="shared" si="39"/>
        <v>0</v>
      </c>
      <c r="Z53" s="82">
        <f t="shared" si="39"/>
        <v>0</v>
      </c>
      <c r="AA53" s="82">
        <f t="shared" si="39"/>
        <v>0</v>
      </c>
      <c r="AB53" s="82">
        <f t="shared" si="39"/>
        <v>0</v>
      </c>
      <c r="AC53" s="82">
        <f t="shared" si="39"/>
        <v>0</v>
      </c>
      <c r="AD53" s="82">
        <f t="shared" si="28"/>
        <v>4.0999999999999996</v>
      </c>
      <c r="AE53" s="82">
        <f t="shared" ref="AE53:BJ53" si="40">AE54+AE56+AE59+AE243+AE244+AE251+AE252+AE271+AE278+AE281+AE282+AE283+AE284+AE285</f>
        <v>1.1500000000000001</v>
      </c>
      <c r="AF53" s="82">
        <f t="shared" si="40"/>
        <v>1.34</v>
      </c>
      <c r="AG53" s="82">
        <f t="shared" si="40"/>
        <v>0.02</v>
      </c>
      <c r="AH53" s="82">
        <f t="shared" si="40"/>
        <v>0</v>
      </c>
      <c r="AI53" s="82">
        <f t="shared" si="40"/>
        <v>0.59</v>
      </c>
      <c r="AJ53" s="82">
        <f t="shared" si="40"/>
        <v>0.61</v>
      </c>
      <c r="AK53" s="82">
        <f t="shared" si="40"/>
        <v>0</v>
      </c>
      <c r="AL53" s="82">
        <f t="shared" si="40"/>
        <v>0</v>
      </c>
      <c r="AM53" s="82">
        <f t="shared" si="40"/>
        <v>0</v>
      </c>
      <c r="AN53" s="82">
        <f t="shared" si="40"/>
        <v>0</v>
      </c>
      <c r="AO53" s="82">
        <f t="shared" si="40"/>
        <v>0</v>
      </c>
      <c r="AP53" s="82">
        <f t="shared" si="40"/>
        <v>0</v>
      </c>
      <c r="AQ53" s="82">
        <f t="shared" si="40"/>
        <v>0.39</v>
      </c>
      <c r="AR53" s="82">
        <f t="shared" si="40"/>
        <v>0</v>
      </c>
      <c r="AS53" s="82">
        <f t="shared" si="40"/>
        <v>0</v>
      </c>
      <c r="AT53" s="82">
        <f t="shared" si="40"/>
        <v>0</v>
      </c>
      <c r="AU53" s="82">
        <f t="shared" si="40"/>
        <v>0</v>
      </c>
      <c r="AV53" s="82">
        <f t="shared" si="40"/>
        <v>0.04</v>
      </c>
      <c r="AW53" s="82">
        <f t="shared" si="40"/>
        <v>0</v>
      </c>
      <c r="AX53" s="82">
        <f t="shared" si="40"/>
        <v>9.9</v>
      </c>
      <c r="AY53" s="82">
        <f t="shared" si="40"/>
        <v>4.8999999999999995</v>
      </c>
      <c r="AZ53" s="82">
        <f t="shared" si="40"/>
        <v>0.73</v>
      </c>
      <c r="BA53" s="82">
        <f t="shared" si="40"/>
        <v>0</v>
      </c>
      <c r="BB53" s="82">
        <f t="shared" si="40"/>
        <v>0</v>
      </c>
      <c r="BC53" s="82">
        <f t="shared" si="40"/>
        <v>0</v>
      </c>
      <c r="BD53" s="82">
        <f t="shared" si="40"/>
        <v>24.43</v>
      </c>
      <c r="BE53" s="82">
        <f t="shared" si="40"/>
        <v>0</v>
      </c>
      <c r="BF53" s="82">
        <f t="shared" si="40"/>
        <v>0</v>
      </c>
      <c r="BG53" s="82">
        <f t="shared" si="40"/>
        <v>24.11</v>
      </c>
      <c r="BH53" s="82">
        <f t="shared" si="40"/>
        <v>0</v>
      </c>
      <c r="BI53" s="82">
        <f t="shared" si="40"/>
        <v>24.11</v>
      </c>
      <c r="BJ53" s="82">
        <f t="shared" si="40"/>
        <v>0</v>
      </c>
      <c r="BK53" s="9"/>
      <c r="BL53" s="9"/>
      <c r="BM53" s="9"/>
      <c r="BN53" s="9"/>
      <c r="BO53" s="107"/>
      <c r="BP53" s="9"/>
      <c r="BQ53" s="144"/>
    </row>
    <row r="54" spans="1:92" s="228" customFormat="1" ht="33.6" customHeight="1" x14ac:dyDescent="0.3">
      <c r="A54" s="81" t="s">
        <v>331</v>
      </c>
      <c r="B54" s="83" t="s">
        <v>25</v>
      </c>
      <c r="C54" s="21">
        <f t="shared" si="24"/>
        <v>19.999999999999996</v>
      </c>
      <c r="D54" s="82">
        <v>0</v>
      </c>
      <c r="E54" s="82">
        <f>F54+U54+BG54</f>
        <v>19.999999999999996</v>
      </c>
      <c r="F54" s="82">
        <f>G54+K54+L54+M54+R54+S54+T54</f>
        <v>19.119999999999997</v>
      </c>
      <c r="G54" s="82">
        <f t="shared" si="25"/>
        <v>0.17</v>
      </c>
      <c r="H54" s="82">
        <f>H55</f>
        <v>0</v>
      </c>
      <c r="I54" s="82">
        <f>I55</f>
        <v>0.17</v>
      </c>
      <c r="J54" s="82">
        <f>J55</f>
        <v>0</v>
      </c>
      <c r="K54" s="82">
        <f>K55</f>
        <v>9.11</v>
      </c>
      <c r="L54" s="82">
        <f>L55</f>
        <v>9.84</v>
      </c>
      <c r="M54" s="82">
        <f>N54+O54+P54</f>
        <v>0</v>
      </c>
      <c r="N54" s="82">
        <f t="shared" ref="N54:T54" si="41">N55</f>
        <v>0</v>
      </c>
      <c r="O54" s="82">
        <f t="shared" si="41"/>
        <v>0</v>
      </c>
      <c r="P54" s="82">
        <f t="shared" si="41"/>
        <v>0</v>
      </c>
      <c r="Q54" s="82">
        <f t="shared" si="41"/>
        <v>0</v>
      </c>
      <c r="R54" s="82">
        <f t="shared" si="41"/>
        <v>0</v>
      </c>
      <c r="S54" s="82">
        <f t="shared" si="41"/>
        <v>0</v>
      </c>
      <c r="T54" s="82">
        <f t="shared" si="41"/>
        <v>0</v>
      </c>
      <c r="U54" s="82">
        <f>V54+W54+X54+Y54+Z54+AA54+AB54+AC54+AD54+AU54+AV54+AW54+AX54+AY54+AZ54+BA54+BB54+BC54+BD54+BE54+BF54</f>
        <v>0.88</v>
      </c>
      <c r="V54" s="82">
        <f t="shared" ref="V54:AC54" si="42">V55</f>
        <v>0</v>
      </c>
      <c r="W54" s="82">
        <f t="shared" si="42"/>
        <v>0</v>
      </c>
      <c r="X54" s="82">
        <f t="shared" si="42"/>
        <v>0</v>
      </c>
      <c r="Y54" s="82">
        <f t="shared" si="42"/>
        <v>0</v>
      </c>
      <c r="Z54" s="82">
        <f t="shared" si="42"/>
        <v>0</v>
      </c>
      <c r="AA54" s="82">
        <f t="shared" si="42"/>
        <v>0</v>
      </c>
      <c r="AB54" s="82">
        <f t="shared" si="42"/>
        <v>0</v>
      </c>
      <c r="AC54" s="82">
        <f t="shared" si="42"/>
        <v>0</v>
      </c>
      <c r="AD54" s="82">
        <f t="shared" si="28"/>
        <v>0.88</v>
      </c>
      <c r="AE54" s="82">
        <f t="shared" ref="AE54:BF54" si="43">AE55</f>
        <v>0</v>
      </c>
      <c r="AF54" s="82">
        <f t="shared" si="43"/>
        <v>0.88</v>
      </c>
      <c r="AG54" s="82">
        <f t="shared" si="43"/>
        <v>0</v>
      </c>
      <c r="AH54" s="82">
        <f t="shared" si="43"/>
        <v>0</v>
      </c>
      <c r="AI54" s="82">
        <f t="shared" si="43"/>
        <v>0</v>
      </c>
      <c r="AJ54" s="82">
        <f t="shared" si="43"/>
        <v>0</v>
      </c>
      <c r="AK54" s="82">
        <f t="shared" si="43"/>
        <v>0</v>
      </c>
      <c r="AL54" s="82">
        <f t="shared" si="43"/>
        <v>0</v>
      </c>
      <c r="AM54" s="82">
        <f t="shared" si="43"/>
        <v>0</v>
      </c>
      <c r="AN54" s="82">
        <f t="shared" si="43"/>
        <v>0</v>
      </c>
      <c r="AO54" s="82">
        <f t="shared" si="43"/>
        <v>0</v>
      </c>
      <c r="AP54" s="82">
        <f t="shared" si="43"/>
        <v>0</v>
      </c>
      <c r="AQ54" s="82">
        <f t="shared" si="43"/>
        <v>0</v>
      </c>
      <c r="AR54" s="82">
        <f t="shared" si="43"/>
        <v>0</v>
      </c>
      <c r="AS54" s="82">
        <f t="shared" si="43"/>
        <v>0</v>
      </c>
      <c r="AT54" s="82">
        <f t="shared" si="43"/>
        <v>0</v>
      </c>
      <c r="AU54" s="82">
        <f t="shared" si="43"/>
        <v>0</v>
      </c>
      <c r="AV54" s="82">
        <f t="shared" si="43"/>
        <v>0</v>
      </c>
      <c r="AW54" s="82">
        <f t="shared" si="43"/>
        <v>0</v>
      </c>
      <c r="AX54" s="82">
        <f t="shared" si="43"/>
        <v>0</v>
      </c>
      <c r="AY54" s="82">
        <f t="shared" si="43"/>
        <v>0</v>
      </c>
      <c r="AZ54" s="82">
        <f t="shared" si="43"/>
        <v>0</v>
      </c>
      <c r="BA54" s="82">
        <f t="shared" si="43"/>
        <v>0</v>
      </c>
      <c r="BB54" s="82">
        <f t="shared" si="43"/>
        <v>0</v>
      </c>
      <c r="BC54" s="82">
        <f t="shared" si="43"/>
        <v>0</v>
      </c>
      <c r="BD54" s="82">
        <f t="shared" si="43"/>
        <v>0</v>
      </c>
      <c r="BE54" s="82">
        <f t="shared" si="43"/>
        <v>0</v>
      </c>
      <c r="BF54" s="82">
        <f t="shared" si="43"/>
        <v>0</v>
      </c>
      <c r="BG54" s="82">
        <f>BH54+BI54+BJ54</f>
        <v>0</v>
      </c>
      <c r="BH54" s="82">
        <f>BH55</f>
        <v>0</v>
      </c>
      <c r="BI54" s="82">
        <f>BI55</f>
        <v>0</v>
      </c>
      <c r="BJ54" s="82">
        <f>BJ55</f>
        <v>0</v>
      </c>
      <c r="BK54" s="9"/>
      <c r="BL54" s="9"/>
      <c r="BM54" s="85"/>
      <c r="BN54" s="9"/>
      <c r="BO54" s="107"/>
      <c r="BP54" s="9"/>
      <c r="BQ54" s="144"/>
    </row>
    <row r="55" spans="1:92" s="401" customFormat="1" ht="33.6" customHeight="1" x14ac:dyDescent="0.3">
      <c r="A55" s="390">
        <v>1</v>
      </c>
      <c r="B55" s="391" t="s">
        <v>375</v>
      </c>
      <c r="C55" s="392">
        <f t="shared" si="24"/>
        <v>19.999999999999996</v>
      </c>
      <c r="D55" s="393"/>
      <c r="E55" s="393">
        <f>F55+U55+BG55</f>
        <v>19.999999999999996</v>
      </c>
      <c r="F55" s="393">
        <f>G55+K55+L55+M55+R55+S55+T55</f>
        <v>19.119999999999997</v>
      </c>
      <c r="G55" s="393">
        <f t="shared" si="25"/>
        <v>0.17</v>
      </c>
      <c r="H55" s="393"/>
      <c r="I55" s="393">
        <v>0.17</v>
      </c>
      <c r="J55" s="393"/>
      <c r="K55" s="394">
        <v>9.11</v>
      </c>
      <c r="L55" s="394">
        <v>9.84</v>
      </c>
      <c r="M55" s="393">
        <f>N55+O55+P55</f>
        <v>0</v>
      </c>
      <c r="N55" s="393"/>
      <c r="O55" s="393"/>
      <c r="P55" s="393"/>
      <c r="Q55" s="393"/>
      <c r="R55" s="393"/>
      <c r="S55" s="393"/>
      <c r="T55" s="393"/>
      <c r="U55" s="393">
        <f>V55+W55+X55+Y55+Z55+AA55+AB55+AC55+AD55+AU55+AV55+AW55+AX55+AY55+AZ55+BA55+BB55+BC55+BD55+BE55+BF55</f>
        <v>0.88</v>
      </c>
      <c r="V55" s="393"/>
      <c r="W55" s="393"/>
      <c r="X55" s="393"/>
      <c r="Y55" s="393"/>
      <c r="Z55" s="393"/>
      <c r="AA55" s="393"/>
      <c r="AB55" s="393"/>
      <c r="AC55" s="393"/>
      <c r="AD55" s="393">
        <f t="shared" si="28"/>
        <v>0.88</v>
      </c>
      <c r="AE55" s="393"/>
      <c r="AF55" s="393">
        <v>0.88</v>
      </c>
      <c r="AG55" s="393"/>
      <c r="AH55" s="395"/>
      <c r="AI55" s="395"/>
      <c r="AJ55" s="393"/>
      <c r="AK55" s="393"/>
      <c r="AL55" s="393"/>
      <c r="AM55" s="393"/>
      <c r="AN55" s="393"/>
      <c r="AO55" s="393"/>
      <c r="AP55" s="393"/>
      <c r="AQ55" s="393"/>
      <c r="AR55" s="393"/>
      <c r="AS55" s="393"/>
      <c r="AT55" s="393"/>
      <c r="AU55" s="393"/>
      <c r="AV55" s="393"/>
      <c r="AW55" s="393"/>
      <c r="AX55" s="393"/>
      <c r="AY55" s="393"/>
      <c r="AZ55" s="396"/>
      <c r="BA55" s="393"/>
      <c r="BB55" s="393"/>
      <c r="BC55" s="393"/>
      <c r="BD55" s="393"/>
      <c r="BE55" s="393"/>
      <c r="BF55" s="393"/>
      <c r="BG55" s="393">
        <f>BH55+BI55+BJ55</f>
        <v>0</v>
      </c>
      <c r="BH55" s="393"/>
      <c r="BI55" s="397"/>
      <c r="BJ55" s="393"/>
      <c r="BK55" s="390" t="s">
        <v>459</v>
      </c>
      <c r="BL55" s="398" t="s">
        <v>135</v>
      </c>
      <c r="BM55" s="390" t="s">
        <v>178</v>
      </c>
      <c r="BN55" s="390" t="s">
        <v>84</v>
      </c>
      <c r="BO55" s="399" t="s">
        <v>405</v>
      </c>
      <c r="BP55" s="390" t="s">
        <v>629</v>
      </c>
      <c r="BQ55" s="400" t="s">
        <v>733</v>
      </c>
      <c r="BR55" s="401" t="s">
        <v>1046</v>
      </c>
      <c r="BS55" s="402"/>
      <c r="BT55" s="402"/>
      <c r="BU55" s="402"/>
      <c r="BV55" s="402" t="s">
        <v>813</v>
      </c>
      <c r="BW55" s="402"/>
      <c r="BX55" s="403"/>
      <c r="BY55" s="403"/>
      <c r="BZ55" s="404"/>
      <c r="CA55" s="403"/>
      <c r="CN55" s="401">
        <v>2022</v>
      </c>
    </row>
    <row r="56" spans="1:92" s="228" customFormat="1" ht="33.6" customHeight="1" x14ac:dyDescent="0.3">
      <c r="A56" s="81" t="s">
        <v>332</v>
      </c>
      <c r="B56" s="83" t="s">
        <v>180</v>
      </c>
      <c r="C56" s="21">
        <f t="shared" si="24"/>
        <v>30.2</v>
      </c>
      <c r="D56" s="82">
        <v>0</v>
      </c>
      <c r="E56" s="82">
        <f>F56+U56+BG56</f>
        <v>30.2</v>
      </c>
      <c r="F56" s="82">
        <f>G56+K56+L56+M56+R56+S56+T56</f>
        <v>30.2</v>
      </c>
      <c r="G56" s="82">
        <f t="shared" si="25"/>
        <v>0</v>
      </c>
      <c r="H56" s="82">
        <f>H57</f>
        <v>0</v>
      </c>
      <c r="I56" s="82">
        <f>I57</f>
        <v>0</v>
      </c>
      <c r="J56" s="82">
        <f>J57</f>
        <v>0</v>
      </c>
      <c r="K56" s="82">
        <f>SUM(K57:K58)</f>
        <v>14</v>
      </c>
      <c r="L56" s="82">
        <f>SUM(L57:L58)</f>
        <v>16.2</v>
      </c>
      <c r="M56" s="82">
        <f>N56+O56+P56</f>
        <v>0</v>
      </c>
      <c r="N56" s="82">
        <f t="shared" ref="N56:T56" si="44">N57</f>
        <v>0</v>
      </c>
      <c r="O56" s="82">
        <f t="shared" si="44"/>
        <v>0</v>
      </c>
      <c r="P56" s="82">
        <f t="shared" si="44"/>
        <v>0</v>
      </c>
      <c r="Q56" s="82">
        <f t="shared" si="44"/>
        <v>0</v>
      </c>
      <c r="R56" s="82">
        <f t="shared" si="44"/>
        <v>0</v>
      </c>
      <c r="S56" s="82">
        <f t="shared" si="44"/>
        <v>0</v>
      </c>
      <c r="T56" s="82">
        <f t="shared" si="44"/>
        <v>0</v>
      </c>
      <c r="U56" s="82">
        <f>V56+W56+X56+Y56+Z56+AA56+AB56+AC56+AD56+AU56+AV56+AW56+AX56+AY56+AZ56+BA56+BB56+BC56+BD56+BE56+BF56</f>
        <v>0</v>
      </c>
      <c r="V56" s="82">
        <f t="shared" ref="V56:AC56" si="45">V57</f>
        <v>0</v>
      </c>
      <c r="W56" s="82">
        <f t="shared" si="45"/>
        <v>0</v>
      </c>
      <c r="X56" s="82">
        <f t="shared" si="45"/>
        <v>0</v>
      </c>
      <c r="Y56" s="82">
        <f t="shared" si="45"/>
        <v>0</v>
      </c>
      <c r="Z56" s="82">
        <f t="shared" si="45"/>
        <v>0</v>
      </c>
      <c r="AA56" s="82">
        <f t="shared" si="45"/>
        <v>0</v>
      </c>
      <c r="AB56" s="82">
        <f t="shared" si="45"/>
        <v>0</v>
      </c>
      <c r="AC56" s="82">
        <f t="shared" si="45"/>
        <v>0</v>
      </c>
      <c r="AD56" s="82">
        <f t="shared" si="28"/>
        <v>0</v>
      </c>
      <c r="AE56" s="82">
        <f t="shared" ref="AE56:BF56" si="46">AE57</f>
        <v>0</v>
      </c>
      <c r="AF56" s="82">
        <f t="shared" si="46"/>
        <v>0</v>
      </c>
      <c r="AG56" s="82">
        <f t="shared" si="46"/>
        <v>0</v>
      </c>
      <c r="AH56" s="82">
        <f t="shared" si="46"/>
        <v>0</v>
      </c>
      <c r="AI56" s="82">
        <f t="shared" si="46"/>
        <v>0</v>
      </c>
      <c r="AJ56" s="82">
        <f t="shared" si="46"/>
        <v>0</v>
      </c>
      <c r="AK56" s="82">
        <f t="shared" si="46"/>
        <v>0</v>
      </c>
      <c r="AL56" s="82">
        <f t="shared" si="46"/>
        <v>0</v>
      </c>
      <c r="AM56" s="82">
        <f t="shared" si="46"/>
        <v>0</v>
      </c>
      <c r="AN56" s="82">
        <f t="shared" si="46"/>
        <v>0</v>
      </c>
      <c r="AO56" s="82">
        <f t="shared" si="46"/>
        <v>0</v>
      </c>
      <c r="AP56" s="82">
        <f t="shared" si="46"/>
        <v>0</v>
      </c>
      <c r="AQ56" s="82">
        <f t="shared" si="46"/>
        <v>0</v>
      </c>
      <c r="AR56" s="82">
        <f t="shared" si="46"/>
        <v>0</v>
      </c>
      <c r="AS56" s="82">
        <f t="shared" si="46"/>
        <v>0</v>
      </c>
      <c r="AT56" s="82">
        <f t="shared" si="46"/>
        <v>0</v>
      </c>
      <c r="AU56" s="82">
        <f t="shared" si="46"/>
        <v>0</v>
      </c>
      <c r="AV56" s="82">
        <f t="shared" si="46"/>
        <v>0</v>
      </c>
      <c r="AW56" s="82">
        <f t="shared" si="46"/>
        <v>0</v>
      </c>
      <c r="AX56" s="82">
        <f t="shared" si="46"/>
        <v>0</v>
      </c>
      <c r="AY56" s="82">
        <f t="shared" si="46"/>
        <v>0</v>
      </c>
      <c r="AZ56" s="82">
        <f t="shared" si="46"/>
        <v>0</v>
      </c>
      <c r="BA56" s="82">
        <f t="shared" si="46"/>
        <v>0</v>
      </c>
      <c r="BB56" s="82">
        <f t="shared" si="46"/>
        <v>0</v>
      </c>
      <c r="BC56" s="82">
        <f t="shared" si="46"/>
        <v>0</v>
      </c>
      <c r="BD56" s="82">
        <f t="shared" si="46"/>
        <v>0</v>
      </c>
      <c r="BE56" s="82">
        <f t="shared" si="46"/>
        <v>0</v>
      </c>
      <c r="BF56" s="82">
        <f t="shared" si="46"/>
        <v>0</v>
      </c>
      <c r="BG56" s="82">
        <f>BH56+BI56+BJ56</f>
        <v>0</v>
      </c>
      <c r="BH56" s="82"/>
      <c r="BI56" s="82"/>
      <c r="BJ56" s="82"/>
      <c r="BK56" s="9"/>
      <c r="BL56" s="9"/>
      <c r="BM56" s="85"/>
      <c r="BN56" s="9"/>
      <c r="BO56" s="107"/>
      <c r="BP56" s="9"/>
      <c r="BQ56" s="144"/>
      <c r="BR56" s="246"/>
      <c r="BS56" s="246"/>
      <c r="BT56" s="246"/>
      <c r="BU56" s="246"/>
      <c r="BV56" s="246"/>
      <c r="BW56" s="246"/>
    </row>
    <row r="57" spans="1:92" s="71" customFormat="1" ht="33.6" customHeight="1" x14ac:dyDescent="0.3">
      <c r="A57" s="2">
        <v>1</v>
      </c>
      <c r="B57" s="144" t="s">
        <v>721</v>
      </c>
      <c r="C57" s="3">
        <f t="shared" si="24"/>
        <v>17.399999999999999</v>
      </c>
      <c r="D57" s="3"/>
      <c r="E57" s="3">
        <f>BG57+U57+F57</f>
        <v>17.399999999999999</v>
      </c>
      <c r="F57" s="102">
        <f>G57+K57+L57+M57+R57+S57+T57</f>
        <v>17.399999999999999</v>
      </c>
      <c r="G57" s="3">
        <f t="shared" si="25"/>
        <v>0</v>
      </c>
      <c r="H57" s="3"/>
      <c r="I57" s="3"/>
      <c r="J57" s="3"/>
      <c r="K57" s="3">
        <v>8</v>
      </c>
      <c r="L57" s="3">
        <v>9.4</v>
      </c>
      <c r="M57" s="3">
        <f>N57+O57+P57</f>
        <v>0</v>
      </c>
      <c r="N57" s="3"/>
      <c r="O57" s="3"/>
      <c r="P57" s="3"/>
      <c r="Q57" s="3"/>
      <c r="R57" s="3"/>
      <c r="S57" s="3"/>
      <c r="T57" s="3"/>
      <c r="U57" s="3">
        <f>V57+W57+X57+Y57+Z57+AA57+AB57+AC57+AD57+AU57+AV57+AW57+AX57+AY57+AZ57+BA57+BB57+BC57+BD57+BE57+BF57</f>
        <v>0</v>
      </c>
      <c r="V57" s="3"/>
      <c r="W57" s="3"/>
      <c r="X57" s="3"/>
      <c r="Y57" s="3"/>
      <c r="Z57" s="3"/>
      <c r="AA57" s="3"/>
      <c r="AB57" s="3"/>
      <c r="AC57" s="3"/>
      <c r="AD57" s="3">
        <f t="shared" si="28"/>
        <v>0</v>
      </c>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f>BH57+BI57+BJ57</f>
        <v>0</v>
      </c>
      <c r="BH57" s="3"/>
      <c r="BI57" s="3"/>
      <c r="BJ57" s="3"/>
      <c r="BK57" s="2" t="s">
        <v>459</v>
      </c>
      <c r="BL57" s="4" t="s">
        <v>135</v>
      </c>
      <c r="BM57" s="2" t="s">
        <v>722</v>
      </c>
      <c r="BN57" s="2" t="s">
        <v>87</v>
      </c>
      <c r="BO57" s="14"/>
      <c r="BP57" s="2" t="s">
        <v>630</v>
      </c>
      <c r="BQ57" s="144" t="s">
        <v>733</v>
      </c>
      <c r="BR57" s="71" t="s">
        <v>972</v>
      </c>
      <c r="BS57" s="6"/>
      <c r="BT57" s="6"/>
      <c r="BU57" s="6"/>
      <c r="BV57" s="6" t="s">
        <v>813</v>
      </c>
      <c r="BW57" s="6"/>
    </row>
    <row r="58" spans="1:92" s="71" customFormat="1" ht="33.6" customHeight="1" x14ac:dyDescent="0.3">
      <c r="A58" s="2">
        <v>2</v>
      </c>
      <c r="B58" s="144" t="s">
        <v>723</v>
      </c>
      <c r="C58" s="3">
        <f t="shared" si="24"/>
        <v>12.8</v>
      </c>
      <c r="D58" s="3"/>
      <c r="E58" s="3">
        <f>BG58+U58+F58</f>
        <v>12.8</v>
      </c>
      <c r="F58" s="102">
        <f>G58+K58+L58+M58+R58+S58+T58</f>
        <v>12.8</v>
      </c>
      <c r="G58" s="3">
        <f t="shared" si="25"/>
        <v>0</v>
      </c>
      <c r="H58" s="3"/>
      <c r="I58" s="3"/>
      <c r="J58" s="3"/>
      <c r="K58" s="3">
        <v>6</v>
      </c>
      <c r="L58" s="3">
        <v>6.8</v>
      </c>
      <c r="M58" s="3">
        <f>N58+O58+P58</f>
        <v>0</v>
      </c>
      <c r="N58" s="3"/>
      <c r="O58" s="3"/>
      <c r="P58" s="3"/>
      <c r="Q58" s="3"/>
      <c r="R58" s="3"/>
      <c r="S58" s="3"/>
      <c r="T58" s="3"/>
      <c r="U58" s="3">
        <f>V58+W58+X58+Y58+Z58+AA58+AB58+AC58+AD58+AU58+AV58+AW58+AX58+AY58+AZ58+BA58+BB58+BC58+BD58+BE58+BF58</f>
        <v>0</v>
      </c>
      <c r="V58" s="3"/>
      <c r="W58" s="3"/>
      <c r="X58" s="3"/>
      <c r="Y58" s="3"/>
      <c r="Z58" s="3"/>
      <c r="AA58" s="3"/>
      <c r="AB58" s="3"/>
      <c r="AC58" s="3"/>
      <c r="AD58" s="3">
        <f t="shared" si="28"/>
        <v>0</v>
      </c>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f>BH58+BI58+BJ58</f>
        <v>0</v>
      </c>
      <c r="BH58" s="3"/>
      <c r="BI58" s="3"/>
      <c r="BJ58" s="3"/>
      <c r="BK58" s="2" t="s">
        <v>459</v>
      </c>
      <c r="BL58" s="4" t="s">
        <v>135</v>
      </c>
      <c r="BM58" s="2" t="s">
        <v>724</v>
      </c>
      <c r="BN58" s="2" t="s">
        <v>87</v>
      </c>
      <c r="BO58" s="14"/>
      <c r="BP58" s="2" t="s">
        <v>630</v>
      </c>
      <c r="BQ58" s="144" t="s">
        <v>733</v>
      </c>
      <c r="BR58" s="71" t="s">
        <v>972</v>
      </c>
      <c r="BS58" s="6"/>
      <c r="BT58" s="6"/>
      <c r="BU58" s="6"/>
      <c r="BV58" s="6" t="s">
        <v>813</v>
      </c>
      <c r="BW58" s="6"/>
    </row>
    <row r="59" spans="1:92" s="228" customFormat="1" ht="33.6" customHeight="1" x14ac:dyDescent="0.3">
      <c r="A59" s="81" t="s">
        <v>332</v>
      </c>
      <c r="B59" s="83" t="s">
        <v>181</v>
      </c>
      <c r="C59" s="21">
        <f t="shared" si="24"/>
        <v>674.55500000000006</v>
      </c>
      <c r="D59" s="82">
        <f t="shared" ref="D59:AI59" si="47">D60+D168+D196+D201+D202+D205+D210+D223+D228+D231+D233+D236+D238+D239+D240</f>
        <v>160.565</v>
      </c>
      <c r="E59" s="82">
        <f t="shared" si="47"/>
        <v>513.99</v>
      </c>
      <c r="F59" s="82">
        <f t="shared" si="47"/>
        <v>453.51</v>
      </c>
      <c r="G59" s="82">
        <f t="shared" si="47"/>
        <v>19.329999999999998</v>
      </c>
      <c r="H59" s="82">
        <f t="shared" si="47"/>
        <v>13.479999999999997</v>
      </c>
      <c r="I59" s="82">
        <f t="shared" si="47"/>
        <v>5.82</v>
      </c>
      <c r="J59" s="82">
        <f t="shared" si="47"/>
        <v>0.03</v>
      </c>
      <c r="K59" s="82">
        <f t="shared" si="47"/>
        <v>141.40999999999997</v>
      </c>
      <c r="L59" s="82">
        <f t="shared" si="47"/>
        <v>169.02</v>
      </c>
      <c r="M59" s="82">
        <f t="shared" si="47"/>
        <v>123.41000000000001</v>
      </c>
      <c r="N59" s="82">
        <f t="shared" si="47"/>
        <v>14.629999999999999</v>
      </c>
      <c r="O59" s="82">
        <f t="shared" si="47"/>
        <v>16.5</v>
      </c>
      <c r="P59" s="82">
        <f t="shared" si="47"/>
        <v>92.28</v>
      </c>
      <c r="Q59" s="82">
        <f t="shared" si="47"/>
        <v>0</v>
      </c>
      <c r="R59" s="82">
        <f t="shared" si="47"/>
        <v>0.34</v>
      </c>
      <c r="S59" s="82">
        <f t="shared" si="47"/>
        <v>0</v>
      </c>
      <c r="T59" s="82">
        <f t="shared" si="47"/>
        <v>0</v>
      </c>
      <c r="U59" s="82">
        <f t="shared" si="47"/>
        <v>38.4</v>
      </c>
      <c r="V59" s="82">
        <f t="shared" si="47"/>
        <v>0</v>
      </c>
      <c r="W59" s="82">
        <f t="shared" si="47"/>
        <v>0</v>
      </c>
      <c r="X59" s="82">
        <f t="shared" si="47"/>
        <v>0</v>
      </c>
      <c r="Y59" s="82">
        <f t="shared" si="47"/>
        <v>0</v>
      </c>
      <c r="Z59" s="82">
        <f t="shared" si="47"/>
        <v>0</v>
      </c>
      <c r="AA59" s="82">
        <f t="shared" si="47"/>
        <v>0</v>
      </c>
      <c r="AB59" s="82">
        <f t="shared" si="47"/>
        <v>0</v>
      </c>
      <c r="AC59" s="82">
        <f t="shared" si="47"/>
        <v>0</v>
      </c>
      <c r="AD59" s="82">
        <f t="shared" si="47"/>
        <v>1.2000000000000002</v>
      </c>
      <c r="AE59" s="82">
        <f t="shared" si="47"/>
        <v>0.73000000000000009</v>
      </c>
      <c r="AF59" s="82">
        <f t="shared" si="47"/>
        <v>0.05</v>
      </c>
      <c r="AG59" s="82">
        <f t="shared" si="47"/>
        <v>0.02</v>
      </c>
      <c r="AH59" s="82">
        <f t="shared" si="47"/>
        <v>0</v>
      </c>
      <c r="AI59" s="82">
        <f t="shared" si="47"/>
        <v>0.01</v>
      </c>
      <c r="AJ59" s="82">
        <f t="shared" ref="AJ59:BJ59" si="48">AJ60+AJ168+AJ196+AJ201+AJ202+AJ205+AJ210+AJ223+AJ228+AJ231+AJ233+AJ236+AJ238+AJ239+AJ240</f>
        <v>0</v>
      </c>
      <c r="AK59" s="82">
        <f t="shared" si="48"/>
        <v>0</v>
      </c>
      <c r="AL59" s="82">
        <f t="shared" si="48"/>
        <v>0</v>
      </c>
      <c r="AM59" s="82">
        <f t="shared" si="48"/>
        <v>0</v>
      </c>
      <c r="AN59" s="82">
        <f t="shared" si="48"/>
        <v>0</v>
      </c>
      <c r="AO59" s="82">
        <f t="shared" si="48"/>
        <v>0</v>
      </c>
      <c r="AP59" s="82">
        <f t="shared" si="48"/>
        <v>0</v>
      </c>
      <c r="AQ59" s="82">
        <f t="shared" si="48"/>
        <v>0.39</v>
      </c>
      <c r="AR59" s="82">
        <f t="shared" si="48"/>
        <v>0</v>
      </c>
      <c r="AS59" s="82">
        <f t="shared" si="48"/>
        <v>0</v>
      </c>
      <c r="AT59" s="82">
        <f t="shared" si="48"/>
        <v>0</v>
      </c>
      <c r="AU59" s="82">
        <f t="shared" si="48"/>
        <v>0</v>
      </c>
      <c r="AV59" s="82">
        <f t="shared" si="48"/>
        <v>0.04</v>
      </c>
      <c r="AW59" s="82">
        <f t="shared" si="48"/>
        <v>0</v>
      </c>
      <c r="AX59" s="82">
        <f t="shared" si="48"/>
        <v>9.9</v>
      </c>
      <c r="AY59" s="82">
        <f t="shared" si="48"/>
        <v>4.8999999999999995</v>
      </c>
      <c r="AZ59" s="82">
        <f t="shared" si="48"/>
        <v>0.23</v>
      </c>
      <c r="BA59" s="82">
        <f t="shared" si="48"/>
        <v>0</v>
      </c>
      <c r="BB59" s="82">
        <f t="shared" si="48"/>
        <v>0</v>
      </c>
      <c r="BC59" s="82">
        <f t="shared" si="48"/>
        <v>0</v>
      </c>
      <c r="BD59" s="82">
        <f t="shared" si="48"/>
        <v>22.13</v>
      </c>
      <c r="BE59" s="82">
        <f t="shared" si="48"/>
        <v>0</v>
      </c>
      <c r="BF59" s="82">
        <f t="shared" si="48"/>
        <v>0</v>
      </c>
      <c r="BG59" s="82">
        <f t="shared" si="48"/>
        <v>21.97</v>
      </c>
      <c r="BH59" s="82">
        <f t="shared" si="48"/>
        <v>0</v>
      </c>
      <c r="BI59" s="82">
        <f t="shared" si="48"/>
        <v>21.97</v>
      </c>
      <c r="BJ59" s="82">
        <f t="shared" si="48"/>
        <v>0</v>
      </c>
      <c r="BK59" s="9"/>
      <c r="BL59" s="9"/>
      <c r="BM59" s="81"/>
      <c r="BN59" s="9"/>
      <c r="BO59" s="107"/>
      <c r="BP59" s="9"/>
      <c r="BQ59" s="144"/>
      <c r="BR59" s="202"/>
      <c r="BS59" s="202"/>
      <c r="BT59" s="202"/>
      <c r="BU59" s="202"/>
      <c r="BV59" s="202"/>
      <c r="BW59" s="202"/>
    </row>
    <row r="60" spans="1:92" s="228" customFormat="1" ht="33.6" customHeight="1" x14ac:dyDescent="0.3">
      <c r="A60" s="81" t="s">
        <v>182</v>
      </c>
      <c r="B60" s="86" t="s">
        <v>49</v>
      </c>
      <c r="C60" s="21">
        <f t="shared" si="24"/>
        <v>312.21499999999992</v>
      </c>
      <c r="D60" s="82">
        <f>SUM(D61:D139)</f>
        <v>76.434999999999988</v>
      </c>
      <c r="E60" s="82">
        <f>SUM(E61:E139)</f>
        <v>235.77999999999994</v>
      </c>
      <c r="F60" s="82">
        <f>SUM(F61:F139)</f>
        <v>204.17999999999995</v>
      </c>
      <c r="G60" s="82">
        <f t="shared" ref="G60:G87" si="49">H60+I60+J60</f>
        <v>11.749999999999998</v>
      </c>
      <c r="H60" s="82">
        <f t="shared" ref="H60:AM60" si="50">SUM(H61:H139)</f>
        <v>8.2499999999999982</v>
      </c>
      <c r="I60" s="82">
        <f t="shared" si="50"/>
        <v>3.5</v>
      </c>
      <c r="J60" s="82">
        <f t="shared" si="50"/>
        <v>0</v>
      </c>
      <c r="K60" s="82">
        <f t="shared" si="50"/>
        <v>68.159999999999982</v>
      </c>
      <c r="L60" s="82">
        <f t="shared" si="50"/>
        <v>67.06</v>
      </c>
      <c r="M60" s="82">
        <f t="shared" si="50"/>
        <v>56.89</v>
      </c>
      <c r="N60" s="82">
        <f t="shared" si="50"/>
        <v>11.24</v>
      </c>
      <c r="O60" s="82">
        <f t="shared" si="50"/>
        <v>0</v>
      </c>
      <c r="P60" s="82">
        <f t="shared" si="50"/>
        <v>45.65</v>
      </c>
      <c r="Q60" s="82">
        <f t="shared" si="50"/>
        <v>0</v>
      </c>
      <c r="R60" s="82">
        <f t="shared" si="50"/>
        <v>0.32</v>
      </c>
      <c r="S60" s="82">
        <f t="shared" si="50"/>
        <v>0</v>
      </c>
      <c r="T60" s="82">
        <f t="shared" si="50"/>
        <v>0</v>
      </c>
      <c r="U60" s="82">
        <f t="shared" si="50"/>
        <v>13.55</v>
      </c>
      <c r="V60" s="82">
        <f t="shared" si="50"/>
        <v>0</v>
      </c>
      <c r="W60" s="82">
        <f t="shared" si="50"/>
        <v>0</v>
      </c>
      <c r="X60" s="82">
        <f t="shared" si="50"/>
        <v>0</v>
      </c>
      <c r="Y60" s="82">
        <f t="shared" si="50"/>
        <v>0</v>
      </c>
      <c r="Z60" s="82">
        <f t="shared" si="50"/>
        <v>0</v>
      </c>
      <c r="AA60" s="82">
        <f t="shared" si="50"/>
        <v>0</v>
      </c>
      <c r="AB60" s="82">
        <f t="shared" si="50"/>
        <v>0</v>
      </c>
      <c r="AC60" s="82">
        <f t="shared" si="50"/>
        <v>0</v>
      </c>
      <c r="AD60" s="82">
        <f t="shared" si="50"/>
        <v>0.32</v>
      </c>
      <c r="AE60" s="82">
        <f t="shared" si="50"/>
        <v>0</v>
      </c>
      <c r="AF60" s="82">
        <f t="shared" si="50"/>
        <v>0.04</v>
      </c>
      <c r="AG60" s="82">
        <f t="shared" si="50"/>
        <v>0</v>
      </c>
      <c r="AH60" s="82">
        <f t="shared" si="50"/>
        <v>0</v>
      </c>
      <c r="AI60" s="82">
        <f t="shared" si="50"/>
        <v>0.01</v>
      </c>
      <c r="AJ60" s="82">
        <f t="shared" si="50"/>
        <v>0</v>
      </c>
      <c r="AK60" s="82">
        <f t="shared" si="50"/>
        <v>0</v>
      </c>
      <c r="AL60" s="82">
        <f t="shared" si="50"/>
        <v>0</v>
      </c>
      <c r="AM60" s="82">
        <f t="shared" si="50"/>
        <v>0</v>
      </c>
      <c r="AN60" s="82">
        <f t="shared" ref="AN60:BF60" si="51">SUM(AN61:AN139)</f>
        <v>0</v>
      </c>
      <c r="AO60" s="82">
        <f t="shared" si="51"/>
        <v>0</v>
      </c>
      <c r="AP60" s="82">
        <f t="shared" si="51"/>
        <v>0</v>
      </c>
      <c r="AQ60" s="82">
        <f t="shared" si="51"/>
        <v>0.27</v>
      </c>
      <c r="AR60" s="82">
        <f t="shared" si="51"/>
        <v>0</v>
      </c>
      <c r="AS60" s="82">
        <f t="shared" si="51"/>
        <v>0</v>
      </c>
      <c r="AT60" s="82">
        <f t="shared" si="51"/>
        <v>0</v>
      </c>
      <c r="AU60" s="82">
        <f t="shared" si="51"/>
        <v>0</v>
      </c>
      <c r="AV60" s="82">
        <f t="shared" si="51"/>
        <v>0.04</v>
      </c>
      <c r="AW60" s="82">
        <f t="shared" si="51"/>
        <v>0</v>
      </c>
      <c r="AX60" s="82">
        <f t="shared" si="51"/>
        <v>6.64</v>
      </c>
      <c r="AY60" s="82">
        <f t="shared" si="51"/>
        <v>4.8</v>
      </c>
      <c r="AZ60" s="82">
        <f t="shared" si="51"/>
        <v>0.23</v>
      </c>
      <c r="BA60" s="82">
        <f t="shared" si="51"/>
        <v>0</v>
      </c>
      <c r="BB60" s="82">
        <f t="shared" si="51"/>
        <v>0</v>
      </c>
      <c r="BC60" s="82">
        <f t="shared" si="51"/>
        <v>0</v>
      </c>
      <c r="BD60" s="82">
        <f t="shared" si="51"/>
        <v>1.52</v>
      </c>
      <c r="BE60" s="82">
        <f t="shared" si="51"/>
        <v>0</v>
      </c>
      <c r="BF60" s="82">
        <f t="shared" si="51"/>
        <v>0</v>
      </c>
      <c r="BG60" s="82">
        <f>SUM(BG61:BG167)</f>
        <v>17.95</v>
      </c>
      <c r="BH60" s="82">
        <f>SUM(BH61:BH167)</f>
        <v>0</v>
      </c>
      <c r="BI60" s="82">
        <f>SUM(BI61:BI167)</f>
        <v>17.95</v>
      </c>
      <c r="BJ60" s="82"/>
      <c r="BK60" s="9"/>
      <c r="BL60" s="9"/>
      <c r="BM60" s="81"/>
      <c r="BN60" s="9"/>
      <c r="BO60" s="107"/>
      <c r="BP60" s="9"/>
      <c r="BQ60" s="144"/>
      <c r="BR60" s="202"/>
      <c r="BS60" s="202"/>
      <c r="BT60" s="202"/>
      <c r="BU60" s="202"/>
      <c r="BV60" s="202"/>
      <c r="BW60" s="202"/>
    </row>
    <row r="61" spans="1:92" s="71" customFormat="1" ht="33.6" customHeight="1" x14ac:dyDescent="0.3">
      <c r="A61" s="605">
        <v>1</v>
      </c>
      <c r="B61" s="606" t="s">
        <v>997</v>
      </c>
      <c r="C61" s="3">
        <f t="shared" si="24"/>
        <v>22</v>
      </c>
      <c r="D61" s="3">
        <v>11</v>
      </c>
      <c r="E61" s="3">
        <f t="shared" ref="E61:E66" si="52">F61+U61+BG61</f>
        <v>11</v>
      </c>
      <c r="F61" s="3">
        <f t="shared" ref="F61:F103" si="53">G61+K61+L61+M61+R61+S61+T61</f>
        <v>6</v>
      </c>
      <c r="G61" s="65">
        <f t="shared" si="49"/>
        <v>1</v>
      </c>
      <c r="H61" s="3">
        <v>1</v>
      </c>
      <c r="I61" s="3"/>
      <c r="J61" s="3"/>
      <c r="K61" s="119">
        <v>3</v>
      </c>
      <c r="L61" s="119">
        <v>1</v>
      </c>
      <c r="M61" s="3">
        <f t="shared" ref="M61:M87" si="54">N61+O61+P61</f>
        <v>1</v>
      </c>
      <c r="N61" s="3"/>
      <c r="O61" s="3"/>
      <c r="P61" s="119">
        <v>1</v>
      </c>
      <c r="Q61" s="3"/>
      <c r="R61" s="3"/>
      <c r="S61" s="3"/>
      <c r="T61" s="3"/>
      <c r="U61" s="3">
        <f t="shared" ref="U61:U87" si="55">V61+W61+X61+Y61+Z61+AA61+AB61+AC61+AD61+AU61+AV61+AW61+AX61+AY61+AZ61+BA61+BB61+BC61+BD61+BE61+BF61</f>
        <v>0</v>
      </c>
      <c r="V61" s="3"/>
      <c r="W61" s="3"/>
      <c r="X61" s="3"/>
      <c r="Y61" s="3"/>
      <c r="Z61" s="3"/>
      <c r="AA61" s="3"/>
      <c r="AB61" s="3"/>
      <c r="AC61" s="3"/>
      <c r="AD61" s="3">
        <f t="shared" ref="AD61:AD80" si="56">SUM(AE61:AT61)</f>
        <v>0</v>
      </c>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f t="shared" ref="BG61:BG66" si="57">BH61+BI61+BJ61</f>
        <v>5</v>
      </c>
      <c r="BH61" s="3"/>
      <c r="BI61" s="119">
        <v>5</v>
      </c>
      <c r="BJ61" s="3"/>
      <c r="BK61" s="2" t="s">
        <v>459</v>
      </c>
      <c r="BL61" s="143" t="s">
        <v>149</v>
      </c>
      <c r="BM61" s="143" t="s">
        <v>652</v>
      </c>
      <c r="BN61" s="2" t="s">
        <v>90</v>
      </c>
      <c r="BO61" s="605"/>
      <c r="BP61" s="605" t="s">
        <v>630</v>
      </c>
      <c r="BQ61" s="529" t="s">
        <v>733</v>
      </c>
      <c r="BR61" s="553" t="s">
        <v>972</v>
      </c>
      <c r="BS61" s="288"/>
      <c r="BT61" s="288"/>
      <c r="BU61" s="557" t="s">
        <v>909</v>
      </c>
      <c r="BV61" s="6" t="s">
        <v>813</v>
      </c>
      <c r="BW61" s="6"/>
    </row>
    <row r="62" spans="1:92" s="71" customFormat="1" ht="33.6" customHeight="1" x14ac:dyDescent="0.3">
      <c r="A62" s="605"/>
      <c r="B62" s="606"/>
      <c r="C62" s="3">
        <f t="shared" si="24"/>
        <v>19.674999999999997</v>
      </c>
      <c r="D62" s="3">
        <v>9.8349999999999991</v>
      </c>
      <c r="E62" s="3">
        <f t="shared" si="52"/>
        <v>9.84</v>
      </c>
      <c r="F62" s="3">
        <f t="shared" si="53"/>
        <v>5.28</v>
      </c>
      <c r="G62" s="65">
        <f t="shared" si="49"/>
        <v>1</v>
      </c>
      <c r="H62" s="3">
        <v>1</v>
      </c>
      <c r="I62" s="3"/>
      <c r="J62" s="3"/>
      <c r="K62" s="119">
        <v>3</v>
      </c>
      <c r="L62" s="119">
        <v>1</v>
      </c>
      <c r="M62" s="3">
        <f t="shared" si="54"/>
        <v>0.28000000000000003</v>
      </c>
      <c r="N62" s="3"/>
      <c r="O62" s="3"/>
      <c r="P62" s="119">
        <v>0.28000000000000003</v>
      </c>
      <c r="Q62" s="3"/>
      <c r="R62" s="3"/>
      <c r="S62" s="3"/>
      <c r="T62" s="3"/>
      <c r="U62" s="3">
        <f t="shared" si="55"/>
        <v>0</v>
      </c>
      <c r="V62" s="3"/>
      <c r="W62" s="3"/>
      <c r="X62" s="3"/>
      <c r="Y62" s="3"/>
      <c r="Z62" s="3"/>
      <c r="AA62" s="3"/>
      <c r="AB62" s="3"/>
      <c r="AC62" s="3"/>
      <c r="AD62" s="3">
        <f t="shared" si="56"/>
        <v>0</v>
      </c>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f t="shared" si="57"/>
        <v>4.5599999999999996</v>
      </c>
      <c r="BH62" s="3"/>
      <c r="BI62" s="69">
        <v>4.5599999999999996</v>
      </c>
      <c r="BJ62" s="3"/>
      <c r="BK62" s="2" t="s">
        <v>459</v>
      </c>
      <c r="BL62" s="143" t="s">
        <v>130</v>
      </c>
      <c r="BM62" s="143" t="s">
        <v>653</v>
      </c>
      <c r="BN62" s="2" t="s">
        <v>90</v>
      </c>
      <c r="BO62" s="605"/>
      <c r="BP62" s="605"/>
      <c r="BQ62" s="537"/>
      <c r="BR62" s="553"/>
      <c r="BS62" s="288"/>
      <c r="BT62" s="288"/>
      <c r="BU62" s="557"/>
      <c r="BV62" s="6" t="s">
        <v>813</v>
      </c>
      <c r="BW62" s="6"/>
    </row>
    <row r="63" spans="1:92" s="71" customFormat="1" ht="33.6" customHeight="1" x14ac:dyDescent="0.3">
      <c r="A63" s="605"/>
      <c r="B63" s="606"/>
      <c r="C63" s="3">
        <f t="shared" si="24"/>
        <v>19.22</v>
      </c>
      <c r="D63" s="3">
        <v>9.61</v>
      </c>
      <c r="E63" s="3">
        <f t="shared" si="52"/>
        <v>9.61</v>
      </c>
      <c r="F63" s="3">
        <f t="shared" si="53"/>
        <v>7.6099999999999994</v>
      </c>
      <c r="G63" s="65">
        <f t="shared" si="49"/>
        <v>0.5</v>
      </c>
      <c r="H63" s="3">
        <v>0.5</v>
      </c>
      <c r="I63" s="3"/>
      <c r="J63" s="3"/>
      <c r="K63" s="119">
        <v>3</v>
      </c>
      <c r="L63" s="119">
        <v>2.11</v>
      </c>
      <c r="M63" s="3">
        <f t="shared" si="54"/>
        <v>2</v>
      </c>
      <c r="N63" s="3"/>
      <c r="O63" s="3"/>
      <c r="P63" s="119">
        <v>2</v>
      </c>
      <c r="Q63" s="3"/>
      <c r="R63" s="3"/>
      <c r="S63" s="3"/>
      <c r="T63" s="3"/>
      <c r="U63" s="3">
        <f t="shared" si="55"/>
        <v>0</v>
      </c>
      <c r="V63" s="3"/>
      <c r="W63" s="3"/>
      <c r="X63" s="3"/>
      <c r="Y63" s="3"/>
      <c r="Z63" s="3"/>
      <c r="AA63" s="3"/>
      <c r="AB63" s="3"/>
      <c r="AC63" s="3"/>
      <c r="AD63" s="3">
        <f t="shared" si="56"/>
        <v>0</v>
      </c>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f t="shared" si="57"/>
        <v>2</v>
      </c>
      <c r="BH63" s="3"/>
      <c r="BI63" s="119">
        <v>2</v>
      </c>
      <c r="BJ63" s="3"/>
      <c r="BK63" s="2" t="s">
        <v>459</v>
      </c>
      <c r="BL63" s="4" t="s">
        <v>137</v>
      </c>
      <c r="BM63" s="143" t="s">
        <v>654</v>
      </c>
      <c r="BN63" s="2" t="s">
        <v>90</v>
      </c>
      <c r="BO63" s="605"/>
      <c r="BP63" s="605"/>
      <c r="BQ63" s="537"/>
      <c r="BR63" s="553"/>
      <c r="BS63" s="288"/>
      <c r="BT63" s="288"/>
      <c r="BU63" s="557"/>
      <c r="BV63" s="165" t="s">
        <v>813</v>
      </c>
      <c r="BW63" s="6"/>
    </row>
    <row r="64" spans="1:92" s="71" customFormat="1" ht="33.6" customHeight="1" x14ac:dyDescent="0.3">
      <c r="A64" s="605"/>
      <c r="B64" s="606"/>
      <c r="C64" s="3">
        <f t="shared" si="24"/>
        <v>18.899999999999999</v>
      </c>
      <c r="D64" s="3">
        <v>9.4499999999999993</v>
      </c>
      <c r="E64" s="3">
        <f t="shared" si="52"/>
        <v>9.4500000000000011</v>
      </c>
      <c r="F64" s="3">
        <f t="shared" si="53"/>
        <v>7.5500000000000007</v>
      </c>
      <c r="G64" s="65">
        <f t="shared" si="49"/>
        <v>0.5</v>
      </c>
      <c r="H64" s="3">
        <v>0.5</v>
      </c>
      <c r="I64" s="3"/>
      <c r="J64" s="3"/>
      <c r="K64" s="119">
        <v>3.95</v>
      </c>
      <c r="L64" s="119">
        <v>3.1</v>
      </c>
      <c r="M64" s="3">
        <f t="shared" si="54"/>
        <v>0</v>
      </c>
      <c r="N64" s="3"/>
      <c r="O64" s="3"/>
      <c r="P64" s="119"/>
      <c r="Q64" s="3"/>
      <c r="R64" s="3"/>
      <c r="S64" s="3"/>
      <c r="T64" s="3"/>
      <c r="U64" s="3">
        <f t="shared" si="55"/>
        <v>0</v>
      </c>
      <c r="V64" s="3"/>
      <c r="W64" s="3"/>
      <c r="X64" s="3"/>
      <c r="Y64" s="3"/>
      <c r="Z64" s="3"/>
      <c r="AA64" s="3"/>
      <c r="AB64" s="3"/>
      <c r="AC64" s="3"/>
      <c r="AD64" s="3">
        <f t="shared" si="56"/>
        <v>0</v>
      </c>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f t="shared" si="57"/>
        <v>1.9</v>
      </c>
      <c r="BH64" s="3"/>
      <c r="BI64" s="119">
        <v>1.9</v>
      </c>
      <c r="BJ64" s="3"/>
      <c r="BK64" s="2" t="s">
        <v>459</v>
      </c>
      <c r="BL64" s="2" t="s">
        <v>140</v>
      </c>
      <c r="BM64" s="143" t="s">
        <v>655</v>
      </c>
      <c r="BN64" s="2" t="s">
        <v>90</v>
      </c>
      <c r="BO64" s="605"/>
      <c r="BP64" s="605"/>
      <c r="BQ64" s="530"/>
      <c r="BR64" s="553"/>
      <c r="BS64" s="288"/>
      <c r="BT64" s="288"/>
      <c r="BU64" s="557"/>
      <c r="BV64" s="6" t="s">
        <v>813</v>
      </c>
      <c r="BW64" s="6"/>
    </row>
    <row r="65" spans="1:97" s="195" customFormat="1" ht="36" customHeight="1" x14ac:dyDescent="0.3">
      <c r="A65" s="516">
        <v>2</v>
      </c>
      <c r="B65" s="525" t="s">
        <v>978</v>
      </c>
      <c r="C65" s="19">
        <f t="shared" si="24"/>
        <v>18.059999999999999</v>
      </c>
      <c r="D65" s="300"/>
      <c r="E65" s="19">
        <f t="shared" si="52"/>
        <v>18.059999999999999</v>
      </c>
      <c r="F65" s="19">
        <f t="shared" si="53"/>
        <v>18.059999999999999</v>
      </c>
      <c r="G65" s="160">
        <f t="shared" si="49"/>
        <v>0.28000000000000003</v>
      </c>
      <c r="H65" s="301"/>
      <c r="I65" s="301">
        <v>0.28000000000000003</v>
      </c>
      <c r="J65" s="301"/>
      <c r="K65" s="301">
        <v>0.98</v>
      </c>
      <c r="L65" s="301">
        <v>0.8</v>
      </c>
      <c r="M65" s="19">
        <f t="shared" si="54"/>
        <v>16</v>
      </c>
      <c r="N65" s="302"/>
      <c r="O65" s="301"/>
      <c r="P65" s="302">
        <v>16</v>
      </c>
      <c r="Q65" s="301"/>
      <c r="R65" s="301"/>
      <c r="S65" s="301"/>
      <c r="T65" s="301"/>
      <c r="U65" s="19">
        <f t="shared" si="55"/>
        <v>0</v>
      </c>
      <c r="V65" s="301"/>
      <c r="W65" s="301"/>
      <c r="X65" s="301"/>
      <c r="Y65" s="301"/>
      <c r="Z65" s="301"/>
      <c r="AA65" s="301"/>
      <c r="AB65" s="301"/>
      <c r="AC65" s="301"/>
      <c r="AD65" s="19">
        <f t="shared" si="56"/>
        <v>0</v>
      </c>
      <c r="AE65" s="301"/>
      <c r="AF65" s="301"/>
      <c r="AG65" s="301"/>
      <c r="AH65" s="301"/>
      <c r="AI65" s="301"/>
      <c r="AJ65" s="301"/>
      <c r="AK65" s="301"/>
      <c r="AL65" s="301"/>
      <c r="AM65" s="301"/>
      <c r="AN65" s="301"/>
      <c r="AO65" s="301"/>
      <c r="AP65" s="301"/>
      <c r="AQ65" s="301"/>
      <c r="AR65" s="301"/>
      <c r="AS65" s="301"/>
      <c r="AT65" s="301"/>
      <c r="AU65" s="301"/>
      <c r="AV65" s="301"/>
      <c r="AW65" s="301"/>
      <c r="AX65" s="301"/>
      <c r="AY65" s="301"/>
      <c r="AZ65" s="301"/>
      <c r="BA65" s="301"/>
      <c r="BB65" s="301"/>
      <c r="BC65" s="301"/>
      <c r="BD65" s="301"/>
      <c r="BE65" s="301"/>
      <c r="BF65" s="301"/>
      <c r="BG65" s="19">
        <f t="shared" si="57"/>
        <v>0</v>
      </c>
      <c r="BH65" s="301"/>
      <c r="BI65" s="301"/>
      <c r="BJ65" s="301"/>
      <c r="BK65" s="300"/>
      <c r="BL65" s="303" t="s">
        <v>133</v>
      </c>
      <c r="BM65" s="300" t="s">
        <v>183</v>
      </c>
      <c r="BN65" s="636" t="s">
        <v>90</v>
      </c>
      <c r="BO65" s="637" t="s">
        <v>806</v>
      </c>
      <c r="BP65" s="636" t="s">
        <v>761</v>
      </c>
      <c r="BQ65" s="516" t="s">
        <v>733</v>
      </c>
      <c r="BR65" s="638" t="s">
        <v>972</v>
      </c>
      <c r="BS65" s="639" t="s">
        <v>760</v>
      </c>
      <c r="BT65" s="311"/>
      <c r="BU65" s="640" t="s">
        <v>909</v>
      </c>
      <c r="BV65" s="20" t="s">
        <v>813</v>
      </c>
      <c r="BW65" s="20"/>
      <c r="BY65" s="195" t="s">
        <v>813</v>
      </c>
    </row>
    <row r="66" spans="1:97" s="195" customFormat="1" ht="33.6" customHeight="1" x14ac:dyDescent="0.3">
      <c r="A66" s="517"/>
      <c r="B66" s="526"/>
      <c r="C66" s="19">
        <f t="shared" si="24"/>
        <v>41.81</v>
      </c>
      <c r="D66" s="302"/>
      <c r="E66" s="19">
        <f t="shared" si="52"/>
        <v>41.81</v>
      </c>
      <c r="F66" s="19">
        <f t="shared" si="53"/>
        <v>41.81</v>
      </c>
      <c r="G66" s="160">
        <f t="shared" si="49"/>
        <v>0</v>
      </c>
      <c r="H66" s="302"/>
      <c r="I66" s="302"/>
      <c r="J66" s="305"/>
      <c r="K66" s="302">
        <v>0.9</v>
      </c>
      <c r="L66" s="302">
        <v>15.86</v>
      </c>
      <c r="M66" s="19">
        <f t="shared" si="54"/>
        <v>25.05</v>
      </c>
      <c r="N66" s="302"/>
      <c r="O66" s="302"/>
      <c r="P66" s="302">
        <v>25.05</v>
      </c>
      <c r="Q66" s="302"/>
      <c r="R66" s="302"/>
      <c r="S66" s="302"/>
      <c r="T66" s="302"/>
      <c r="U66" s="19">
        <f t="shared" si="55"/>
        <v>0</v>
      </c>
      <c r="V66" s="302"/>
      <c r="W66" s="302"/>
      <c r="X66" s="302"/>
      <c r="Y66" s="302"/>
      <c r="Z66" s="302"/>
      <c r="AA66" s="302"/>
      <c r="AB66" s="306"/>
      <c r="AC66" s="302"/>
      <c r="AD66" s="19">
        <f t="shared" si="56"/>
        <v>0</v>
      </c>
      <c r="AE66" s="302">
        <v>0</v>
      </c>
      <c r="AF66" s="302"/>
      <c r="AG66" s="302"/>
      <c r="AH66" s="302"/>
      <c r="AI66" s="302"/>
      <c r="AJ66" s="302"/>
      <c r="AK66" s="302"/>
      <c r="AL66" s="302"/>
      <c r="AM66" s="302"/>
      <c r="AN66" s="302"/>
      <c r="AO66" s="302"/>
      <c r="AP66" s="302"/>
      <c r="AQ66" s="302"/>
      <c r="AR66" s="302"/>
      <c r="AS66" s="302"/>
      <c r="AT66" s="302"/>
      <c r="AU66" s="302"/>
      <c r="AV66" s="302"/>
      <c r="AW66" s="302"/>
      <c r="AX66" s="302">
        <v>0</v>
      </c>
      <c r="AY66" s="302"/>
      <c r="AZ66" s="302"/>
      <c r="BA66" s="302"/>
      <c r="BB66" s="302"/>
      <c r="BC66" s="302"/>
      <c r="BD66" s="302">
        <v>0</v>
      </c>
      <c r="BE66" s="302"/>
      <c r="BF66" s="302"/>
      <c r="BG66" s="19">
        <f t="shared" si="57"/>
        <v>0</v>
      </c>
      <c r="BH66" s="302"/>
      <c r="BI66" s="302"/>
      <c r="BJ66" s="302"/>
      <c r="BK66" s="304" t="s">
        <v>459</v>
      </c>
      <c r="BL66" s="307" t="s">
        <v>147</v>
      </c>
      <c r="BM66" s="304" t="s">
        <v>228</v>
      </c>
      <c r="BN66" s="636"/>
      <c r="BO66" s="637"/>
      <c r="BP66" s="636"/>
      <c r="BQ66" s="517"/>
      <c r="BR66" s="638"/>
      <c r="BS66" s="639"/>
      <c r="BT66" s="311"/>
      <c r="BU66" s="640"/>
      <c r="BV66" s="20" t="s">
        <v>813</v>
      </c>
      <c r="BW66" s="20"/>
      <c r="BY66" s="195" t="s">
        <v>813</v>
      </c>
    </row>
    <row r="67" spans="1:97" s="317" customFormat="1" ht="33.6" customHeight="1" x14ac:dyDescent="0.3">
      <c r="A67" s="582">
        <v>3</v>
      </c>
      <c r="B67" s="583" t="s">
        <v>1025</v>
      </c>
      <c r="C67" s="314">
        <f t="shared" si="24"/>
        <v>10.47</v>
      </c>
      <c r="D67" s="314">
        <v>6.87</v>
      </c>
      <c r="E67" s="314">
        <f>BG67+U67+F67</f>
        <v>3.6</v>
      </c>
      <c r="F67" s="314">
        <f t="shared" si="53"/>
        <v>3</v>
      </c>
      <c r="G67" s="315">
        <f t="shared" si="49"/>
        <v>0</v>
      </c>
      <c r="H67" s="315"/>
      <c r="I67" s="315"/>
      <c r="J67" s="315"/>
      <c r="K67" s="315">
        <v>1.5</v>
      </c>
      <c r="L67" s="315">
        <v>1.5</v>
      </c>
      <c r="M67" s="315">
        <f t="shared" si="54"/>
        <v>0</v>
      </c>
      <c r="N67" s="315"/>
      <c r="O67" s="315"/>
      <c r="P67" s="315"/>
      <c r="Q67" s="315"/>
      <c r="R67" s="315"/>
      <c r="S67" s="315"/>
      <c r="T67" s="315"/>
      <c r="U67" s="314">
        <f t="shared" si="55"/>
        <v>0</v>
      </c>
      <c r="V67" s="315"/>
      <c r="W67" s="315"/>
      <c r="X67" s="315"/>
      <c r="Y67" s="315"/>
      <c r="Z67" s="315"/>
      <c r="AA67" s="315"/>
      <c r="AB67" s="315"/>
      <c r="AC67" s="315"/>
      <c r="AD67" s="315">
        <f t="shared" si="56"/>
        <v>0</v>
      </c>
      <c r="AE67" s="315"/>
      <c r="AF67" s="315"/>
      <c r="AG67" s="315"/>
      <c r="AH67" s="315"/>
      <c r="AI67" s="315"/>
      <c r="AJ67" s="315"/>
      <c r="AK67" s="315"/>
      <c r="AL67" s="315"/>
      <c r="AM67" s="315"/>
      <c r="AN67" s="315"/>
      <c r="AO67" s="315"/>
      <c r="AP67" s="315"/>
      <c r="AQ67" s="315"/>
      <c r="AR67" s="315"/>
      <c r="AS67" s="315"/>
      <c r="AT67" s="315"/>
      <c r="AU67" s="315"/>
      <c r="AV67" s="315"/>
      <c r="AW67" s="315"/>
      <c r="AX67" s="315"/>
      <c r="AY67" s="315"/>
      <c r="AZ67" s="315"/>
      <c r="BA67" s="315"/>
      <c r="BB67" s="315"/>
      <c r="BC67" s="315"/>
      <c r="BD67" s="315"/>
      <c r="BE67" s="315"/>
      <c r="BF67" s="315"/>
      <c r="BG67" s="314">
        <f>BI67+BH67+BJ67</f>
        <v>0.6</v>
      </c>
      <c r="BH67" s="315"/>
      <c r="BI67" s="315">
        <v>0.6</v>
      </c>
      <c r="BJ67" s="315"/>
      <c r="BK67" s="316" t="s">
        <v>459</v>
      </c>
      <c r="BL67" s="312" t="s">
        <v>133</v>
      </c>
      <c r="BM67" s="316" t="s">
        <v>895</v>
      </c>
      <c r="BN67" s="312" t="s">
        <v>90</v>
      </c>
      <c r="BO67" s="584"/>
      <c r="BP67" s="585" t="s">
        <v>761</v>
      </c>
      <c r="BQ67" s="585" t="s">
        <v>733</v>
      </c>
      <c r="BR67" s="586" t="s">
        <v>999</v>
      </c>
      <c r="BS67" s="587"/>
      <c r="BT67" s="583" t="s">
        <v>1000</v>
      </c>
      <c r="BV67" s="318" t="s">
        <v>896</v>
      </c>
      <c r="BW67" s="318"/>
      <c r="BX67" s="318"/>
      <c r="BY67" s="318"/>
      <c r="BZ67" s="318"/>
      <c r="CA67" s="318"/>
      <c r="CB67" s="318"/>
      <c r="CC67" s="318"/>
      <c r="CD67" s="318"/>
      <c r="CE67" s="318"/>
      <c r="CF67" s="318"/>
      <c r="CG67" s="318"/>
      <c r="CH67" s="318"/>
      <c r="CI67" s="318"/>
      <c r="CJ67" s="318"/>
      <c r="CK67" s="318"/>
      <c r="CL67" s="318"/>
      <c r="CM67" s="318"/>
      <c r="CN67" s="318"/>
      <c r="CO67" s="318"/>
      <c r="CP67" s="318"/>
      <c r="CQ67" s="318"/>
      <c r="CR67" s="318"/>
      <c r="CS67" s="318"/>
    </row>
    <row r="68" spans="1:97" s="317" customFormat="1" ht="44.45" customHeight="1" x14ac:dyDescent="0.3">
      <c r="A68" s="582"/>
      <c r="B68" s="583"/>
      <c r="C68" s="314">
        <f t="shared" si="24"/>
        <v>7.1</v>
      </c>
      <c r="D68" s="314">
        <v>3.6</v>
      </c>
      <c r="E68" s="314">
        <f>BG68+U68+F68</f>
        <v>3.5</v>
      </c>
      <c r="F68" s="314">
        <f t="shared" si="53"/>
        <v>3.5</v>
      </c>
      <c r="G68" s="315">
        <f t="shared" si="49"/>
        <v>0</v>
      </c>
      <c r="H68" s="315"/>
      <c r="I68" s="315"/>
      <c r="J68" s="315"/>
      <c r="K68" s="315"/>
      <c r="L68" s="315">
        <v>3.5</v>
      </c>
      <c r="M68" s="315">
        <f t="shared" si="54"/>
        <v>0</v>
      </c>
      <c r="N68" s="315"/>
      <c r="O68" s="315"/>
      <c r="P68" s="315"/>
      <c r="Q68" s="315"/>
      <c r="R68" s="315"/>
      <c r="S68" s="315"/>
      <c r="T68" s="315"/>
      <c r="U68" s="314">
        <f t="shared" si="55"/>
        <v>0</v>
      </c>
      <c r="V68" s="315"/>
      <c r="W68" s="315"/>
      <c r="X68" s="315"/>
      <c r="Y68" s="315"/>
      <c r="Z68" s="315"/>
      <c r="AA68" s="315"/>
      <c r="AB68" s="315"/>
      <c r="AC68" s="315"/>
      <c r="AD68" s="315">
        <f t="shared" si="56"/>
        <v>0</v>
      </c>
      <c r="AE68" s="315"/>
      <c r="AF68" s="315"/>
      <c r="AG68" s="315"/>
      <c r="AH68" s="315"/>
      <c r="AI68" s="315"/>
      <c r="AJ68" s="315"/>
      <c r="AK68" s="315"/>
      <c r="AL68" s="315"/>
      <c r="AM68" s="315"/>
      <c r="AN68" s="315"/>
      <c r="AO68" s="315"/>
      <c r="AP68" s="315"/>
      <c r="AQ68" s="315"/>
      <c r="AR68" s="315"/>
      <c r="AS68" s="315"/>
      <c r="AT68" s="315"/>
      <c r="AU68" s="315"/>
      <c r="AV68" s="315"/>
      <c r="AW68" s="315"/>
      <c r="AX68" s="315"/>
      <c r="AY68" s="315"/>
      <c r="AZ68" s="315"/>
      <c r="BA68" s="315"/>
      <c r="BB68" s="315"/>
      <c r="BC68" s="315"/>
      <c r="BD68" s="315"/>
      <c r="BE68" s="315"/>
      <c r="BF68" s="315"/>
      <c r="BG68" s="314">
        <f t="shared" ref="BG68:BG80" si="58">BH68+BI68+BJ68</f>
        <v>0</v>
      </c>
      <c r="BH68" s="315"/>
      <c r="BI68" s="315"/>
      <c r="BJ68" s="315"/>
      <c r="BK68" s="316" t="s">
        <v>459</v>
      </c>
      <c r="BL68" s="312" t="s">
        <v>140</v>
      </c>
      <c r="BM68" s="316" t="s">
        <v>897</v>
      </c>
      <c r="BN68" s="312" t="s">
        <v>90</v>
      </c>
      <c r="BO68" s="584"/>
      <c r="BP68" s="585"/>
      <c r="BQ68" s="585"/>
      <c r="BR68" s="586"/>
      <c r="BS68" s="587"/>
      <c r="BT68" s="583"/>
      <c r="BV68" s="318"/>
      <c r="BW68" s="318"/>
      <c r="BX68" s="318"/>
      <c r="BY68" s="318"/>
      <c r="BZ68" s="318"/>
      <c r="CA68" s="318"/>
      <c r="CB68" s="318"/>
      <c r="CC68" s="318"/>
      <c r="CD68" s="318"/>
      <c r="CE68" s="318"/>
      <c r="CF68" s="318"/>
      <c r="CG68" s="318"/>
      <c r="CH68" s="318"/>
      <c r="CI68" s="318"/>
      <c r="CJ68" s="318"/>
      <c r="CK68" s="318"/>
      <c r="CL68" s="318"/>
      <c r="CM68" s="318"/>
      <c r="CN68" s="318"/>
      <c r="CO68" s="318"/>
      <c r="CP68" s="318"/>
      <c r="CQ68" s="318"/>
      <c r="CR68" s="318"/>
      <c r="CS68" s="318"/>
    </row>
    <row r="69" spans="1:97" s="71" customFormat="1" ht="33.6" customHeight="1" x14ac:dyDescent="0.3">
      <c r="A69" s="605">
        <v>4</v>
      </c>
      <c r="B69" s="609" t="s">
        <v>491</v>
      </c>
      <c r="C69" s="69">
        <f t="shared" si="24"/>
        <v>4</v>
      </c>
      <c r="D69" s="3">
        <v>1.95</v>
      </c>
      <c r="E69" s="65">
        <f t="shared" ref="E69:E101" si="59">F69+U69+BG69</f>
        <v>2.0499999999999998</v>
      </c>
      <c r="F69" s="65">
        <f t="shared" si="53"/>
        <v>1.75</v>
      </c>
      <c r="G69" s="65">
        <f t="shared" si="49"/>
        <v>0</v>
      </c>
      <c r="H69" s="3"/>
      <c r="I69" s="3"/>
      <c r="J69" s="3"/>
      <c r="K69" s="3">
        <v>0.25</v>
      </c>
      <c r="L69" s="3">
        <v>1.5</v>
      </c>
      <c r="M69" s="3">
        <f t="shared" si="54"/>
        <v>0</v>
      </c>
      <c r="N69" s="3"/>
      <c r="O69" s="3"/>
      <c r="P69" s="3"/>
      <c r="Q69" s="3"/>
      <c r="R69" s="3"/>
      <c r="S69" s="3"/>
      <c r="T69" s="3"/>
      <c r="U69" s="65">
        <f t="shared" si="55"/>
        <v>0.3</v>
      </c>
      <c r="V69" s="3"/>
      <c r="W69" s="3"/>
      <c r="X69" s="3"/>
      <c r="Y69" s="3"/>
      <c r="Z69" s="3"/>
      <c r="AA69" s="3"/>
      <c r="AB69" s="3"/>
      <c r="AC69" s="3"/>
      <c r="AD69" s="65">
        <f t="shared" si="56"/>
        <v>0</v>
      </c>
      <c r="AE69" s="3"/>
      <c r="AF69" s="3"/>
      <c r="AG69" s="3"/>
      <c r="AH69" s="3"/>
      <c r="AI69" s="3"/>
      <c r="AJ69" s="3"/>
      <c r="AK69" s="3"/>
      <c r="AL69" s="3"/>
      <c r="AM69" s="3"/>
      <c r="AN69" s="3"/>
      <c r="AO69" s="3"/>
      <c r="AP69" s="3"/>
      <c r="AQ69" s="3"/>
      <c r="AR69" s="3"/>
      <c r="AS69" s="3"/>
      <c r="AT69" s="3"/>
      <c r="AU69" s="3"/>
      <c r="AV69" s="3"/>
      <c r="AW69" s="3"/>
      <c r="AX69" s="3"/>
      <c r="AY69" s="3">
        <v>0.3</v>
      </c>
      <c r="AZ69" s="3"/>
      <c r="BA69" s="3"/>
      <c r="BB69" s="3"/>
      <c r="BC69" s="3"/>
      <c r="BD69" s="3"/>
      <c r="BE69" s="3"/>
      <c r="BF69" s="3"/>
      <c r="BG69" s="3">
        <f t="shared" si="58"/>
        <v>0</v>
      </c>
      <c r="BH69" s="3"/>
      <c r="BI69" s="3"/>
      <c r="BJ69" s="3"/>
      <c r="BK69" s="2" t="s">
        <v>459</v>
      </c>
      <c r="BL69" s="4" t="s">
        <v>128</v>
      </c>
      <c r="BM69" s="2" t="s">
        <v>548</v>
      </c>
      <c r="BN69" s="2" t="s">
        <v>90</v>
      </c>
      <c r="BO69" s="610" t="s">
        <v>540</v>
      </c>
      <c r="BP69" s="529" t="s">
        <v>629</v>
      </c>
      <c r="BQ69" s="529" t="s">
        <v>733</v>
      </c>
      <c r="BR69" s="553" t="s">
        <v>983</v>
      </c>
      <c r="BS69" s="6"/>
      <c r="BT69" s="6"/>
      <c r="BU69" s="558" t="s">
        <v>909</v>
      </c>
      <c r="BV69" s="6" t="s">
        <v>813</v>
      </c>
      <c r="BW69" s="6"/>
      <c r="BX69" s="6"/>
      <c r="BY69" s="6"/>
      <c r="BZ69" s="209"/>
      <c r="CA69" s="6"/>
      <c r="CE69" s="71" t="s">
        <v>494</v>
      </c>
      <c r="CN69" s="71">
        <v>2022</v>
      </c>
    </row>
    <row r="70" spans="1:97" s="71" customFormat="1" ht="33.6" customHeight="1" x14ac:dyDescent="0.3">
      <c r="A70" s="605"/>
      <c r="B70" s="609"/>
      <c r="C70" s="69">
        <f t="shared" si="24"/>
        <v>19.75</v>
      </c>
      <c r="D70" s="3">
        <v>11.25</v>
      </c>
      <c r="E70" s="65">
        <f t="shared" si="59"/>
        <v>8.5</v>
      </c>
      <c r="F70" s="65">
        <f t="shared" si="53"/>
        <v>8</v>
      </c>
      <c r="G70" s="65">
        <f t="shared" si="49"/>
        <v>0</v>
      </c>
      <c r="H70" s="3"/>
      <c r="I70" s="3"/>
      <c r="J70" s="3"/>
      <c r="K70" s="3">
        <v>5</v>
      </c>
      <c r="L70" s="3">
        <v>3</v>
      </c>
      <c r="M70" s="3">
        <f t="shared" si="54"/>
        <v>0</v>
      </c>
      <c r="N70" s="3"/>
      <c r="O70" s="3"/>
      <c r="P70" s="3"/>
      <c r="Q70" s="3"/>
      <c r="R70" s="3"/>
      <c r="S70" s="3"/>
      <c r="T70" s="3"/>
      <c r="U70" s="65">
        <f t="shared" si="55"/>
        <v>0.5</v>
      </c>
      <c r="V70" s="3"/>
      <c r="W70" s="3"/>
      <c r="X70" s="3"/>
      <c r="Y70" s="3"/>
      <c r="Z70" s="3"/>
      <c r="AA70" s="3"/>
      <c r="AB70" s="3"/>
      <c r="AC70" s="3"/>
      <c r="AD70" s="65">
        <f t="shared" si="56"/>
        <v>0</v>
      </c>
      <c r="AE70" s="3"/>
      <c r="AF70" s="3"/>
      <c r="AG70" s="3"/>
      <c r="AH70" s="3"/>
      <c r="AI70" s="3"/>
      <c r="AJ70" s="3"/>
      <c r="AK70" s="3"/>
      <c r="AL70" s="3"/>
      <c r="AM70" s="3"/>
      <c r="AN70" s="3"/>
      <c r="AO70" s="3"/>
      <c r="AP70" s="3"/>
      <c r="AQ70" s="3"/>
      <c r="AR70" s="3"/>
      <c r="AS70" s="3"/>
      <c r="AT70" s="3"/>
      <c r="AU70" s="3"/>
      <c r="AV70" s="3"/>
      <c r="AW70" s="3"/>
      <c r="AX70" s="3">
        <v>0.5</v>
      </c>
      <c r="AY70" s="3"/>
      <c r="AZ70" s="3"/>
      <c r="BA70" s="3"/>
      <c r="BB70" s="3"/>
      <c r="BC70" s="3"/>
      <c r="BD70" s="3"/>
      <c r="BE70" s="3"/>
      <c r="BF70" s="3"/>
      <c r="BG70" s="3">
        <f t="shared" si="58"/>
        <v>0</v>
      </c>
      <c r="BH70" s="3"/>
      <c r="BI70" s="3"/>
      <c r="BJ70" s="3"/>
      <c r="BK70" s="2" t="s">
        <v>459</v>
      </c>
      <c r="BL70" s="2" t="s">
        <v>147</v>
      </c>
      <c r="BM70" s="2" t="s">
        <v>492</v>
      </c>
      <c r="BN70" s="2" t="s">
        <v>90</v>
      </c>
      <c r="BO70" s="610"/>
      <c r="BP70" s="537"/>
      <c r="BQ70" s="537"/>
      <c r="BR70" s="553"/>
      <c r="BS70" s="6"/>
      <c r="BT70" s="6"/>
      <c r="BU70" s="558"/>
      <c r="BV70" s="6" t="s">
        <v>813</v>
      </c>
      <c r="BW70" s="6"/>
      <c r="BX70" s="6"/>
      <c r="BY70" s="6" t="s">
        <v>813</v>
      </c>
      <c r="BZ70" s="209"/>
      <c r="CA70" s="6"/>
    </row>
    <row r="71" spans="1:97" s="71" customFormat="1" ht="33.6" customHeight="1" x14ac:dyDescent="0.3">
      <c r="A71" s="605"/>
      <c r="B71" s="609"/>
      <c r="C71" s="69">
        <f t="shared" si="24"/>
        <v>1</v>
      </c>
      <c r="D71" s="3">
        <v>0.5</v>
      </c>
      <c r="E71" s="65">
        <f t="shared" si="59"/>
        <v>0.5</v>
      </c>
      <c r="F71" s="65">
        <f t="shared" si="53"/>
        <v>0.25</v>
      </c>
      <c r="G71" s="65">
        <f t="shared" si="49"/>
        <v>0</v>
      </c>
      <c r="H71" s="3"/>
      <c r="I71" s="3"/>
      <c r="J71" s="3"/>
      <c r="K71" s="3">
        <v>0.25</v>
      </c>
      <c r="L71" s="3"/>
      <c r="M71" s="3">
        <f t="shared" si="54"/>
        <v>0</v>
      </c>
      <c r="N71" s="3"/>
      <c r="O71" s="3"/>
      <c r="P71" s="3"/>
      <c r="Q71" s="3"/>
      <c r="R71" s="3"/>
      <c r="S71" s="3"/>
      <c r="T71" s="3"/>
      <c r="U71" s="65">
        <f t="shared" si="55"/>
        <v>0</v>
      </c>
      <c r="V71" s="3"/>
      <c r="W71" s="3"/>
      <c r="X71" s="3"/>
      <c r="Y71" s="3"/>
      <c r="Z71" s="3"/>
      <c r="AA71" s="3"/>
      <c r="AB71" s="3"/>
      <c r="AC71" s="3"/>
      <c r="AD71" s="65">
        <f t="shared" si="56"/>
        <v>0</v>
      </c>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f t="shared" si="58"/>
        <v>0.25</v>
      </c>
      <c r="BH71" s="3"/>
      <c r="BI71" s="3">
        <v>0.25</v>
      </c>
      <c r="BJ71" s="3"/>
      <c r="BK71" s="2" t="s">
        <v>459</v>
      </c>
      <c r="BL71" s="4" t="s">
        <v>138</v>
      </c>
      <c r="BM71" s="2" t="s">
        <v>493</v>
      </c>
      <c r="BN71" s="2" t="s">
        <v>90</v>
      </c>
      <c r="BO71" s="610"/>
      <c r="BP71" s="530"/>
      <c r="BQ71" s="530"/>
      <c r="BR71" s="553"/>
      <c r="BS71" s="6"/>
      <c r="BT71" s="6"/>
      <c r="BU71" s="558"/>
      <c r="BV71" s="6" t="s">
        <v>813</v>
      </c>
      <c r="BW71" s="6"/>
      <c r="BX71" s="6"/>
      <c r="BY71" s="6"/>
      <c r="BZ71" s="209"/>
      <c r="CA71" s="6"/>
    </row>
    <row r="72" spans="1:97" s="252" customFormat="1" ht="33.6" customHeight="1" x14ac:dyDescent="0.35">
      <c r="A72" s="635">
        <v>5</v>
      </c>
      <c r="B72" s="609" t="s">
        <v>625</v>
      </c>
      <c r="C72" s="3">
        <f t="shared" si="24"/>
        <v>7.2</v>
      </c>
      <c r="D72" s="3">
        <v>3</v>
      </c>
      <c r="E72" s="65">
        <f t="shared" si="59"/>
        <v>4.2</v>
      </c>
      <c r="F72" s="65">
        <f t="shared" si="53"/>
        <v>3</v>
      </c>
      <c r="G72" s="65">
        <f t="shared" si="49"/>
        <v>0</v>
      </c>
      <c r="H72" s="127"/>
      <c r="I72" s="127"/>
      <c r="J72" s="127"/>
      <c r="K72" s="136">
        <v>2</v>
      </c>
      <c r="L72" s="136">
        <v>1</v>
      </c>
      <c r="M72" s="3">
        <f t="shared" si="54"/>
        <v>0</v>
      </c>
      <c r="N72" s="136"/>
      <c r="O72" s="136"/>
      <c r="P72" s="136"/>
      <c r="Q72" s="127"/>
      <c r="R72" s="136"/>
      <c r="S72" s="127"/>
      <c r="T72" s="127"/>
      <c r="U72" s="65">
        <f t="shared" si="55"/>
        <v>1</v>
      </c>
      <c r="V72" s="136"/>
      <c r="W72" s="127"/>
      <c r="X72" s="127"/>
      <c r="Y72" s="127"/>
      <c r="Z72" s="127"/>
      <c r="AA72" s="127"/>
      <c r="AB72" s="127"/>
      <c r="AC72" s="127"/>
      <c r="AD72" s="3">
        <f t="shared" si="56"/>
        <v>0</v>
      </c>
      <c r="AE72" s="127"/>
      <c r="AF72" s="127"/>
      <c r="AG72" s="127"/>
      <c r="AH72" s="127"/>
      <c r="AI72" s="127"/>
      <c r="AJ72" s="127"/>
      <c r="AK72" s="127"/>
      <c r="AL72" s="127"/>
      <c r="AM72" s="127"/>
      <c r="AN72" s="127"/>
      <c r="AO72" s="127"/>
      <c r="AP72" s="127"/>
      <c r="AQ72" s="127"/>
      <c r="AR72" s="127"/>
      <c r="AS72" s="127"/>
      <c r="AT72" s="127"/>
      <c r="AU72" s="127"/>
      <c r="AV72" s="136"/>
      <c r="AW72" s="127"/>
      <c r="AX72" s="137">
        <v>1</v>
      </c>
      <c r="AY72" s="137"/>
      <c r="AZ72" s="137"/>
      <c r="BA72" s="137"/>
      <c r="BB72" s="132"/>
      <c r="BC72" s="132"/>
      <c r="BD72" s="137"/>
      <c r="BE72" s="132"/>
      <c r="BF72" s="132"/>
      <c r="BG72" s="3">
        <f t="shared" si="58"/>
        <v>0.2</v>
      </c>
      <c r="BH72" s="132"/>
      <c r="BI72" s="132">
        <v>0.2</v>
      </c>
      <c r="BJ72" s="132"/>
      <c r="BK72" s="133" t="s">
        <v>459</v>
      </c>
      <c r="BL72" s="138" t="s">
        <v>132</v>
      </c>
      <c r="BM72" s="133"/>
      <c r="BN72" s="138" t="s">
        <v>90</v>
      </c>
      <c r="BO72" s="601"/>
      <c r="BP72" s="529" t="s">
        <v>630</v>
      </c>
      <c r="BQ72" s="529" t="s">
        <v>733</v>
      </c>
      <c r="BR72" s="551" t="s">
        <v>983</v>
      </c>
      <c r="BS72" s="552" t="s">
        <v>760</v>
      </c>
      <c r="BU72" s="542" t="s">
        <v>909</v>
      </c>
      <c r="CG72" s="71" t="s">
        <v>715</v>
      </c>
    </row>
    <row r="73" spans="1:97" s="252" customFormat="1" ht="33.6" customHeight="1" x14ac:dyDescent="0.35">
      <c r="A73" s="635"/>
      <c r="B73" s="609"/>
      <c r="C73" s="3">
        <f t="shared" si="24"/>
        <v>16.8</v>
      </c>
      <c r="D73" s="3">
        <v>7</v>
      </c>
      <c r="E73" s="3">
        <f t="shared" si="59"/>
        <v>9.8000000000000007</v>
      </c>
      <c r="F73" s="65">
        <f t="shared" si="53"/>
        <v>8.3000000000000007</v>
      </c>
      <c r="G73" s="65">
        <f t="shared" si="49"/>
        <v>0</v>
      </c>
      <c r="H73" s="127"/>
      <c r="I73" s="127"/>
      <c r="J73" s="127"/>
      <c r="K73" s="136">
        <v>3</v>
      </c>
      <c r="L73" s="136">
        <v>5</v>
      </c>
      <c r="M73" s="3">
        <f t="shared" si="54"/>
        <v>0</v>
      </c>
      <c r="N73" s="136"/>
      <c r="O73" s="136"/>
      <c r="P73" s="136"/>
      <c r="Q73" s="127"/>
      <c r="R73" s="136">
        <v>0.3</v>
      </c>
      <c r="S73" s="127"/>
      <c r="T73" s="127"/>
      <c r="U73" s="65">
        <f t="shared" si="55"/>
        <v>1</v>
      </c>
      <c r="V73" s="136"/>
      <c r="W73" s="127"/>
      <c r="X73" s="127"/>
      <c r="Y73" s="127"/>
      <c r="Z73" s="127"/>
      <c r="AA73" s="127"/>
      <c r="AB73" s="127"/>
      <c r="AC73" s="127"/>
      <c r="AD73" s="3">
        <f t="shared" si="56"/>
        <v>0</v>
      </c>
      <c r="AE73" s="127"/>
      <c r="AF73" s="127"/>
      <c r="AG73" s="127"/>
      <c r="AH73" s="127"/>
      <c r="AI73" s="127"/>
      <c r="AJ73" s="127"/>
      <c r="AK73" s="127"/>
      <c r="AL73" s="127"/>
      <c r="AM73" s="127"/>
      <c r="AN73" s="127"/>
      <c r="AO73" s="127"/>
      <c r="AP73" s="127"/>
      <c r="AQ73" s="127"/>
      <c r="AR73" s="127"/>
      <c r="AS73" s="127"/>
      <c r="AT73" s="127"/>
      <c r="AU73" s="127"/>
      <c r="AV73" s="136"/>
      <c r="AW73" s="127"/>
      <c r="AX73" s="137">
        <v>1</v>
      </c>
      <c r="AY73" s="137"/>
      <c r="AZ73" s="137"/>
      <c r="BA73" s="137"/>
      <c r="BB73" s="132"/>
      <c r="BC73" s="132"/>
      <c r="BD73" s="137"/>
      <c r="BE73" s="132"/>
      <c r="BF73" s="132"/>
      <c r="BG73" s="3">
        <f t="shared" si="58"/>
        <v>0.5</v>
      </c>
      <c r="BH73" s="132"/>
      <c r="BI73" s="132">
        <v>0.5</v>
      </c>
      <c r="BJ73" s="132"/>
      <c r="BK73" s="133" t="s">
        <v>459</v>
      </c>
      <c r="BL73" s="138" t="s">
        <v>143</v>
      </c>
      <c r="BM73" s="133"/>
      <c r="BN73" s="138" t="s">
        <v>90</v>
      </c>
      <c r="BO73" s="602"/>
      <c r="BP73" s="530"/>
      <c r="BQ73" s="530"/>
      <c r="BR73" s="551"/>
      <c r="BS73" s="552"/>
      <c r="BU73" s="542"/>
      <c r="BV73" s="252" t="s">
        <v>813</v>
      </c>
      <c r="CG73" s="71" t="s">
        <v>715</v>
      </c>
    </row>
    <row r="74" spans="1:97" s="401" customFormat="1" ht="40.9" customHeight="1" x14ac:dyDescent="0.3">
      <c r="A74" s="626">
        <v>6</v>
      </c>
      <c r="B74" s="618" t="s">
        <v>1051</v>
      </c>
      <c r="C74" s="392">
        <f t="shared" si="24"/>
        <v>9.39</v>
      </c>
      <c r="D74" s="393"/>
      <c r="E74" s="393">
        <f t="shared" si="59"/>
        <v>9.39</v>
      </c>
      <c r="F74" s="393">
        <f t="shared" si="53"/>
        <v>8.89</v>
      </c>
      <c r="G74" s="393">
        <f t="shared" si="49"/>
        <v>0.5</v>
      </c>
      <c r="H74" s="393">
        <v>0.5</v>
      </c>
      <c r="I74" s="393"/>
      <c r="J74" s="393"/>
      <c r="K74" s="393">
        <v>1.72</v>
      </c>
      <c r="L74" s="393">
        <v>1</v>
      </c>
      <c r="M74" s="393">
        <f t="shared" si="54"/>
        <v>5.67</v>
      </c>
      <c r="N74" s="393">
        <v>5.34</v>
      </c>
      <c r="O74" s="393"/>
      <c r="P74" s="393">
        <v>0.33</v>
      </c>
      <c r="Q74" s="393"/>
      <c r="R74" s="393"/>
      <c r="S74" s="393"/>
      <c r="T74" s="393"/>
      <c r="U74" s="393">
        <f t="shared" si="55"/>
        <v>0.5</v>
      </c>
      <c r="V74" s="393"/>
      <c r="W74" s="393"/>
      <c r="X74" s="393"/>
      <c r="Y74" s="393"/>
      <c r="Z74" s="393"/>
      <c r="AA74" s="393"/>
      <c r="AB74" s="393"/>
      <c r="AC74" s="393"/>
      <c r="AD74" s="393">
        <f t="shared" si="56"/>
        <v>0</v>
      </c>
      <c r="AE74" s="393"/>
      <c r="AF74" s="393"/>
      <c r="AG74" s="393"/>
      <c r="AH74" s="393"/>
      <c r="AI74" s="393"/>
      <c r="AJ74" s="393"/>
      <c r="AK74" s="393"/>
      <c r="AL74" s="393"/>
      <c r="AM74" s="393"/>
      <c r="AN74" s="393"/>
      <c r="AO74" s="393"/>
      <c r="AP74" s="393"/>
      <c r="AQ74" s="393"/>
      <c r="AR74" s="393"/>
      <c r="AS74" s="393"/>
      <c r="AT74" s="393"/>
      <c r="AU74" s="393"/>
      <c r="AV74" s="393"/>
      <c r="AW74" s="393"/>
      <c r="AX74" s="393"/>
      <c r="AY74" s="393"/>
      <c r="AZ74" s="393"/>
      <c r="BA74" s="393"/>
      <c r="BB74" s="393"/>
      <c r="BC74" s="393"/>
      <c r="BD74" s="393">
        <v>0.5</v>
      </c>
      <c r="BE74" s="393"/>
      <c r="BF74" s="393"/>
      <c r="BG74" s="393">
        <f t="shared" si="58"/>
        <v>0</v>
      </c>
      <c r="BH74" s="393"/>
      <c r="BI74" s="393"/>
      <c r="BJ74" s="393"/>
      <c r="BK74" s="390" t="s">
        <v>459</v>
      </c>
      <c r="BL74" s="398" t="s">
        <v>137</v>
      </c>
      <c r="BM74" s="399" t="s">
        <v>553</v>
      </c>
      <c r="BN74" s="390" t="s">
        <v>90</v>
      </c>
      <c r="BO74" s="619" t="s">
        <v>464</v>
      </c>
      <c r="BP74" s="620" t="s">
        <v>630</v>
      </c>
      <c r="BQ74" s="620" t="s">
        <v>733</v>
      </c>
      <c r="BR74" s="625" t="s">
        <v>983</v>
      </c>
      <c r="BU74" s="614" t="s">
        <v>911</v>
      </c>
      <c r="BV74" s="405" t="s">
        <v>813</v>
      </c>
      <c r="BX74" s="401" t="s">
        <v>469</v>
      </c>
      <c r="BZ74" s="406"/>
      <c r="CN74" s="401">
        <v>2022</v>
      </c>
    </row>
    <row r="75" spans="1:97" s="401" customFormat="1" ht="39.6" customHeight="1" x14ac:dyDescent="0.3">
      <c r="A75" s="627"/>
      <c r="B75" s="618"/>
      <c r="C75" s="392">
        <f t="shared" si="24"/>
        <v>16.209999999999997</v>
      </c>
      <c r="D75" s="393"/>
      <c r="E75" s="393">
        <f t="shared" si="59"/>
        <v>16.209999999999997</v>
      </c>
      <c r="F75" s="393">
        <f t="shared" si="53"/>
        <v>15.709999999999997</v>
      </c>
      <c r="G75" s="393">
        <f t="shared" si="49"/>
        <v>0.2</v>
      </c>
      <c r="H75" s="393">
        <v>0.2</v>
      </c>
      <c r="I75" s="393"/>
      <c r="J75" s="393"/>
      <c r="K75" s="407">
        <v>5.27</v>
      </c>
      <c r="L75" s="407">
        <v>4</v>
      </c>
      <c r="M75" s="393">
        <f t="shared" si="54"/>
        <v>6.2399999999999993</v>
      </c>
      <c r="N75" s="393">
        <v>5.85</v>
      </c>
      <c r="O75" s="393"/>
      <c r="P75" s="393">
        <v>0.39</v>
      </c>
      <c r="Q75" s="393"/>
      <c r="R75" s="393"/>
      <c r="S75" s="393"/>
      <c r="T75" s="393"/>
      <c r="U75" s="393">
        <f t="shared" si="55"/>
        <v>0.5</v>
      </c>
      <c r="V75" s="393"/>
      <c r="W75" s="393"/>
      <c r="X75" s="393"/>
      <c r="Y75" s="393"/>
      <c r="Z75" s="393"/>
      <c r="AA75" s="393"/>
      <c r="AB75" s="393"/>
      <c r="AC75" s="393"/>
      <c r="AD75" s="393">
        <f t="shared" si="56"/>
        <v>0</v>
      </c>
      <c r="AE75" s="393"/>
      <c r="AF75" s="393"/>
      <c r="AG75" s="393"/>
      <c r="AH75" s="393"/>
      <c r="AI75" s="393"/>
      <c r="AJ75" s="393"/>
      <c r="AK75" s="393"/>
      <c r="AL75" s="393"/>
      <c r="AM75" s="393"/>
      <c r="AN75" s="393"/>
      <c r="AO75" s="393"/>
      <c r="AP75" s="393"/>
      <c r="AQ75" s="393"/>
      <c r="AR75" s="393"/>
      <c r="AS75" s="393"/>
      <c r="AT75" s="393"/>
      <c r="AU75" s="393"/>
      <c r="AV75" s="393"/>
      <c r="AW75" s="393"/>
      <c r="AX75" s="393"/>
      <c r="AY75" s="393"/>
      <c r="AZ75" s="393"/>
      <c r="BA75" s="393"/>
      <c r="BB75" s="393"/>
      <c r="BC75" s="393"/>
      <c r="BD75" s="393">
        <v>0.5</v>
      </c>
      <c r="BE75" s="393"/>
      <c r="BF75" s="393"/>
      <c r="BG75" s="393">
        <f t="shared" si="58"/>
        <v>0</v>
      </c>
      <c r="BH75" s="393"/>
      <c r="BI75" s="393"/>
      <c r="BJ75" s="393"/>
      <c r="BK75" s="390" t="s">
        <v>459</v>
      </c>
      <c r="BL75" s="390" t="s">
        <v>142</v>
      </c>
      <c r="BM75" s="390" t="s">
        <v>470</v>
      </c>
      <c r="BN75" s="390" t="s">
        <v>90</v>
      </c>
      <c r="BO75" s="619"/>
      <c r="BP75" s="621"/>
      <c r="BQ75" s="621"/>
      <c r="BR75" s="625"/>
      <c r="BU75" s="614"/>
      <c r="BV75" s="401" t="s">
        <v>813</v>
      </c>
      <c r="CF75" s="401" t="s">
        <v>468</v>
      </c>
    </row>
    <row r="76" spans="1:97" s="71" customFormat="1" ht="54" customHeight="1" x14ac:dyDescent="0.3">
      <c r="A76" s="2">
        <v>7</v>
      </c>
      <c r="B76" s="144" t="s">
        <v>185</v>
      </c>
      <c r="C76" s="69">
        <f t="shared" si="24"/>
        <v>10</v>
      </c>
      <c r="D76" s="3"/>
      <c r="E76" s="3">
        <f t="shared" si="59"/>
        <v>10</v>
      </c>
      <c r="F76" s="3">
        <f t="shared" si="53"/>
        <v>6</v>
      </c>
      <c r="G76" s="65">
        <f t="shared" si="49"/>
        <v>2</v>
      </c>
      <c r="H76" s="3">
        <v>2</v>
      </c>
      <c r="I76" s="3"/>
      <c r="J76" s="3"/>
      <c r="K76" s="3">
        <v>3.5</v>
      </c>
      <c r="L76" s="3">
        <v>0.5</v>
      </c>
      <c r="M76" s="3">
        <f t="shared" si="54"/>
        <v>0</v>
      </c>
      <c r="N76" s="3"/>
      <c r="O76" s="3"/>
      <c r="P76" s="3"/>
      <c r="Q76" s="3"/>
      <c r="R76" s="3"/>
      <c r="S76" s="3"/>
      <c r="T76" s="3"/>
      <c r="U76" s="3">
        <f t="shared" si="55"/>
        <v>4</v>
      </c>
      <c r="V76" s="3"/>
      <c r="W76" s="3"/>
      <c r="X76" s="3"/>
      <c r="Y76" s="3"/>
      <c r="Z76" s="3"/>
      <c r="AA76" s="3"/>
      <c r="AB76" s="3"/>
      <c r="AC76" s="3"/>
      <c r="AD76" s="65">
        <f t="shared" si="56"/>
        <v>0</v>
      </c>
      <c r="AE76" s="3"/>
      <c r="AF76" s="3"/>
      <c r="AG76" s="3"/>
      <c r="AH76" s="3"/>
      <c r="AI76" s="3"/>
      <c r="AJ76" s="3"/>
      <c r="AK76" s="3"/>
      <c r="AL76" s="3"/>
      <c r="AM76" s="3"/>
      <c r="AN76" s="3"/>
      <c r="AO76" s="3"/>
      <c r="AP76" s="3"/>
      <c r="AQ76" s="3"/>
      <c r="AR76" s="3"/>
      <c r="AS76" s="3"/>
      <c r="AT76" s="3"/>
      <c r="AU76" s="3"/>
      <c r="AV76" s="3"/>
      <c r="AW76" s="3"/>
      <c r="AX76" s="3">
        <v>4</v>
      </c>
      <c r="AY76" s="3"/>
      <c r="AZ76" s="3"/>
      <c r="BA76" s="3"/>
      <c r="BB76" s="3"/>
      <c r="BC76" s="3"/>
      <c r="BD76" s="3"/>
      <c r="BE76" s="3"/>
      <c r="BF76" s="3"/>
      <c r="BG76" s="3">
        <f t="shared" si="58"/>
        <v>0</v>
      </c>
      <c r="BH76" s="3"/>
      <c r="BI76" s="3"/>
      <c r="BJ76" s="3"/>
      <c r="BK76" s="2" t="s">
        <v>459</v>
      </c>
      <c r="BL76" s="2" t="s">
        <v>147</v>
      </c>
      <c r="BM76" s="2" t="s">
        <v>232</v>
      </c>
      <c r="BN76" s="2" t="s">
        <v>90</v>
      </c>
      <c r="BO76" s="15" t="s">
        <v>396</v>
      </c>
      <c r="BP76" s="2" t="s">
        <v>629</v>
      </c>
      <c r="BQ76" s="144" t="s">
        <v>733</v>
      </c>
      <c r="BR76" s="6" t="s">
        <v>983</v>
      </c>
      <c r="BS76" s="6"/>
      <c r="BT76" s="6"/>
      <c r="BU76" s="6"/>
      <c r="BV76" s="6" t="s">
        <v>813</v>
      </c>
      <c r="BW76" s="6"/>
      <c r="BX76" s="6"/>
      <c r="BY76" s="6" t="s">
        <v>813</v>
      </c>
      <c r="BZ76" s="209"/>
      <c r="CA76" s="6"/>
      <c r="CN76" s="71">
        <v>2022</v>
      </c>
    </row>
    <row r="77" spans="1:97" s="71" customFormat="1" ht="74.45" customHeight="1" x14ac:dyDescent="0.3">
      <c r="A77" s="2">
        <v>8</v>
      </c>
      <c r="B77" s="144" t="s">
        <v>186</v>
      </c>
      <c r="C77" s="69">
        <f t="shared" si="24"/>
        <v>0.6</v>
      </c>
      <c r="D77" s="3"/>
      <c r="E77" s="3">
        <f t="shared" si="59"/>
        <v>0.6</v>
      </c>
      <c r="F77" s="3">
        <f t="shared" si="53"/>
        <v>0.6</v>
      </c>
      <c r="G77" s="65">
        <f t="shared" si="49"/>
        <v>0</v>
      </c>
      <c r="H77" s="3"/>
      <c r="I77" s="3"/>
      <c r="J77" s="3"/>
      <c r="K77" s="3">
        <v>0.3</v>
      </c>
      <c r="L77" s="3">
        <v>0.3</v>
      </c>
      <c r="M77" s="3">
        <f t="shared" si="54"/>
        <v>0</v>
      </c>
      <c r="N77" s="3"/>
      <c r="O77" s="3"/>
      <c r="P77" s="3"/>
      <c r="Q77" s="3"/>
      <c r="R77" s="3"/>
      <c r="S77" s="3"/>
      <c r="T77" s="3"/>
      <c r="U77" s="65">
        <f t="shared" si="55"/>
        <v>0</v>
      </c>
      <c r="V77" s="3"/>
      <c r="W77" s="3"/>
      <c r="X77" s="3"/>
      <c r="Y77" s="3"/>
      <c r="Z77" s="3"/>
      <c r="AA77" s="3"/>
      <c r="AB77" s="3"/>
      <c r="AC77" s="3"/>
      <c r="AD77" s="65">
        <f t="shared" si="56"/>
        <v>0</v>
      </c>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f t="shared" si="58"/>
        <v>0</v>
      </c>
      <c r="BH77" s="3"/>
      <c r="BI77" s="3"/>
      <c r="BJ77" s="3"/>
      <c r="BK77" s="2" t="s">
        <v>459</v>
      </c>
      <c r="BL77" s="2" t="s">
        <v>147</v>
      </c>
      <c r="BM77" s="2"/>
      <c r="BN77" s="2" t="s">
        <v>90</v>
      </c>
      <c r="BO77" s="15" t="s">
        <v>385</v>
      </c>
      <c r="BP77" s="2" t="s">
        <v>629</v>
      </c>
      <c r="BQ77" s="144" t="s">
        <v>733</v>
      </c>
      <c r="BR77" s="208" t="s">
        <v>983</v>
      </c>
      <c r="BS77" s="208"/>
      <c r="BT77" s="208"/>
      <c r="BU77" s="208"/>
      <c r="BV77" s="208" t="s">
        <v>813</v>
      </c>
      <c r="BW77" s="208"/>
      <c r="BX77" s="208"/>
      <c r="BY77" s="208" t="s">
        <v>813</v>
      </c>
      <c r="BZ77" s="209"/>
      <c r="CA77" s="6"/>
      <c r="CB77" s="71" t="s">
        <v>439</v>
      </c>
      <c r="CN77" s="71">
        <v>2022</v>
      </c>
      <c r="CO77" s="71" t="s">
        <v>619</v>
      </c>
    </row>
    <row r="78" spans="1:97" s="71" customFormat="1" ht="51.6" customHeight="1" x14ac:dyDescent="0.3">
      <c r="A78" s="2">
        <v>9</v>
      </c>
      <c r="B78" s="144" t="s">
        <v>1002</v>
      </c>
      <c r="C78" s="69">
        <f t="shared" si="24"/>
        <v>1.2</v>
      </c>
      <c r="D78" s="3">
        <v>0.6</v>
      </c>
      <c r="E78" s="3">
        <f t="shared" si="59"/>
        <v>0.6</v>
      </c>
      <c r="F78" s="3">
        <f t="shared" si="53"/>
        <v>0.6</v>
      </c>
      <c r="G78" s="65">
        <f t="shared" si="49"/>
        <v>0</v>
      </c>
      <c r="H78" s="3"/>
      <c r="I78" s="3"/>
      <c r="J78" s="3"/>
      <c r="K78" s="3">
        <v>0.3</v>
      </c>
      <c r="L78" s="3">
        <v>0.3</v>
      </c>
      <c r="M78" s="3">
        <f t="shared" si="54"/>
        <v>0</v>
      </c>
      <c r="N78" s="3"/>
      <c r="O78" s="3"/>
      <c r="P78" s="3"/>
      <c r="Q78" s="3"/>
      <c r="R78" s="3"/>
      <c r="S78" s="3"/>
      <c r="T78" s="3"/>
      <c r="U78" s="65">
        <f t="shared" si="55"/>
        <v>0</v>
      </c>
      <c r="V78" s="3"/>
      <c r="W78" s="3"/>
      <c r="X78" s="3"/>
      <c r="Y78" s="3"/>
      <c r="Z78" s="3"/>
      <c r="AA78" s="3"/>
      <c r="AB78" s="3"/>
      <c r="AC78" s="3"/>
      <c r="AD78" s="65">
        <f t="shared" si="56"/>
        <v>0</v>
      </c>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f t="shared" si="58"/>
        <v>0</v>
      </c>
      <c r="BH78" s="3"/>
      <c r="BI78" s="3"/>
      <c r="BJ78" s="3"/>
      <c r="BK78" s="2" t="s">
        <v>459</v>
      </c>
      <c r="BL78" s="2" t="s">
        <v>147</v>
      </c>
      <c r="BM78" s="2"/>
      <c r="BN78" s="2" t="s">
        <v>90</v>
      </c>
      <c r="BO78" s="15" t="s">
        <v>385</v>
      </c>
      <c r="BP78" s="2" t="s">
        <v>629</v>
      </c>
      <c r="BQ78" s="144" t="s">
        <v>733</v>
      </c>
      <c r="BR78" s="208" t="s">
        <v>983</v>
      </c>
      <c r="BS78" s="208"/>
      <c r="BT78" s="208"/>
      <c r="BU78" s="208"/>
      <c r="BV78" s="208" t="s">
        <v>813</v>
      </c>
      <c r="BW78" s="208"/>
      <c r="BX78" s="208"/>
      <c r="BY78" s="208" t="s">
        <v>813</v>
      </c>
      <c r="BZ78" s="209"/>
      <c r="CA78" s="6"/>
      <c r="CB78" s="71" t="s">
        <v>439</v>
      </c>
      <c r="CN78" s="71">
        <v>2022</v>
      </c>
      <c r="CO78" s="71" t="s">
        <v>619</v>
      </c>
    </row>
    <row r="79" spans="1:97" s="71" customFormat="1" ht="49.15" customHeight="1" x14ac:dyDescent="0.3">
      <c r="A79" s="2">
        <v>10</v>
      </c>
      <c r="B79" s="144" t="s">
        <v>188</v>
      </c>
      <c r="C79" s="69">
        <f t="shared" si="24"/>
        <v>0.6</v>
      </c>
      <c r="D79" s="3"/>
      <c r="E79" s="3">
        <f t="shared" si="59"/>
        <v>0.6</v>
      </c>
      <c r="F79" s="3">
        <f t="shared" si="53"/>
        <v>0.6</v>
      </c>
      <c r="G79" s="65">
        <f t="shared" si="49"/>
        <v>0</v>
      </c>
      <c r="H79" s="3"/>
      <c r="I79" s="3"/>
      <c r="J79" s="3"/>
      <c r="K79" s="3">
        <v>0.3</v>
      </c>
      <c r="L79" s="3">
        <v>0.3</v>
      </c>
      <c r="M79" s="3">
        <f t="shared" si="54"/>
        <v>0</v>
      </c>
      <c r="N79" s="3"/>
      <c r="O79" s="3"/>
      <c r="P79" s="3"/>
      <c r="Q79" s="3"/>
      <c r="R79" s="3"/>
      <c r="S79" s="3"/>
      <c r="T79" s="3"/>
      <c r="U79" s="65">
        <f t="shared" si="55"/>
        <v>0</v>
      </c>
      <c r="V79" s="3"/>
      <c r="W79" s="3"/>
      <c r="X79" s="3"/>
      <c r="Y79" s="3"/>
      <c r="Z79" s="3"/>
      <c r="AA79" s="3"/>
      <c r="AB79" s="3"/>
      <c r="AC79" s="3"/>
      <c r="AD79" s="65">
        <f t="shared" si="56"/>
        <v>0</v>
      </c>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f t="shared" si="58"/>
        <v>0</v>
      </c>
      <c r="BH79" s="3"/>
      <c r="BI79" s="3"/>
      <c r="BJ79" s="3"/>
      <c r="BK79" s="2" t="s">
        <v>459</v>
      </c>
      <c r="BL79" s="2" t="s">
        <v>147</v>
      </c>
      <c r="BM79" s="2"/>
      <c r="BN79" s="2" t="s">
        <v>90</v>
      </c>
      <c r="BO79" s="15" t="s">
        <v>385</v>
      </c>
      <c r="BP79" s="2" t="s">
        <v>629</v>
      </c>
      <c r="BQ79" s="144" t="s">
        <v>733</v>
      </c>
      <c r="BR79" s="208" t="s">
        <v>983</v>
      </c>
      <c r="BS79" s="208"/>
      <c r="BT79" s="208"/>
      <c r="BU79" s="208"/>
      <c r="BV79" s="208" t="s">
        <v>813</v>
      </c>
      <c r="BW79" s="208"/>
      <c r="BX79" s="208"/>
      <c r="BY79" s="208" t="s">
        <v>813</v>
      </c>
      <c r="BZ79" s="209"/>
      <c r="CA79" s="6"/>
      <c r="CB79" s="71" t="s">
        <v>439</v>
      </c>
      <c r="CN79" s="71">
        <v>2022</v>
      </c>
      <c r="CO79" s="71" t="s">
        <v>619</v>
      </c>
    </row>
    <row r="80" spans="1:97" s="318" customFormat="1" ht="48" customHeight="1" x14ac:dyDescent="0.3">
      <c r="A80" s="316">
        <v>11</v>
      </c>
      <c r="B80" s="319" t="s">
        <v>788</v>
      </c>
      <c r="C80" s="320">
        <f t="shared" si="24"/>
        <v>1.2</v>
      </c>
      <c r="D80" s="315">
        <v>0.6</v>
      </c>
      <c r="E80" s="315">
        <f t="shared" si="59"/>
        <v>0.6</v>
      </c>
      <c r="F80" s="315">
        <f t="shared" si="53"/>
        <v>0.6</v>
      </c>
      <c r="G80" s="321">
        <f t="shared" si="49"/>
        <v>0</v>
      </c>
      <c r="H80" s="315"/>
      <c r="I80" s="315"/>
      <c r="J80" s="315"/>
      <c r="K80" s="315">
        <v>0.3</v>
      </c>
      <c r="L80" s="315">
        <v>0.3</v>
      </c>
      <c r="M80" s="315">
        <f t="shared" si="54"/>
        <v>0</v>
      </c>
      <c r="N80" s="315"/>
      <c r="O80" s="315"/>
      <c r="P80" s="315"/>
      <c r="Q80" s="315"/>
      <c r="R80" s="315"/>
      <c r="S80" s="315"/>
      <c r="T80" s="315"/>
      <c r="U80" s="321">
        <f t="shared" si="55"/>
        <v>0</v>
      </c>
      <c r="V80" s="315"/>
      <c r="W80" s="315"/>
      <c r="X80" s="315"/>
      <c r="Y80" s="315"/>
      <c r="Z80" s="315"/>
      <c r="AA80" s="315"/>
      <c r="AB80" s="315"/>
      <c r="AC80" s="315"/>
      <c r="AD80" s="321">
        <f t="shared" si="56"/>
        <v>0</v>
      </c>
      <c r="AE80" s="315"/>
      <c r="AF80" s="315"/>
      <c r="AG80" s="315"/>
      <c r="AH80" s="315"/>
      <c r="AI80" s="315"/>
      <c r="AJ80" s="315"/>
      <c r="AK80" s="315"/>
      <c r="AL80" s="315"/>
      <c r="AM80" s="315"/>
      <c r="AN80" s="315"/>
      <c r="AO80" s="315"/>
      <c r="AP80" s="315"/>
      <c r="AQ80" s="315"/>
      <c r="AR80" s="315"/>
      <c r="AS80" s="315"/>
      <c r="AT80" s="315"/>
      <c r="AU80" s="315"/>
      <c r="AV80" s="315"/>
      <c r="AW80" s="315"/>
      <c r="AX80" s="315"/>
      <c r="AY80" s="315"/>
      <c r="AZ80" s="315"/>
      <c r="BA80" s="315"/>
      <c r="BB80" s="315"/>
      <c r="BC80" s="315"/>
      <c r="BD80" s="315"/>
      <c r="BE80" s="315"/>
      <c r="BF80" s="315"/>
      <c r="BG80" s="315">
        <f t="shared" si="58"/>
        <v>0</v>
      </c>
      <c r="BH80" s="315"/>
      <c r="BI80" s="315"/>
      <c r="BJ80" s="315"/>
      <c r="BK80" s="316" t="s">
        <v>459</v>
      </c>
      <c r="BL80" s="316" t="s">
        <v>147</v>
      </c>
      <c r="BM80" s="316" t="s">
        <v>374</v>
      </c>
      <c r="BN80" s="316" t="s">
        <v>90</v>
      </c>
      <c r="BO80" s="322" t="s">
        <v>385</v>
      </c>
      <c r="BP80" s="316" t="s">
        <v>629</v>
      </c>
      <c r="BQ80" s="319" t="s">
        <v>733</v>
      </c>
      <c r="BR80" s="323" t="s">
        <v>999</v>
      </c>
      <c r="BS80" s="323" t="s">
        <v>1001</v>
      </c>
      <c r="BT80" s="323" t="s">
        <v>1003</v>
      </c>
      <c r="BU80" s="323"/>
      <c r="BV80" s="323" t="s">
        <v>813</v>
      </c>
      <c r="BW80" s="323"/>
      <c r="BX80" s="323"/>
      <c r="BY80" s="323" t="s">
        <v>813</v>
      </c>
      <c r="BZ80" s="324"/>
      <c r="CA80" s="317"/>
      <c r="CB80" s="318" t="s">
        <v>439</v>
      </c>
      <c r="CN80" s="318">
        <v>2022</v>
      </c>
      <c r="CO80" s="318" t="s">
        <v>619</v>
      </c>
    </row>
    <row r="81" spans="1:97" s="195" customFormat="1" ht="33.6" customHeight="1" x14ac:dyDescent="0.3">
      <c r="A81" s="1">
        <v>13</v>
      </c>
      <c r="B81" s="167" t="s">
        <v>720</v>
      </c>
      <c r="C81" s="152">
        <f t="shared" si="24"/>
        <v>12</v>
      </c>
      <c r="D81" s="19"/>
      <c r="E81" s="19">
        <f t="shared" si="59"/>
        <v>12</v>
      </c>
      <c r="F81" s="19">
        <f t="shared" si="53"/>
        <v>12</v>
      </c>
      <c r="G81" s="160">
        <f t="shared" si="49"/>
        <v>0.5</v>
      </c>
      <c r="H81" s="19"/>
      <c r="I81" s="19">
        <v>0.5</v>
      </c>
      <c r="J81" s="19"/>
      <c r="K81" s="19">
        <v>5.5</v>
      </c>
      <c r="L81" s="19">
        <v>6</v>
      </c>
      <c r="M81" s="19">
        <f t="shared" si="54"/>
        <v>0</v>
      </c>
      <c r="N81" s="19"/>
      <c r="O81" s="19"/>
      <c r="P81" s="19"/>
      <c r="Q81" s="19"/>
      <c r="R81" s="19"/>
      <c r="S81" s="19"/>
      <c r="T81" s="19"/>
      <c r="U81" s="160">
        <f t="shared" si="55"/>
        <v>0</v>
      </c>
      <c r="V81" s="19"/>
      <c r="W81" s="19"/>
      <c r="X81" s="19"/>
      <c r="Y81" s="19"/>
      <c r="Z81" s="19"/>
      <c r="AA81" s="19"/>
      <c r="AB81" s="19"/>
      <c r="AC81" s="19"/>
      <c r="AD81" s="19"/>
      <c r="AE81" s="19"/>
      <c r="AF81" s="19"/>
      <c r="AG81" s="19"/>
      <c r="AH81" s="19"/>
      <c r="AI81" s="19"/>
      <c r="AJ81" s="19"/>
      <c r="AK81" s="19"/>
      <c r="AL81" s="19"/>
      <c r="AM81" s="19"/>
      <c r="AN81" s="19"/>
      <c r="AO81" s="19"/>
      <c r="AP81" s="19"/>
      <c r="AQ81" s="19"/>
      <c r="AR81" s="19"/>
      <c r="AS81" s="19"/>
      <c r="AT81" s="19"/>
      <c r="AU81" s="19"/>
      <c r="AV81" s="19"/>
      <c r="AW81" s="19"/>
      <c r="AX81" s="19"/>
      <c r="AY81" s="19"/>
      <c r="AZ81" s="19"/>
      <c r="BA81" s="19"/>
      <c r="BB81" s="19"/>
      <c r="BC81" s="19"/>
      <c r="BD81" s="19"/>
      <c r="BE81" s="19"/>
      <c r="BF81" s="19"/>
      <c r="BG81" s="19"/>
      <c r="BH81" s="19"/>
      <c r="BI81" s="19"/>
      <c r="BJ81" s="19"/>
      <c r="BK81" s="1" t="s">
        <v>459</v>
      </c>
      <c r="BL81" s="1" t="s">
        <v>130</v>
      </c>
      <c r="BM81" s="1"/>
      <c r="BN81" s="1" t="s">
        <v>90</v>
      </c>
      <c r="BO81" s="153"/>
      <c r="BP81" s="1" t="s">
        <v>729</v>
      </c>
      <c r="BQ81" s="159" t="s">
        <v>733</v>
      </c>
      <c r="BR81" s="232" t="s">
        <v>1015</v>
      </c>
      <c r="BS81" s="20" t="s">
        <v>760</v>
      </c>
      <c r="BT81" s="20"/>
      <c r="BU81" s="20"/>
      <c r="BV81" s="20"/>
      <c r="BW81" s="20"/>
      <c r="BY81" s="195" t="s">
        <v>848</v>
      </c>
    </row>
    <row r="82" spans="1:97" s="71" customFormat="1" ht="33.6" customHeight="1" x14ac:dyDescent="0.3">
      <c r="A82" s="2">
        <v>14</v>
      </c>
      <c r="B82" s="88" t="s">
        <v>195</v>
      </c>
      <c r="C82" s="69">
        <f t="shared" si="24"/>
        <v>0.9</v>
      </c>
      <c r="D82" s="3"/>
      <c r="E82" s="3">
        <f t="shared" si="59"/>
        <v>0.9</v>
      </c>
      <c r="F82" s="3">
        <f t="shared" si="53"/>
        <v>0.9</v>
      </c>
      <c r="G82" s="65">
        <f t="shared" si="49"/>
        <v>0</v>
      </c>
      <c r="H82" s="3"/>
      <c r="I82" s="3"/>
      <c r="J82" s="3"/>
      <c r="K82" s="3">
        <v>0.5</v>
      </c>
      <c r="L82" s="3">
        <v>0.4</v>
      </c>
      <c r="M82" s="3">
        <f t="shared" si="54"/>
        <v>0</v>
      </c>
      <c r="N82" s="3"/>
      <c r="O82" s="3"/>
      <c r="P82" s="3"/>
      <c r="Q82" s="3"/>
      <c r="R82" s="3"/>
      <c r="S82" s="3"/>
      <c r="T82" s="3"/>
      <c r="U82" s="65">
        <f t="shared" si="55"/>
        <v>0</v>
      </c>
      <c r="V82" s="3"/>
      <c r="W82" s="3"/>
      <c r="X82" s="3"/>
      <c r="Y82" s="3"/>
      <c r="Z82" s="3"/>
      <c r="AA82" s="3"/>
      <c r="AB82" s="3"/>
      <c r="AC82" s="3"/>
      <c r="AD82" s="65">
        <f t="shared" ref="AD82:AD87" si="60">SUM(AE82:AT82)</f>
        <v>0</v>
      </c>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f t="shared" ref="BG82:BG87" si="61">BH82+BI82+BJ82</f>
        <v>0</v>
      </c>
      <c r="BH82" s="3"/>
      <c r="BI82" s="3"/>
      <c r="BJ82" s="3"/>
      <c r="BK82" s="2" t="s">
        <v>459</v>
      </c>
      <c r="BL82" s="2" t="s">
        <v>130</v>
      </c>
      <c r="BM82" s="2" t="s">
        <v>196</v>
      </c>
      <c r="BN82" s="2" t="s">
        <v>90</v>
      </c>
      <c r="BO82" s="15"/>
      <c r="BP82" s="2" t="s">
        <v>630</v>
      </c>
      <c r="BQ82" s="144" t="s">
        <v>733</v>
      </c>
      <c r="BR82" s="232" t="s">
        <v>972</v>
      </c>
      <c r="BS82" s="6"/>
      <c r="BT82" s="6"/>
      <c r="BU82" s="6"/>
      <c r="BV82" s="6" t="s">
        <v>813</v>
      </c>
      <c r="BW82" s="6"/>
      <c r="BX82" s="6"/>
      <c r="BY82" s="6"/>
      <c r="BZ82" s="6"/>
      <c r="CA82" s="6"/>
      <c r="CB82" s="71" t="s">
        <v>439</v>
      </c>
      <c r="CN82" s="71">
        <v>2022</v>
      </c>
      <c r="CO82" s="71" t="s">
        <v>619</v>
      </c>
    </row>
    <row r="83" spans="1:97" s="71" customFormat="1" ht="78" customHeight="1" x14ac:dyDescent="0.3">
      <c r="A83" s="2">
        <v>9</v>
      </c>
      <c r="B83" s="88" t="s">
        <v>193</v>
      </c>
      <c r="C83" s="3">
        <f t="shared" si="24"/>
        <v>1.9500000000000004</v>
      </c>
      <c r="D83" s="3">
        <v>0.25</v>
      </c>
      <c r="E83" s="3">
        <f t="shared" si="59"/>
        <v>1.7000000000000004</v>
      </c>
      <c r="F83" s="3">
        <f t="shared" si="53"/>
        <v>1.4700000000000002</v>
      </c>
      <c r="G83" s="65">
        <f t="shared" si="49"/>
        <v>0.76</v>
      </c>
      <c r="H83" s="3"/>
      <c r="I83" s="3">
        <v>0.76</v>
      </c>
      <c r="J83" s="3"/>
      <c r="K83" s="3">
        <v>0.61</v>
      </c>
      <c r="L83" s="3">
        <v>0.09</v>
      </c>
      <c r="M83" s="3">
        <f t="shared" si="54"/>
        <v>0</v>
      </c>
      <c r="N83" s="3"/>
      <c r="O83" s="3"/>
      <c r="P83" s="3">
        <v>0</v>
      </c>
      <c r="Q83" s="3"/>
      <c r="R83" s="3">
        <v>0.01</v>
      </c>
      <c r="S83" s="3"/>
      <c r="T83" s="3"/>
      <c r="U83" s="3">
        <f t="shared" si="55"/>
        <v>0.12</v>
      </c>
      <c r="V83" s="3"/>
      <c r="W83" s="3"/>
      <c r="X83" s="3"/>
      <c r="Y83" s="3"/>
      <c r="Z83" s="3"/>
      <c r="AA83" s="3"/>
      <c r="AB83" s="3"/>
      <c r="AC83" s="3"/>
      <c r="AD83" s="3">
        <f t="shared" si="60"/>
        <v>0.09</v>
      </c>
      <c r="AE83" s="3"/>
      <c r="AF83" s="3">
        <v>0.04</v>
      </c>
      <c r="AG83" s="3"/>
      <c r="AH83" s="3"/>
      <c r="AI83" s="3"/>
      <c r="AJ83" s="3"/>
      <c r="AK83" s="3"/>
      <c r="AL83" s="3"/>
      <c r="AM83" s="3"/>
      <c r="AN83" s="3"/>
      <c r="AO83" s="3"/>
      <c r="AP83" s="3"/>
      <c r="AQ83" s="3">
        <v>0.05</v>
      </c>
      <c r="AR83" s="3"/>
      <c r="AS83" s="3"/>
      <c r="AT83" s="3"/>
      <c r="AU83" s="3"/>
      <c r="AV83" s="3"/>
      <c r="AW83" s="3"/>
      <c r="AX83" s="3">
        <v>0.01</v>
      </c>
      <c r="AY83" s="3"/>
      <c r="AZ83" s="3"/>
      <c r="BA83" s="3"/>
      <c r="BB83" s="3"/>
      <c r="BC83" s="3"/>
      <c r="BD83" s="3">
        <v>0.02</v>
      </c>
      <c r="BE83" s="3"/>
      <c r="BF83" s="3"/>
      <c r="BG83" s="3">
        <f t="shared" si="61"/>
        <v>0.11</v>
      </c>
      <c r="BH83" s="3"/>
      <c r="BI83" s="3">
        <v>0.11</v>
      </c>
      <c r="BJ83" s="3"/>
      <c r="BK83" s="2" t="s">
        <v>459</v>
      </c>
      <c r="BL83" s="2" t="s">
        <v>130</v>
      </c>
      <c r="BM83" s="2" t="s">
        <v>194</v>
      </c>
      <c r="BN83" s="2" t="s">
        <v>90</v>
      </c>
      <c r="BO83" s="14"/>
      <c r="BP83" s="2" t="s">
        <v>982</v>
      </c>
      <c r="BQ83" s="144" t="s">
        <v>733</v>
      </c>
      <c r="BR83" s="232" t="s">
        <v>972</v>
      </c>
      <c r="BS83" s="20" t="s">
        <v>760</v>
      </c>
      <c r="CH83" s="71">
        <v>2022</v>
      </c>
      <c r="CI83" s="71" t="s">
        <v>981</v>
      </c>
    </row>
    <row r="84" spans="1:97" s="71" customFormat="1" ht="94.9" customHeight="1" x14ac:dyDescent="0.3">
      <c r="A84" s="2">
        <v>10</v>
      </c>
      <c r="B84" s="88" t="s">
        <v>193</v>
      </c>
      <c r="C84" s="3">
        <f t="shared" si="24"/>
        <v>5.39</v>
      </c>
      <c r="D84" s="3">
        <v>0.22</v>
      </c>
      <c r="E84" s="3">
        <f t="shared" si="59"/>
        <v>5.17</v>
      </c>
      <c r="F84" s="3">
        <f t="shared" si="53"/>
        <v>4.45</v>
      </c>
      <c r="G84" s="65">
        <f t="shared" si="49"/>
        <v>1.96</v>
      </c>
      <c r="H84" s="3"/>
      <c r="I84" s="3">
        <v>1.96</v>
      </c>
      <c r="J84" s="3"/>
      <c r="K84" s="3">
        <v>2.02</v>
      </c>
      <c r="L84" s="3">
        <v>0.46</v>
      </c>
      <c r="M84" s="3">
        <f t="shared" si="54"/>
        <v>0</v>
      </c>
      <c r="N84" s="3"/>
      <c r="O84" s="3"/>
      <c r="P84" s="3">
        <v>0</v>
      </c>
      <c r="Q84" s="3"/>
      <c r="R84" s="3">
        <v>0.01</v>
      </c>
      <c r="S84" s="3"/>
      <c r="T84" s="3"/>
      <c r="U84" s="3">
        <f t="shared" si="55"/>
        <v>0.63</v>
      </c>
      <c r="V84" s="3"/>
      <c r="W84" s="3"/>
      <c r="X84" s="3"/>
      <c r="Y84" s="3"/>
      <c r="Z84" s="3"/>
      <c r="AA84" s="3"/>
      <c r="AB84" s="3"/>
      <c r="AC84" s="3"/>
      <c r="AD84" s="3">
        <f t="shared" si="60"/>
        <v>0.23</v>
      </c>
      <c r="AE84" s="3"/>
      <c r="AF84" s="3"/>
      <c r="AG84" s="3"/>
      <c r="AH84" s="3"/>
      <c r="AI84" s="3">
        <v>0.01</v>
      </c>
      <c r="AJ84" s="3"/>
      <c r="AK84" s="3"/>
      <c r="AL84" s="3"/>
      <c r="AM84" s="3"/>
      <c r="AN84" s="3"/>
      <c r="AO84" s="3"/>
      <c r="AP84" s="3"/>
      <c r="AQ84" s="3">
        <v>0.22</v>
      </c>
      <c r="AR84" s="3"/>
      <c r="AS84" s="3"/>
      <c r="AT84" s="3"/>
      <c r="AU84" s="3"/>
      <c r="AV84" s="3">
        <v>0.04</v>
      </c>
      <c r="AW84" s="3"/>
      <c r="AX84" s="3">
        <v>0.13</v>
      </c>
      <c r="AY84" s="3"/>
      <c r="AZ84" s="3"/>
      <c r="BA84" s="3"/>
      <c r="BB84" s="3"/>
      <c r="BC84" s="3"/>
      <c r="BD84" s="3">
        <v>0.23</v>
      </c>
      <c r="BE84" s="3"/>
      <c r="BF84" s="3"/>
      <c r="BG84" s="3">
        <f t="shared" si="61"/>
        <v>0.09</v>
      </c>
      <c r="BH84" s="3"/>
      <c r="BI84" s="3">
        <v>0.09</v>
      </c>
      <c r="BJ84" s="3"/>
      <c r="BK84" s="2" t="s">
        <v>459</v>
      </c>
      <c r="BL84" s="2" t="s">
        <v>149</v>
      </c>
      <c r="BM84" s="2" t="s">
        <v>626</v>
      </c>
      <c r="BN84" s="2" t="s">
        <v>90</v>
      </c>
      <c r="BO84" s="14"/>
      <c r="BP84" s="2" t="s">
        <v>982</v>
      </c>
      <c r="BQ84" s="144" t="s">
        <v>733</v>
      </c>
      <c r="BR84" s="232" t="s">
        <v>972</v>
      </c>
      <c r="BS84" s="20" t="s">
        <v>760</v>
      </c>
      <c r="CH84" s="71">
        <v>2022</v>
      </c>
    </row>
    <row r="85" spans="1:97" s="71" customFormat="1" ht="33.6" customHeight="1" x14ac:dyDescent="0.3">
      <c r="A85" s="2">
        <v>16</v>
      </c>
      <c r="B85" s="141" t="s">
        <v>197</v>
      </c>
      <c r="C85" s="69">
        <f t="shared" si="24"/>
        <v>1.5</v>
      </c>
      <c r="D85" s="3"/>
      <c r="E85" s="3">
        <f t="shared" si="59"/>
        <v>1.5</v>
      </c>
      <c r="F85" s="65">
        <f t="shared" si="53"/>
        <v>1.5</v>
      </c>
      <c r="G85" s="65">
        <f t="shared" si="49"/>
        <v>0</v>
      </c>
      <c r="H85" s="3"/>
      <c r="I85" s="3"/>
      <c r="J85" s="3"/>
      <c r="K85" s="3">
        <v>0.15</v>
      </c>
      <c r="L85" s="3">
        <v>1.35</v>
      </c>
      <c r="M85" s="3">
        <f t="shared" si="54"/>
        <v>0</v>
      </c>
      <c r="N85" s="3"/>
      <c r="O85" s="3"/>
      <c r="P85" s="3"/>
      <c r="Q85" s="3"/>
      <c r="R85" s="3"/>
      <c r="S85" s="3"/>
      <c r="T85" s="3"/>
      <c r="U85" s="65">
        <f t="shared" si="55"/>
        <v>0</v>
      </c>
      <c r="V85" s="3"/>
      <c r="W85" s="3"/>
      <c r="X85" s="3"/>
      <c r="Y85" s="3"/>
      <c r="Z85" s="3"/>
      <c r="AA85" s="3"/>
      <c r="AB85" s="3"/>
      <c r="AC85" s="3"/>
      <c r="AD85" s="65">
        <f t="shared" si="60"/>
        <v>0</v>
      </c>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f t="shared" si="61"/>
        <v>0</v>
      </c>
      <c r="BH85" s="3"/>
      <c r="BI85" s="3"/>
      <c r="BJ85" s="3"/>
      <c r="BK85" s="2" t="s">
        <v>459</v>
      </c>
      <c r="BL85" s="2" t="s">
        <v>149</v>
      </c>
      <c r="BM85" s="2"/>
      <c r="BN85" s="2" t="s">
        <v>90</v>
      </c>
      <c r="BO85" s="15" t="s">
        <v>385</v>
      </c>
      <c r="BP85" s="2" t="s">
        <v>629</v>
      </c>
      <c r="BQ85" s="144" t="s">
        <v>733</v>
      </c>
      <c r="BR85" s="232" t="s">
        <v>972</v>
      </c>
      <c r="BS85" s="6"/>
      <c r="BT85" s="6"/>
      <c r="BU85" s="6"/>
      <c r="BV85" s="6" t="s">
        <v>813</v>
      </c>
      <c r="BW85" s="6"/>
      <c r="BX85" s="6"/>
      <c r="BY85" s="6"/>
      <c r="BZ85" s="209"/>
      <c r="CA85" s="6"/>
      <c r="CN85" s="71">
        <v>2022</v>
      </c>
      <c r="CO85" s="71" t="s">
        <v>619</v>
      </c>
    </row>
    <row r="86" spans="1:97" s="71" customFormat="1" ht="33.6" customHeight="1" x14ac:dyDescent="0.3">
      <c r="A86" s="2">
        <v>17</v>
      </c>
      <c r="B86" s="141" t="s">
        <v>447</v>
      </c>
      <c r="C86" s="69">
        <f t="shared" si="24"/>
        <v>0.25</v>
      </c>
      <c r="D86" s="3"/>
      <c r="E86" s="3">
        <f t="shared" si="59"/>
        <v>0.25</v>
      </c>
      <c r="F86" s="65">
        <f t="shared" si="53"/>
        <v>0.25</v>
      </c>
      <c r="G86" s="65">
        <f t="shared" si="49"/>
        <v>0</v>
      </c>
      <c r="H86" s="3"/>
      <c r="I86" s="3"/>
      <c r="J86" s="3"/>
      <c r="K86" s="3">
        <v>0.05</v>
      </c>
      <c r="L86" s="3">
        <v>0.2</v>
      </c>
      <c r="M86" s="3">
        <f t="shared" si="54"/>
        <v>0</v>
      </c>
      <c r="N86" s="3"/>
      <c r="O86" s="3"/>
      <c r="P86" s="3"/>
      <c r="Q86" s="3"/>
      <c r="R86" s="3"/>
      <c r="S86" s="3"/>
      <c r="T86" s="3"/>
      <c r="U86" s="65">
        <f t="shared" si="55"/>
        <v>0</v>
      </c>
      <c r="V86" s="3"/>
      <c r="W86" s="3"/>
      <c r="X86" s="3"/>
      <c r="Y86" s="3"/>
      <c r="Z86" s="3"/>
      <c r="AA86" s="3"/>
      <c r="AB86" s="3"/>
      <c r="AC86" s="3"/>
      <c r="AD86" s="65">
        <f t="shared" si="60"/>
        <v>0</v>
      </c>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f t="shared" si="61"/>
        <v>0</v>
      </c>
      <c r="BH86" s="3"/>
      <c r="BI86" s="3">
        <v>0</v>
      </c>
      <c r="BJ86" s="3"/>
      <c r="BK86" s="2" t="s">
        <v>459</v>
      </c>
      <c r="BL86" s="2" t="s">
        <v>149</v>
      </c>
      <c r="BM86" s="2" t="s">
        <v>451</v>
      </c>
      <c r="BN86" s="2" t="s">
        <v>90</v>
      </c>
      <c r="BO86" s="143"/>
      <c r="BP86" s="2" t="s">
        <v>629</v>
      </c>
      <c r="BQ86" s="144" t="s">
        <v>733</v>
      </c>
      <c r="BR86" s="232" t="s">
        <v>972</v>
      </c>
      <c r="BS86" s="208"/>
      <c r="BT86" s="208"/>
      <c r="BU86" s="208"/>
      <c r="BV86" s="208" t="s">
        <v>813</v>
      </c>
      <c r="BW86" s="208"/>
      <c r="BX86" s="6"/>
      <c r="BY86" s="6"/>
      <c r="BZ86" s="210"/>
      <c r="CA86" s="6"/>
      <c r="CN86" s="71">
        <v>2022</v>
      </c>
      <c r="CO86" s="71" t="s">
        <v>619</v>
      </c>
    </row>
    <row r="87" spans="1:97" s="71" customFormat="1" ht="33.6" customHeight="1" x14ac:dyDescent="0.3">
      <c r="A87" s="2">
        <v>18</v>
      </c>
      <c r="B87" s="141" t="s">
        <v>448</v>
      </c>
      <c r="C87" s="69">
        <f t="shared" si="24"/>
        <v>0.14000000000000001</v>
      </c>
      <c r="D87" s="3"/>
      <c r="E87" s="3">
        <f t="shared" si="59"/>
        <v>0.14000000000000001</v>
      </c>
      <c r="F87" s="65">
        <f t="shared" si="53"/>
        <v>0.14000000000000001</v>
      </c>
      <c r="G87" s="65">
        <f t="shared" si="49"/>
        <v>0</v>
      </c>
      <c r="H87" s="3"/>
      <c r="I87" s="3"/>
      <c r="J87" s="3"/>
      <c r="K87" s="3">
        <v>0.04</v>
      </c>
      <c r="L87" s="3">
        <v>0.1</v>
      </c>
      <c r="M87" s="3">
        <f t="shared" si="54"/>
        <v>0</v>
      </c>
      <c r="N87" s="3"/>
      <c r="O87" s="3"/>
      <c r="P87" s="3"/>
      <c r="Q87" s="3"/>
      <c r="R87" s="3"/>
      <c r="S87" s="3"/>
      <c r="T87" s="3"/>
      <c r="U87" s="65">
        <f t="shared" si="55"/>
        <v>0</v>
      </c>
      <c r="V87" s="3"/>
      <c r="W87" s="3"/>
      <c r="X87" s="3"/>
      <c r="Y87" s="3"/>
      <c r="Z87" s="3"/>
      <c r="AA87" s="3"/>
      <c r="AB87" s="3"/>
      <c r="AC87" s="3"/>
      <c r="AD87" s="65">
        <f t="shared" si="60"/>
        <v>0</v>
      </c>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69"/>
      <c r="BE87" s="3"/>
      <c r="BF87" s="3"/>
      <c r="BG87" s="3">
        <f t="shared" si="61"/>
        <v>0</v>
      </c>
      <c r="BH87" s="3"/>
      <c r="BI87" s="69"/>
      <c r="BJ87" s="3"/>
      <c r="BK87" s="2" t="s">
        <v>459</v>
      </c>
      <c r="BL87" s="2" t="s">
        <v>149</v>
      </c>
      <c r="BM87" s="2" t="s">
        <v>452</v>
      </c>
      <c r="BN87" s="2" t="s">
        <v>90</v>
      </c>
      <c r="BO87" s="15"/>
      <c r="BP87" s="2" t="s">
        <v>630</v>
      </c>
      <c r="BQ87" s="144" t="s">
        <v>733</v>
      </c>
      <c r="BR87" s="232" t="s">
        <v>972</v>
      </c>
      <c r="BS87" s="6"/>
      <c r="BT87" s="6"/>
      <c r="BU87" s="6"/>
      <c r="BV87" s="6" t="s">
        <v>813</v>
      </c>
      <c r="BW87" s="6"/>
      <c r="BX87" s="6"/>
      <c r="BY87" s="6"/>
      <c r="BZ87" s="209"/>
      <c r="CA87" s="6"/>
      <c r="CN87" s="71">
        <v>2022</v>
      </c>
      <c r="CO87" s="71" t="s">
        <v>619</v>
      </c>
    </row>
    <row r="88" spans="1:97" s="71" customFormat="1" ht="33.6" customHeight="1" x14ac:dyDescent="0.3">
      <c r="A88" s="2">
        <v>19</v>
      </c>
      <c r="B88" s="141" t="s">
        <v>992</v>
      </c>
      <c r="C88" s="69">
        <f t="shared" si="24"/>
        <v>0.04</v>
      </c>
      <c r="D88" s="3"/>
      <c r="E88" s="3">
        <f t="shared" si="59"/>
        <v>0.04</v>
      </c>
      <c r="F88" s="65">
        <f t="shared" si="53"/>
        <v>0.04</v>
      </c>
      <c r="G88" s="65"/>
      <c r="H88" s="3"/>
      <c r="I88" s="3"/>
      <c r="J88" s="3"/>
      <c r="K88" s="3">
        <v>0.04</v>
      </c>
      <c r="L88" s="3"/>
      <c r="M88" s="3"/>
      <c r="N88" s="3"/>
      <c r="O88" s="3"/>
      <c r="P88" s="3"/>
      <c r="Q88" s="3"/>
      <c r="R88" s="3"/>
      <c r="S88" s="3"/>
      <c r="T88" s="3"/>
      <c r="U88" s="65"/>
      <c r="V88" s="3"/>
      <c r="W88" s="3"/>
      <c r="X88" s="3"/>
      <c r="Y88" s="3"/>
      <c r="Z88" s="3"/>
      <c r="AA88" s="3"/>
      <c r="AB88" s="3"/>
      <c r="AC88" s="3"/>
      <c r="AD88" s="65"/>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2"/>
      <c r="BL88" s="2" t="s">
        <v>149</v>
      </c>
      <c r="BM88" s="2"/>
      <c r="BN88" s="2" t="s">
        <v>90</v>
      </c>
      <c r="BO88" s="143"/>
      <c r="BP88" s="2" t="s">
        <v>761</v>
      </c>
      <c r="BQ88" s="144"/>
      <c r="BR88" s="144" t="s">
        <v>972</v>
      </c>
      <c r="BS88" s="144"/>
      <c r="BT88" s="144" t="s">
        <v>993</v>
      </c>
      <c r="BU88" s="144"/>
      <c r="BV88" s="144" t="s">
        <v>813</v>
      </c>
      <c r="BW88" s="144"/>
      <c r="BX88" s="144" t="s">
        <v>826</v>
      </c>
      <c r="BY88" s="237"/>
      <c r="BZ88" s="6"/>
      <c r="CA88" s="210"/>
      <c r="CB88" s="6"/>
      <c r="CJ88" s="238"/>
      <c r="CK88" s="212"/>
      <c r="CL88" s="212"/>
      <c r="CM88" s="212"/>
      <c r="CN88" s="212"/>
      <c r="CO88" s="212"/>
      <c r="CP88" s="212"/>
      <c r="CQ88" s="212"/>
      <c r="CR88" s="212"/>
      <c r="CS88" s="212"/>
    </row>
    <row r="89" spans="1:97" s="317" customFormat="1" ht="26.45" customHeight="1" x14ac:dyDescent="0.3">
      <c r="A89" s="316">
        <v>4</v>
      </c>
      <c r="B89" s="330" t="s">
        <v>828</v>
      </c>
      <c r="C89" s="320">
        <f t="shared" ref="C89:C145" si="62">D89+E89</f>
        <v>0.02</v>
      </c>
      <c r="D89" s="315"/>
      <c r="E89" s="315">
        <f t="shared" si="59"/>
        <v>0.02</v>
      </c>
      <c r="F89" s="315">
        <f t="shared" si="53"/>
        <v>0.02</v>
      </c>
      <c r="G89" s="315"/>
      <c r="H89" s="315"/>
      <c r="I89" s="315"/>
      <c r="J89" s="315"/>
      <c r="K89" s="315">
        <v>0.02</v>
      </c>
      <c r="L89" s="368"/>
      <c r="M89" s="315"/>
      <c r="N89" s="315"/>
      <c r="O89" s="351"/>
      <c r="P89" s="315"/>
      <c r="Q89" s="315"/>
      <c r="R89" s="315"/>
      <c r="S89" s="315"/>
      <c r="T89" s="315"/>
      <c r="U89" s="315"/>
      <c r="V89" s="315"/>
      <c r="W89" s="315"/>
      <c r="X89" s="315"/>
      <c r="Y89" s="315"/>
      <c r="Z89" s="315"/>
      <c r="AA89" s="315"/>
      <c r="AB89" s="315"/>
      <c r="AC89" s="315"/>
      <c r="AD89" s="315"/>
      <c r="AE89" s="315"/>
      <c r="AF89" s="315"/>
      <c r="AG89" s="315"/>
      <c r="AH89" s="332"/>
      <c r="AI89" s="332"/>
      <c r="AJ89" s="315"/>
      <c r="AK89" s="315"/>
      <c r="AL89" s="315"/>
      <c r="AM89" s="315"/>
      <c r="AN89" s="315"/>
      <c r="AO89" s="315"/>
      <c r="AP89" s="315"/>
      <c r="AQ89" s="315"/>
      <c r="AR89" s="315"/>
      <c r="AS89" s="315"/>
      <c r="AT89" s="315"/>
      <c r="AU89" s="315"/>
      <c r="AV89" s="315"/>
      <c r="AW89" s="315"/>
      <c r="AX89" s="315"/>
      <c r="AY89" s="315"/>
      <c r="AZ89" s="333"/>
      <c r="BA89" s="315"/>
      <c r="BB89" s="315"/>
      <c r="BC89" s="315"/>
      <c r="BD89" s="315"/>
      <c r="BE89" s="315"/>
      <c r="BF89" s="315"/>
      <c r="BG89" s="315"/>
      <c r="BH89" s="315"/>
      <c r="BI89" s="334"/>
      <c r="BJ89" s="315"/>
      <c r="BK89" s="316"/>
      <c r="BL89" s="316" t="s">
        <v>149</v>
      </c>
      <c r="BM89" s="369"/>
      <c r="BN89" s="316" t="s">
        <v>90</v>
      </c>
      <c r="BO89" s="322"/>
      <c r="BP89" s="316" t="s">
        <v>761</v>
      </c>
      <c r="BQ89" s="319" t="s">
        <v>740</v>
      </c>
      <c r="BR89" s="370" t="s">
        <v>991</v>
      </c>
      <c r="BT89" s="317" t="s">
        <v>837</v>
      </c>
      <c r="BU89" s="317" t="s">
        <v>821</v>
      </c>
    </row>
    <row r="90" spans="1:97" s="317" customFormat="1" ht="30" customHeight="1" x14ac:dyDescent="0.3">
      <c r="A90" s="316">
        <v>5</v>
      </c>
      <c r="B90" s="330" t="s">
        <v>1040</v>
      </c>
      <c r="C90" s="320">
        <f t="shared" si="62"/>
        <v>0.25</v>
      </c>
      <c r="D90" s="315"/>
      <c r="E90" s="315">
        <f t="shared" si="59"/>
        <v>0.25</v>
      </c>
      <c r="F90" s="315">
        <f t="shared" si="53"/>
        <v>0.25</v>
      </c>
      <c r="G90" s="315"/>
      <c r="H90" s="315"/>
      <c r="I90" s="315"/>
      <c r="J90" s="315"/>
      <c r="K90" s="315">
        <v>0.25</v>
      </c>
      <c r="L90" s="368"/>
      <c r="M90" s="315"/>
      <c r="N90" s="315"/>
      <c r="O90" s="351"/>
      <c r="P90" s="315"/>
      <c r="Q90" s="315"/>
      <c r="R90" s="315"/>
      <c r="S90" s="315"/>
      <c r="T90" s="315"/>
      <c r="U90" s="315"/>
      <c r="V90" s="315"/>
      <c r="W90" s="315"/>
      <c r="X90" s="315"/>
      <c r="Y90" s="315"/>
      <c r="Z90" s="315"/>
      <c r="AA90" s="315"/>
      <c r="AB90" s="315"/>
      <c r="AC90" s="315"/>
      <c r="AD90" s="315"/>
      <c r="AE90" s="315"/>
      <c r="AF90" s="315"/>
      <c r="AG90" s="315"/>
      <c r="AH90" s="332"/>
      <c r="AI90" s="332"/>
      <c r="AJ90" s="315"/>
      <c r="AK90" s="315"/>
      <c r="AL90" s="315"/>
      <c r="AM90" s="315"/>
      <c r="AN90" s="315"/>
      <c r="AO90" s="315"/>
      <c r="AP90" s="315"/>
      <c r="AQ90" s="315"/>
      <c r="AR90" s="315"/>
      <c r="AS90" s="315"/>
      <c r="AT90" s="315"/>
      <c r="AU90" s="315"/>
      <c r="AV90" s="315"/>
      <c r="AW90" s="315"/>
      <c r="AX90" s="315"/>
      <c r="AY90" s="315"/>
      <c r="AZ90" s="333"/>
      <c r="BA90" s="315"/>
      <c r="BB90" s="315"/>
      <c r="BC90" s="315"/>
      <c r="BD90" s="315"/>
      <c r="BE90" s="315"/>
      <c r="BF90" s="315"/>
      <c r="BG90" s="315"/>
      <c r="BH90" s="315"/>
      <c r="BI90" s="334"/>
      <c r="BJ90" s="315"/>
      <c r="BK90" s="316"/>
      <c r="BL90" s="316" t="s">
        <v>149</v>
      </c>
      <c r="BM90" s="369"/>
      <c r="BN90" s="316" t="s">
        <v>90</v>
      </c>
      <c r="BO90" s="322"/>
      <c r="BP90" s="316" t="s">
        <v>761</v>
      </c>
      <c r="BQ90" s="319" t="s">
        <v>740</v>
      </c>
      <c r="BR90" s="370" t="s">
        <v>991</v>
      </c>
      <c r="BT90" s="317" t="s">
        <v>837</v>
      </c>
      <c r="BU90" s="317" t="s">
        <v>821</v>
      </c>
    </row>
    <row r="91" spans="1:97" s="71" customFormat="1" ht="43.15" customHeight="1" x14ac:dyDescent="0.3">
      <c r="A91" s="2">
        <v>23</v>
      </c>
      <c r="B91" s="14" t="s">
        <v>198</v>
      </c>
      <c r="C91" s="69">
        <f t="shared" si="62"/>
        <v>0.45</v>
      </c>
      <c r="D91" s="3"/>
      <c r="E91" s="3">
        <f t="shared" si="59"/>
        <v>0.45</v>
      </c>
      <c r="F91" s="65">
        <f t="shared" si="53"/>
        <v>0.45</v>
      </c>
      <c r="G91" s="65">
        <f t="shared" ref="G91:G103" si="63">H91+I91+J91</f>
        <v>0</v>
      </c>
      <c r="H91" s="3"/>
      <c r="I91" s="3"/>
      <c r="J91" s="3"/>
      <c r="K91" s="3">
        <v>0.4</v>
      </c>
      <c r="L91" s="3"/>
      <c r="M91" s="3">
        <f t="shared" ref="M91:M147" si="64">N91+O91+P91</f>
        <v>0.05</v>
      </c>
      <c r="N91" s="3">
        <v>0.05</v>
      </c>
      <c r="O91" s="3"/>
      <c r="P91" s="3"/>
      <c r="Q91" s="3"/>
      <c r="R91" s="3"/>
      <c r="S91" s="3"/>
      <c r="T91" s="3"/>
      <c r="U91" s="65">
        <f t="shared" ref="U91:U137" si="65">V91+W91+X91+Y91+Z91+AA91+AB91+AC91+AD91+AU91+AV91+AW91+AX91+AY91+AZ91+BA91+BB91+BC91+BD91+BE91+BF91</f>
        <v>0</v>
      </c>
      <c r="V91" s="3"/>
      <c r="W91" s="3"/>
      <c r="X91" s="3"/>
      <c r="Y91" s="3"/>
      <c r="Z91" s="3"/>
      <c r="AA91" s="3"/>
      <c r="AB91" s="3"/>
      <c r="AC91" s="3"/>
      <c r="AD91" s="65">
        <f t="shared" ref="AD91:AD103" si="66">SUM(AE91:AT91)</f>
        <v>0</v>
      </c>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f t="shared" ref="BG91:BG137" si="67">BH91+BI91+BJ91</f>
        <v>0</v>
      </c>
      <c r="BH91" s="3"/>
      <c r="BI91" s="3"/>
      <c r="BJ91" s="3"/>
      <c r="BK91" s="2" t="s">
        <v>459</v>
      </c>
      <c r="BL91" s="2" t="s">
        <v>142</v>
      </c>
      <c r="BM91" s="2" t="s">
        <v>199</v>
      </c>
      <c r="BN91" s="2" t="s">
        <v>90</v>
      </c>
      <c r="BO91" s="15" t="s">
        <v>385</v>
      </c>
      <c r="BP91" s="2" t="s">
        <v>629</v>
      </c>
      <c r="BQ91" s="144" t="s">
        <v>733</v>
      </c>
      <c r="BR91" s="144" t="s">
        <v>972</v>
      </c>
      <c r="BS91" s="253"/>
      <c r="BT91" s="253"/>
      <c r="BU91" s="253"/>
      <c r="BV91" s="253" t="s">
        <v>813</v>
      </c>
      <c r="BW91" s="253"/>
      <c r="BX91" s="6"/>
      <c r="BY91" s="6"/>
      <c r="BZ91" s="209"/>
      <c r="CA91" s="6"/>
      <c r="CE91" s="71" t="s">
        <v>484</v>
      </c>
      <c r="CN91" s="71">
        <v>2022</v>
      </c>
      <c r="CO91" s="71" t="s">
        <v>611</v>
      </c>
    </row>
    <row r="92" spans="1:97" s="71" customFormat="1" ht="33.6" customHeight="1" x14ac:dyDescent="0.3">
      <c r="A92" s="2">
        <v>24</v>
      </c>
      <c r="B92" s="144" t="s">
        <v>200</v>
      </c>
      <c r="C92" s="69">
        <f t="shared" si="62"/>
        <v>0.18</v>
      </c>
      <c r="D92" s="3"/>
      <c r="E92" s="3">
        <f t="shared" si="59"/>
        <v>0.18</v>
      </c>
      <c r="F92" s="65">
        <f t="shared" si="53"/>
        <v>0.18</v>
      </c>
      <c r="G92" s="65">
        <f t="shared" si="63"/>
        <v>0</v>
      </c>
      <c r="H92" s="3"/>
      <c r="I92" s="3"/>
      <c r="J92" s="3"/>
      <c r="K92" s="3">
        <v>0.11</v>
      </c>
      <c r="L92" s="3"/>
      <c r="M92" s="3">
        <f t="shared" si="64"/>
        <v>7.0000000000000007E-2</v>
      </c>
      <c r="N92" s="3"/>
      <c r="O92" s="3"/>
      <c r="P92" s="3">
        <v>7.0000000000000007E-2</v>
      </c>
      <c r="Q92" s="3"/>
      <c r="R92" s="3"/>
      <c r="S92" s="3"/>
      <c r="T92" s="3"/>
      <c r="U92" s="65">
        <f t="shared" si="65"/>
        <v>0</v>
      </c>
      <c r="V92" s="3"/>
      <c r="W92" s="3"/>
      <c r="X92" s="3"/>
      <c r="Y92" s="3"/>
      <c r="Z92" s="3"/>
      <c r="AA92" s="3"/>
      <c r="AB92" s="3"/>
      <c r="AC92" s="3"/>
      <c r="AD92" s="65">
        <f t="shared" si="66"/>
        <v>0</v>
      </c>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f t="shared" si="67"/>
        <v>0</v>
      </c>
      <c r="BH92" s="3"/>
      <c r="BI92" s="3"/>
      <c r="BJ92" s="3"/>
      <c r="BK92" s="2" t="s">
        <v>459</v>
      </c>
      <c r="BL92" s="2" t="s">
        <v>142</v>
      </c>
      <c r="BM92" s="2" t="s">
        <v>201</v>
      </c>
      <c r="BN92" s="2" t="s">
        <v>90</v>
      </c>
      <c r="BO92" s="15" t="s">
        <v>385</v>
      </c>
      <c r="BP92" s="2" t="s">
        <v>629</v>
      </c>
      <c r="BQ92" s="144" t="s">
        <v>733</v>
      </c>
      <c r="BR92" s="144" t="s">
        <v>972</v>
      </c>
      <c r="BS92" s="208"/>
      <c r="BT92" s="208"/>
      <c r="BU92" s="208"/>
      <c r="BV92" s="208" t="s">
        <v>813</v>
      </c>
      <c r="BW92" s="208"/>
      <c r="BX92" s="6"/>
      <c r="BY92" s="6"/>
      <c r="BZ92" s="209"/>
      <c r="CA92" s="6"/>
      <c r="CE92" s="71" t="s">
        <v>484</v>
      </c>
      <c r="CN92" s="71">
        <v>2022</v>
      </c>
    </row>
    <row r="93" spans="1:97" s="71" customFormat="1" ht="33.6" customHeight="1" x14ac:dyDescent="0.3">
      <c r="A93" s="2">
        <v>25</v>
      </c>
      <c r="B93" s="144" t="s">
        <v>202</v>
      </c>
      <c r="C93" s="69">
        <f t="shared" si="62"/>
        <v>0.16</v>
      </c>
      <c r="D93" s="3"/>
      <c r="E93" s="3">
        <f t="shared" si="59"/>
        <v>0.16</v>
      </c>
      <c r="F93" s="65">
        <f t="shared" si="53"/>
        <v>0.16</v>
      </c>
      <c r="G93" s="65">
        <f t="shared" si="63"/>
        <v>0</v>
      </c>
      <c r="H93" s="3"/>
      <c r="I93" s="3"/>
      <c r="J93" s="3"/>
      <c r="K93" s="3">
        <v>0.16</v>
      </c>
      <c r="L93" s="3"/>
      <c r="M93" s="3">
        <f t="shared" si="64"/>
        <v>0</v>
      </c>
      <c r="N93" s="3"/>
      <c r="O93" s="3"/>
      <c r="P93" s="3"/>
      <c r="Q93" s="3"/>
      <c r="R93" s="3"/>
      <c r="S93" s="3"/>
      <c r="T93" s="3"/>
      <c r="U93" s="65">
        <f t="shared" si="65"/>
        <v>0</v>
      </c>
      <c r="V93" s="3"/>
      <c r="W93" s="3"/>
      <c r="X93" s="3"/>
      <c r="Y93" s="3"/>
      <c r="Z93" s="3"/>
      <c r="AA93" s="3"/>
      <c r="AB93" s="3"/>
      <c r="AC93" s="3"/>
      <c r="AD93" s="65">
        <f t="shared" si="66"/>
        <v>0</v>
      </c>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f t="shared" si="67"/>
        <v>0</v>
      </c>
      <c r="BH93" s="3"/>
      <c r="BI93" s="3"/>
      <c r="BJ93" s="3"/>
      <c r="BK93" s="2" t="s">
        <v>459</v>
      </c>
      <c r="BL93" s="2" t="s">
        <v>142</v>
      </c>
      <c r="BM93" s="2" t="s">
        <v>203</v>
      </c>
      <c r="BN93" s="2" t="s">
        <v>90</v>
      </c>
      <c r="BO93" s="15" t="s">
        <v>385</v>
      </c>
      <c r="BP93" s="2" t="s">
        <v>629</v>
      </c>
      <c r="BQ93" s="144" t="s">
        <v>733</v>
      </c>
      <c r="BR93" s="144" t="s">
        <v>972</v>
      </c>
      <c r="BS93" s="208"/>
      <c r="BT93" s="208"/>
      <c r="BU93" s="208"/>
      <c r="BV93" s="208" t="s">
        <v>813</v>
      </c>
      <c r="BW93" s="208"/>
      <c r="BX93" s="6"/>
      <c r="BY93" s="6"/>
      <c r="BZ93" s="209"/>
      <c r="CA93" s="6"/>
      <c r="CE93" s="71" t="s">
        <v>484</v>
      </c>
      <c r="CN93" s="71">
        <v>2022</v>
      </c>
    </row>
    <row r="94" spans="1:97" s="71" customFormat="1" ht="33.6" customHeight="1" x14ac:dyDescent="0.3">
      <c r="A94" s="2">
        <v>26</v>
      </c>
      <c r="B94" s="144" t="s">
        <v>204</v>
      </c>
      <c r="C94" s="69">
        <f t="shared" si="62"/>
        <v>0.2</v>
      </c>
      <c r="D94" s="3"/>
      <c r="E94" s="3">
        <f t="shared" si="59"/>
        <v>0.2</v>
      </c>
      <c r="F94" s="65">
        <f t="shared" si="53"/>
        <v>0.2</v>
      </c>
      <c r="G94" s="65">
        <f t="shared" si="63"/>
        <v>0</v>
      </c>
      <c r="H94" s="3"/>
      <c r="I94" s="3"/>
      <c r="J94" s="3"/>
      <c r="K94" s="3">
        <v>0.2</v>
      </c>
      <c r="L94" s="3"/>
      <c r="M94" s="3">
        <f t="shared" si="64"/>
        <v>0</v>
      </c>
      <c r="N94" s="3"/>
      <c r="O94" s="3"/>
      <c r="P94" s="3"/>
      <c r="Q94" s="3"/>
      <c r="R94" s="3"/>
      <c r="S94" s="3"/>
      <c r="T94" s="3"/>
      <c r="U94" s="65">
        <f t="shared" si="65"/>
        <v>0</v>
      </c>
      <c r="V94" s="3"/>
      <c r="W94" s="3"/>
      <c r="X94" s="3"/>
      <c r="Y94" s="3"/>
      <c r="Z94" s="3"/>
      <c r="AA94" s="3"/>
      <c r="AB94" s="3"/>
      <c r="AC94" s="3"/>
      <c r="AD94" s="65">
        <f t="shared" si="66"/>
        <v>0</v>
      </c>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f t="shared" si="67"/>
        <v>0</v>
      </c>
      <c r="BH94" s="3"/>
      <c r="BI94" s="3"/>
      <c r="BJ94" s="3"/>
      <c r="BK94" s="2" t="s">
        <v>459</v>
      </c>
      <c r="BL94" s="2" t="s">
        <v>142</v>
      </c>
      <c r="BM94" s="2" t="s">
        <v>205</v>
      </c>
      <c r="BN94" s="2" t="s">
        <v>90</v>
      </c>
      <c r="BO94" s="143" t="s">
        <v>540</v>
      </c>
      <c r="BP94" s="2" t="s">
        <v>629</v>
      </c>
      <c r="BQ94" s="144" t="s">
        <v>733</v>
      </c>
      <c r="BR94" s="144" t="s">
        <v>972</v>
      </c>
      <c r="BS94" s="208"/>
      <c r="BT94" s="208"/>
      <c r="BU94" s="208"/>
      <c r="BV94" s="208" t="s">
        <v>813</v>
      </c>
      <c r="BW94" s="208"/>
      <c r="BX94" s="6"/>
      <c r="BY94" s="6"/>
      <c r="BZ94" s="210"/>
      <c r="CA94" s="6"/>
      <c r="CE94" s="71" t="s">
        <v>484</v>
      </c>
      <c r="CN94" s="71">
        <v>2022</v>
      </c>
    </row>
    <row r="95" spans="1:97" s="71" customFormat="1" ht="33.6" customHeight="1" x14ac:dyDescent="0.3">
      <c r="A95" s="2">
        <v>27</v>
      </c>
      <c r="B95" s="14" t="s">
        <v>206</v>
      </c>
      <c r="C95" s="69">
        <f t="shared" si="62"/>
        <v>0.12</v>
      </c>
      <c r="D95" s="3"/>
      <c r="E95" s="3">
        <f t="shared" si="59"/>
        <v>0.12</v>
      </c>
      <c r="F95" s="65">
        <f t="shared" si="53"/>
        <v>0.12</v>
      </c>
      <c r="G95" s="65">
        <f t="shared" si="63"/>
        <v>0</v>
      </c>
      <c r="H95" s="3"/>
      <c r="I95" s="3"/>
      <c r="J95" s="3"/>
      <c r="K95" s="3">
        <v>0.12</v>
      </c>
      <c r="L95" s="3"/>
      <c r="M95" s="3">
        <f t="shared" si="64"/>
        <v>0</v>
      </c>
      <c r="N95" s="3"/>
      <c r="O95" s="3"/>
      <c r="P95" s="3"/>
      <c r="Q95" s="3"/>
      <c r="R95" s="3"/>
      <c r="S95" s="3"/>
      <c r="T95" s="3"/>
      <c r="U95" s="65">
        <f t="shared" si="65"/>
        <v>0</v>
      </c>
      <c r="V95" s="3"/>
      <c r="W95" s="3"/>
      <c r="X95" s="3"/>
      <c r="Y95" s="3"/>
      <c r="Z95" s="3"/>
      <c r="AA95" s="3"/>
      <c r="AB95" s="3"/>
      <c r="AC95" s="3"/>
      <c r="AD95" s="65">
        <f t="shared" si="66"/>
        <v>0</v>
      </c>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f t="shared" si="67"/>
        <v>0</v>
      </c>
      <c r="BH95" s="3"/>
      <c r="BI95" s="3"/>
      <c r="BJ95" s="3"/>
      <c r="BK95" s="2" t="s">
        <v>459</v>
      </c>
      <c r="BL95" s="2" t="s">
        <v>142</v>
      </c>
      <c r="BM95" s="2" t="s">
        <v>207</v>
      </c>
      <c r="BN95" s="2" t="s">
        <v>90</v>
      </c>
      <c r="BO95" s="15" t="s">
        <v>385</v>
      </c>
      <c r="BP95" s="2" t="s">
        <v>629</v>
      </c>
      <c r="BQ95" s="144" t="s">
        <v>733</v>
      </c>
      <c r="BR95" s="144" t="s">
        <v>972</v>
      </c>
      <c r="BS95" s="208"/>
      <c r="BT95" s="208"/>
      <c r="BU95" s="208"/>
      <c r="BV95" s="208" t="s">
        <v>813</v>
      </c>
      <c r="BW95" s="208"/>
      <c r="BX95" s="6"/>
      <c r="BY95" s="6"/>
      <c r="BZ95" s="209"/>
      <c r="CA95" s="6"/>
      <c r="CN95" s="71">
        <v>2022</v>
      </c>
    </row>
    <row r="96" spans="1:97" s="71" customFormat="1" ht="33.6" customHeight="1" x14ac:dyDescent="0.3">
      <c r="A96" s="2">
        <v>28</v>
      </c>
      <c r="B96" s="144" t="s">
        <v>215</v>
      </c>
      <c r="C96" s="69">
        <f t="shared" si="62"/>
        <v>0.09</v>
      </c>
      <c r="D96" s="3"/>
      <c r="E96" s="3">
        <f t="shared" si="59"/>
        <v>0.09</v>
      </c>
      <c r="F96" s="65">
        <f t="shared" si="53"/>
        <v>0.09</v>
      </c>
      <c r="G96" s="65">
        <f t="shared" si="63"/>
        <v>0</v>
      </c>
      <c r="H96" s="3"/>
      <c r="I96" s="3"/>
      <c r="J96" s="3"/>
      <c r="K96" s="3">
        <v>0.06</v>
      </c>
      <c r="L96" s="3"/>
      <c r="M96" s="3">
        <f t="shared" si="64"/>
        <v>0.03</v>
      </c>
      <c r="N96" s="3"/>
      <c r="O96" s="3"/>
      <c r="P96" s="3">
        <v>0.03</v>
      </c>
      <c r="Q96" s="3"/>
      <c r="R96" s="3"/>
      <c r="S96" s="3"/>
      <c r="T96" s="3"/>
      <c r="U96" s="65">
        <f t="shared" si="65"/>
        <v>0</v>
      </c>
      <c r="V96" s="3"/>
      <c r="W96" s="3"/>
      <c r="X96" s="3"/>
      <c r="Y96" s="3"/>
      <c r="Z96" s="3"/>
      <c r="AA96" s="3"/>
      <c r="AB96" s="3"/>
      <c r="AC96" s="3"/>
      <c r="AD96" s="65">
        <f t="shared" si="66"/>
        <v>0</v>
      </c>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f t="shared" si="67"/>
        <v>0</v>
      </c>
      <c r="BH96" s="3"/>
      <c r="BI96" s="3"/>
      <c r="BJ96" s="3"/>
      <c r="BK96" s="2" t="s">
        <v>459</v>
      </c>
      <c r="BL96" s="2" t="s">
        <v>142</v>
      </c>
      <c r="BM96" s="2" t="s">
        <v>216</v>
      </c>
      <c r="BN96" s="91" t="s">
        <v>90</v>
      </c>
      <c r="BO96" s="15"/>
      <c r="BP96" s="2" t="s">
        <v>630</v>
      </c>
      <c r="BQ96" s="144" t="s">
        <v>733</v>
      </c>
      <c r="BR96" s="144" t="s">
        <v>972</v>
      </c>
      <c r="BS96" s="208"/>
      <c r="BT96" s="208"/>
      <c r="BU96" s="208"/>
      <c r="BV96" s="208" t="s">
        <v>813</v>
      </c>
      <c r="BW96" s="208"/>
      <c r="BX96" s="6"/>
      <c r="BY96" s="6"/>
      <c r="BZ96" s="6"/>
      <c r="CA96" s="6"/>
      <c r="CB96" s="71" t="s">
        <v>439</v>
      </c>
      <c r="CN96" s="71">
        <v>2022</v>
      </c>
    </row>
    <row r="97" spans="1:97" s="71" customFormat="1" ht="33.6" customHeight="1" x14ac:dyDescent="0.3">
      <c r="A97" s="2">
        <v>29</v>
      </c>
      <c r="B97" s="144" t="s">
        <v>217</v>
      </c>
      <c r="C97" s="69">
        <f t="shared" si="62"/>
        <v>0.31</v>
      </c>
      <c r="D97" s="3"/>
      <c r="E97" s="3">
        <f t="shared" si="59"/>
        <v>0.31</v>
      </c>
      <c r="F97" s="65">
        <f t="shared" si="53"/>
        <v>0.31</v>
      </c>
      <c r="G97" s="65">
        <f t="shared" si="63"/>
        <v>0</v>
      </c>
      <c r="H97" s="3"/>
      <c r="I97" s="3"/>
      <c r="J97" s="3"/>
      <c r="K97" s="3">
        <v>0.24</v>
      </c>
      <c r="L97" s="3">
        <v>7.0000000000000007E-2</v>
      </c>
      <c r="M97" s="3">
        <f t="shared" si="64"/>
        <v>0</v>
      </c>
      <c r="N97" s="3"/>
      <c r="O97" s="3"/>
      <c r="P97" s="3"/>
      <c r="Q97" s="3"/>
      <c r="R97" s="3"/>
      <c r="S97" s="3"/>
      <c r="T97" s="3"/>
      <c r="U97" s="65">
        <f t="shared" si="65"/>
        <v>0</v>
      </c>
      <c r="V97" s="3"/>
      <c r="W97" s="3"/>
      <c r="X97" s="3"/>
      <c r="Y97" s="3"/>
      <c r="Z97" s="3"/>
      <c r="AA97" s="3"/>
      <c r="AB97" s="3"/>
      <c r="AC97" s="3"/>
      <c r="AD97" s="65">
        <f t="shared" si="66"/>
        <v>0</v>
      </c>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f t="shared" si="67"/>
        <v>0</v>
      </c>
      <c r="BH97" s="3"/>
      <c r="BI97" s="3"/>
      <c r="BJ97" s="3"/>
      <c r="BK97" s="2" t="s">
        <v>459</v>
      </c>
      <c r="BL97" s="2" t="s">
        <v>142</v>
      </c>
      <c r="BM97" s="2" t="s">
        <v>218</v>
      </c>
      <c r="BN97" s="91" t="s">
        <v>90</v>
      </c>
      <c r="BO97" s="15"/>
      <c r="BP97" s="2" t="s">
        <v>630</v>
      </c>
      <c r="BQ97" s="144" t="s">
        <v>733</v>
      </c>
      <c r="BR97" s="144" t="s">
        <v>972</v>
      </c>
      <c r="BS97" s="208"/>
      <c r="BT97" s="208"/>
      <c r="BU97" s="208"/>
      <c r="BV97" s="208" t="s">
        <v>813</v>
      </c>
      <c r="BW97" s="208"/>
      <c r="BX97" s="6"/>
      <c r="BY97" s="6"/>
      <c r="BZ97" s="6"/>
      <c r="CA97" s="6"/>
      <c r="CB97" s="71" t="s">
        <v>439</v>
      </c>
      <c r="CN97" s="71">
        <v>2022</v>
      </c>
    </row>
    <row r="98" spans="1:97" s="71" customFormat="1" ht="33.6" customHeight="1" x14ac:dyDescent="0.3">
      <c r="A98" s="2">
        <v>30</v>
      </c>
      <c r="B98" s="144" t="s">
        <v>219</v>
      </c>
      <c r="C98" s="69">
        <f t="shared" si="62"/>
        <v>0.12000000000000001</v>
      </c>
      <c r="D98" s="3"/>
      <c r="E98" s="3">
        <f t="shared" si="59"/>
        <v>0.12000000000000001</v>
      </c>
      <c r="F98" s="65">
        <f t="shared" si="53"/>
        <v>0.12000000000000001</v>
      </c>
      <c r="G98" s="65">
        <f t="shared" si="63"/>
        <v>0</v>
      </c>
      <c r="H98" s="3"/>
      <c r="I98" s="3"/>
      <c r="J98" s="3"/>
      <c r="K98" s="3">
        <v>0.05</v>
      </c>
      <c r="L98" s="3">
        <v>7.0000000000000007E-2</v>
      </c>
      <c r="M98" s="3">
        <f t="shared" si="64"/>
        <v>0</v>
      </c>
      <c r="N98" s="3"/>
      <c r="O98" s="3"/>
      <c r="P98" s="3"/>
      <c r="Q98" s="3"/>
      <c r="R98" s="3"/>
      <c r="S98" s="3"/>
      <c r="T98" s="3"/>
      <c r="U98" s="65">
        <f t="shared" si="65"/>
        <v>0</v>
      </c>
      <c r="V98" s="3"/>
      <c r="W98" s="3"/>
      <c r="X98" s="3"/>
      <c r="Y98" s="3"/>
      <c r="Z98" s="3"/>
      <c r="AA98" s="3"/>
      <c r="AB98" s="3"/>
      <c r="AC98" s="3"/>
      <c r="AD98" s="65">
        <f t="shared" si="66"/>
        <v>0</v>
      </c>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f t="shared" si="67"/>
        <v>0</v>
      </c>
      <c r="BH98" s="3"/>
      <c r="BI98" s="3"/>
      <c r="BJ98" s="3"/>
      <c r="BK98" s="2" t="s">
        <v>459</v>
      </c>
      <c r="BL98" s="2" t="s">
        <v>142</v>
      </c>
      <c r="BM98" s="2" t="s">
        <v>220</v>
      </c>
      <c r="BN98" s="91" t="s">
        <v>90</v>
      </c>
      <c r="BO98" s="15"/>
      <c r="BP98" s="2" t="s">
        <v>630</v>
      </c>
      <c r="BQ98" s="144" t="s">
        <v>733</v>
      </c>
      <c r="BR98" s="144" t="s">
        <v>972</v>
      </c>
      <c r="BS98" s="208"/>
      <c r="BT98" s="208"/>
      <c r="BU98" s="208"/>
      <c r="BV98" s="208" t="s">
        <v>813</v>
      </c>
      <c r="BW98" s="208"/>
      <c r="BX98" s="6"/>
      <c r="BY98" s="6"/>
      <c r="BZ98" s="6"/>
      <c r="CA98" s="6"/>
      <c r="CB98" s="71" t="s">
        <v>439</v>
      </c>
      <c r="CN98" s="71">
        <v>2022</v>
      </c>
    </row>
    <row r="99" spans="1:97" s="71" customFormat="1" ht="33.6" customHeight="1" x14ac:dyDescent="0.3">
      <c r="A99" s="2">
        <v>31</v>
      </c>
      <c r="B99" s="144" t="s">
        <v>221</v>
      </c>
      <c r="C99" s="69">
        <f t="shared" si="62"/>
        <v>0.04</v>
      </c>
      <c r="D99" s="3"/>
      <c r="E99" s="3">
        <f t="shared" si="59"/>
        <v>0.04</v>
      </c>
      <c r="F99" s="65">
        <f t="shared" si="53"/>
        <v>0.04</v>
      </c>
      <c r="G99" s="65">
        <f t="shared" si="63"/>
        <v>0</v>
      </c>
      <c r="H99" s="3"/>
      <c r="I99" s="3"/>
      <c r="J99" s="3"/>
      <c r="K99" s="3">
        <v>0.04</v>
      </c>
      <c r="L99" s="3"/>
      <c r="M99" s="3">
        <f t="shared" si="64"/>
        <v>0</v>
      </c>
      <c r="N99" s="3"/>
      <c r="O99" s="3"/>
      <c r="P99" s="3"/>
      <c r="Q99" s="3"/>
      <c r="R99" s="3"/>
      <c r="S99" s="3"/>
      <c r="T99" s="3"/>
      <c r="U99" s="65">
        <f t="shared" si="65"/>
        <v>0</v>
      </c>
      <c r="V99" s="3"/>
      <c r="W99" s="3"/>
      <c r="X99" s="3"/>
      <c r="Y99" s="3"/>
      <c r="Z99" s="3"/>
      <c r="AA99" s="3"/>
      <c r="AB99" s="3"/>
      <c r="AC99" s="3"/>
      <c r="AD99" s="65">
        <f t="shared" si="66"/>
        <v>0</v>
      </c>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f t="shared" si="67"/>
        <v>0</v>
      </c>
      <c r="BH99" s="3"/>
      <c r="BI99" s="3"/>
      <c r="BJ99" s="3"/>
      <c r="BK99" s="2" t="s">
        <v>459</v>
      </c>
      <c r="BL99" s="2" t="s">
        <v>142</v>
      </c>
      <c r="BM99" s="2" t="s">
        <v>222</v>
      </c>
      <c r="BN99" s="91" t="s">
        <v>90</v>
      </c>
      <c r="BO99" s="15"/>
      <c r="BP99" s="2" t="s">
        <v>630</v>
      </c>
      <c r="BQ99" s="144" t="s">
        <v>733</v>
      </c>
      <c r="BR99" s="144" t="s">
        <v>972</v>
      </c>
      <c r="BS99" s="208"/>
      <c r="BT99" s="208"/>
      <c r="BU99" s="208"/>
      <c r="BV99" s="208" t="s">
        <v>813</v>
      </c>
      <c r="BW99" s="208"/>
      <c r="BX99" s="6"/>
      <c r="BY99" s="6"/>
      <c r="BZ99" s="6"/>
      <c r="CA99" s="6"/>
      <c r="CB99" s="71" t="s">
        <v>439</v>
      </c>
      <c r="CN99" s="71">
        <v>2022</v>
      </c>
    </row>
    <row r="100" spans="1:97" s="71" customFormat="1" ht="33.6" customHeight="1" x14ac:dyDescent="0.3">
      <c r="A100" s="2">
        <v>32</v>
      </c>
      <c r="B100" s="144" t="s">
        <v>223</v>
      </c>
      <c r="C100" s="69">
        <f t="shared" si="62"/>
        <v>0.24</v>
      </c>
      <c r="D100" s="3"/>
      <c r="E100" s="3">
        <f t="shared" si="59"/>
        <v>0.24</v>
      </c>
      <c r="F100" s="65">
        <f t="shared" si="53"/>
        <v>0.24</v>
      </c>
      <c r="G100" s="65">
        <f t="shared" si="63"/>
        <v>0</v>
      </c>
      <c r="H100" s="3"/>
      <c r="I100" s="3"/>
      <c r="J100" s="3"/>
      <c r="K100" s="3">
        <v>0.18</v>
      </c>
      <c r="L100" s="3">
        <v>0.06</v>
      </c>
      <c r="M100" s="3">
        <f t="shared" si="64"/>
        <v>0</v>
      </c>
      <c r="N100" s="3"/>
      <c r="O100" s="3"/>
      <c r="P100" s="3"/>
      <c r="Q100" s="3"/>
      <c r="R100" s="3"/>
      <c r="S100" s="3"/>
      <c r="T100" s="3"/>
      <c r="U100" s="65">
        <f t="shared" si="65"/>
        <v>0</v>
      </c>
      <c r="V100" s="3"/>
      <c r="W100" s="3"/>
      <c r="X100" s="3"/>
      <c r="Y100" s="3"/>
      <c r="Z100" s="3"/>
      <c r="AA100" s="3"/>
      <c r="AB100" s="3"/>
      <c r="AC100" s="3"/>
      <c r="AD100" s="65">
        <f t="shared" si="66"/>
        <v>0</v>
      </c>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f t="shared" si="67"/>
        <v>0</v>
      </c>
      <c r="BH100" s="3"/>
      <c r="BI100" s="3"/>
      <c r="BJ100" s="3"/>
      <c r="BK100" s="2" t="s">
        <v>459</v>
      </c>
      <c r="BL100" s="2" t="s">
        <v>142</v>
      </c>
      <c r="BM100" s="2" t="s">
        <v>224</v>
      </c>
      <c r="BN100" s="91" t="s">
        <v>90</v>
      </c>
      <c r="BO100" s="15"/>
      <c r="BP100" s="2" t="s">
        <v>630</v>
      </c>
      <c r="BQ100" s="144" t="s">
        <v>733</v>
      </c>
      <c r="BR100" s="144" t="s">
        <v>972</v>
      </c>
      <c r="BS100" s="208"/>
      <c r="BT100" s="208"/>
      <c r="BU100" s="208"/>
      <c r="BV100" s="208" t="s">
        <v>813</v>
      </c>
      <c r="BW100" s="208"/>
      <c r="BX100" s="6"/>
      <c r="BY100" s="6"/>
      <c r="BZ100" s="6"/>
      <c r="CA100" s="6"/>
      <c r="CB100" s="71" t="s">
        <v>439</v>
      </c>
      <c r="CN100" s="71">
        <v>2022</v>
      </c>
    </row>
    <row r="101" spans="1:97" s="71" customFormat="1" ht="33.6" customHeight="1" x14ac:dyDescent="0.3">
      <c r="A101" s="2">
        <v>33</v>
      </c>
      <c r="B101" s="144" t="s">
        <v>225</v>
      </c>
      <c r="C101" s="69">
        <f t="shared" si="62"/>
        <v>0.04</v>
      </c>
      <c r="D101" s="3"/>
      <c r="E101" s="3">
        <f t="shared" si="59"/>
        <v>0.04</v>
      </c>
      <c r="F101" s="65">
        <f t="shared" si="53"/>
        <v>0.04</v>
      </c>
      <c r="G101" s="65">
        <f t="shared" si="63"/>
        <v>0</v>
      </c>
      <c r="H101" s="3"/>
      <c r="I101" s="3"/>
      <c r="J101" s="3"/>
      <c r="K101" s="3">
        <v>0.04</v>
      </c>
      <c r="L101" s="3"/>
      <c r="M101" s="3">
        <f t="shared" si="64"/>
        <v>0</v>
      </c>
      <c r="N101" s="3"/>
      <c r="O101" s="3"/>
      <c r="P101" s="3"/>
      <c r="Q101" s="3"/>
      <c r="R101" s="3"/>
      <c r="S101" s="3"/>
      <c r="T101" s="3"/>
      <c r="U101" s="65">
        <f t="shared" si="65"/>
        <v>0</v>
      </c>
      <c r="V101" s="3"/>
      <c r="W101" s="3"/>
      <c r="X101" s="3"/>
      <c r="Y101" s="3"/>
      <c r="Z101" s="3"/>
      <c r="AA101" s="3"/>
      <c r="AB101" s="3"/>
      <c r="AC101" s="3"/>
      <c r="AD101" s="65">
        <f t="shared" si="66"/>
        <v>0</v>
      </c>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f t="shared" si="67"/>
        <v>0</v>
      </c>
      <c r="BH101" s="3"/>
      <c r="BI101" s="3"/>
      <c r="BJ101" s="3"/>
      <c r="BK101" s="2" t="s">
        <v>459</v>
      </c>
      <c r="BL101" s="2" t="s">
        <v>142</v>
      </c>
      <c r="BM101" s="2" t="s">
        <v>226</v>
      </c>
      <c r="BN101" s="91" t="s">
        <v>90</v>
      </c>
      <c r="BO101" s="15"/>
      <c r="BP101" s="2" t="s">
        <v>630</v>
      </c>
      <c r="BQ101" s="144" t="s">
        <v>733</v>
      </c>
      <c r="BR101" s="144" t="s">
        <v>972</v>
      </c>
      <c r="BS101" s="208"/>
      <c r="BT101" s="208"/>
      <c r="BU101" s="208"/>
      <c r="BV101" s="208" t="s">
        <v>813</v>
      </c>
      <c r="BW101" s="208"/>
      <c r="BX101" s="6"/>
      <c r="BY101" s="6"/>
      <c r="BZ101" s="6"/>
      <c r="CA101" s="6"/>
      <c r="CB101" s="71" t="s">
        <v>439</v>
      </c>
      <c r="CN101" s="71">
        <v>2022</v>
      </c>
    </row>
    <row r="102" spans="1:97" s="71" customFormat="1" ht="37.15" customHeight="1" x14ac:dyDescent="0.3">
      <c r="A102" s="2">
        <v>34</v>
      </c>
      <c r="B102" s="90" t="s">
        <v>378</v>
      </c>
      <c r="C102" s="69">
        <f>D102+E102</f>
        <v>0.09</v>
      </c>
      <c r="D102" s="3"/>
      <c r="E102" s="3">
        <v>0.09</v>
      </c>
      <c r="F102" s="65">
        <f t="shared" si="53"/>
        <v>0.9</v>
      </c>
      <c r="G102" s="65">
        <f t="shared" si="63"/>
        <v>0</v>
      </c>
      <c r="H102" s="69"/>
      <c r="I102" s="69"/>
      <c r="J102" s="3"/>
      <c r="K102" s="211">
        <v>0.9</v>
      </c>
      <c r="L102" s="211"/>
      <c r="M102" s="3">
        <f t="shared" si="64"/>
        <v>0</v>
      </c>
      <c r="N102" s="3"/>
      <c r="O102" s="3"/>
      <c r="P102" s="3"/>
      <c r="Q102" s="3"/>
      <c r="R102" s="3"/>
      <c r="S102" s="3"/>
      <c r="T102" s="3"/>
      <c r="U102" s="65">
        <f t="shared" si="65"/>
        <v>0</v>
      </c>
      <c r="V102" s="3"/>
      <c r="W102" s="3"/>
      <c r="X102" s="3"/>
      <c r="Y102" s="3"/>
      <c r="Z102" s="3"/>
      <c r="AA102" s="3"/>
      <c r="AB102" s="3"/>
      <c r="AC102" s="3"/>
      <c r="AD102" s="65">
        <f t="shared" si="66"/>
        <v>0</v>
      </c>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69"/>
      <c r="BE102" s="3"/>
      <c r="BF102" s="3"/>
      <c r="BG102" s="3">
        <f t="shared" si="67"/>
        <v>0</v>
      </c>
      <c r="BH102" s="3"/>
      <c r="BI102" s="254"/>
      <c r="BJ102" s="3"/>
      <c r="BK102" s="2" t="s">
        <v>459</v>
      </c>
      <c r="BL102" s="143" t="s">
        <v>142</v>
      </c>
      <c r="BM102" s="2"/>
      <c r="BN102" s="143" t="s">
        <v>90</v>
      </c>
      <c r="BO102" s="143" t="s">
        <v>540</v>
      </c>
      <c r="BP102" s="2" t="s">
        <v>629</v>
      </c>
      <c r="BQ102" s="144" t="s">
        <v>733</v>
      </c>
      <c r="BR102" s="144" t="s">
        <v>972</v>
      </c>
      <c r="BS102" s="6"/>
      <c r="BT102" s="6"/>
      <c r="BU102" s="6"/>
      <c r="BV102" s="6" t="s">
        <v>813</v>
      </c>
      <c r="BW102" s="6" t="s">
        <v>866</v>
      </c>
      <c r="BX102" s="6"/>
      <c r="BY102" s="6"/>
      <c r="BZ102" s="210"/>
      <c r="CA102" s="6"/>
      <c r="CN102" s="71">
        <v>2022</v>
      </c>
    </row>
    <row r="103" spans="1:97" s="71" customFormat="1" ht="58.9" customHeight="1" x14ac:dyDescent="0.3">
      <c r="A103" s="2">
        <v>35</v>
      </c>
      <c r="B103" s="93" t="s">
        <v>867</v>
      </c>
      <c r="C103" s="69">
        <f t="shared" si="62"/>
        <v>0.04</v>
      </c>
      <c r="D103" s="3"/>
      <c r="E103" s="3">
        <f>F103+U103+BG103</f>
        <v>0.04</v>
      </c>
      <c r="F103" s="65">
        <f t="shared" si="53"/>
        <v>0</v>
      </c>
      <c r="G103" s="65">
        <f t="shared" si="63"/>
        <v>0</v>
      </c>
      <c r="H103" s="69"/>
      <c r="I103" s="69"/>
      <c r="J103" s="3"/>
      <c r="K103" s="211"/>
      <c r="L103" s="211"/>
      <c r="M103" s="3">
        <f t="shared" si="64"/>
        <v>0</v>
      </c>
      <c r="N103" s="3"/>
      <c r="O103" s="3"/>
      <c r="P103" s="3"/>
      <c r="Q103" s="3"/>
      <c r="R103" s="3"/>
      <c r="S103" s="3"/>
      <c r="T103" s="3"/>
      <c r="U103" s="65">
        <f t="shared" si="65"/>
        <v>0</v>
      </c>
      <c r="V103" s="3"/>
      <c r="W103" s="3"/>
      <c r="X103" s="3"/>
      <c r="Y103" s="3"/>
      <c r="Z103" s="3"/>
      <c r="AA103" s="3"/>
      <c r="AB103" s="3"/>
      <c r="AC103" s="3"/>
      <c r="AD103" s="65">
        <f t="shared" si="66"/>
        <v>0</v>
      </c>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69"/>
      <c r="BE103" s="3"/>
      <c r="BF103" s="3"/>
      <c r="BG103" s="3">
        <f t="shared" si="67"/>
        <v>0.04</v>
      </c>
      <c r="BH103" s="3"/>
      <c r="BI103" s="254">
        <v>0.04</v>
      </c>
      <c r="BJ103" s="3"/>
      <c r="BK103" s="2" t="s">
        <v>459</v>
      </c>
      <c r="BL103" s="143" t="s">
        <v>142</v>
      </c>
      <c r="BM103" s="2" t="s">
        <v>220</v>
      </c>
      <c r="BN103" s="143" t="s">
        <v>90</v>
      </c>
      <c r="BO103" s="143" t="s">
        <v>540</v>
      </c>
      <c r="BP103" s="2" t="s">
        <v>629</v>
      </c>
      <c r="BQ103" s="144" t="s">
        <v>733</v>
      </c>
      <c r="BR103" s="144" t="s">
        <v>972</v>
      </c>
      <c r="BS103" s="6"/>
      <c r="BT103" s="6"/>
      <c r="BU103" s="6"/>
      <c r="BV103" s="6" t="s">
        <v>813</v>
      </c>
      <c r="BW103" s="6"/>
      <c r="BX103" s="6"/>
      <c r="BY103" s="6"/>
      <c r="BZ103" s="210"/>
      <c r="CA103" s="6"/>
      <c r="CN103" s="71">
        <v>2022</v>
      </c>
    </row>
    <row r="104" spans="1:97" s="195" customFormat="1" ht="44.45" customHeight="1" x14ac:dyDescent="0.3">
      <c r="A104" s="1">
        <v>36</v>
      </c>
      <c r="B104" s="159" t="s">
        <v>849</v>
      </c>
      <c r="C104" s="152">
        <v>0.4</v>
      </c>
      <c r="D104" s="19">
        <v>0.4</v>
      </c>
      <c r="E104" s="19"/>
      <c r="F104" s="160"/>
      <c r="G104" s="160"/>
      <c r="H104" s="19"/>
      <c r="I104" s="19"/>
      <c r="J104" s="19"/>
      <c r="K104" s="19"/>
      <c r="L104" s="19"/>
      <c r="M104" s="19"/>
      <c r="N104" s="19"/>
      <c r="O104" s="19"/>
      <c r="P104" s="19"/>
      <c r="Q104" s="19"/>
      <c r="R104" s="19"/>
      <c r="S104" s="19"/>
      <c r="T104" s="19"/>
      <c r="U104" s="160"/>
      <c r="V104" s="19"/>
      <c r="W104" s="19"/>
      <c r="X104" s="19"/>
      <c r="Y104" s="19"/>
      <c r="Z104" s="19"/>
      <c r="AA104" s="19"/>
      <c r="AB104" s="19"/>
      <c r="AC104" s="19"/>
      <c r="AD104" s="160"/>
      <c r="AE104" s="19"/>
      <c r="AF104" s="19"/>
      <c r="AG104" s="19"/>
      <c r="AH104" s="19"/>
      <c r="AI104" s="19"/>
      <c r="AJ104" s="19"/>
      <c r="AK104" s="19"/>
      <c r="AL104" s="19"/>
      <c r="AM104" s="19"/>
      <c r="AN104" s="19"/>
      <c r="AO104" s="19"/>
      <c r="AP104" s="19"/>
      <c r="AQ104" s="19"/>
      <c r="AR104" s="19"/>
      <c r="AS104" s="19"/>
      <c r="AT104" s="19"/>
      <c r="AU104" s="19"/>
      <c r="AV104" s="19"/>
      <c r="AW104" s="19"/>
      <c r="AX104" s="19"/>
      <c r="AY104" s="19"/>
      <c r="AZ104" s="19"/>
      <c r="BA104" s="19"/>
      <c r="BB104" s="19"/>
      <c r="BC104" s="19"/>
      <c r="BD104" s="19"/>
      <c r="BE104" s="19"/>
      <c r="BF104" s="19"/>
      <c r="BG104" s="19"/>
      <c r="BH104" s="19"/>
      <c r="BI104" s="19"/>
      <c r="BJ104" s="19"/>
      <c r="BK104" s="1"/>
      <c r="BL104" s="1" t="s">
        <v>142</v>
      </c>
      <c r="BM104" s="1"/>
      <c r="BN104" s="372" t="s">
        <v>90</v>
      </c>
      <c r="BO104" s="18" t="s">
        <v>910</v>
      </c>
      <c r="BP104" s="1" t="s">
        <v>761</v>
      </c>
      <c r="BQ104" s="159" t="s">
        <v>740</v>
      </c>
      <c r="BR104" s="20" t="s">
        <v>991</v>
      </c>
      <c r="BS104" s="20" t="s">
        <v>142</v>
      </c>
      <c r="BT104" s="20"/>
      <c r="BU104" s="20"/>
      <c r="BV104" s="159" t="s">
        <v>837</v>
      </c>
      <c r="BW104" s="20" t="s">
        <v>821</v>
      </c>
      <c r="BX104" s="159" t="s">
        <v>838</v>
      </c>
      <c r="BY104" s="373"/>
      <c r="BZ104" s="20"/>
      <c r="CA104" s="20"/>
      <c r="CB104" s="20"/>
      <c r="CJ104" s="374"/>
      <c r="CK104" s="375"/>
      <c r="CL104" s="375"/>
      <c r="CM104" s="375"/>
      <c r="CN104" s="375"/>
      <c r="CO104" s="375"/>
      <c r="CP104" s="375"/>
      <c r="CQ104" s="375"/>
      <c r="CR104" s="375"/>
      <c r="CS104" s="375"/>
    </row>
    <row r="105" spans="1:97" s="195" customFormat="1" ht="44.45" customHeight="1" x14ac:dyDescent="0.3">
      <c r="A105" s="1">
        <v>37</v>
      </c>
      <c r="B105" s="159" t="s">
        <v>850</v>
      </c>
      <c r="C105" s="152">
        <v>0.1</v>
      </c>
      <c r="D105" s="19">
        <v>0.1</v>
      </c>
      <c r="E105" s="19"/>
      <c r="F105" s="160"/>
      <c r="G105" s="160"/>
      <c r="H105" s="19"/>
      <c r="I105" s="19"/>
      <c r="J105" s="19"/>
      <c r="K105" s="19"/>
      <c r="L105" s="19"/>
      <c r="M105" s="19"/>
      <c r="N105" s="19"/>
      <c r="O105" s="19"/>
      <c r="P105" s="19"/>
      <c r="Q105" s="19"/>
      <c r="R105" s="19"/>
      <c r="S105" s="19"/>
      <c r="T105" s="19"/>
      <c r="U105" s="160"/>
      <c r="V105" s="19"/>
      <c r="W105" s="19"/>
      <c r="X105" s="19"/>
      <c r="Y105" s="19"/>
      <c r="Z105" s="19"/>
      <c r="AA105" s="19"/>
      <c r="AB105" s="19"/>
      <c r="AC105" s="19"/>
      <c r="AD105" s="160"/>
      <c r="AE105" s="19"/>
      <c r="AF105" s="19"/>
      <c r="AG105" s="19"/>
      <c r="AH105" s="19"/>
      <c r="AI105" s="19"/>
      <c r="AJ105" s="19"/>
      <c r="AK105" s="19"/>
      <c r="AL105" s="19"/>
      <c r="AM105" s="19"/>
      <c r="AN105" s="19"/>
      <c r="AO105" s="19"/>
      <c r="AP105" s="19"/>
      <c r="AQ105" s="19"/>
      <c r="AR105" s="19"/>
      <c r="AS105" s="19"/>
      <c r="AT105" s="19"/>
      <c r="AU105" s="19"/>
      <c r="AV105" s="19"/>
      <c r="AW105" s="19"/>
      <c r="AX105" s="19"/>
      <c r="AY105" s="19"/>
      <c r="AZ105" s="19"/>
      <c r="BA105" s="19"/>
      <c r="BB105" s="19"/>
      <c r="BC105" s="19"/>
      <c r="BD105" s="19"/>
      <c r="BE105" s="19"/>
      <c r="BF105" s="19"/>
      <c r="BG105" s="19"/>
      <c r="BH105" s="19"/>
      <c r="BI105" s="19"/>
      <c r="BJ105" s="19"/>
      <c r="BK105" s="1"/>
      <c r="BL105" s="1" t="s">
        <v>142</v>
      </c>
      <c r="BM105" s="1"/>
      <c r="BN105" s="372" t="s">
        <v>90</v>
      </c>
      <c r="BO105" s="18" t="s">
        <v>851</v>
      </c>
      <c r="BP105" s="1" t="s">
        <v>761</v>
      </c>
      <c r="BQ105" s="159" t="s">
        <v>740</v>
      </c>
      <c r="BR105" s="20" t="s">
        <v>991</v>
      </c>
      <c r="BS105" s="20" t="s">
        <v>142</v>
      </c>
      <c r="BT105" s="20"/>
      <c r="BU105" s="20"/>
      <c r="BV105" s="159" t="s">
        <v>837</v>
      </c>
      <c r="BW105" s="20" t="s">
        <v>821</v>
      </c>
      <c r="BX105" s="159" t="s">
        <v>826</v>
      </c>
      <c r="BY105" s="373"/>
      <c r="BZ105" s="20"/>
      <c r="CA105" s="20"/>
      <c r="CB105" s="20"/>
      <c r="CJ105" s="374"/>
      <c r="CK105" s="375"/>
      <c r="CL105" s="375"/>
      <c r="CM105" s="375"/>
      <c r="CN105" s="375"/>
      <c r="CO105" s="375"/>
      <c r="CP105" s="375"/>
      <c r="CQ105" s="375"/>
      <c r="CR105" s="375"/>
      <c r="CS105" s="375"/>
    </row>
    <row r="106" spans="1:97" s="317" customFormat="1" ht="37.15" customHeight="1" x14ac:dyDescent="0.3">
      <c r="A106" s="316">
        <v>38</v>
      </c>
      <c r="B106" s="325" t="s">
        <v>793</v>
      </c>
      <c r="C106" s="315">
        <f>D106+E106</f>
        <v>0.2</v>
      </c>
      <c r="D106" s="326"/>
      <c r="E106" s="315">
        <f t="shared" ref="E106:E119" si="68">F106+U106+BG106</f>
        <v>0.2</v>
      </c>
      <c r="F106" s="315">
        <f t="shared" ref="F106:F122" si="69">G106+K106+L106+M106+R106+S106+T106</f>
        <v>0.2</v>
      </c>
      <c r="G106" s="315">
        <f t="shared" ref="G106:G122" si="70">H106+I106+J106</f>
        <v>0</v>
      </c>
      <c r="H106" s="315"/>
      <c r="I106" s="315"/>
      <c r="J106" s="315"/>
      <c r="K106" s="327">
        <v>0.2</v>
      </c>
      <c r="L106" s="316"/>
      <c r="M106" s="315">
        <f>N106+O106+P106</f>
        <v>0</v>
      </c>
      <c r="N106" s="315"/>
      <c r="O106" s="315"/>
      <c r="P106" s="328"/>
      <c r="Q106" s="328"/>
      <c r="R106" s="328"/>
      <c r="S106" s="328"/>
      <c r="T106" s="328"/>
      <c r="U106" s="328"/>
      <c r="V106" s="328"/>
      <c r="W106" s="328"/>
      <c r="X106" s="328"/>
      <c r="Y106" s="328"/>
      <c r="Z106" s="328"/>
      <c r="AA106" s="328"/>
      <c r="AB106" s="328"/>
      <c r="AC106" s="328"/>
      <c r="AD106" s="328"/>
      <c r="AE106" s="328"/>
      <c r="AF106" s="328"/>
      <c r="AG106" s="328"/>
      <c r="AH106" s="328"/>
      <c r="AI106" s="328"/>
      <c r="AJ106" s="328"/>
      <c r="AK106" s="328"/>
      <c r="AL106" s="328"/>
      <c r="AM106" s="328"/>
      <c r="AN106" s="328"/>
      <c r="AO106" s="328"/>
      <c r="AP106" s="328"/>
      <c r="AQ106" s="328"/>
      <c r="AR106" s="328"/>
      <c r="AS106" s="328"/>
      <c r="AT106" s="328"/>
      <c r="AU106" s="328"/>
      <c r="AV106" s="328"/>
      <c r="AW106" s="328"/>
      <c r="AX106" s="328"/>
      <c r="AY106" s="328"/>
      <c r="AZ106" s="328"/>
      <c r="BA106" s="328"/>
      <c r="BB106" s="328"/>
      <c r="BC106" s="328"/>
      <c r="BD106" s="328"/>
      <c r="BE106" s="328"/>
      <c r="BF106" s="328"/>
      <c r="BG106" s="328"/>
      <c r="BH106" s="328"/>
      <c r="BI106" s="328"/>
      <c r="BJ106" s="328"/>
      <c r="BK106" s="328"/>
      <c r="BL106" s="316" t="s">
        <v>142</v>
      </c>
      <c r="BM106" s="328"/>
      <c r="BN106" s="316" t="s">
        <v>90</v>
      </c>
      <c r="BO106" s="329"/>
      <c r="BP106" s="316" t="s">
        <v>761</v>
      </c>
      <c r="BQ106" s="319" t="s">
        <v>740</v>
      </c>
      <c r="BR106" s="317" t="s">
        <v>1004</v>
      </c>
      <c r="BV106" s="317" t="s">
        <v>813</v>
      </c>
      <c r="BW106" s="317" t="s">
        <v>821</v>
      </c>
      <c r="BY106" s="317" t="s">
        <v>821</v>
      </c>
    </row>
    <row r="107" spans="1:97" s="317" customFormat="1" ht="33.6" customHeight="1" x14ac:dyDescent="0.3">
      <c r="A107" s="316">
        <v>39</v>
      </c>
      <c r="B107" s="325" t="s">
        <v>898</v>
      </c>
      <c r="C107" s="315">
        <f>D107+E107</f>
        <v>0.03</v>
      </c>
      <c r="D107" s="326"/>
      <c r="E107" s="315">
        <f t="shared" si="68"/>
        <v>0.03</v>
      </c>
      <c r="F107" s="315">
        <f t="shared" si="69"/>
        <v>0.03</v>
      </c>
      <c r="G107" s="315">
        <f t="shared" si="70"/>
        <v>0</v>
      </c>
      <c r="H107" s="315"/>
      <c r="I107" s="315"/>
      <c r="J107" s="315"/>
      <c r="K107" s="327">
        <v>0.03</v>
      </c>
      <c r="L107" s="316"/>
      <c r="M107" s="315">
        <f>N107+O107+P107</f>
        <v>0</v>
      </c>
      <c r="N107" s="315"/>
      <c r="O107" s="315"/>
      <c r="P107" s="328"/>
      <c r="Q107" s="328"/>
      <c r="R107" s="328"/>
      <c r="S107" s="328"/>
      <c r="T107" s="328"/>
      <c r="U107" s="328"/>
      <c r="V107" s="328"/>
      <c r="W107" s="328"/>
      <c r="X107" s="328"/>
      <c r="Y107" s="328"/>
      <c r="Z107" s="328"/>
      <c r="AA107" s="328"/>
      <c r="AB107" s="328"/>
      <c r="AC107" s="328"/>
      <c r="AD107" s="328"/>
      <c r="AE107" s="328"/>
      <c r="AF107" s="328"/>
      <c r="AG107" s="328"/>
      <c r="AH107" s="328"/>
      <c r="AI107" s="328"/>
      <c r="AJ107" s="328"/>
      <c r="AK107" s="328"/>
      <c r="AL107" s="328"/>
      <c r="AM107" s="328"/>
      <c r="AN107" s="328"/>
      <c r="AO107" s="328"/>
      <c r="AP107" s="328"/>
      <c r="AQ107" s="328"/>
      <c r="AR107" s="328"/>
      <c r="AS107" s="328"/>
      <c r="AT107" s="328"/>
      <c r="AU107" s="328"/>
      <c r="AV107" s="328"/>
      <c r="AW107" s="328"/>
      <c r="AX107" s="328"/>
      <c r="AY107" s="328"/>
      <c r="AZ107" s="328"/>
      <c r="BA107" s="328"/>
      <c r="BB107" s="328"/>
      <c r="BC107" s="328"/>
      <c r="BD107" s="328"/>
      <c r="BE107" s="328"/>
      <c r="BF107" s="328"/>
      <c r="BG107" s="328"/>
      <c r="BH107" s="328"/>
      <c r="BI107" s="328"/>
      <c r="BJ107" s="328"/>
      <c r="BK107" s="328"/>
      <c r="BL107" s="316" t="s">
        <v>142</v>
      </c>
      <c r="BM107" s="328"/>
      <c r="BN107" s="316" t="s">
        <v>90</v>
      </c>
      <c r="BO107" s="329"/>
      <c r="BP107" s="316" t="s">
        <v>761</v>
      </c>
      <c r="BQ107" s="319" t="s">
        <v>740</v>
      </c>
      <c r="BR107" s="317" t="s">
        <v>1004</v>
      </c>
      <c r="BV107" s="317" t="s">
        <v>813</v>
      </c>
    </row>
    <row r="108" spans="1:97" s="71" customFormat="1" ht="33.6" customHeight="1" x14ac:dyDescent="0.3">
      <c r="A108" s="2">
        <v>40</v>
      </c>
      <c r="B108" s="144" t="s">
        <v>227</v>
      </c>
      <c r="C108" s="69">
        <f>D108+E108</f>
        <v>2.15</v>
      </c>
      <c r="D108" s="3"/>
      <c r="E108" s="3">
        <f t="shared" si="68"/>
        <v>2.15</v>
      </c>
      <c r="F108" s="65">
        <f t="shared" si="69"/>
        <v>0.7</v>
      </c>
      <c r="G108" s="65">
        <f t="shared" si="70"/>
        <v>0</v>
      </c>
      <c r="H108" s="3"/>
      <c r="I108" s="3"/>
      <c r="J108" s="3"/>
      <c r="K108" s="3"/>
      <c r="L108" s="3">
        <v>0.7</v>
      </c>
      <c r="M108" s="3">
        <f>N108+O108+P108</f>
        <v>0</v>
      </c>
      <c r="N108" s="3"/>
      <c r="O108" s="3"/>
      <c r="P108" s="3"/>
      <c r="Q108" s="3"/>
      <c r="R108" s="3"/>
      <c r="S108" s="3"/>
      <c r="T108" s="3"/>
      <c r="U108" s="65">
        <f>V108+W108+X108+Y108+Z108+AA108+AB108+AC108+AD108+AU108+AV108+AW108+AX108+AY108+AZ108+BA108+BB108+BC108+BD108+BE108+BF108</f>
        <v>1</v>
      </c>
      <c r="V108" s="3"/>
      <c r="W108" s="3"/>
      <c r="X108" s="3"/>
      <c r="Y108" s="3"/>
      <c r="Z108" s="3"/>
      <c r="AA108" s="3"/>
      <c r="AB108" s="3"/>
      <c r="AC108" s="3"/>
      <c r="AD108" s="65">
        <f t="shared" ref="AD108:AD119" si="71">SUM(AE108:AT108)</f>
        <v>0</v>
      </c>
      <c r="AE108" s="3"/>
      <c r="AF108" s="3"/>
      <c r="AG108" s="3"/>
      <c r="AH108" s="3"/>
      <c r="AI108" s="3"/>
      <c r="AJ108" s="3"/>
      <c r="AK108" s="3"/>
      <c r="AL108" s="3"/>
      <c r="AM108" s="3"/>
      <c r="AN108" s="3"/>
      <c r="AO108" s="3"/>
      <c r="AP108" s="3"/>
      <c r="AQ108" s="3"/>
      <c r="AR108" s="3"/>
      <c r="AS108" s="3"/>
      <c r="AT108" s="3"/>
      <c r="AU108" s="3"/>
      <c r="AV108" s="3"/>
      <c r="AW108" s="3"/>
      <c r="AX108" s="3"/>
      <c r="AY108" s="3">
        <v>0.5</v>
      </c>
      <c r="AZ108" s="3">
        <v>0.23</v>
      </c>
      <c r="BA108" s="3"/>
      <c r="BB108" s="3"/>
      <c r="BC108" s="3"/>
      <c r="BD108" s="3">
        <v>0.27</v>
      </c>
      <c r="BE108" s="3"/>
      <c r="BF108" s="3"/>
      <c r="BG108" s="3">
        <f>BH108+BI108+BJ108</f>
        <v>0.45</v>
      </c>
      <c r="BH108" s="3"/>
      <c r="BI108" s="3">
        <v>0.45</v>
      </c>
      <c r="BJ108" s="3"/>
      <c r="BK108" s="2" t="s">
        <v>459</v>
      </c>
      <c r="BL108" s="4" t="s">
        <v>128</v>
      </c>
      <c r="BM108" s="2" t="s">
        <v>228</v>
      </c>
      <c r="BN108" s="2" t="s">
        <v>90</v>
      </c>
      <c r="BO108" s="15" t="s">
        <v>623</v>
      </c>
      <c r="BP108" s="2" t="s">
        <v>629</v>
      </c>
      <c r="BQ108" s="144" t="s">
        <v>733</v>
      </c>
      <c r="BR108" s="6" t="s">
        <v>972</v>
      </c>
      <c r="BS108" s="6" t="s">
        <v>760</v>
      </c>
      <c r="BT108" s="6"/>
      <c r="BU108" s="6" t="s">
        <v>909</v>
      </c>
      <c r="BV108" s="6" t="s">
        <v>813</v>
      </c>
      <c r="BW108" s="6"/>
      <c r="BX108" s="6"/>
      <c r="BY108" s="6"/>
      <c r="BZ108" s="209"/>
      <c r="CA108" s="6"/>
      <c r="CB108" s="71" t="s">
        <v>439</v>
      </c>
      <c r="CN108" s="71">
        <v>2022</v>
      </c>
    </row>
    <row r="109" spans="1:97" s="71" customFormat="1" ht="33.6" customHeight="1" x14ac:dyDescent="0.3">
      <c r="A109" s="2">
        <v>41</v>
      </c>
      <c r="B109" s="144" t="s">
        <v>601</v>
      </c>
      <c r="C109" s="69">
        <f t="shared" si="62"/>
        <v>8</v>
      </c>
      <c r="D109" s="3"/>
      <c r="E109" s="3">
        <f t="shared" si="68"/>
        <v>8</v>
      </c>
      <c r="F109" s="65">
        <f t="shared" si="69"/>
        <v>8</v>
      </c>
      <c r="G109" s="65">
        <f t="shared" si="70"/>
        <v>0.5</v>
      </c>
      <c r="H109" s="3">
        <v>0.5</v>
      </c>
      <c r="I109" s="3"/>
      <c r="J109" s="3"/>
      <c r="K109" s="3">
        <v>4</v>
      </c>
      <c r="L109" s="3">
        <v>3</v>
      </c>
      <c r="M109" s="3">
        <f t="shared" si="64"/>
        <v>0.5</v>
      </c>
      <c r="N109" s="3"/>
      <c r="O109" s="3"/>
      <c r="P109" s="3">
        <v>0.5</v>
      </c>
      <c r="Q109" s="3"/>
      <c r="R109" s="3"/>
      <c r="S109" s="3"/>
      <c r="T109" s="3"/>
      <c r="U109" s="65">
        <f t="shared" si="65"/>
        <v>0</v>
      </c>
      <c r="V109" s="3"/>
      <c r="W109" s="3"/>
      <c r="X109" s="3"/>
      <c r="Y109" s="3"/>
      <c r="Z109" s="3"/>
      <c r="AA109" s="3"/>
      <c r="AB109" s="3"/>
      <c r="AC109" s="3"/>
      <c r="AD109" s="65">
        <f t="shared" si="71"/>
        <v>0</v>
      </c>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f t="shared" si="67"/>
        <v>0</v>
      </c>
      <c r="BH109" s="3"/>
      <c r="BI109" s="3"/>
      <c r="BJ109" s="3"/>
      <c r="BK109" s="2" t="s">
        <v>459</v>
      </c>
      <c r="BL109" s="4" t="s">
        <v>128</v>
      </c>
      <c r="BM109" s="2" t="s">
        <v>231</v>
      </c>
      <c r="BN109" s="2" t="s">
        <v>90</v>
      </c>
      <c r="BO109" s="15" t="s">
        <v>396</v>
      </c>
      <c r="BP109" s="2" t="s">
        <v>629</v>
      </c>
      <c r="BQ109" s="144" t="s">
        <v>733</v>
      </c>
      <c r="BR109" s="6" t="s">
        <v>972</v>
      </c>
      <c r="BS109" s="6" t="s">
        <v>760</v>
      </c>
      <c r="BT109" s="6"/>
      <c r="BU109" s="6"/>
      <c r="BV109" s="6" t="s">
        <v>813</v>
      </c>
      <c r="BW109" s="6"/>
      <c r="BX109" s="6"/>
      <c r="BY109" s="6"/>
      <c r="BZ109" s="209"/>
      <c r="CA109" s="6"/>
      <c r="CN109" s="71">
        <v>2022</v>
      </c>
    </row>
    <row r="110" spans="1:97" s="71" customFormat="1" ht="40.9" customHeight="1" x14ac:dyDescent="0.3">
      <c r="A110" s="2">
        <v>42</v>
      </c>
      <c r="B110" s="144" t="s">
        <v>185</v>
      </c>
      <c r="C110" s="69">
        <f t="shared" si="62"/>
        <v>10</v>
      </c>
      <c r="D110" s="3"/>
      <c r="E110" s="3">
        <f t="shared" si="68"/>
        <v>10</v>
      </c>
      <c r="F110" s="65">
        <f t="shared" si="69"/>
        <v>6</v>
      </c>
      <c r="G110" s="65">
        <f t="shared" si="70"/>
        <v>2</v>
      </c>
      <c r="H110" s="3">
        <v>2</v>
      </c>
      <c r="I110" s="3"/>
      <c r="J110" s="3"/>
      <c r="K110" s="3">
        <v>3.5</v>
      </c>
      <c r="L110" s="3">
        <v>0.5</v>
      </c>
      <c r="M110" s="3">
        <f t="shared" si="64"/>
        <v>0</v>
      </c>
      <c r="N110" s="3"/>
      <c r="O110" s="3"/>
      <c r="P110" s="3"/>
      <c r="Q110" s="3"/>
      <c r="R110" s="3"/>
      <c r="S110" s="3"/>
      <c r="T110" s="3"/>
      <c r="U110" s="65">
        <f t="shared" si="65"/>
        <v>4</v>
      </c>
      <c r="V110" s="3"/>
      <c r="W110" s="3"/>
      <c r="X110" s="3"/>
      <c r="Y110" s="3"/>
      <c r="Z110" s="3"/>
      <c r="AA110" s="3"/>
      <c r="AB110" s="3"/>
      <c r="AC110" s="3"/>
      <c r="AD110" s="65">
        <f t="shared" si="71"/>
        <v>0</v>
      </c>
      <c r="AE110" s="3"/>
      <c r="AF110" s="3"/>
      <c r="AG110" s="3"/>
      <c r="AH110" s="3"/>
      <c r="AI110" s="3"/>
      <c r="AJ110" s="3"/>
      <c r="AK110" s="3"/>
      <c r="AL110" s="3"/>
      <c r="AM110" s="3"/>
      <c r="AN110" s="3"/>
      <c r="AO110" s="3"/>
      <c r="AP110" s="3"/>
      <c r="AQ110" s="3"/>
      <c r="AR110" s="3"/>
      <c r="AS110" s="3"/>
      <c r="AT110" s="3"/>
      <c r="AU110" s="3"/>
      <c r="AV110" s="3"/>
      <c r="AW110" s="3"/>
      <c r="AX110" s="3"/>
      <c r="AY110" s="3">
        <v>4</v>
      </c>
      <c r="AZ110" s="3"/>
      <c r="BA110" s="3"/>
      <c r="BB110" s="3"/>
      <c r="BC110" s="3"/>
      <c r="BD110" s="3"/>
      <c r="BE110" s="3"/>
      <c r="BF110" s="3"/>
      <c r="BG110" s="3">
        <f t="shared" si="67"/>
        <v>0</v>
      </c>
      <c r="BH110" s="3"/>
      <c r="BI110" s="3"/>
      <c r="BJ110" s="3"/>
      <c r="BK110" s="2" t="s">
        <v>459</v>
      </c>
      <c r="BL110" s="4" t="s">
        <v>128</v>
      </c>
      <c r="BM110" s="2" t="s">
        <v>232</v>
      </c>
      <c r="BN110" s="2" t="s">
        <v>90</v>
      </c>
      <c r="BO110" s="15" t="s">
        <v>396</v>
      </c>
      <c r="BP110" s="2" t="s">
        <v>629</v>
      </c>
      <c r="BQ110" s="144" t="s">
        <v>733</v>
      </c>
      <c r="BR110" s="6" t="s">
        <v>972</v>
      </c>
      <c r="BS110" s="6"/>
      <c r="BT110" s="6"/>
      <c r="BU110" s="6"/>
      <c r="BV110" s="6" t="s">
        <v>813</v>
      </c>
      <c r="BW110" s="6"/>
      <c r="BX110" s="6"/>
      <c r="BY110" s="6"/>
      <c r="BZ110" s="209"/>
      <c r="CA110" s="6"/>
      <c r="CN110" s="71">
        <v>2022</v>
      </c>
    </row>
    <row r="111" spans="1:97" s="20" customFormat="1" ht="33.6" customHeight="1" x14ac:dyDescent="0.3">
      <c r="A111" s="1">
        <v>43</v>
      </c>
      <c r="B111" s="159" t="s">
        <v>799</v>
      </c>
      <c r="C111" s="152">
        <f t="shared" si="62"/>
        <v>0.7</v>
      </c>
      <c r="D111" s="19"/>
      <c r="E111" s="19">
        <f t="shared" si="68"/>
        <v>0.7</v>
      </c>
      <c r="F111" s="19">
        <f t="shared" si="69"/>
        <v>0.7</v>
      </c>
      <c r="G111" s="19">
        <f t="shared" si="70"/>
        <v>0</v>
      </c>
      <c r="H111" s="19"/>
      <c r="I111" s="19"/>
      <c r="J111" s="19"/>
      <c r="K111" s="19">
        <v>0.7</v>
      </c>
      <c r="L111" s="19"/>
      <c r="M111" s="19">
        <f t="shared" si="64"/>
        <v>0</v>
      </c>
      <c r="N111" s="19"/>
      <c r="O111" s="19"/>
      <c r="P111" s="19"/>
      <c r="Q111" s="19"/>
      <c r="R111" s="19"/>
      <c r="S111" s="19"/>
      <c r="T111" s="19"/>
      <c r="U111" s="19">
        <f t="shared" si="65"/>
        <v>0</v>
      </c>
      <c r="V111" s="19"/>
      <c r="W111" s="19"/>
      <c r="X111" s="19"/>
      <c r="Y111" s="19"/>
      <c r="Z111" s="19"/>
      <c r="AA111" s="19"/>
      <c r="AB111" s="19"/>
      <c r="AC111" s="19"/>
      <c r="AD111" s="19">
        <f t="shared" si="71"/>
        <v>0</v>
      </c>
      <c r="AE111" s="19"/>
      <c r="AF111" s="19"/>
      <c r="AG111" s="19"/>
      <c r="AH111" s="19"/>
      <c r="AI111" s="19"/>
      <c r="AJ111" s="19"/>
      <c r="AK111" s="19"/>
      <c r="AL111" s="19"/>
      <c r="AM111" s="19"/>
      <c r="AN111" s="19"/>
      <c r="AO111" s="19"/>
      <c r="AP111" s="19"/>
      <c r="AQ111" s="19"/>
      <c r="AR111" s="19"/>
      <c r="AS111" s="19"/>
      <c r="AT111" s="19"/>
      <c r="AU111" s="19"/>
      <c r="AV111" s="19"/>
      <c r="AW111" s="19"/>
      <c r="AX111" s="19"/>
      <c r="AY111" s="19"/>
      <c r="AZ111" s="19"/>
      <c r="BA111" s="19"/>
      <c r="BB111" s="19"/>
      <c r="BC111" s="19"/>
      <c r="BD111" s="19"/>
      <c r="BE111" s="19"/>
      <c r="BF111" s="19"/>
      <c r="BG111" s="19">
        <f t="shared" si="67"/>
        <v>0</v>
      </c>
      <c r="BH111" s="19"/>
      <c r="BI111" s="19">
        <v>0</v>
      </c>
      <c r="BJ111" s="19"/>
      <c r="BK111" s="1" t="s">
        <v>459</v>
      </c>
      <c r="BL111" s="197" t="s">
        <v>128</v>
      </c>
      <c r="BM111" s="1"/>
      <c r="BN111" s="294" t="s">
        <v>90</v>
      </c>
      <c r="BO111" s="307"/>
      <c r="BP111" s="1" t="s">
        <v>761</v>
      </c>
      <c r="BQ111" s="343" t="s">
        <v>740</v>
      </c>
      <c r="BR111" s="20" t="s">
        <v>1005</v>
      </c>
      <c r="BS111" s="20" t="s">
        <v>128</v>
      </c>
      <c r="BV111" s="20" t="s">
        <v>837</v>
      </c>
      <c r="BW111" s="20" t="s">
        <v>869</v>
      </c>
    </row>
    <row r="112" spans="1:97" s="71" customFormat="1" ht="33.6" customHeight="1" x14ac:dyDescent="0.3">
      <c r="A112" s="2">
        <v>44</v>
      </c>
      <c r="B112" s="141" t="s">
        <v>234</v>
      </c>
      <c r="C112" s="69">
        <f t="shared" si="62"/>
        <v>0.02</v>
      </c>
      <c r="D112" s="3"/>
      <c r="E112" s="3">
        <f t="shared" si="68"/>
        <v>0.02</v>
      </c>
      <c r="F112" s="65">
        <f t="shared" si="69"/>
        <v>0.02</v>
      </c>
      <c r="G112" s="65">
        <f t="shared" si="70"/>
        <v>0</v>
      </c>
      <c r="H112" s="3"/>
      <c r="I112" s="3"/>
      <c r="J112" s="3"/>
      <c r="K112" s="69">
        <v>0.02</v>
      </c>
      <c r="L112" s="119"/>
      <c r="M112" s="3">
        <f t="shared" si="64"/>
        <v>0</v>
      </c>
      <c r="N112" s="3"/>
      <c r="O112" s="3"/>
      <c r="P112" s="3"/>
      <c r="Q112" s="3"/>
      <c r="R112" s="3"/>
      <c r="S112" s="3"/>
      <c r="T112" s="3"/>
      <c r="U112" s="65">
        <f t="shared" si="65"/>
        <v>0</v>
      </c>
      <c r="V112" s="3"/>
      <c r="W112" s="3"/>
      <c r="X112" s="3"/>
      <c r="Y112" s="3"/>
      <c r="Z112" s="3"/>
      <c r="AA112" s="3"/>
      <c r="AB112" s="3"/>
      <c r="AC112" s="3"/>
      <c r="AD112" s="65">
        <f t="shared" si="71"/>
        <v>0</v>
      </c>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f t="shared" si="67"/>
        <v>0</v>
      </c>
      <c r="BH112" s="3"/>
      <c r="BI112" s="3"/>
      <c r="BJ112" s="3"/>
      <c r="BK112" s="2" t="s">
        <v>459</v>
      </c>
      <c r="BL112" s="4" t="s">
        <v>128</v>
      </c>
      <c r="BM112" s="2"/>
      <c r="BN112" s="2" t="s">
        <v>90</v>
      </c>
      <c r="BO112" s="15"/>
      <c r="BP112" s="2" t="s">
        <v>630</v>
      </c>
      <c r="BQ112" s="144" t="s">
        <v>733</v>
      </c>
      <c r="BR112" s="6" t="s">
        <v>972</v>
      </c>
      <c r="BS112" s="6"/>
      <c r="BT112" s="6"/>
      <c r="BU112" s="6"/>
      <c r="BV112" s="6" t="s">
        <v>813</v>
      </c>
      <c r="BW112" s="6"/>
      <c r="BX112" s="6"/>
      <c r="BY112" s="6"/>
      <c r="BZ112" s="6"/>
      <c r="CA112" s="6"/>
      <c r="CB112" s="71" t="s">
        <v>439</v>
      </c>
      <c r="CN112" s="71">
        <v>2022</v>
      </c>
    </row>
    <row r="113" spans="1:92" s="71" customFormat="1" ht="33.6" customHeight="1" x14ac:dyDescent="0.3">
      <c r="A113" s="2">
        <v>45</v>
      </c>
      <c r="B113" s="144" t="s">
        <v>235</v>
      </c>
      <c r="C113" s="69">
        <f t="shared" si="62"/>
        <v>1.55</v>
      </c>
      <c r="D113" s="3"/>
      <c r="E113" s="3">
        <f t="shared" si="68"/>
        <v>1.55</v>
      </c>
      <c r="F113" s="65">
        <f t="shared" si="69"/>
        <v>1.55</v>
      </c>
      <c r="G113" s="65">
        <f t="shared" si="70"/>
        <v>0</v>
      </c>
      <c r="H113" s="3"/>
      <c r="I113" s="3"/>
      <c r="J113" s="3"/>
      <c r="K113" s="3">
        <v>0.55000000000000004</v>
      </c>
      <c r="L113" s="3">
        <v>1</v>
      </c>
      <c r="M113" s="3">
        <f t="shared" si="64"/>
        <v>0</v>
      </c>
      <c r="N113" s="3"/>
      <c r="O113" s="3"/>
      <c r="P113" s="3"/>
      <c r="Q113" s="3"/>
      <c r="R113" s="3"/>
      <c r="S113" s="3"/>
      <c r="T113" s="3"/>
      <c r="U113" s="65">
        <f t="shared" si="65"/>
        <v>0</v>
      </c>
      <c r="V113" s="3"/>
      <c r="W113" s="3"/>
      <c r="X113" s="3"/>
      <c r="Y113" s="3"/>
      <c r="Z113" s="3"/>
      <c r="AA113" s="3"/>
      <c r="AB113" s="3"/>
      <c r="AC113" s="3"/>
      <c r="AD113" s="65">
        <f t="shared" si="71"/>
        <v>0</v>
      </c>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f t="shared" si="67"/>
        <v>0</v>
      </c>
      <c r="BH113" s="3"/>
      <c r="BI113" s="3"/>
      <c r="BJ113" s="3"/>
      <c r="BK113" s="2" t="s">
        <v>459</v>
      </c>
      <c r="BL113" s="2" t="s">
        <v>132</v>
      </c>
      <c r="BM113" s="2" t="s">
        <v>370</v>
      </c>
      <c r="BN113" s="2" t="s">
        <v>90</v>
      </c>
      <c r="BO113" s="15" t="s">
        <v>385</v>
      </c>
      <c r="BP113" s="2" t="s">
        <v>629</v>
      </c>
      <c r="BQ113" s="144" t="s">
        <v>733</v>
      </c>
      <c r="BR113" s="6" t="s">
        <v>972</v>
      </c>
      <c r="BS113" s="6"/>
      <c r="BT113" s="6"/>
      <c r="BU113" s="6"/>
      <c r="BV113" s="6" t="s">
        <v>813</v>
      </c>
      <c r="BW113" s="6"/>
      <c r="BX113" s="6"/>
      <c r="BY113" s="6"/>
      <c r="BZ113" s="209"/>
      <c r="CA113" s="6"/>
      <c r="CN113" s="71">
        <v>2022</v>
      </c>
    </row>
    <row r="114" spans="1:92" s="71" customFormat="1" ht="48" customHeight="1" x14ac:dyDescent="0.3">
      <c r="A114" s="2">
        <v>46</v>
      </c>
      <c r="B114" s="144" t="s">
        <v>475</v>
      </c>
      <c r="C114" s="69">
        <f t="shared" si="62"/>
        <v>0.6</v>
      </c>
      <c r="D114" s="3"/>
      <c r="E114" s="3">
        <f t="shared" si="68"/>
        <v>0.6</v>
      </c>
      <c r="F114" s="65">
        <f t="shared" si="69"/>
        <v>0.6</v>
      </c>
      <c r="G114" s="65">
        <f t="shared" si="70"/>
        <v>0</v>
      </c>
      <c r="H114" s="3"/>
      <c r="I114" s="3"/>
      <c r="J114" s="3"/>
      <c r="K114" s="3"/>
      <c r="L114" s="3">
        <v>0.6</v>
      </c>
      <c r="M114" s="3">
        <f t="shared" si="64"/>
        <v>0</v>
      </c>
      <c r="N114" s="3"/>
      <c r="O114" s="3"/>
      <c r="P114" s="3"/>
      <c r="Q114" s="3"/>
      <c r="R114" s="3"/>
      <c r="S114" s="3"/>
      <c r="T114" s="3"/>
      <c r="U114" s="65">
        <f t="shared" si="65"/>
        <v>0</v>
      </c>
      <c r="V114" s="3"/>
      <c r="W114" s="3"/>
      <c r="X114" s="3"/>
      <c r="Y114" s="3"/>
      <c r="Z114" s="3"/>
      <c r="AA114" s="3"/>
      <c r="AB114" s="3"/>
      <c r="AC114" s="3"/>
      <c r="AD114" s="65">
        <f t="shared" si="71"/>
        <v>0</v>
      </c>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f t="shared" si="67"/>
        <v>0</v>
      </c>
      <c r="BH114" s="3"/>
      <c r="BI114" s="3"/>
      <c r="BJ114" s="3"/>
      <c r="BK114" s="2" t="s">
        <v>459</v>
      </c>
      <c r="BL114" s="2" t="s">
        <v>132</v>
      </c>
      <c r="BM114" s="2"/>
      <c r="BN114" s="2" t="s">
        <v>90</v>
      </c>
      <c r="BO114" s="15" t="s">
        <v>602</v>
      </c>
      <c r="BP114" s="2" t="s">
        <v>629</v>
      </c>
      <c r="BQ114" s="144" t="s">
        <v>733</v>
      </c>
      <c r="BR114" s="6" t="s">
        <v>972</v>
      </c>
      <c r="BS114" s="6" t="s">
        <v>760</v>
      </c>
      <c r="BT114" s="6"/>
      <c r="BU114" s="6"/>
      <c r="BV114" s="6" t="s">
        <v>813</v>
      </c>
      <c r="BW114" s="6"/>
      <c r="BX114" s="6"/>
      <c r="BY114" s="6"/>
      <c r="BZ114" s="209"/>
      <c r="CA114" s="6"/>
      <c r="CE114" s="71" t="s">
        <v>366</v>
      </c>
      <c r="CN114" s="71">
        <v>2022</v>
      </c>
    </row>
    <row r="115" spans="1:92" s="71" customFormat="1" ht="49.15" customHeight="1" x14ac:dyDescent="0.3">
      <c r="A115" s="2">
        <v>47</v>
      </c>
      <c r="B115" s="144" t="s">
        <v>236</v>
      </c>
      <c r="C115" s="69">
        <f t="shared" si="62"/>
        <v>0.15000000000000002</v>
      </c>
      <c r="D115" s="3"/>
      <c r="E115" s="3">
        <f t="shared" si="68"/>
        <v>0.15000000000000002</v>
      </c>
      <c r="F115" s="65">
        <f t="shared" si="69"/>
        <v>0.15000000000000002</v>
      </c>
      <c r="G115" s="65">
        <f t="shared" si="70"/>
        <v>0</v>
      </c>
      <c r="H115" s="3"/>
      <c r="I115" s="3"/>
      <c r="J115" s="3"/>
      <c r="K115" s="3">
        <v>0.05</v>
      </c>
      <c r="L115" s="3">
        <v>0.1</v>
      </c>
      <c r="M115" s="3">
        <f t="shared" si="64"/>
        <v>0</v>
      </c>
      <c r="N115" s="3"/>
      <c r="O115" s="3"/>
      <c r="P115" s="3"/>
      <c r="Q115" s="3"/>
      <c r="R115" s="3"/>
      <c r="S115" s="3"/>
      <c r="T115" s="3"/>
      <c r="U115" s="65">
        <f t="shared" si="65"/>
        <v>0</v>
      </c>
      <c r="V115" s="3"/>
      <c r="W115" s="3"/>
      <c r="X115" s="3"/>
      <c r="Y115" s="3"/>
      <c r="Z115" s="3"/>
      <c r="AA115" s="3"/>
      <c r="AB115" s="3"/>
      <c r="AC115" s="3"/>
      <c r="AD115" s="65">
        <f t="shared" si="71"/>
        <v>0</v>
      </c>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f t="shared" si="67"/>
        <v>0</v>
      </c>
      <c r="BH115" s="3"/>
      <c r="BI115" s="3"/>
      <c r="BJ115" s="3"/>
      <c r="BK115" s="2" t="s">
        <v>459</v>
      </c>
      <c r="BL115" s="2" t="s">
        <v>132</v>
      </c>
      <c r="BM115" s="2" t="s">
        <v>371</v>
      </c>
      <c r="BN115" s="2" t="s">
        <v>90</v>
      </c>
      <c r="BO115" s="15" t="s">
        <v>385</v>
      </c>
      <c r="BP115" s="2" t="s">
        <v>629</v>
      </c>
      <c r="BQ115" s="144" t="s">
        <v>733</v>
      </c>
      <c r="BR115" s="6" t="s">
        <v>972</v>
      </c>
      <c r="BS115" s="6"/>
      <c r="BT115" s="6"/>
      <c r="BU115" s="6"/>
      <c r="BV115" s="6" t="s">
        <v>813</v>
      </c>
      <c r="BW115" s="6"/>
      <c r="BX115" s="6"/>
      <c r="BY115" s="6"/>
      <c r="BZ115" s="209"/>
      <c r="CA115" s="6"/>
      <c r="CN115" s="71">
        <v>2022</v>
      </c>
    </row>
    <row r="116" spans="1:92" s="94" customFormat="1" ht="33.6" customHeight="1" x14ac:dyDescent="0.3">
      <c r="A116" s="2">
        <v>48</v>
      </c>
      <c r="B116" s="141" t="s">
        <v>364</v>
      </c>
      <c r="C116" s="69">
        <f t="shared" si="62"/>
        <v>0.31</v>
      </c>
      <c r="D116" s="3"/>
      <c r="E116" s="3">
        <f t="shared" si="68"/>
        <v>0.31</v>
      </c>
      <c r="F116" s="65">
        <f t="shared" si="69"/>
        <v>0.31</v>
      </c>
      <c r="G116" s="65">
        <f t="shared" si="70"/>
        <v>0</v>
      </c>
      <c r="H116" s="3"/>
      <c r="I116" s="3"/>
      <c r="J116" s="3"/>
      <c r="K116" s="80">
        <v>0.2</v>
      </c>
      <c r="L116" s="80">
        <v>0.11</v>
      </c>
      <c r="M116" s="3">
        <f t="shared" si="64"/>
        <v>0</v>
      </c>
      <c r="N116" s="3"/>
      <c r="O116" s="3"/>
      <c r="P116" s="3"/>
      <c r="Q116" s="3"/>
      <c r="R116" s="3"/>
      <c r="S116" s="3"/>
      <c r="T116" s="3"/>
      <c r="U116" s="65">
        <f t="shared" si="65"/>
        <v>0</v>
      </c>
      <c r="V116" s="3"/>
      <c r="W116" s="3"/>
      <c r="X116" s="3"/>
      <c r="Y116" s="3"/>
      <c r="Z116" s="3"/>
      <c r="AA116" s="3"/>
      <c r="AB116" s="3"/>
      <c r="AC116" s="3"/>
      <c r="AD116" s="65">
        <f t="shared" si="71"/>
        <v>0</v>
      </c>
      <c r="AE116" s="3"/>
      <c r="AF116" s="3"/>
      <c r="AG116" s="3"/>
      <c r="AH116" s="73"/>
      <c r="AI116" s="73"/>
      <c r="AJ116" s="3"/>
      <c r="AK116" s="3"/>
      <c r="AL116" s="3"/>
      <c r="AM116" s="3"/>
      <c r="AN116" s="3"/>
      <c r="AO116" s="3"/>
      <c r="AP116" s="3"/>
      <c r="AQ116" s="3"/>
      <c r="AR116" s="3"/>
      <c r="AS116" s="3"/>
      <c r="AT116" s="3"/>
      <c r="AU116" s="3"/>
      <c r="AV116" s="3"/>
      <c r="AW116" s="3"/>
      <c r="AX116" s="3"/>
      <c r="AY116" s="3"/>
      <c r="AZ116" s="74"/>
      <c r="BA116" s="3"/>
      <c r="BB116" s="3"/>
      <c r="BC116" s="3"/>
      <c r="BD116" s="3"/>
      <c r="BE116" s="3"/>
      <c r="BF116" s="3"/>
      <c r="BG116" s="3">
        <f t="shared" si="67"/>
        <v>0</v>
      </c>
      <c r="BH116" s="3"/>
      <c r="BI116" s="75"/>
      <c r="BJ116" s="3"/>
      <c r="BK116" s="2" t="s">
        <v>459</v>
      </c>
      <c r="BL116" s="4" t="s">
        <v>135</v>
      </c>
      <c r="BM116" s="2" t="s">
        <v>365</v>
      </c>
      <c r="BN116" s="143" t="s">
        <v>90</v>
      </c>
      <c r="BO116" s="143" t="s">
        <v>540</v>
      </c>
      <c r="BP116" s="2" t="s">
        <v>629</v>
      </c>
      <c r="BQ116" s="144" t="s">
        <v>733</v>
      </c>
      <c r="BR116" s="6" t="s">
        <v>972</v>
      </c>
      <c r="BV116" s="94" t="s">
        <v>813</v>
      </c>
      <c r="BZ116" s="210"/>
      <c r="CN116" s="94">
        <v>2022</v>
      </c>
    </row>
    <row r="117" spans="1:92" s="318" customFormat="1" ht="33.6" customHeight="1" x14ac:dyDescent="0.3">
      <c r="A117" s="316">
        <v>49</v>
      </c>
      <c r="B117" s="330" t="s">
        <v>1047</v>
      </c>
      <c r="C117" s="320">
        <f t="shared" si="62"/>
        <v>0.1</v>
      </c>
      <c r="D117" s="315"/>
      <c r="E117" s="315">
        <f t="shared" si="68"/>
        <v>0.1</v>
      </c>
      <c r="F117" s="321">
        <f t="shared" si="69"/>
        <v>0.1</v>
      </c>
      <c r="G117" s="321">
        <f t="shared" si="70"/>
        <v>0</v>
      </c>
      <c r="H117" s="315"/>
      <c r="I117" s="315"/>
      <c r="J117" s="315"/>
      <c r="K117" s="327"/>
      <c r="L117" s="331">
        <v>0.1</v>
      </c>
      <c r="M117" s="315">
        <f t="shared" si="64"/>
        <v>0</v>
      </c>
      <c r="N117" s="315"/>
      <c r="O117" s="315"/>
      <c r="P117" s="315"/>
      <c r="Q117" s="315"/>
      <c r="R117" s="315"/>
      <c r="S117" s="315"/>
      <c r="T117" s="315"/>
      <c r="U117" s="321">
        <f t="shared" si="65"/>
        <v>0</v>
      </c>
      <c r="V117" s="315"/>
      <c r="W117" s="315"/>
      <c r="X117" s="315"/>
      <c r="Y117" s="315"/>
      <c r="Z117" s="315"/>
      <c r="AA117" s="315"/>
      <c r="AB117" s="315"/>
      <c r="AC117" s="315"/>
      <c r="AD117" s="321">
        <f t="shared" si="71"/>
        <v>0</v>
      </c>
      <c r="AE117" s="315"/>
      <c r="AF117" s="315"/>
      <c r="AG117" s="315"/>
      <c r="AH117" s="332"/>
      <c r="AI117" s="332"/>
      <c r="AJ117" s="315"/>
      <c r="AK117" s="315"/>
      <c r="AL117" s="315"/>
      <c r="AM117" s="315"/>
      <c r="AN117" s="315"/>
      <c r="AO117" s="315"/>
      <c r="AP117" s="315"/>
      <c r="AQ117" s="315"/>
      <c r="AR117" s="315"/>
      <c r="AS117" s="315"/>
      <c r="AT117" s="315"/>
      <c r="AU117" s="315"/>
      <c r="AV117" s="315"/>
      <c r="AW117" s="315"/>
      <c r="AX117" s="315"/>
      <c r="AY117" s="315"/>
      <c r="AZ117" s="333"/>
      <c r="BA117" s="315"/>
      <c r="BB117" s="315"/>
      <c r="BC117" s="315"/>
      <c r="BD117" s="315"/>
      <c r="BE117" s="315"/>
      <c r="BF117" s="315"/>
      <c r="BG117" s="315">
        <f t="shared" si="67"/>
        <v>0</v>
      </c>
      <c r="BH117" s="315"/>
      <c r="BI117" s="334"/>
      <c r="BJ117" s="315"/>
      <c r="BK117" s="316" t="s">
        <v>459</v>
      </c>
      <c r="BL117" s="335" t="s">
        <v>135</v>
      </c>
      <c r="BM117" s="336" t="s">
        <v>507</v>
      </c>
      <c r="BN117" s="331" t="s">
        <v>90</v>
      </c>
      <c r="BO117" s="331" t="s">
        <v>386</v>
      </c>
      <c r="BP117" s="316" t="s">
        <v>629</v>
      </c>
      <c r="BQ117" s="319" t="s">
        <v>733</v>
      </c>
      <c r="BR117" s="317" t="s">
        <v>1006</v>
      </c>
      <c r="BS117" s="317"/>
      <c r="BT117" s="317"/>
      <c r="BU117" s="317"/>
      <c r="BV117" s="317" t="s">
        <v>813</v>
      </c>
      <c r="BW117" s="317" t="s">
        <v>871</v>
      </c>
      <c r="BX117" s="317"/>
      <c r="BY117" s="317"/>
      <c r="BZ117" s="337"/>
      <c r="CA117" s="317"/>
      <c r="CE117" s="318" t="s">
        <v>537</v>
      </c>
      <c r="CN117" s="318">
        <v>2022</v>
      </c>
    </row>
    <row r="118" spans="1:92" s="71" customFormat="1" ht="43.15" customHeight="1" x14ac:dyDescent="0.3">
      <c r="A118" s="2">
        <v>50</v>
      </c>
      <c r="B118" s="120" t="s">
        <v>497</v>
      </c>
      <c r="C118" s="69">
        <f t="shared" si="62"/>
        <v>0.36</v>
      </c>
      <c r="D118" s="3"/>
      <c r="E118" s="3">
        <f t="shared" si="68"/>
        <v>0.36</v>
      </c>
      <c r="F118" s="65">
        <f t="shared" si="69"/>
        <v>0.24000000000000002</v>
      </c>
      <c r="G118" s="65">
        <f t="shared" si="70"/>
        <v>0</v>
      </c>
      <c r="H118" s="3"/>
      <c r="I118" s="3"/>
      <c r="J118" s="3"/>
      <c r="K118" s="80">
        <v>0.14000000000000001</v>
      </c>
      <c r="L118" s="80">
        <v>0.1</v>
      </c>
      <c r="M118" s="3">
        <f t="shared" si="64"/>
        <v>0</v>
      </c>
      <c r="N118" s="3"/>
      <c r="O118" s="3"/>
      <c r="P118" s="3"/>
      <c r="Q118" s="3"/>
      <c r="R118" s="3"/>
      <c r="S118" s="3"/>
      <c r="T118" s="3"/>
      <c r="U118" s="65">
        <f t="shared" si="65"/>
        <v>0</v>
      </c>
      <c r="V118" s="3"/>
      <c r="W118" s="3"/>
      <c r="X118" s="3"/>
      <c r="Y118" s="3"/>
      <c r="Z118" s="3"/>
      <c r="AA118" s="3"/>
      <c r="AB118" s="3"/>
      <c r="AC118" s="3"/>
      <c r="AD118" s="65">
        <f t="shared" si="71"/>
        <v>0</v>
      </c>
      <c r="AE118" s="3"/>
      <c r="AF118" s="3"/>
      <c r="AG118" s="3"/>
      <c r="AH118" s="73"/>
      <c r="AI118" s="73"/>
      <c r="AJ118" s="3"/>
      <c r="AK118" s="3"/>
      <c r="AL118" s="3"/>
      <c r="AM118" s="3"/>
      <c r="AN118" s="3"/>
      <c r="AO118" s="3"/>
      <c r="AP118" s="3"/>
      <c r="AQ118" s="3"/>
      <c r="AR118" s="3"/>
      <c r="AS118" s="3"/>
      <c r="AT118" s="3"/>
      <c r="AU118" s="3"/>
      <c r="AV118" s="3"/>
      <c r="AW118" s="3"/>
      <c r="AX118" s="3"/>
      <c r="AY118" s="3"/>
      <c r="AZ118" s="74"/>
      <c r="BA118" s="3"/>
      <c r="BB118" s="3"/>
      <c r="BC118" s="3"/>
      <c r="BD118" s="3"/>
      <c r="BE118" s="3"/>
      <c r="BF118" s="3"/>
      <c r="BG118" s="3">
        <f t="shared" si="67"/>
        <v>0.12</v>
      </c>
      <c r="BH118" s="3"/>
      <c r="BI118" s="75">
        <v>0.12</v>
      </c>
      <c r="BJ118" s="3"/>
      <c r="BK118" s="2" t="s">
        <v>459</v>
      </c>
      <c r="BL118" s="4" t="s">
        <v>135</v>
      </c>
      <c r="BM118" s="96" t="s">
        <v>498</v>
      </c>
      <c r="BN118" s="143" t="s">
        <v>90</v>
      </c>
      <c r="BO118" s="143" t="s">
        <v>387</v>
      </c>
      <c r="BP118" s="2" t="s">
        <v>629</v>
      </c>
      <c r="BQ118" s="144" t="s">
        <v>733</v>
      </c>
      <c r="BR118" s="6" t="s">
        <v>972</v>
      </c>
      <c r="BS118" s="6"/>
      <c r="BT118" s="6"/>
      <c r="BU118" s="6"/>
      <c r="BV118" s="6" t="s">
        <v>813</v>
      </c>
      <c r="BW118" s="6"/>
      <c r="BX118" s="6"/>
      <c r="BY118" s="6"/>
      <c r="BZ118" s="210"/>
      <c r="CA118" s="6"/>
      <c r="CB118" s="71" t="s">
        <v>439</v>
      </c>
      <c r="CE118" s="71" t="s">
        <v>476</v>
      </c>
      <c r="CN118" s="71">
        <v>2022</v>
      </c>
    </row>
    <row r="119" spans="1:92" s="71" customFormat="1" ht="65.45" customHeight="1" x14ac:dyDescent="0.3">
      <c r="A119" s="2">
        <v>51</v>
      </c>
      <c r="B119" s="97" t="s">
        <v>473</v>
      </c>
      <c r="C119" s="69">
        <f t="shared" si="62"/>
        <v>1.26</v>
      </c>
      <c r="D119" s="3"/>
      <c r="E119" s="3">
        <f t="shared" si="68"/>
        <v>1.26</v>
      </c>
      <c r="F119" s="65">
        <f t="shared" si="69"/>
        <v>1.26</v>
      </c>
      <c r="G119" s="65">
        <f t="shared" si="70"/>
        <v>0</v>
      </c>
      <c r="H119" s="69"/>
      <c r="I119" s="69"/>
      <c r="J119" s="3"/>
      <c r="K119" s="69">
        <v>1.26</v>
      </c>
      <c r="L119" s="69"/>
      <c r="M119" s="3">
        <f t="shared" si="64"/>
        <v>0</v>
      </c>
      <c r="N119" s="3"/>
      <c r="O119" s="3"/>
      <c r="P119" s="3"/>
      <c r="Q119" s="3"/>
      <c r="R119" s="3"/>
      <c r="S119" s="3"/>
      <c r="T119" s="3"/>
      <c r="U119" s="65">
        <f t="shared" si="65"/>
        <v>0</v>
      </c>
      <c r="V119" s="3"/>
      <c r="W119" s="3"/>
      <c r="X119" s="3"/>
      <c r="Y119" s="3"/>
      <c r="Z119" s="3"/>
      <c r="AA119" s="3"/>
      <c r="AB119" s="3"/>
      <c r="AC119" s="3"/>
      <c r="AD119" s="65">
        <f t="shared" si="71"/>
        <v>0</v>
      </c>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69"/>
      <c r="BE119" s="3"/>
      <c r="BF119" s="3"/>
      <c r="BG119" s="3">
        <f t="shared" si="67"/>
        <v>0</v>
      </c>
      <c r="BH119" s="3"/>
      <c r="BI119" s="69"/>
      <c r="BJ119" s="3"/>
      <c r="BK119" s="2" t="s">
        <v>459</v>
      </c>
      <c r="BL119" s="143" t="s">
        <v>135</v>
      </c>
      <c r="BM119" s="2"/>
      <c r="BN119" s="143" t="s">
        <v>90</v>
      </c>
      <c r="BO119" s="143" t="s">
        <v>540</v>
      </c>
      <c r="BP119" s="2" t="s">
        <v>629</v>
      </c>
      <c r="BQ119" s="144" t="s">
        <v>733</v>
      </c>
      <c r="BR119" s="6" t="s">
        <v>972</v>
      </c>
      <c r="BS119" s="6"/>
      <c r="BT119" s="6"/>
      <c r="BU119" s="6"/>
      <c r="BV119" s="6" t="s">
        <v>813</v>
      </c>
      <c r="BW119" s="6"/>
      <c r="BX119" s="6"/>
      <c r="BY119" s="6"/>
      <c r="BZ119" s="210"/>
      <c r="CA119" s="6"/>
      <c r="CN119" s="71">
        <v>2022</v>
      </c>
    </row>
    <row r="120" spans="1:92" ht="33.6" customHeight="1" x14ac:dyDescent="0.3">
      <c r="A120" s="2">
        <v>52</v>
      </c>
      <c r="B120" s="109" t="s">
        <v>873</v>
      </c>
      <c r="C120" s="3">
        <f>D120+E120</f>
        <v>0.33</v>
      </c>
      <c r="D120" s="165"/>
      <c r="E120" s="3">
        <v>0.33</v>
      </c>
      <c r="F120" s="3">
        <f t="shared" si="69"/>
        <v>0.3</v>
      </c>
      <c r="G120" s="3">
        <f t="shared" si="70"/>
        <v>0</v>
      </c>
      <c r="H120" s="3"/>
      <c r="I120" s="3"/>
      <c r="J120" s="3"/>
      <c r="K120" s="72">
        <v>0.3</v>
      </c>
      <c r="L120" s="2"/>
      <c r="M120" s="3">
        <f>N120+O120+P120</f>
        <v>0</v>
      </c>
      <c r="N120" s="3"/>
      <c r="O120" s="3"/>
      <c r="P120" s="165"/>
      <c r="Q120" s="165"/>
      <c r="R120" s="165"/>
      <c r="S120" s="165"/>
      <c r="T120" s="165"/>
      <c r="U120" s="165"/>
      <c r="V120" s="165"/>
      <c r="W120" s="165"/>
      <c r="X120" s="165"/>
      <c r="Y120" s="165"/>
      <c r="Z120" s="165"/>
      <c r="AA120" s="165"/>
      <c r="AB120" s="165"/>
      <c r="AC120" s="165"/>
      <c r="AD120" s="165"/>
      <c r="AE120" s="165"/>
      <c r="AF120" s="165"/>
      <c r="AG120" s="165"/>
      <c r="AH120" s="165"/>
      <c r="AI120" s="165"/>
      <c r="AJ120" s="165"/>
      <c r="AK120" s="165"/>
      <c r="AL120" s="165"/>
      <c r="AM120" s="165"/>
      <c r="AN120" s="165"/>
      <c r="AO120" s="165"/>
      <c r="AP120" s="165"/>
      <c r="AQ120" s="165"/>
      <c r="AR120" s="165"/>
      <c r="AS120" s="165"/>
      <c r="AT120" s="165"/>
      <c r="AU120" s="165"/>
      <c r="AV120" s="165"/>
      <c r="AW120" s="165"/>
      <c r="AX120" s="165"/>
      <c r="AY120" s="165"/>
      <c r="AZ120" s="165"/>
      <c r="BA120" s="165"/>
      <c r="BB120" s="165"/>
      <c r="BC120" s="165"/>
      <c r="BD120" s="165"/>
      <c r="BE120" s="165"/>
      <c r="BF120" s="165"/>
      <c r="BG120" s="165"/>
      <c r="BH120" s="165"/>
      <c r="BI120" s="165"/>
      <c r="BJ120" s="165"/>
      <c r="BK120" s="165"/>
      <c r="BL120" s="143" t="s">
        <v>135</v>
      </c>
      <c r="BM120" s="165"/>
      <c r="BN120" s="122" t="s">
        <v>90</v>
      </c>
      <c r="BO120" s="166"/>
      <c r="BP120" s="2" t="s">
        <v>761</v>
      </c>
      <c r="BQ120" s="217"/>
      <c r="BR120" s="6" t="s">
        <v>972</v>
      </c>
      <c r="BV120" s="6" t="s">
        <v>813</v>
      </c>
    </row>
    <row r="121" spans="1:92" s="317" customFormat="1" ht="49.9" customHeight="1" x14ac:dyDescent="0.3">
      <c r="A121" s="316">
        <v>53</v>
      </c>
      <c r="B121" s="388" t="s">
        <v>1042</v>
      </c>
      <c r="C121" s="315">
        <f>D121+E121</f>
        <v>0.08</v>
      </c>
      <c r="D121" s="328"/>
      <c r="E121" s="315">
        <v>0.08</v>
      </c>
      <c r="F121" s="315">
        <f t="shared" si="69"/>
        <v>0.1</v>
      </c>
      <c r="G121" s="315">
        <f t="shared" si="70"/>
        <v>0</v>
      </c>
      <c r="H121" s="315"/>
      <c r="I121" s="315"/>
      <c r="J121" s="315"/>
      <c r="K121" s="327">
        <v>0.1</v>
      </c>
      <c r="L121" s="316"/>
      <c r="M121" s="315">
        <f>N121+O121+P121</f>
        <v>0</v>
      </c>
      <c r="N121" s="315"/>
      <c r="O121" s="315"/>
      <c r="P121" s="328"/>
      <c r="Q121" s="328"/>
      <c r="R121" s="328"/>
      <c r="S121" s="328"/>
      <c r="T121" s="328"/>
      <c r="U121" s="328"/>
      <c r="V121" s="328"/>
      <c r="W121" s="328"/>
      <c r="X121" s="328"/>
      <c r="Y121" s="328"/>
      <c r="Z121" s="328"/>
      <c r="AA121" s="328"/>
      <c r="AB121" s="328"/>
      <c r="AC121" s="328"/>
      <c r="AD121" s="328"/>
      <c r="AE121" s="328"/>
      <c r="AF121" s="328"/>
      <c r="AG121" s="328"/>
      <c r="AH121" s="328"/>
      <c r="AI121" s="328"/>
      <c r="AJ121" s="328"/>
      <c r="AK121" s="328"/>
      <c r="AL121" s="328"/>
      <c r="AM121" s="328"/>
      <c r="AN121" s="328"/>
      <c r="AO121" s="328"/>
      <c r="AP121" s="328"/>
      <c r="AQ121" s="328"/>
      <c r="AR121" s="328"/>
      <c r="AS121" s="328"/>
      <c r="AT121" s="328"/>
      <c r="AU121" s="328"/>
      <c r="AV121" s="328"/>
      <c r="AW121" s="328"/>
      <c r="AX121" s="328"/>
      <c r="AY121" s="328"/>
      <c r="AZ121" s="328"/>
      <c r="BA121" s="328"/>
      <c r="BB121" s="328"/>
      <c r="BC121" s="328"/>
      <c r="BD121" s="328"/>
      <c r="BE121" s="328"/>
      <c r="BF121" s="328"/>
      <c r="BG121" s="328"/>
      <c r="BH121" s="328"/>
      <c r="BI121" s="328"/>
      <c r="BJ121" s="328"/>
      <c r="BK121" s="328"/>
      <c r="BL121" s="331" t="s">
        <v>135</v>
      </c>
      <c r="BM121" s="328"/>
      <c r="BN121" s="389" t="s">
        <v>90</v>
      </c>
      <c r="BO121" s="329"/>
      <c r="BP121" s="316" t="s">
        <v>761</v>
      </c>
      <c r="BQ121" s="319" t="s">
        <v>740</v>
      </c>
      <c r="BR121" s="317" t="s">
        <v>1006</v>
      </c>
      <c r="BV121" s="6" t="s">
        <v>813</v>
      </c>
      <c r="BW121" s="6"/>
      <c r="BX121" s="6"/>
      <c r="BY121" s="6"/>
      <c r="BZ121" s="6"/>
      <c r="CA121" s="6"/>
      <c r="CB121" s="6"/>
      <c r="CC121" s="6"/>
      <c r="CD121" s="6"/>
      <c r="CE121" s="6"/>
      <c r="CF121" s="6"/>
      <c r="CG121" s="6"/>
      <c r="CH121" s="6"/>
      <c r="CI121" s="6"/>
      <c r="CJ121" s="6"/>
      <c r="CK121" s="6"/>
      <c r="CL121" s="6"/>
      <c r="CM121" s="6"/>
      <c r="CN121" s="6"/>
    </row>
    <row r="122" spans="1:92" ht="33.6" customHeight="1" x14ac:dyDescent="0.3">
      <c r="A122" s="2">
        <v>54</v>
      </c>
      <c r="B122" s="109" t="s">
        <v>774</v>
      </c>
      <c r="C122" s="3">
        <f>D122+E122</f>
        <v>0.4</v>
      </c>
      <c r="D122" s="166">
        <v>0.2</v>
      </c>
      <c r="E122" s="3">
        <f>F122+U122+BG122</f>
        <v>0.2</v>
      </c>
      <c r="F122" s="3">
        <f t="shared" si="69"/>
        <v>0.2</v>
      </c>
      <c r="G122" s="3">
        <f t="shared" si="70"/>
        <v>0</v>
      </c>
      <c r="H122" s="3"/>
      <c r="I122" s="3"/>
      <c r="J122" s="3"/>
      <c r="K122" s="72">
        <v>0.2</v>
      </c>
      <c r="L122" s="2"/>
      <c r="M122" s="3">
        <f>N122+O122+P122</f>
        <v>0</v>
      </c>
      <c r="N122" s="3"/>
      <c r="O122" s="3"/>
      <c r="P122" s="165"/>
      <c r="Q122" s="165"/>
      <c r="R122" s="165"/>
      <c r="S122" s="165"/>
      <c r="T122" s="165"/>
      <c r="U122" s="165"/>
      <c r="V122" s="165"/>
      <c r="W122" s="165"/>
      <c r="X122" s="165"/>
      <c r="Y122" s="165"/>
      <c r="Z122" s="165"/>
      <c r="AA122" s="165"/>
      <c r="AB122" s="165"/>
      <c r="AC122" s="165"/>
      <c r="AD122" s="165"/>
      <c r="AE122" s="165"/>
      <c r="AF122" s="165"/>
      <c r="AG122" s="165"/>
      <c r="AH122" s="165"/>
      <c r="AI122" s="165"/>
      <c r="AJ122" s="165"/>
      <c r="AK122" s="165"/>
      <c r="AL122" s="165"/>
      <c r="AM122" s="165"/>
      <c r="AN122" s="165"/>
      <c r="AO122" s="165"/>
      <c r="AP122" s="165"/>
      <c r="AQ122" s="165"/>
      <c r="AR122" s="165"/>
      <c r="AS122" s="165"/>
      <c r="AT122" s="165"/>
      <c r="AU122" s="165"/>
      <c r="AV122" s="165"/>
      <c r="AW122" s="165"/>
      <c r="AX122" s="165"/>
      <c r="AY122" s="165"/>
      <c r="AZ122" s="165"/>
      <c r="BA122" s="165"/>
      <c r="BB122" s="165"/>
      <c r="BC122" s="165"/>
      <c r="BD122" s="165"/>
      <c r="BE122" s="165"/>
      <c r="BF122" s="165"/>
      <c r="BG122" s="165"/>
      <c r="BH122" s="165"/>
      <c r="BI122" s="165"/>
      <c r="BJ122" s="165"/>
      <c r="BK122" s="165"/>
      <c r="BL122" s="143" t="s">
        <v>135</v>
      </c>
      <c r="BM122" s="165"/>
      <c r="BN122" s="122" t="s">
        <v>90</v>
      </c>
      <c r="BO122" s="166"/>
      <c r="BP122" s="2" t="s">
        <v>761</v>
      </c>
      <c r="BQ122" s="144" t="s">
        <v>740</v>
      </c>
      <c r="BR122" s="6" t="s">
        <v>972</v>
      </c>
      <c r="BV122" s="6" t="s">
        <v>813</v>
      </c>
    </row>
    <row r="123" spans="1:92" s="317" customFormat="1" ht="67.900000000000006" customHeight="1" x14ac:dyDescent="0.3">
      <c r="A123" s="316">
        <v>55</v>
      </c>
      <c r="B123" s="330" t="s">
        <v>1043</v>
      </c>
      <c r="C123" s="320">
        <v>0.4</v>
      </c>
      <c r="D123" s="315"/>
      <c r="E123" s="321">
        <v>0.4</v>
      </c>
      <c r="F123" s="321"/>
      <c r="G123" s="321"/>
      <c r="H123" s="315"/>
      <c r="I123" s="315"/>
      <c r="J123" s="315"/>
      <c r="K123" s="368"/>
      <c r="L123" s="368"/>
      <c r="M123" s="315"/>
      <c r="N123" s="315"/>
      <c r="O123" s="315"/>
      <c r="P123" s="315"/>
      <c r="Q123" s="315"/>
      <c r="R123" s="315"/>
      <c r="S123" s="315"/>
      <c r="T123" s="315"/>
      <c r="U123" s="321"/>
      <c r="V123" s="315"/>
      <c r="W123" s="315"/>
      <c r="X123" s="315"/>
      <c r="Y123" s="315"/>
      <c r="Z123" s="315"/>
      <c r="AA123" s="315"/>
      <c r="AB123" s="315"/>
      <c r="AC123" s="315"/>
      <c r="AD123" s="321"/>
      <c r="AE123" s="315"/>
      <c r="AF123" s="315"/>
      <c r="AG123" s="315"/>
      <c r="AH123" s="332"/>
      <c r="AI123" s="332"/>
      <c r="AJ123" s="315"/>
      <c r="AK123" s="315"/>
      <c r="AL123" s="315"/>
      <c r="AM123" s="315"/>
      <c r="AN123" s="315"/>
      <c r="AO123" s="315"/>
      <c r="AP123" s="315"/>
      <c r="AQ123" s="315"/>
      <c r="AR123" s="315"/>
      <c r="AS123" s="315"/>
      <c r="AT123" s="315"/>
      <c r="AU123" s="315"/>
      <c r="AV123" s="315"/>
      <c r="AW123" s="315"/>
      <c r="AX123" s="315"/>
      <c r="AY123" s="315"/>
      <c r="AZ123" s="333"/>
      <c r="BA123" s="315"/>
      <c r="BB123" s="315"/>
      <c r="BC123" s="315"/>
      <c r="BD123" s="315"/>
      <c r="BE123" s="315"/>
      <c r="BF123" s="315"/>
      <c r="BG123" s="315"/>
      <c r="BH123" s="315"/>
      <c r="BI123" s="334"/>
      <c r="BJ123" s="315"/>
      <c r="BK123" s="316"/>
      <c r="BL123" s="335" t="s">
        <v>135</v>
      </c>
      <c r="BM123" s="316"/>
      <c r="BN123" s="331" t="s">
        <v>90</v>
      </c>
      <c r="BO123" s="331"/>
      <c r="BP123" s="316" t="s">
        <v>761</v>
      </c>
      <c r="BQ123" s="319" t="s">
        <v>740</v>
      </c>
      <c r="BR123" s="317" t="s">
        <v>1006</v>
      </c>
      <c r="BV123" s="6" t="s">
        <v>813</v>
      </c>
      <c r="BW123" s="144" t="s">
        <v>874</v>
      </c>
      <c r="BX123" s="6"/>
      <c r="BY123" s="6"/>
      <c r="BZ123" s="6"/>
      <c r="CA123" s="6"/>
      <c r="CB123" s="6"/>
      <c r="CC123" s="6"/>
      <c r="CD123" s="6"/>
      <c r="CE123" s="6"/>
      <c r="CF123" s="6"/>
      <c r="CG123" s="6"/>
      <c r="CH123" s="6"/>
      <c r="CI123" s="6"/>
      <c r="CJ123" s="6"/>
      <c r="CK123" s="6"/>
      <c r="CL123" s="6"/>
      <c r="CM123" s="6"/>
      <c r="CN123" s="6"/>
    </row>
    <row r="124" spans="1:92" s="71" customFormat="1" ht="33.6" customHeight="1" x14ac:dyDescent="0.3">
      <c r="A124" s="2">
        <v>56</v>
      </c>
      <c r="B124" s="144" t="s">
        <v>627</v>
      </c>
      <c r="C124" s="69">
        <f t="shared" si="62"/>
        <v>0.2</v>
      </c>
      <c r="D124" s="3"/>
      <c r="E124" s="3">
        <f>F124+U124+BG124</f>
        <v>0.2</v>
      </c>
      <c r="F124" s="3">
        <f>G124+K124+L124+M124+R124+S124+T124</f>
        <v>0.2</v>
      </c>
      <c r="G124" s="3">
        <f>H124+I124+J124</f>
        <v>0</v>
      </c>
      <c r="H124" s="3"/>
      <c r="I124" s="3"/>
      <c r="J124" s="3"/>
      <c r="K124" s="72">
        <v>0.1</v>
      </c>
      <c r="L124" s="2">
        <v>0.1</v>
      </c>
      <c r="M124" s="3">
        <f t="shared" si="64"/>
        <v>0</v>
      </c>
      <c r="N124" s="3"/>
      <c r="O124" s="3"/>
      <c r="P124" s="3"/>
      <c r="Q124" s="3"/>
      <c r="R124" s="3"/>
      <c r="S124" s="3"/>
      <c r="T124" s="3"/>
      <c r="U124" s="3">
        <f t="shared" si="65"/>
        <v>0</v>
      </c>
      <c r="V124" s="3"/>
      <c r="W124" s="3"/>
      <c r="X124" s="3"/>
      <c r="Y124" s="3"/>
      <c r="Z124" s="3"/>
      <c r="AA124" s="3"/>
      <c r="AB124" s="3"/>
      <c r="AC124" s="3"/>
      <c r="AD124" s="3">
        <f>SUM(AE124:AT124)</f>
        <v>0</v>
      </c>
      <c r="AE124" s="3"/>
      <c r="AF124" s="3"/>
      <c r="AG124" s="3"/>
      <c r="AH124" s="73"/>
      <c r="AI124" s="73"/>
      <c r="AJ124" s="3"/>
      <c r="AK124" s="3"/>
      <c r="AL124" s="3"/>
      <c r="AM124" s="3"/>
      <c r="AN124" s="3"/>
      <c r="AO124" s="3"/>
      <c r="AP124" s="3"/>
      <c r="AQ124" s="3"/>
      <c r="AR124" s="3"/>
      <c r="AS124" s="3"/>
      <c r="AT124" s="3"/>
      <c r="AU124" s="3"/>
      <c r="AV124" s="3"/>
      <c r="AW124" s="3"/>
      <c r="AX124" s="3"/>
      <c r="AY124" s="3"/>
      <c r="AZ124" s="74"/>
      <c r="BA124" s="3"/>
      <c r="BB124" s="3"/>
      <c r="BC124" s="3"/>
      <c r="BD124" s="3"/>
      <c r="BE124" s="3"/>
      <c r="BF124" s="3"/>
      <c r="BG124" s="3">
        <f t="shared" si="67"/>
        <v>0</v>
      </c>
      <c r="BH124" s="3"/>
      <c r="BI124" s="75"/>
      <c r="BJ124" s="3"/>
      <c r="BK124" s="2" t="s">
        <v>459</v>
      </c>
      <c r="BL124" s="4" t="s">
        <v>137</v>
      </c>
      <c r="BM124" s="2" t="s">
        <v>241</v>
      </c>
      <c r="BN124" s="76" t="s">
        <v>90</v>
      </c>
      <c r="BO124" s="15" t="s">
        <v>385</v>
      </c>
      <c r="BP124" s="2" t="s">
        <v>629</v>
      </c>
      <c r="BQ124" s="144" t="s">
        <v>733</v>
      </c>
      <c r="BR124" s="6" t="s">
        <v>972</v>
      </c>
      <c r="BV124" s="212" t="s">
        <v>813</v>
      </c>
      <c r="BZ124" s="209"/>
      <c r="CB124" s="71" t="s">
        <v>442</v>
      </c>
      <c r="CN124" s="71">
        <v>2022</v>
      </c>
    </row>
    <row r="125" spans="1:92" s="71" customFormat="1" ht="33.6" customHeight="1" x14ac:dyDescent="0.3">
      <c r="A125" s="2">
        <v>57</v>
      </c>
      <c r="B125" s="144" t="s">
        <v>561</v>
      </c>
      <c r="C125" s="69">
        <f t="shared" si="62"/>
        <v>0.25</v>
      </c>
      <c r="D125" s="3"/>
      <c r="E125" s="3">
        <f>F125+U125+BG125</f>
        <v>0.25</v>
      </c>
      <c r="F125" s="3">
        <f>G125+K125+L125+M125+R125+S125+T125</f>
        <v>0.25</v>
      </c>
      <c r="G125" s="3">
        <f>H125+I125+J125</f>
        <v>0</v>
      </c>
      <c r="H125" s="3"/>
      <c r="I125" s="3"/>
      <c r="J125" s="3"/>
      <c r="K125" s="72">
        <v>0.2</v>
      </c>
      <c r="L125" s="2">
        <v>0.05</v>
      </c>
      <c r="M125" s="3">
        <f t="shared" si="64"/>
        <v>0</v>
      </c>
      <c r="N125" s="3"/>
      <c r="O125" s="3"/>
      <c r="P125" s="3"/>
      <c r="Q125" s="3"/>
      <c r="R125" s="3"/>
      <c r="S125" s="3"/>
      <c r="T125" s="3"/>
      <c r="U125" s="3">
        <f t="shared" si="65"/>
        <v>0</v>
      </c>
      <c r="V125" s="3"/>
      <c r="W125" s="3"/>
      <c r="X125" s="3"/>
      <c r="Y125" s="3"/>
      <c r="Z125" s="3"/>
      <c r="AA125" s="3"/>
      <c r="AB125" s="3"/>
      <c r="AC125" s="3"/>
      <c r="AD125" s="3">
        <f>SUM(AE125:AT125)</f>
        <v>0</v>
      </c>
      <c r="AE125" s="3"/>
      <c r="AF125" s="3"/>
      <c r="AG125" s="3"/>
      <c r="AH125" s="73"/>
      <c r="AI125" s="73"/>
      <c r="AJ125" s="3"/>
      <c r="AK125" s="3"/>
      <c r="AL125" s="3"/>
      <c r="AM125" s="3"/>
      <c r="AN125" s="3"/>
      <c r="AO125" s="3"/>
      <c r="AP125" s="3"/>
      <c r="AQ125" s="3"/>
      <c r="AR125" s="3"/>
      <c r="AS125" s="3"/>
      <c r="AT125" s="3"/>
      <c r="AU125" s="3"/>
      <c r="AV125" s="3"/>
      <c r="AW125" s="3"/>
      <c r="AX125" s="3"/>
      <c r="AY125" s="3"/>
      <c r="AZ125" s="74"/>
      <c r="BA125" s="3"/>
      <c r="BB125" s="3"/>
      <c r="BC125" s="3"/>
      <c r="BD125" s="3"/>
      <c r="BE125" s="3"/>
      <c r="BF125" s="3"/>
      <c r="BG125" s="3">
        <f t="shared" si="67"/>
        <v>0</v>
      </c>
      <c r="BH125" s="3"/>
      <c r="BI125" s="75"/>
      <c r="BJ125" s="3"/>
      <c r="BK125" s="2" t="s">
        <v>459</v>
      </c>
      <c r="BL125" s="4" t="s">
        <v>137</v>
      </c>
      <c r="BM125" s="2" t="s">
        <v>242</v>
      </c>
      <c r="BN125" s="76" t="s">
        <v>90</v>
      </c>
      <c r="BO125" s="15" t="s">
        <v>385</v>
      </c>
      <c r="BP125" s="2" t="s">
        <v>629</v>
      </c>
      <c r="BQ125" s="144" t="s">
        <v>733</v>
      </c>
      <c r="BR125" s="6" t="s">
        <v>972</v>
      </c>
      <c r="BV125" s="212" t="s">
        <v>813</v>
      </c>
      <c r="BZ125" s="209"/>
      <c r="CB125" s="71" t="s">
        <v>439</v>
      </c>
      <c r="CN125" s="71">
        <v>2022</v>
      </c>
    </row>
    <row r="126" spans="1:92" s="71" customFormat="1" ht="33.6" customHeight="1" x14ac:dyDescent="0.3">
      <c r="A126" s="2">
        <v>58</v>
      </c>
      <c r="B126" s="144" t="s">
        <v>566</v>
      </c>
      <c r="C126" s="69">
        <f t="shared" si="62"/>
        <v>0.22999999999999998</v>
      </c>
      <c r="D126" s="3"/>
      <c r="E126" s="3">
        <f>F126+U126+BG126</f>
        <v>0.22999999999999998</v>
      </c>
      <c r="F126" s="3">
        <f>G126+K126+L126+M126+R126+S126+T126</f>
        <v>0.21</v>
      </c>
      <c r="G126" s="3">
        <f>H126+I126+J126</f>
        <v>0</v>
      </c>
      <c r="H126" s="3"/>
      <c r="I126" s="3"/>
      <c r="J126" s="3"/>
      <c r="K126" s="72">
        <v>0.15</v>
      </c>
      <c r="L126" s="2">
        <v>0.06</v>
      </c>
      <c r="M126" s="3">
        <f t="shared" si="64"/>
        <v>0</v>
      </c>
      <c r="N126" s="3"/>
      <c r="O126" s="3"/>
      <c r="P126" s="3"/>
      <c r="Q126" s="3"/>
      <c r="R126" s="3"/>
      <c r="S126" s="3"/>
      <c r="T126" s="3"/>
      <c r="U126" s="3">
        <f t="shared" si="65"/>
        <v>0</v>
      </c>
      <c r="V126" s="3"/>
      <c r="W126" s="3"/>
      <c r="X126" s="3"/>
      <c r="Y126" s="3"/>
      <c r="Z126" s="3"/>
      <c r="AA126" s="3"/>
      <c r="AB126" s="3"/>
      <c r="AC126" s="3"/>
      <c r="AD126" s="3">
        <f>SUM(AE126:AT126)</f>
        <v>0</v>
      </c>
      <c r="AE126" s="3"/>
      <c r="AF126" s="3"/>
      <c r="AG126" s="3"/>
      <c r="AH126" s="73"/>
      <c r="AI126" s="73"/>
      <c r="AJ126" s="3"/>
      <c r="AK126" s="3"/>
      <c r="AL126" s="3"/>
      <c r="AM126" s="3"/>
      <c r="AN126" s="3"/>
      <c r="AO126" s="3"/>
      <c r="AP126" s="3"/>
      <c r="AQ126" s="3"/>
      <c r="AR126" s="3"/>
      <c r="AS126" s="3"/>
      <c r="AT126" s="3"/>
      <c r="AU126" s="3"/>
      <c r="AV126" s="3"/>
      <c r="AW126" s="3"/>
      <c r="AX126" s="3"/>
      <c r="AY126" s="3"/>
      <c r="AZ126" s="74"/>
      <c r="BA126" s="3"/>
      <c r="BB126" s="3"/>
      <c r="BC126" s="3"/>
      <c r="BD126" s="3"/>
      <c r="BE126" s="3"/>
      <c r="BF126" s="3"/>
      <c r="BG126" s="3">
        <f t="shared" si="67"/>
        <v>0.02</v>
      </c>
      <c r="BH126" s="3"/>
      <c r="BI126" s="3">
        <v>0.02</v>
      </c>
      <c r="BJ126" s="3"/>
      <c r="BK126" s="2" t="s">
        <v>459</v>
      </c>
      <c r="BL126" s="4" t="s">
        <v>137</v>
      </c>
      <c r="BM126" s="2" t="s">
        <v>243</v>
      </c>
      <c r="BN126" s="76" t="s">
        <v>90</v>
      </c>
      <c r="BO126" s="15" t="s">
        <v>385</v>
      </c>
      <c r="BP126" s="2" t="s">
        <v>629</v>
      </c>
      <c r="BQ126" s="144" t="s">
        <v>733</v>
      </c>
      <c r="BR126" s="6" t="s">
        <v>972</v>
      </c>
      <c r="BV126" s="212" t="s">
        <v>813</v>
      </c>
      <c r="BZ126" s="209"/>
      <c r="CB126" s="71" t="s">
        <v>439</v>
      </c>
      <c r="CN126" s="71">
        <v>2022</v>
      </c>
    </row>
    <row r="127" spans="1:92" s="71" customFormat="1" ht="33.6" customHeight="1" x14ac:dyDescent="0.3">
      <c r="A127" s="2">
        <v>59</v>
      </c>
      <c r="B127" s="144" t="s">
        <v>567</v>
      </c>
      <c r="C127" s="69">
        <f t="shared" si="62"/>
        <v>0.16</v>
      </c>
      <c r="D127" s="3"/>
      <c r="E127" s="3">
        <f>F127+U127+BG127</f>
        <v>0.16</v>
      </c>
      <c r="F127" s="3">
        <f>G127+K127+L127+M127+R127+S127+T127</f>
        <v>0.16</v>
      </c>
      <c r="G127" s="3">
        <f>H127+I127+J127</f>
        <v>0</v>
      </c>
      <c r="H127" s="3"/>
      <c r="I127" s="3"/>
      <c r="J127" s="3"/>
      <c r="K127" s="72">
        <v>0.08</v>
      </c>
      <c r="L127" s="2">
        <v>0.08</v>
      </c>
      <c r="M127" s="3">
        <f t="shared" si="64"/>
        <v>0</v>
      </c>
      <c r="N127" s="3"/>
      <c r="O127" s="3"/>
      <c r="P127" s="3"/>
      <c r="Q127" s="3"/>
      <c r="R127" s="3"/>
      <c r="S127" s="3"/>
      <c r="T127" s="3"/>
      <c r="U127" s="3">
        <f t="shared" si="65"/>
        <v>0</v>
      </c>
      <c r="V127" s="3"/>
      <c r="W127" s="3"/>
      <c r="X127" s="3"/>
      <c r="Y127" s="3"/>
      <c r="Z127" s="3"/>
      <c r="AA127" s="3"/>
      <c r="AB127" s="3"/>
      <c r="AC127" s="3"/>
      <c r="AD127" s="3">
        <f>SUM(AE127:AT127)</f>
        <v>0</v>
      </c>
      <c r="AE127" s="3"/>
      <c r="AF127" s="3"/>
      <c r="AG127" s="3"/>
      <c r="AH127" s="73"/>
      <c r="AI127" s="73"/>
      <c r="AJ127" s="3"/>
      <c r="AK127" s="3"/>
      <c r="AL127" s="3"/>
      <c r="AM127" s="3"/>
      <c r="AN127" s="3"/>
      <c r="AO127" s="3"/>
      <c r="AP127" s="3"/>
      <c r="AQ127" s="3"/>
      <c r="AR127" s="3"/>
      <c r="AS127" s="3"/>
      <c r="AT127" s="3"/>
      <c r="AU127" s="3"/>
      <c r="AV127" s="3"/>
      <c r="AW127" s="3"/>
      <c r="AX127" s="3"/>
      <c r="AY127" s="3"/>
      <c r="AZ127" s="74"/>
      <c r="BA127" s="3"/>
      <c r="BB127" s="3"/>
      <c r="BC127" s="3"/>
      <c r="BD127" s="3"/>
      <c r="BE127" s="3"/>
      <c r="BF127" s="3"/>
      <c r="BG127" s="3">
        <f t="shared" si="67"/>
        <v>0</v>
      </c>
      <c r="BH127" s="3"/>
      <c r="BI127" s="75"/>
      <c r="BJ127" s="3"/>
      <c r="BK127" s="2" t="s">
        <v>459</v>
      </c>
      <c r="BL127" s="4" t="s">
        <v>137</v>
      </c>
      <c r="BM127" s="2" t="s">
        <v>244</v>
      </c>
      <c r="BN127" s="76" t="s">
        <v>90</v>
      </c>
      <c r="BO127" s="15" t="s">
        <v>385</v>
      </c>
      <c r="BP127" s="2" t="s">
        <v>629</v>
      </c>
      <c r="BQ127" s="144" t="s">
        <v>733</v>
      </c>
      <c r="BR127" s="6" t="s">
        <v>972</v>
      </c>
      <c r="BV127" s="212" t="s">
        <v>813</v>
      </c>
      <c r="BZ127" s="209"/>
      <c r="CB127" s="71" t="s">
        <v>439</v>
      </c>
      <c r="CN127" s="71">
        <v>2022</v>
      </c>
    </row>
    <row r="128" spans="1:92" s="71" customFormat="1" ht="33.6" customHeight="1" x14ac:dyDescent="0.3">
      <c r="A128" s="2">
        <v>60</v>
      </c>
      <c r="B128" s="144" t="s">
        <v>505</v>
      </c>
      <c r="C128" s="69">
        <f t="shared" si="62"/>
        <v>0.18</v>
      </c>
      <c r="D128" s="3"/>
      <c r="E128" s="3">
        <f>F128+U128+BG128</f>
        <v>0.18</v>
      </c>
      <c r="F128" s="3">
        <f>G128+K128+L128+M128+R128+S128+T128</f>
        <v>0.18</v>
      </c>
      <c r="G128" s="3">
        <f>H128+I128+J128</f>
        <v>0</v>
      </c>
      <c r="H128" s="3"/>
      <c r="I128" s="3"/>
      <c r="J128" s="3"/>
      <c r="K128" s="72"/>
      <c r="L128" s="2">
        <v>0.18</v>
      </c>
      <c r="M128" s="3">
        <f t="shared" si="64"/>
        <v>0</v>
      </c>
      <c r="N128" s="3"/>
      <c r="O128" s="3"/>
      <c r="P128" s="3"/>
      <c r="Q128" s="3"/>
      <c r="R128" s="3"/>
      <c r="S128" s="3"/>
      <c r="T128" s="3"/>
      <c r="U128" s="3">
        <f t="shared" si="65"/>
        <v>0</v>
      </c>
      <c r="V128" s="3"/>
      <c r="W128" s="3"/>
      <c r="X128" s="3"/>
      <c r="Y128" s="3"/>
      <c r="Z128" s="3"/>
      <c r="AA128" s="3"/>
      <c r="AB128" s="3"/>
      <c r="AC128" s="3"/>
      <c r="AD128" s="3">
        <f>SUM(AE128:AT128)</f>
        <v>0</v>
      </c>
      <c r="AE128" s="3"/>
      <c r="AF128" s="3"/>
      <c r="AG128" s="3"/>
      <c r="AH128" s="73"/>
      <c r="AI128" s="73"/>
      <c r="AJ128" s="3"/>
      <c r="AK128" s="3"/>
      <c r="AL128" s="3"/>
      <c r="AM128" s="3"/>
      <c r="AN128" s="3"/>
      <c r="AO128" s="3"/>
      <c r="AP128" s="3"/>
      <c r="AQ128" s="3"/>
      <c r="AR128" s="3"/>
      <c r="AS128" s="3"/>
      <c r="AT128" s="3"/>
      <c r="AU128" s="3"/>
      <c r="AV128" s="3"/>
      <c r="AW128" s="3"/>
      <c r="AX128" s="3"/>
      <c r="AY128" s="3"/>
      <c r="AZ128" s="74"/>
      <c r="BA128" s="3"/>
      <c r="BB128" s="3"/>
      <c r="BC128" s="3"/>
      <c r="BD128" s="3"/>
      <c r="BE128" s="3"/>
      <c r="BF128" s="3"/>
      <c r="BG128" s="3">
        <f t="shared" si="67"/>
        <v>0</v>
      </c>
      <c r="BH128" s="3"/>
      <c r="BI128" s="75"/>
      <c r="BJ128" s="3"/>
      <c r="BK128" s="2" t="s">
        <v>459</v>
      </c>
      <c r="BL128" s="4" t="s">
        <v>137</v>
      </c>
      <c r="BM128" s="2" t="s">
        <v>506</v>
      </c>
      <c r="BN128" s="76" t="s">
        <v>90</v>
      </c>
      <c r="BO128" s="15" t="s">
        <v>385</v>
      </c>
      <c r="BP128" s="2" t="s">
        <v>629</v>
      </c>
      <c r="BQ128" s="144" t="s">
        <v>733</v>
      </c>
      <c r="BR128" s="6" t="s">
        <v>972</v>
      </c>
      <c r="BV128" s="212" t="s">
        <v>813</v>
      </c>
      <c r="BZ128" s="209"/>
      <c r="CN128" s="71">
        <v>2022</v>
      </c>
    </row>
    <row r="129" spans="1:97" s="195" customFormat="1" ht="33.6" customHeight="1" x14ac:dyDescent="0.3">
      <c r="A129" s="1">
        <v>61</v>
      </c>
      <c r="B129" s="376" t="s">
        <v>843</v>
      </c>
      <c r="C129" s="152">
        <v>0.5</v>
      </c>
      <c r="D129" s="19"/>
      <c r="E129" s="19">
        <v>0.5</v>
      </c>
      <c r="F129" s="19"/>
      <c r="G129" s="19"/>
      <c r="H129" s="152"/>
      <c r="I129" s="152"/>
      <c r="J129" s="19"/>
      <c r="K129" s="377"/>
      <c r="L129" s="377"/>
      <c r="M129" s="19"/>
      <c r="N129" s="19"/>
      <c r="O129" s="19"/>
      <c r="P129" s="19"/>
      <c r="Q129" s="19"/>
      <c r="R129" s="19"/>
      <c r="S129" s="19"/>
      <c r="T129" s="19"/>
      <c r="U129" s="19"/>
      <c r="V129" s="19"/>
      <c r="W129" s="19"/>
      <c r="X129" s="19"/>
      <c r="Y129" s="19"/>
      <c r="Z129" s="19"/>
      <c r="AA129" s="19"/>
      <c r="AB129" s="19"/>
      <c r="AC129" s="19"/>
      <c r="AD129" s="19"/>
      <c r="AE129" s="19"/>
      <c r="AF129" s="19"/>
      <c r="AG129" s="19"/>
      <c r="AH129" s="19"/>
      <c r="AI129" s="19"/>
      <c r="AJ129" s="19"/>
      <c r="AK129" s="19"/>
      <c r="AL129" s="19"/>
      <c r="AM129" s="19"/>
      <c r="AN129" s="19"/>
      <c r="AO129" s="19"/>
      <c r="AP129" s="19"/>
      <c r="AQ129" s="19"/>
      <c r="AR129" s="19"/>
      <c r="AS129" s="19"/>
      <c r="AT129" s="19"/>
      <c r="AU129" s="19"/>
      <c r="AV129" s="19"/>
      <c r="AW129" s="19"/>
      <c r="AX129" s="19"/>
      <c r="AY129" s="19"/>
      <c r="AZ129" s="19"/>
      <c r="BA129" s="19"/>
      <c r="BB129" s="19"/>
      <c r="BC129" s="19"/>
      <c r="BD129" s="152"/>
      <c r="BE129" s="19"/>
      <c r="BF129" s="19"/>
      <c r="BG129" s="19"/>
      <c r="BH129" s="19"/>
      <c r="BI129" s="152"/>
      <c r="BJ129" s="19"/>
      <c r="BK129" s="1"/>
      <c r="BL129" s="198" t="s">
        <v>137</v>
      </c>
      <c r="BM129" s="1"/>
      <c r="BN129" s="198" t="s">
        <v>90</v>
      </c>
      <c r="BO129" s="18"/>
      <c r="BP129" s="1" t="s">
        <v>761</v>
      </c>
      <c r="BQ129" s="378" t="s">
        <v>740</v>
      </c>
      <c r="BR129" s="378" t="s">
        <v>1005</v>
      </c>
      <c r="BS129" s="378" t="s">
        <v>137</v>
      </c>
      <c r="BT129" s="378"/>
      <c r="BU129" s="378"/>
      <c r="BV129" s="1" t="s">
        <v>837</v>
      </c>
      <c r="BW129" s="195" t="s">
        <v>864</v>
      </c>
      <c r="BX129" s="159"/>
      <c r="BY129" s="379"/>
      <c r="CA129" s="380"/>
      <c r="CF129" s="195" t="s">
        <v>496</v>
      </c>
      <c r="CJ129" s="374"/>
      <c r="CK129" s="375"/>
      <c r="CL129" s="375"/>
      <c r="CM129" s="375"/>
      <c r="CN129" s="375"/>
      <c r="CO129" s="375">
        <v>2022</v>
      </c>
      <c r="CP129" s="375"/>
      <c r="CQ129" s="375"/>
      <c r="CR129" s="375"/>
      <c r="CS129" s="375"/>
    </row>
    <row r="130" spans="1:97" s="71" customFormat="1" ht="33.6" customHeight="1" x14ac:dyDescent="0.3">
      <c r="A130" s="2">
        <v>62</v>
      </c>
      <c r="B130" s="90" t="s">
        <v>504</v>
      </c>
      <c r="C130" s="69">
        <f t="shared" si="62"/>
        <v>0.5</v>
      </c>
      <c r="D130" s="3"/>
      <c r="E130" s="3">
        <f t="shared" ref="E130:E136" si="72">F130+U130+BG130</f>
        <v>0.5</v>
      </c>
      <c r="F130" s="3">
        <f t="shared" ref="F130:F141" si="73">G130+K130+L130+M130+R130+S130+T130</f>
        <v>0.5</v>
      </c>
      <c r="G130" s="3">
        <f t="shared" ref="G130:G145" si="74">H130+I130+J130</f>
        <v>0</v>
      </c>
      <c r="H130" s="69"/>
      <c r="I130" s="69"/>
      <c r="J130" s="3"/>
      <c r="K130" s="211">
        <v>0.2</v>
      </c>
      <c r="L130" s="211">
        <v>0.3</v>
      </c>
      <c r="M130" s="3">
        <f t="shared" si="64"/>
        <v>0</v>
      </c>
      <c r="N130" s="3"/>
      <c r="O130" s="3"/>
      <c r="P130" s="3"/>
      <c r="Q130" s="3"/>
      <c r="R130" s="3"/>
      <c r="S130" s="3"/>
      <c r="T130" s="3"/>
      <c r="U130" s="3">
        <f t="shared" si="65"/>
        <v>0</v>
      </c>
      <c r="V130" s="3"/>
      <c r="W130" s="3"/>
      <c r="X130" s="3"/>
      <c r="Y130" s="3"/>
      <c r="Z130" s="3"/>
      <c r="AA130" s="3"/>
      <c r="AB130" s="3"/>
      <c r="AC130" s="3"/>
      <c r="AD130" s="3">
        <f t="shared" ref="AD130:AD137" si="75">SUM(AE130:AT130)</f>
        <v>0</v>
      </c>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69"/>
      <c r="BE130" s="3"/>
      <c r="BF130" s="3"/>
      <c r="BG130" s="3">
        <f t="shared" si="67"/>
        <v>0</v>
      </c>
      <c r="BH130" s="3"/>
      <c r="BI130" s="69"/>
      <c r="BJ130" s="3"/>
      <c r="BK130" s="2" t="s">
        <v>459</v>
      </c>
      <c r="BL130" s="143" t="s">
        <v>137</v>
      </c>
      <c r="BM130" s="2"/>
      <c r="BN130" s="143" t="s">
        <v>90</v>
      </c>
      <c r="BO130" s="15" t="s">
        <v>385</v>
      </c>
      <c r="BP130" s="2" t="s">
        <v>629</v>
      </c>
      <c r="BQ130" s="144" t="s">
        <v>733</v>
      </c>
      <c r="BR130" s="71" t="s">
        <v>972</v>
      </c>
      <c r="BV130" s="212" t="s">
        <v>837</v>
      </c>
      <c r="BW130" s="71" t="s">
        <v>864</v>
      </c>
      <c r="BZ130" s="209"/>
      <c r="CE130" s="71" t="s">
        <v>496</v>
      </c>
      <c r="CN130" s="71">
        <v>2022</v>
      </c>
    </row>
    <row r="131" spans="1:97" s="71" customFormat="1" ht="33.6" customHeight="1" x14ac:dyDescent="0.3">
      <c r="A131" s="2">
        <v>63</v>
      </c>
      <c r="B131" s="144" t="s">
        <v>661</v>
      </c>
      <c r="C131" s="3">
        <f t="shared" si="62"/>
        <v>10</v>
      </c>
      <c r="D131" s="3"/>
      <c r="E131" s="3">
        <f t="shared" si="72"/>
        <v>10</v>
      </c>
      <c r="F131" s="3">
        <f t="shared" si="73"/>
        <v>8</v>
      </c>
      <c r="G131" s="3">
        <f t="shared" si="74"/>
        <v>0</v>
      </c>
      <c r="H131" s="3"/>
      <c r="I131" s="3"/>
      <c r="J131" s="3"/>
      <c r="K131" s="72">
        <v>4</v>
      </c>
      <c r="L131" s="2">
        <v>4</v>
      </c>
      <c r="M131" s="3">
        <f t="shared" si="64"/>
        <v>0</v>
      </c>
      <c r="N131" s="3"/>
      <c r="O131" s="3"/>
      <c r="P131" s="3"/>
      <c r="Q131" s="3"/>
      <c r="R131" s="3"/>
      <c r="S131" s="3"/>
      <c r="T131" s="3"/>
      <c r="U131" s="3">
        <f t="shared" si="65"/>
        <v>0</v>
      </c>
      <c r="V131" s="3"/>
      <c r="W131" s="3"/>
      <c r="X131" s="3"/>
      <c r="Y131" s="3"/>
      <c r="Z131" s="3"/>
      <c r="AA131" s="3"/>
      <c r="AB131" s="3"/>
      <c r="AC131" s="3"/>
      <c r="AD131" s="3">
        <f t="shared" si="75"/>
        <v>0</v>
      </c>
      <c r="AE131" s="3"/>
      <c r="AF131" s="3"/>
      <c r="AG131" s="3"/>
      <c r="AH131" s="73"/>
      <c r="AI131" s="73"/>
      <c r="AJ131" s="3"/>
      <c r="AK131" s="3"/>
      <c r="AL131" s="3"/>
      <c r="AM131" s="3"/>
      <c r="AN131" s="3"/>
      <c r="AO131" s="3"/>
      <c r="AP131" s="3"/>
      <c r="AQ131" s="3"/>
      <c r="AR131" s="3"/>
      <c r="AS131" s="3"/>
      <c r="AT131" s="3"/>
      <c r="AU131" s="3"/>
      <c r="AV131" s="3"/>
      <c r="AW131" s="3"/>
      <c r="AX131" s="3"/>
      <c r="AY131" s="3"/>
      <c r="AZ131" s="74"/>
      <c r="BA131" s="3"/>
      <c r="BB131" s="3"/>
      <c r="BC131" s="3"/>
      <c r="BD131" s="3"/>
      <c r="BE131" s="3"/>
      <c r="BF131" s="3"/>
      <c r="BG131" s="3">
        <f t="shared" si="67"/>
        <v>2</v>
      </c>
      <c r="BH131" s="3"/>
      <c r="BI131" s="3">
        <v>2</v>
      </c>
      <c r="BJ131" s="3"/>
      <c r="BK131" s="2" t="s">
        <v>459</v>
      </c>
      <c r="BL131" s="4" t="s">
        <v>137</v>
      </c>
      <c r="BM131" s="2"/>
      <c r="BN131" s="76" t="s">
        <v>90</v>
      </c>
      <c r="BO131" s="128"/>
      <c r="BP131" s="2" t="s">
        <v>660</v>
      </c>
      <c r="BQ131" s="144" t="s">
        <v>733</v>
      </c>
      <c r="BR131" s="71" t="s">
        <v>972</v>
      </c>
      <c r="BS131" s="213"/>
      <c r="BT131" s="213"/>
      <c r="BU131" s="213"/>
      <c r="BV131" s="128" t="s">
        <v>813</v>
      </c>
      <c r="BW131" s="214"/>
      <c r="BX131" s="128" t="s">
        <v>662</v>
      </c>
      <c r="BY131" s="215"/>
      <c r="BZ131" s="216" t="s">
        <v>663</v>
      </c>
      <c r="CA131" s="216" t="s">
        <v>664</v>
      </c>
      <c r="CB131" s="216" t="s">
        <v>665</v>
      </c>
      <c r="CC131" s="216" t="s">
        <v>666</v>
      </c>
      <c r="CD131" s="216" t="s">
        <v>667</v>
      </c>
      <c r="CE131" s="216" t="s">
        <v>668</v>
      </c>
      <c r="CF131" s="216" t="s">
        <v>669</v>
      </c>
      <c r="CG131" s="216" t="s">
        <v>670</v>
      </c>
      <c r="CH131" s="216" t="s">
        <v>671</v>
      </c>
      <c r="CI131" s="216" t="s">
        <v>672</v>
      </c>
      <c r="CJ131" s="214" t="s">
        <v>673</v>
      </c>
      <c r="CK131" s="128" t="s">
        <v>674</v>
      </c>
      <c r="CL131" s="128" t="s">
        <v>675</v>
      </c>
      <c r="CM131" s="128" t="s">
        <v>676</v>
      </c>
      <c r="CN131" s="128" t="s">
        <v>677</v>
      </c>
      <c r="CO131" s="128" t="s">
        <v>678</v>
      </c>
      <c r="CP131" s="128" t="s">
        <v>679</v>
      </c>
      <c r="CQ131" s="128" t="s">
        <v>680</v>
      </c>
    </row>
    <row r="132" spans="1:97" s="71" customFormat="1" ht="33.6" customHeight="1" x14ac:dyDescent="0.3">
      <c r="A132" s="2">
        <v>64</v>
      </c>
      <c r="B132" s="144" t="s">
        <v>499</v>
      </c>
      <c r="C132" s="69">
        <f t="shared" si="62"/>
        <v>0.32000000000000006</v>
      </c>
      <c r="D132" s="3"/>
      <c r="E132" s="3">
        <f t="shared" si="72"/>
        <v>0.32000000000000006</v>
      </c>
      <c r="F132" s="3">
        <f t="shared" si="73"/>
        <v>0.29000000000000004</v>
      </c>
      <c r="G132" s="3">
        <f t="shared" si="74"/>
        <v>0</v>
      </c>
      <c r="H132" s="2"/>
      <c r="I132" s="2"/>
      <c r="J132" s="2"/>
      <c r="K132" s="2">
        <v>0.23</v>
      </c>
      <c r="L132" s="2">
        <v>0.06</v>
      </c>
      <c r="M132" s="3">
        <f t="shared" si="64"/>
        <v>0</v>
      </c>
      <c r="N132" s="2"/>
      <c r="O132" s="2"/>
      <c r="P132" s="2"/>
      <c r="Q132" s="2"/>
      <c r="R132" s="2"/>
      <c r="S132" s="2"/>
      <c r="T132" s="2"/>
      <c r="U132" s="3">
        <f t="shared" si="65"/>
        <v>0</v>
      </c>
      <c r="V132" s="2"/>
      <c r="W132" s="2"/>
      <c r="X132" s="2"/>
      <c r="Y132" s="2"/>
      <c r="Z132" s="2"/>
      <c r="AA132" s="2"/>
      <c r="AB132" s="2"/>
      <c r="AC132" s="2"/>
      <c r="AD132" s="3">
        <f t="shared" si="75"/>
        <v>0</v>
      </c>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3">
        <f t="shared" si="67"/>
        <v>0.03</v>
      </c>
      <c r="BH132" s="2"/>
      <c r="BI132" s="2">
        <v>0.03</v>
      </c>
      <c r="BJ132" s="2"/>
      <c r="BK132" s="2" t="s">
        <v>459</v>
      </c>
      <c r="BL132" s="2" t="s">
        <v>138</v>
      </c>
      <c r="BM132" s="2" t="s">
        <v>372</v>
      </c>
      <c r="BN132" s="2" t="s">
        <v>90</v>
      </c>
      <c r="BO132" s="15"/>
      <c r="BP132" s="2" t="s">
        <v>629</v>
      </c>
      <c r="BQ132" s="144" t="s">
        <v>733</v>
      </c>
      <c r="BR132" s="71" t="s">
        <v>972</v>
      </c>
      <c r="BS132" s="208"/>
      <c r="BT132" s="208"/>
      <c r="BU132" s="208"/>
      <c r="BV132" s="208" t="s">
        <v>813</v>
      </c>
      <c r="BW132" s="208"/>
      <c r="CN132" s="71">
        <v>2022</v>
      </c>
    </row>
    <row r="133" spans="1:97" s="71" customFormat="1" ht="33.6" customHeight="1" x14ac:dyDescent="0.3">
      <c r="A133" s="2">
        <v>65</v>
      </c>
      <c r="B133" s="144" t="s">
        <v>245</v>
      </c>
      <c r="C133" s="69">
        <f t="shared" si="62"/>
        <v>0.3</v>
      </c>
      <c r="D133" s="3"/>
      <c r="E133" s="3">
        <f t="shared" si="72"/>
        <v>0.3</v>
      </c>
      <c r="F133" s="3">
        <f t="shared" si="73"/>
        <v>0.3</v>
      </c>
      <c r="G133" s="3">
        <f t="shared" si="74"/>
        <v>0</v>
      </c>
      <c r="H133" s="2"/>
      <c r="I133" s="2"/>
      <c r="J133" s="2"/>
      <c r="K133" s="2">
        <v>0.15</v>
      </c>
      <c r="L133" s="2">
        <v>0.15</v>
      </c>
      <c r="M133" s="3">
        <f t="shared" si="64"/>
        <v>0</v>
      </c>
      <c r="N133" s="2"/>
      <c r="O133" s="2"/>
      <c r="P133" s="2"/>
      <c r="Q133" s="2"/>
      <c r="R133" s="2"/>
      <c r="S133" s="2"/>
      <c r="T133" s="2"/>
      <c r="U133" s="3">
        <f t="shared" si="65"/>
        <v>0</v>
      </c>
      <c r="V133" s="2"/>
      <c r="W133" s="2"/>
      <c r="X133" s="2"/>
      <c r="Y133" s="2"/>
      <c r="Z133" s="2"/>
      <c r="AA133" s="2"/>
      <c r="AB133" s="2"/>
      <c r="AC133" s="2"/>
      <c r="AD133" s="3">
        <f t="shared" si="75"/>
        <v>0</v>
      </c>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3">
        <f t="shared" si="67"/>
        <v>0</v>
      </c>
      <c r="BH133" s="2"/>
      <c r="BI133" s="2"/>
      <c r="BJ133" s="2"/>
      <c r="BK133" s="2" t="s">
        <v>459</v>
      </c>
      <c r="BL133" s="2" t="s">
        <v>138</v>
      </c>
      <c r="BM133" s="2" t="s">
        <v>246</v>
      </c>
      <c r="BN133" s="2" t="s">
        <v>90</v>
      </c>
      <c r="BO133" s="15" t="s">
        <v>385</v>
      </c>
      <c r="BP133" s="2" t="s">
        <v>629</v>
      </c>
      <c r="BQ133" s="144" t="s">
        <v>733</v>
      </c>
      <c r="BR133" s="71" t="s">
        <v>972</v>
      </c>
      <c r="BS133" s="208"/>
      <c r="BT133" s="208"/>
      <c r="BU133" s="208"/>
      <c r="BV133" s="208" t="s">
        <v>813</v>
      </c>
      <c r="BW133" s="208"/>
      <c r="BZ133" s="209"/>
      <c r="CN133" s="71">
        <v>2022</v>
      </c>
    </row>
    <row r="134" spans="1:97" s="71" customFormat="1" ht="33.6" customHeight="1" x14ac:dyDescent="0.3">
      <c r="A134" s="2">
        <v>66</v>
      </c>
      <c r="B134" s="14" t="s">
        <v>500</v>
      </c>
      <c r="C134" s="69">
        <f t="shared" si="62"/>
        <v>0.48</v>
      </c>
      <c r="D134" s="3"/>
      <c r="E134" s="3">
        <f t="shared" si="72"/>
        <v>0.48</v>
      </c>
      <c r="F134" s="3">
        <f t="shared" si="73"/>
        <v>0.48</v>
      </c>
      <c r="G134" s="3">
        <f t="shared" si="74"/>
        <v>0.03</v>
      </c>
      <c r="H134" s="2">
        <v>0.03</v>
      </c>
      <c r="I134" s="2"/>
      <c r="J134" s="2"/>
      <c r="K134" s="2">
        <v>0.3</v>
      </c>
      <c r="L134" s="2">
        <v>0.15</v>
      </c>
      <c r="M134" s="3">
        <f t="shared" si="64"/>
        <v>0</v>
      </c>
      <c r="N134" s="2"/>
      <c r="O134" s="2"/>
      <c r="P134" s="2"/>
      <c r="Q134" s="2"/>
      <c r="R134" s="2"/>
      <c r="S134" s="2"/>
      <c r="T134" s="2"/>
      <c r="U134" s="3">
        <f t="shared" si="65"/>
        <v>0</v>
      </c>
      <c r="V134" s="2"/>
      <c r="W134" s="2"/>
      <c r="X134" s="2"/>
      <c r="Y134" s="2"/>
      <c r="Z134" s="2"/>
      <c r="AA134" s="2"/>
      <c r="AB134" s="2"/>
      <c r="AC134" s="2"/>
      <c r="AD134" s="3">
        <f t="shared" si="75"/>
        <v>0</v>
      </c>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3">
        <f t="shared" si="67"/>
        <v>0</v>
      </c>
      <c r="BH134" s="2"/>
      <c r="BI134" s="2"/>
      <c r="BJ134" s="2"/>
      <c r="BK134" s="2" t="s">
        <v>459</v>
      </c>
      <c r="BL134" s="2" t="s">
        <v>138</v>
      </c>
      <c r="BM134" s="2" t="s">
        <v>501</v>
      </c>
      <c r="BN134" s="2" t="s">
        <v>90</v>
      </c>
      <c r="BO134" s="15" t="s">
        <v>385</v>
      </c>
      <c r="BP134" s="2" t="s">
        <v>629</v>
      </c>
      <c r="BQ134" s="144" t="s">
        <v>733</v>
      </c>
      <c r="BR134" s="71" t="s">
        <v>972</v>
      </c>
      <c r="BS134" s="208"/>
      <c r="BT134" s="208"/>
      <c r="BU134" s="208"/>
      <c r="BV134" s="208" t="s">
        <v>813</v>
      </c>
      <c r="BW134" s="208"/>
      <c r="BZ134" s="209"/>
      <c r="CN134" s="71">
        <v>2022</v>
      </c>
    </row>
    <row r="135" spans="1:97" s="71" customFormat="1" ht="33.6" customHeight="1" x14ac:dyDescent="0.3">
      <c r="A135" s="2">
        <v>67</v>
      </c>
      <c r="B135" s="144" t="s">
        <v>502</v>
      </c>
      <c r="C135" s="69">
        <f t="shared" si="62"/>
        <v>0.48</v>
      </c>
      <c r="D135" s="3"/>
      <c r="E135" s="3">
        <f t="shared" si="72"/>
        <v>0.48</v>
      </c>
      <c r="F135" s="3">
        <f t="shared" si="73"/>
        <v>0.44999999999999996</v>
      </c>
      <c r="G135" s="3">
        <f t="shared" si="74"/>
        <v>0</v>
      </c>
      <c r="H135" s="2"/>
      <c r="I135" s="2"/>
      <c r="J135" s="2"/>
      <c r="K135" s="2">
        <v>0.3</v>
      </c>
      <c r="L135" s="2">
        <v>0.15</v>
      </c>
      <c r="M135" s="3">
        <f t="shared" si="64"/>
        <v>0</v>
      </c>
      <c r="N135" s="2"/>
      <c r="O135" s="2"/>
      <c r="P135" s="2"/>
      <c r="Q135" s="2"/>
      <c r="R135" s="2"/>
      <c r="S135" s="2"/>
      <c r="T135" s="2"/>
      <c r="U135" s="3">
        <f t="shared" si="65"/>
        <v>0</v>
      </c>
      <c r="V135" s="2"/>
      <c r="W135" s="2"/>
      <c r="X135" s="2"/>
      <c r="Y135" s="2"/>
      <c r="Z135" s="2"/>
      <c r="AA135" s="2"/>
      <c r="AB135" s="2"/>
      <c r="AC135" s="2"/>
      <c r="AD135" s="3">
        <f t="shared" si="75"/>
        <v>0</v>
      </c>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3">
        <f t="shared" si="67"/>
        <v>0.03</v>
      </c>
      <c r="BH135" s="2"/>
      <c r="BI135" s="2">
        <v>0.03</v>
      </c>
      <c r="BJ135" s="2"/>
      <c r="BK135" s="2" t="s">
        <v>459</v>
      </c>
      <c r="BL135" s="2" t="s">
        <v>138</v>
      </c>
      <c r="BM135" s="2" t="s">
        <v>247</v>
      </c>
      <c r="BN135" s="2" t="s">
        <v>90</v>
      </c>
      <c r="BO135" s="15"/>
      <c r="BP135" s="2" t="s">
        <v>630</v>
      </c>
      <c r="BQ135" s="144" t="s">
        <v>733</v>
      </c>
      <c r="BR135" s="71" t="s">
        <v>972</v>
      </c>
      <c r="BS135" s="208"/>
      <c r="BT135" s="208"/>
      <c r="BU135" s="208"/>
      <c r="BV135" s="208" t="s">
        <v>813</v>
      </c>
      <c r="BW135" s="208"/>
      <c r="CB135" s="71" t="s">
        <v>439</v>
      </c>
      <c r="CN135" s="71">
        <v>2022</v>
      </c>
    </row>
    <row r="136" spans="1:97" s="71" customFormat="1" ht="33.6" customHeight="1" x14ac:dyDescent="0.3">
      <c r="A136" s="2">
        <v>68</v>
      </c>
      <c r="B136" s="98" t="s">
        <v>503</v>
      </c>
      <c r="C136" s="69">
        <f t="shared" si="62"/>
        <v>0.42</v>
      </c>
      <c r="D136" s="3"/>
      <c r="E136" s="3">
        <f t="shared" si="72"/>
        <v>0.42</v>
      </c>
      <c r="F136" s="3">
        <f t="shared" si="73"/>
        <v>0.37</v>
      </c>
      <c r="G136" s="3">
        <f t="shared" si="74"/>
        <v>0.02</v>
      </c>
      <c r="H136" s="2">
        <v>0.02</v>
      </c>
      <c r="I136" s="2"/>
      <c r="J136" s="2"/>
      <c r="K136" s="2"/>
      <c r="L136" s="2">
        <v>0.35</v>
      </c>
      <c r="M136" s="3">
        <f t="shared" si="64"/>
        <v>0</v>
      </c>
      <c r="N136" s="2"/>
      <c r="O136" s="2"/>
      <c r="P136" s="2"/>
      <c r="Q136" s="2"/>
      <c r="R136" s="2"/>
      <c r="S136" s="2"/>
      <c r="T136" s="2"/>
      <c r="U136" s="3">
        <f t="shared" si="65"/>
        <v>0</v>
      </c>
      <c r="V136" s="2"/>
      <c r="W136" s="2"/>
      <c r="X136" s="2"/>
      <c r="Y136" s="2"/>
      <c r="Z136" s="2"/>
      <c r="AA136" s="2"/>
      <c r="AB136" s="2"/>
      <c r="AC136" s="2"/>
      <c r="AD136" s="3">
        <f t="shared" si="75"/>
        <v>0</v>
      </c>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3">
        <f t="shared" si="67"/>
        <v>0.05</v>
      </c>
      <c r="BH136" s="2"/>
      <c r="BI136" s="2">
        <v>0.05</v>
      </c>
      <c r="BJ136" s="2"/>
      <c r="BK136" s="2" t="s">
        <v>459</v>
      </c>
      <c r="BL136" s="2" t="s">
        <v>138</v>
      </c>
      <c r="BM136" s="2" t="s">
        <v>359</v>
      </c>
      <c r="BN136" s="2" t="s">
        <v>90</v>
      </c>
      <c r="BO136" s="15" t="s">
        <v>385</v>
      </c>
      <c r="BP136" s="2" t="s">
        <v>630</v>
      </c>
      <c r="BQ136" s="144" t="s">
        <v>733</v>
      </c>
      <c r="BR136" s="71" t="s">
        <v>972</v>
      </c>
      <c r="BV136" s="71" t="s">
        <v>813</v>
      </c>
      <c r="BZ136" s="209"/>
      <c r="CN136" s="71">
        <v>2022</v>
      </c>
    </row>
    <row r="137" spans="1:97" s="317" customFormat="1" ht="58.9" customHeight="1" x14ac:dyDescent="0.3">
      <c r="A137" s="316">
        <v>69</v>
      </c>
      <c r="B137" s="325" t="s">
        <v>914</v>
      </c>
      <c r="C137" s="314">
        <f t="shared" si="62"/>
        <v>0.75</v>
      </c>
      <c r="D137" s="314"/>
      <c r="E137" s="314">
        <f t="shared" ref="E137" si="76">BG137+U137+F137</f>
        <v>0.75</v>
      </c>
      <c r="F137" s="314">
        <f t="shared" si="73"/>
        <v>0.75</v>
      </c>
      <c r="G137" s="315">
        <f t="shared" si="74"/>
        <v>0</v>
      </c>
      <c r="H137" s="316"/>
      <c r="I137" s="316"/>
      <c r="J137" s="316"/>
      <c r="K137" s="327">
        <v>0.5</v>
      </c>
      <c r="L137" s="316">
        <v>0.25</v>
      </c>
      <c r="M137" s="315">
        <f t="shared" si="64"/>
        <v>0</v>
      </c>
      <c r="N137" s="316"/>
      <c r="O137" s="316"/>
      <c r="P137" s="316"/>
      <c r="Q137" s="316"/>
      <c r="R137" s="316"/>
      <c r="S137" s="316"/>
      <c r="T137" s="316"/>
      <c r="U137" s="314">
        <f t="shared" si="65"/>
        <v>0</v>
      </c>
      <c r="V137" s="316"/>
      <c r="W137" s="316"/>
      <c r="X137" s="316"/>
      <c r="Y137" s="316"/>
      <c r="Z137" s="316"/>
      <c r="AA137" s="316"/>
      <c r="AB137" s="316"/>
      <c r="AC137" s="316"/>
      <c r="AD137" s="315">
        <f t="shared" si="75"/>
        <v>0</v>
      </c>
      <c r="AE137" s="316"/>
      <c r="AF137" s="316"/>
      <c r="AG137" s="316"/>
      <c r="AH137" s="316"/>
      <c r="AI137" s="316"/>
      <c r="AJ137" s="316"/>
      <c r="AK137" s="316"/>
      <c r="AL137" s="316"/>
      <c r="AM137" s="316"/>
      <c r="AN137" s="316"/>
      <c r="AO137" s="316"/>
      <c r="AP137" s="316"/>
      <c r="AQ137" s="316"/>
      <c r="AR137" s="316"/>
      <c r="AS137" s="316"/>
      <c r="AT137" s="316"/>
      <c r="AU137" s="316"/>
      <c r="AV137" s="316"/>
      <c r="AW137" s="316"/>
      <c r="AX137" s="316"/>
      <c r="AY137" s="316"/>
      <c r="AZ137" s="316"/>
      <c r="BA137" s="316"/>
      <c r="BB137" s="316"/>
      <c r="BC137" s="316"/>
      <c r="BD137" s="316"/>
      <c r="BE137" s="316"/>
      <c r="BF137" s="316"/>
      <c r="BG137" s="314">
        <f t="shared" si="67"/>
        <v>0</v>
      </c>
      <c r="BH137" s="316"/>
      <c r="BI137" s="316"/>
      <c r="BJ137" s="316"/>
      <c r="BK137" s="316" t="s">
        <v>459</v>
      </c>
      <c r="BL137" s="312" t="s">
        <v>138</v>
      </c>
      <c r="BM137" s="316" t="s">
        <v>915</v>
      </c>
      <c r="BN137" s="312" t="s">
        <v>90</v>
      </c>
      <c r="BO137" s="340"/>
      <c r="BP137" s="316" t="s">
        <v>761</v>
      </c>
      <c r="BQ137" s="341" t="s">
        <v>776</v>
      </c>
      <c r="BR137" s="317" t="s">
        <v>1007</v>
      </c>
      <c r="BU137" s="318"/>
      <c r="BV137" s="318"/>
      <c r="BW137" s="318"/>
      <c r="BX137" s="318"/>
      <c r="BY137" s="318"/>
      <c r="BZ137" s="318"/>
      <c r="CA137" s="318"/>
      <c r="CB137" s="318"/>
      <c r="CC137" s="318"/>
      <c r="CD137" s="318"/>
      <c r="CE137" s="318"/>
      <c r="CF137" s="318"/>
      <c r="CG137" s="318"/>
      <c r="CH137" s="318"/>
      <c r="CI137" s="318"/>
      <c r="CJ137" s="318"/>
      <c r="CK137" s="318"/>
      <c r="CL137" s="318"/>
      <c r="CM137" s="318"/>
      <c r="CN137" s="318"/>
      <c r="CO137" s="318"/>
      <c r="CP137" s="318"/>
      <c r="CQ137" s="318"/>
      <c r="CR137" s="318"/>
      <c r="CS137" s="318"/>
    </row>
    <row r="138" spans="1:97" ht="33.6" customHeight="1" x14ac:dyDescent="0.3">
      <c r="A138" s="2">
        <v>70</v>
      </c>
      <c r="B138" s="106" t="s">
        <v>916</v>
      </c>
      <c r="C138" s="3">
        <f>D138+E138</f>
        <v>0.30000000000000004</v>
      </c>
      <c r="D138" s="203"/>
      <c r="E138" s="3">
        <f>F138+U138+BG138</f>
        <v>0.30000000000000004</v>
      </c>
      <c r="F138" s="3">
        <f t="shared" si="73"/>
        <v>0.30000000000000004</v>
      </c>
      <c r="G138" s="3">
        <f t="shared" si="74"/>
        <v>0</v>
      </c>
      <c r="H138" s="3"/>
      <c r="I138" s="3"/>
      <c r="J138" s="3"/>
      <c r="K138" s="72">
        <v>0.2</v>
      </c>
      <c r="L138" s="2">
        <v>0.1</v>
      </c>
      <c r="M138" s="3">
        <f>N138+O138+P138</f>
        <v>0</v>
      </c>
      <c r="N138" s="3"/>
      <c r="O138" s="3"/>
      <c r="P138" s="165"/>
      <c r="Q138" s="165"/>
      <c r="R138" s="165"/>
      <c r="S138" s="165"/>
      <c r="T138" s="165"/>
      <c r="U138" s="165"/>
      <c r="V138" s="165"/>
      <c r="W138" s="165"/>
      <c r="X138" s="165"/>
      <c r="Y138" s="165"/>
      <c r="Z138" s="165"/>
      <c r="AA138" s="165"/>
      <c r="AB138" s="165"/>
      <c r="AC138" s="165"/>
      <c r="AD138" s="165"/>
      <c r="AE138" s="165"/>
      <c r="AF138" s="165"/>
      <c r="AG138" s="165"/>
      <c r="AH138" s="165"/>
      <c r="AI138" s="165"/>
      <c r="AJ138" s="165"/>
      <c r="AK138" s="165"/>
      <c r="AL138" s="165"/>
      <c r="AM138" s="165"/>
      <c r="AN138" s="165"/>
      <c r="AO138" s="165"/>
      <c r="AP138" s="165"/>
      <c r="AQ138" s="165"/>
      <c r="AR138" s="165"/>
      <c r="AS138" s="165"/>
      <c r="AT138" s="165"/>
      <c r="AU138" s="165"/>
      <c r="AV138" s="165"/>
      <c r="AW138" s="165"/>
      <c r="AX138" s="165"/>
      <c r="AY138" s="165"/>
      <c r="AZ138" s="165"/>
      <c r="BA138" s="165"/>
      <c r="BB138" s="165"/>
      <c r="BC138" s="165"/>
      <c r="BD138" s="165"/>
      <c r="BE138" s="165"/>
      <c r="BF138" s="165"/>
      <c r="BG138" s="165"/>
      <c r="BH138" s="165"/>
      <c r="BI138" s="165"/>
      <c r="BJ138" s="165"/>
      <c r="BK138" s="165"/>
      <c r="BL138" s="4" t="s">
        <v>138</v>
      </c>
      <c r="BM138" s="165"/>
      <c r="BN138" s="2" t="s">
        <v>90</v>
      </c>
      <c r="BO138" s="166"/>
      <c r="BP138" s="2" t="s">
        <v>761</v>
      </c>
      <c r="BQ138" s="217" t="s">
        <v>776</v>
      </c>
      <c r="BR138" s="6" t="s">
        <v>972</v>
      </c>
      <c r="BV138" s="6" t="s">
        <v>813</v>
      </c>
      <c r="BX138" s="239" t="s">
        <v>802</v>
      </c>
      <c r="BY138" s="6" t="s">
        <v>811</v>
      </c>
    </row>
    <row r="139" spans="1:97" s="20" customFormat="1" ht="33.6" customHeight="1" x14ac:dyDescent="0.3">
      <c r="A139" s="1">
        <v>71</v>
      </c>
      <c r="B139" s="163" t="s">
        <v>801</v>
      </c>
      <c r="C139" s="19">
        <f>D139+E139</f>
        <v>0.3</v>
      </c>
      <c r="D139" s="161"/>
      <c r="E139" s="19">
        <f>F139+U139+BG139</f>
        <v>0.3</v>
      </c>
      <c r="F139" s="19">
        <f t="shared" si="73"/>
        <v>0.3</v>
      </c>
      <c r="G139" s="19">
        <f t="shared" si="74"/>
        <v>0</v>
      </c>
      <c r="H139" s="19"/>
      <c r="I139" s="19"/>
      <c r="J139" s="19"/>
      <c r="K139" s="196">
        <v>0.3</v>
      </c>
      <c r="L139" s="1"/>
      <c r="M139" s="19">
        <f>N139+O139+P139</f>
        <v>0</v>
      </c>
      <c r="N139" s="19"/>
      <c r="O139" s="19"/>
      <c r="P139" s="173"/>
      <c r="Q139" s="173"/>
      <c r="R139" s="173"/>
      <c r="S139" s="173"/>
      <c r="T139" s="173"/>
      <c r="U139" s="173"/>
      <c r="V139" s="173"/>
      <c r="W139" s="173"/>
      <c r="X139" s="173"/>
      <c r="Y139" s="173"/>
      <c r="Z139" s="173"/>
      <c r="AA139" s="173"/>
      <c r="AB139" s="173"/>
      <c r="AC139" s="173"/>
      <c r="AD139" s="173"/>
      <c r="AE139" s="173"/>
      <c r="AF139" s="173"/>
      <c r="AG139" s="173"/>
      <c r="AH139" s="173"/>
      <c r="AI139" s="173"/>
      <c r="AJ139" s="173"/>
      <c r="AK139" s="173"/>
      <c r="AL139" s="173"/>
      <c r="AM139" s="173"/>
      <c r="AN139" s="173"/>
      <c r="AO139" s="173"/>
      <c r="AP139" s="173"/>
      <c r="AQ139" s="173"/>
      <c r="AR139" s="173"/>
      <c r="AS139" s="173"/>
      <c r="AT139" s="173"/>
      <c r="AU139" s="173"/>
      <c r="AV139" s="173"/>
      <c r="AW139" s="173"/>
      <c r="AX139" s="173"/>
      <c r="AY139" s="173"/>
      <c r="AZ139" s="173"/>
      <c r="BA139" s="173"/>
      <c r="BB139" s="173"/>
      <c r="BC139" s="173"/>
      <c r="BD139" s="173"/>
      <c r="BE139" s="173"/>
      <c r="BF139" s="173"/>
      <c r="BG139" s="173"/>
      <c r="BH139" s="173"/>
      <c r="BI139" s="173"/>
      <c r="BJ139" s="173"/>
      <c r="BK139" s="173"/>
      <c r="BL139" s="197" t="s">
        <v>138</v>
      </c>
      <c r="BM139" s="173"/>
      <c r="BN139" s="1" t="s">
        <v>90</v>
      </c>
      <c r="BO139" s="307"/>
      <c r="BP139" s="1" t="s">
        <v>761</v>
      </c>
      <c r="BQ139" s="343" t="s">
        <v>776</v>
      </c>
      <c r="BR139" s="20" t="s">
        <v>1005</v>
      </c>
      <c r="BS139" s="20" t="s">
        <v>138</v>
      </c>
      <c r="BV139" s="20" t="s">
        <v>837</v>
      </c>
      <c r="BX139" s="383"/>
    </row>
    <row r="140" spans="1:97" ht="33.6" customHeight="1" x14ac:dyDescent="0.3">
      <c r="A140" s="2">
        <v>72</v>
      </c>
      <c r="B140" s="106" t="s">
        <v>752</v>
      </c>
      <c r="C140" s="3">
        <f t="shared" si="62"/>
        <v>0.30000000000000004</v>
      </c>
      <c r="D140" s="166"/>
      <c r="E140" s="3">
        <f>F140+U140+BG140</f>
        <v>0.30000000000000004</v>
      </c>
      <c r="F140" s="3">
        <f t="shared" si="73"/>
        <v>0.30000000000000004</v>
      </c>
      <c r="G140" s="3">
        <f t="shared" si="74"/>
        <v>0</v>
      </c>
      <c r="H140" s="3"/>
      <c r="I140" s="3"/>
      <c r="J140" s="3"/>
      <c r="K140" s="72">
        <v>0.2</v>
      </c>
      <c r="L140" s="2">
        <v>0.1</v>
      </c>
      <c r="M140" s="3">
        <f t="shared" si="64"/>
        <v>0</v>
      </c>
      <c r="N140" s="3"/>
      <c r="O140" s="3"/>
      <c r="P140" s="165"/>
      <c r="Q140" s="165"/>
      <c r="R140" s="165"/>
      <c r="S140" s="165"/>
      <c r="T140" s="165"/>
      <c r="U140" s="165"/>
      <c r="V140" s="165"/>
      <c r="W140" s="165"/>
      <c r="X140" s="165"/>
      <c r="Y140" s="165"/>
      <c r="Z140" s="165"/>
      <c r="AA140" s="165"/>
      <c r="AB140" s="165"/>
      <c r="AC140" s="165"/>
      <c r="AD140" s="165"/>
      <c r="AE140" s="165"/>
      <c r="AF140" s="165"/>
      <c r="AG140" s="165"/>
      <c r="AH140" s="165"/>
      <c r="AI140" s="165"/>
      <c r="AJ140" s="165"/>
      <c r="AK140" s="165"/>
      <c r="AL140" s="165"/>
      <c r="AM140" s="165"/>
      <c r="AN140" s="165"/>
      <c r="AO140" s="165"/>
      <c r="AP140" s="165"/>
      <c r="AQ140" s="165"/>
      <c r="AR140" s="165"/>
      <c r="AS140" s="165"/>
      <c r="AT140" s="165"/>
      <c r="AU140" s="165"/>
      <c r="AV140" s="165"/>
      <c r="AW140" s="165"/>
      <c r="AX140" s="165"/>
      <c r="AY140" s="165"/>
      <c r="AZ140" s="165"/>
      <c r="BA140" s="165"/>
      <c r="BB140" s="165"/>
      <c r="BC140" s="165"/>
      <c r="BD140" s="165"/>
      <c r="BE140" s="165"/>
      <c r="BF140" s="165"/>
      <c r="BG140" s="165"/>
      <c r="BH140" s="165"/>
      <c r="BI140" s="165"/>
      <c r="BJ140" s="165"/>
      <c r="BK140" s="165"/>
      <c r="BL140" s="2" t="s">
        <v>133</v>
      </c>
      <c r="BM140" s="166" t="s">
        <v>814</v>
      </c>
      <c r="BN140" s="166" t="s">
        <v>90</v>
      </c>
      <c r="BO140" s="143" t="s">
        <v>754</v>
      </c>
      <c r="BP140" s="2" t="s">
        <v>761</v>
      </c>
      <c r="BQ140" s="106" t="s">
        <v>776</v>
      </c>
      <c r="BR140" s="6" t="s">
        <v>972</v>
      </c>
      <c r="BV140" s="6" t="s">
        <v>813</v>
      </c>
    </row>
    <row r="141" spans="1:97" ht="33.6" customHeight="1" x14ac:dyDescent="0.3">
      <c r="A141" s="2">
        <v>73</v>
      </c>
      <c r="B141" s="106" t="s">
        <v>753</v>
      </c>
      <c r="C141" s="3">
        <f t="shared" si="62"/>
        <v>0.2</v>
      </c>
      <c r="D141" s="166"/>
      <c r="E141" s="3">
        <f>F141+U141+BG141</f>
        <v>0.2</v>
      </c>
      <c r="F141" s="3">
        <f t="shared" si="73"/>
        <v>0.2</v>
      </c>
      <c r="G141" s="3">
        <f t="shared" si="74"/>
        <v>0</v>
      </c>
      <c r="H141" s="3"/>
      <c r="I141" s="3"/>
      <c r="J141" s="3"/>
      <c r="K141" s="72">
        <v>0.2</v>
      </c>
      <c r="L141" s="2"/>
      <c r="M141" s="3">
        <f t="shared" si="64"/>
        <v>0</v>
      </c>
      <c r="N141" s="3"/>
      <c r="O141" s="3"/>
      <c r="P141" s="165"/>
      <c r="Q141" s="165"/>
      <c r="R141" s="165"/>
      <c r="S141" s="165"/>
      <c r="T141" s="165"/>
      <c r="U141" s="165"/>
      <c r="V141" s="165"/>
      <c r="W141" s="165"/>
      <c r="X141" s="165"/>
      <c r="Y141" s="165"/>
      <c r="Z141" s="165"/>
      <c r="AA141" s="165"/>
      <c r="AB141" s="165"/>
      <c r="AC141" s="165"/>
      <c r="AD141" s="165"/>
      <c r="AE141" s="165"/>
      <c r="AF141" s="165"/>
      <c r="AG141" s="165"/>
      <c r="AH141" s="165"/>
      <c r="AI141" s="165"/>
      <c r="AJ141" s="165"/>
      <c r="AK141" s="165"/>
      <c r="AL141" s="165"/>
      <c r="AM141" s="165"/>
      <c r="AN141" s="165"/>
      <c r="AO141" s="165"/>
      <c r="AP141" s="165"/>
      <c r="AQ141" s="165"/>
      <c r="AR141" s="165"/>
      <c r="AS141" s="165"/>
      <c r="AT141" s="165"/>
      <c r="AU141" s="165"/>
      <c r="AV141" s="165"/>
      <c r="AW141" s="165"/>
      <c r="AX141" s="165"/>
      <c r="AY141" s="165"/>
      <c r="AZ141" s="165"/>
      <c r="BA141" s="165"/>
      <c r="BB141" s="165"/>
      <c r="BC141" s="165"/>
      <c r="BD141" s="165"/>
      <c r="BE141" s="165"/>
      <c r="BF141" s="165"/>
      <c r="BG141" s="165"/>
      <c r="BH141" s="165"/>
      <c r="BI141" s="165"/>
      <c r="BJ141" s="165"/>
      <c r="BK141" s="165"/>
      <c r="BL141" s="2" t="s">
        <v>133</v>
      </c>
      <c r="BM141" s="166" t="s">
        <v>815</v>
      </c>
      <c r="BN141" s="166" t="s">
        <v>90</v>
      </c>
      <c r="BO141" s="143" t="s">
        <v>754</v>
      </c>
      <c r="BP141" s="2" t="s">
        <v>761</v>
      </c>
      <c r="BQ141" s="106" t="s">
        <v>776</v>
      </c>
      <c r="BR141" s="6" t="s">
        <v>972</v>
      </c>
      <c r="BV141" s="6" t="s">
        <v>813</v>
      </c>
    </row>
    <row r="142" spans="1:97" s="317" customFormat="1" ht="33.6" customHeight="1" x14ac:dyDescent="0.3">
      <c r="A142" s="316">
        <v>74</v>
      </c>
      <c r="B142" s="325" t="s">
        <v>889</v>
      </c>
      <c r="C142" s="315">
        <f t="shared" si="62"/>
        <v>0.05</v>
      </c>
      <c r="D142" s="329"/>
      <c r="E142" s="315">
        <f t="shared" ref="E142:E147" si="77">F142+U142+BG142</f>
        <v>0.05</v>
      </c>
      <c r="F142" s="315">
        <f t="shared" ref="F142:F167" si="78">G142+K142+L142+M142+R142+S142+T142</f>
        <v>0.05</v>
      </c>
      <c r="G142" s="315">
        <f t="shared" si="74"/>
        <v>0</v>
      </c>
      <c r="H142" s="315"/>
      <c r="I142" s="315"/>
      <c r="J142" s="315"/>
      <c r="K142" s="327">
        <v>0.05</v>
      </c>
      <c r="L142" s="316"/>
      <c r="M142" s="315">
        <f t="shared" si="64"/>
        <v>0</v>
      </c>
      <c r="N142" s="315"/>
      <c r="O142" s="315"/>
      <c r="P142" s="328"/>
      <c r="Q142" s="328"/>
      <c r="R142" s="328"/>
      <c r="S142" s="328"/>
      <c r="T142" s="328"/>
      <c r="U142" s="328"/>
      <c r="V142" s="328"/>
      <c r="W142" s="328"/>
      <c r="X142" s="328"/>
      <c r="Y142" s="328"/>
      <c r="Z142" s="328"/>
      <c r="AA142" s="328"/>
      <c r="AB142" s="328"/>
      <c r="AC142" s="328"/>
      <c r="AD142" s="328"/>
      <c r="AE142" s="328"/>
      <c r="AF142" s="328"/>
      <c r="AG142" s="328"/>
      <c r="AH142" s="328"/>
      <c r="AI142" s="328"/>
      <c r="AJ142" s="328"/>
      <c r="AK142" s="328"/>
      <c r="AL142" s="328"/>
      <c r="AM142" s="328"/>
      <c r="AN142" s="328"/>
      <c r="AO142" s="328"/>
      <c r="AP142" s="328"/>
      <c r="AQ142" s="328"/>
      <c r="AR142" s="328"/>
      <c r="AS142" s="328"/>
      <c r="AT142" s="328"/>
      <c r="AU142" s="328"/>
      <c r="AV142" s="328"/>
      <c r="AW142" s="328"/>
      <c r="AX142" s="328"/>
      <c r="AY142" s="328"/>
      <c r="AZ142" s="328"/>
      <c r="BA142" s="328"/>
      <c r="BB142" s="328"/>
      <c r="BC142" s="328"/>
      <c r="BD142" s="328"/>
      <c r="BE142" s="328"/>
      <c r="BF142" s="328"/>
      <c r="BG142" s="328"/>
      <c r="BH142" s="328"/>
      <c r="BI142" s="328"/>
      <c r="BJ142" s="328"/>
      <c r="BK142" s="328"/>
      <c r="BL142" s="316" t="s">
        <v>133</v>
      </c>
      <c r="BM142" s="329" t="s">
        <v>820</v>
      </c>
      <c r="BN142" s="329" t="s">
        <v>90</v>
      </c>
      <c r="BO142" s="331" t="s">
        <v>917</v>
      </c>
      <c r="BP142" s="316" t="s">
        <v>761</v>
      </c>
      <c r="BQ142" s="341" t="s">
        <v>740</v>
      </c>
      <c r="BR142" s="317" t="s">
        <v>1007</v>
      </c>
    </row>
    <row r="143" spans="1:97" ht="33.6" customHeight="1" x14ac:dyDescent="0.3">
      <c r="A143" s="2">
        <v>75</v>
      </c>
      <c r="B143" s="106" t="s">
        <v>756</v>
      </c>
      <c r="C143" s="3">
        <f t="shared" si="62"/>
        <v>0.03</v>
      </c>
      <c r="D143" s="166"/>
      <c r="E143" s="3">
        <f t="shared" si="77"/>
        <v>0.03</v>
      </c>
      <c r="F143" s="3">
        <f t="shared" si="78"/>
        <v>0.03</v>
      </c>
      <c r="G143" s="3">
        <f t="shared" si="74"/>
        <v>0</v>
      </c>
      <c r="H143" s="3"/>
      <c r="I143" s="3"/>
      <c r="J143" s="3"/>
      <c r="K143" s="72">
        <v>0.03</v>
      </c>
      <c r="L143" s="2"/>
      <c r="M143" s="3">
        <f t="shared" si="64"/>
        <v>0</v>
      </c>
      <c r="N143" s="3"/>
      <c r="O143" s="3"/>
      <c r="P143" s="165"/>
      <c r="Q143" s="165"/>
      <c r="R143" s="165"/>
      <c r="S143" s="165"/>
      <c r="T143" s="165"/>
      <c r="U143" s="165"/>
      <c r="V143" s="165"/>
      <c r="W143" s="165"/>
      <c r="X143" s="165"/>
      <c r="Y143" s="165"/>
      <c r="Z143" s="165"/>
      <c r="AA143" s="165"/>
      <c r="AB143" s="165"/>
      <c r="AC143" s="165"/>
      <c r="AD143" s="165"/>
      <c r="AE143" s="165"/>
      <c r="AF143" s="165"/>
      <c r="AG143" s="165"/>
      <c r="AH143" s="165"/>
      <c r="AI143" s="165"/>
      <c r="AJ143" s="165"/>
      <c r="AK143" s="165"/>
      <c r="AL143" s="165"/>
      <c r="AM143" s="165"/>
      <c r="AN143" s="165"/>
      <c r="AO143" s="165"/>
      <c r="AP143" s="165"/>
      <c r="AQ143" s="165"/>
      <c r="AR143" s="165"/>
      <c r="AS143" s="165"/>
      <c r="AT143" s="165"/>
      <c r="AU143" s="165"/>
      <c r="AV143" s="165"/>
      <c r="AW143" s="165"/>
      <c r="AX143" s="165"/>
      <c r="AY143" s="165"/>
      <c r="AZ143" s="165"/>
      <c r="BA143" s="165"/>
      <c r="BB143" s="165"/>
      <c r="BC143" s="165"/>
      <c r="BD143" s="165"/>
      <c r="BE143" s="165"/>
      <c r="BF143" s="165"/>
      <c r="BG143" s="165"/>
      <c r="BH143" s="165"/>
      <c r="BI143" s="165"/>
      <c r="BJ143" s="165"/>
      <c r="BK143" s="165"/>
      <c r="BL143" s="2" t="s">
        <v>133</v>
      </c>
      <c r="BM143" s="166" t="s">
        <v>816</v>
      </c>
      <c r="BN143" s="166" t="s">
        <v>90</v>
      </c>
      <c r="BO143" s="166"/>
      <c r="BP143" s="2" t="s">
        <v>761</v>
      </c>
      <c r="BQ143" s="217" t="s">
        <v>740</v>
      </c>
      <c r="BR143" s="6" t="s">
        <v>972</v>
      </c>
      <c r="BV143" s="6" t="s">
        <v>813</v>
      </c>
    </row>
    <row r="144" spans="1:97" ht="33.6" customHeight="1" x14ac:dyDescent="0.3">
      <c r="A144" s="2">
        <v>76</v>
      </c>
      <c r="B144" s="106" t="s">
        <v>757</v>
      </c>
      <c r="C144" s="3">
        <f t="shared" si="62"/>
        <v>7.0000000000000007E-2</v>
      </c>
      <c r="D144" s="166"/>
      <c r="E144" s="3">
        <v>7.0000000000000007E-2</v>
      </c>
      <c r="F144" s="3">
        <f t="shared" si="78"/>
        <v>0</v>
      </c>
      <c r="G144" s="3">
        <f t="shared" si="74"/>
        <v>0</v>
      </c>
      <c r="H144" s="3"/>
      <c r="I144" s="3"/>
      <c r="J144" s="3"/>
      <c r="K144" s="72"/>
      <c r="L144" s="2"/>
      <c r="M144" s="3">
        <f t="shared" si="64"/>
        <v>0</v>
      </c>
      <c r="N144" s="3"/>
      <c r="O144" s="3"/>
      <c r="P144" s="165"/>
      <c r="Q144" s="165"/>
      <c r="R144" s="165"/>
      <c r="S144" s="165"/>
      <c r="T144" s="165"/>
      <c r="U144" s="165"/>
      <c r="V144" s="165"/>
      <c r="W144" s="165"/>
      <c r="X144" s="165"/>
      <c r="Y144" s="165"/>
      <c r="Z144" s="165"/>
      <c r="AA144" s="165"/>
      <c r="AB144" s="165"/>
      <c r="AC144" s="165"/>
      <c r="AD144" s="165"/>
      <c r="AE144" s="165"/>
      <c r="AF144" s="165"/>
      <c r="AG144" s="165"/>
      <c r="AH144" s="165"/>
      <c r="AI144" s="165"/>
      <c r="AJ144" s="165"/>
      <c r="AK144" s="165"/>
      <c r="AL144" s="165"/>
      <c r="AM144" s="165"/>
      <c r="AN144" s="165"/>
      <c r="AO144" s="165"/>
      <c r="AP144" s="165"/>
      <c r="AQ144" s="165"/>
      <c r="AR144" s="165"/>
      <c r="AS144" s="165"/>
      <c r="AT144" s="165"/>
      <c r="AU144" s="165"/>
      <c r="AV144" s="165"/>
      <c r="AW144" s="165"/>
      <c r="AX144" s="165"/>
      <c r="AY144" s="165"/>
      <c r="AZ144" s="165"/>
      <c r="BA144" s="165"/>
      <c r="BB144" s="165"/>
      <c r="BC144" s="165"/>
      <c r="BD144" s="165"/>
      <c r="BE144" s="165"/>
      <c r="BF144" s="165"/>
      <c r="BG144" s="165"/>
      <c r="BH144" s="165"/>
      <c r="BI144" s="165"/>
      <c r="BJ144" s="165"/>
      <c r="BK144" s="165"/>
      <c r="BL144" s="2" t="s">
        <v>133</v>
      </c>
      <c r="BM144" s="166" t="s">
        <v>817</v>
      </c>
      <c r="BN144" s="166" t="s">
        <v>90</v>
      </c>
      <c r="BO144" s="166"/>
      <c r="BP144" s="2" t="s">
        <v>761</v>
      </c>
      <c r="BQ144" s="217" t="s">
        <v>740</v>
      </c>
      <c r="BR144" s="6" t="s">
        <v>972</v>
      </c>
      <c r="BV144" s="6" t="s">
        <v>813</v>
      </c>
      <c r="BW144" s="6" t="s">
        <v>855</v>
      </c>
    </row>
    <row r="145" spans="1:97" ht="33.6" customHeight="1" x14ac:dyDescent="0.3">
      <c r="A145" s="2">
        <v>77</v>
      </c>
      <c r="B145" s="106" t="s">
        <v>758</v>
      </c>
      <c r="C145" s="3">
        <f t="shared" si="62"/>
        <v>0.1</v>
      </c>
      <c r="D145" s="166"/>
      <c r="E145" s="3">
        <f t="shared" si="77"/>
        <v>0.1</v>
      </c>
      <c r="F145" s="3">
        <f t="shared" si="78"/>
        <v>0.1</v>
      </c>
      <c r="G145" s="3">
        <f t="shared" si="74"/>
        <v>0</v>
      </c>
      <c r="H145" s="3"/>
      <c r="I145" s="3"/>
      <c r="J145" s="3"/>
      <c r="K145" s="72">
        <v>0.02</v>
      </c>
      <c r="L145" s="3">
        <v>0.08</v>
      </c>
      <c r="M145" s="3">
        <f t="shared" si="64"/>
        <v>0</v>
      </c>
      <c r="N145" s="3"/>
      <c r="O145" s="3"/>
      <c r="P145" s="165"/>
      <c r="Q145" s="165"/>
      <c r="R145" s="165"/>
      <c r="S145" s="165"/>
      <c r="T145" s="165"/>
      <c r="U145" s="165"/>
      <c r="V145" s="165"/>
      <c r="W145" s="165"/>
      <c r="X145" s="165"/>
      <c r="Y145" s="165"/>
      <c r="Z145" s="165"/>
      <c r="AA145" s="165"/>
      <c r="AB145" s="165"/>
      <c r="AC145" s="165"/>
      <c r="AD145" s="165"/>
      <c r="AE145" s="165"/>
      <c r="AF145" s="165"/>
      <c r="AG145" s="165"/>
      <c r="AH145" s="165"/>
      <c r="AI145" s="165"/>
      <c r="AJ145" s="165"/>
      <c r="AK145" s="165"/>
      <c r="AL145" s="165"/>
      <c r="AM145" s="165"/>
      <c r="AN145" s="165"/>
      <c r="AO145" s="165"/>
      <c r="AP145" s="165"/>
      <c r="AQ145" s="165"/>
      <c r="AR145" s="165"/>
      <c r="AS145" s="165"/>
      <c r="AT145" s="165"/>
      <c r="AU145" s="165"/>
      <c r="AV145" s="165"/>
      <c r="AW145" s="165"/>
      <c r="AX145" s="165"/>
      <c r="AY145" s="165"/>
      <c r="AZ145" s="165"/>
      <c r="BA145" s="165"/>
      <c r="BB145" s="165"/>
      <c r="BC145" s="165"/>
      <c r="BD145" s="165"/>
      <c r="BE145" s="165"/>
      <c r="BF145" s="165"/>
      <c r="BG145" s="165"/>
      <c r="BH145" s="165"/>
      <c r="BI145" s="165"/>
      <c r="BJ145" s="165"/>
      <c r="BK145" s="165"/>
      <c r="BL145" s="2" t="s">
        <v>133</v>
      </c>
      <c r="BM145" s="166" t="s">
        <v>818</v>
      </c>
      <c r="BN145" s="166" t="s">
        <v>90</v>
      </c>
      <c r="BO145" s="166"/>
      <c r="BP145" s="2" t="s">
        <v>761</v>
      </c>
      <c r="BQ145" s="217" t="s">
        <v>740</v>
      </c>
      <c r="BR145" s="6" t="s">
        <v>972</v>
      </c>
      <c r="BV145" s="6" t="s">
        <v>813</v>
      </c>
    </row>
    <row r="146" spans="1:97" ht="33.6" customHeight="1" x14ac:dyDescent="0.3">
      <c r="A146" s="2">
        <v>78</v>
      </c>
      <c r="B146" s="106" t="s">
        <v>857</v>
      </c>
      <c r="C146" s="69">
        <v>0.15</v>
      </c>
      <c r="D146" s="3"/>
      <c r="E146" s="3">
        <v>0.15</v>
      </c>
      <c r="F146" s="3"/>
      <c r="G146" s="3"/>
      <c r="H146" s="3"/>
      <c r="I146" s="3"/>
      <c r="J146" s="3"/>
      <c r="K146" s="87"/>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2"/>
      <c r="BL146" s="2" t="s">
        <v>133</v>
      </c>
      <c r="BM146" s="2" t="s">
        <v>858</v>
      </c>
      <c r="BN146" s="2" t="s">
        <v>90</v>
      </c>
      <c r="BO146" s="143"/>
      <c r="BP146" s="2" t="s">
        <v>859</v>
      </c>
      <c r="BQ146" s="144" t="s">
        <v>740</v>
      </c>
      <c r="BR146" s="6" t="s">
        <v>972</v>
      </c>
      <c r="BV146" s="6" t="s">
        <v>813</v>
      </c>
    </row>
    <row r="147" spans="1:97" ht="33.6" customHeight="1" x14ac:dyDescent="0.3">
      <c r="A147" s="2">
        <v>79</v>
      </c>
      <c r="B147" s="144" t="s">
        <v>762</v>
      </c>
      <c r="C147" s="3">
        <f>D147+E147</f>
        <v>0.8</v>
      </c>
      <c r="D147" s="166"/>
      <c r="E147" s="3">
        <f t="shared" si="77"/>
        <v>0.8</v>
      </c>
      <c r="F147" s="3">
        <f t="shared" si="78"/>
        <v>0.8</v>
      </c>
      <c r="G147" s="3">
        <f>H147+I147+J147</f>
        <v>0</v>
      </c>
      <c r="H147" s="3"/>
      <c r="I147" s="3"/>
      <c r="J147" s="3"/>
      <c r="K147" s="72">
        <v>0.6</v>
      </c>
      <c r="L147" s="2">
        <v>0.2</v>
      </c>
      <c r="M147" s="3">
        <f t="shared" si="64"/>
        <v>0</v>
      </c>
      <c r="N147" s="3"/>
      <c r="O147" s="3"/>
      <c r="P147" s="165"/>
      <c r="Q147" s="165"/>
      <c r="R147" s="165"/>
      <c r="S147" s="165"/>
      <c r="T147" s="165"/>
      <c r="U147" s="165"/>
      <c r="V147" s="165"/>
      <c r="W147" s="165"/>
      <c r="X147" s="165"/>
      <c r="Y147" s="165"/>
      <c r="Z147" s="165"/>
      <c r="AA147" s="165"/>
      <c r="AB147" s="165"/>
      <c r="AC147" s="165"/>
      <c r="AD147" s="165"/>
      <c r="AE147" s="165"/>
      <c r="AF147" s="165"/>
      <c r="AG147" s="165"/>
      <c r="AH147" s="165"/>
      <c r="AI147" s="165"/>
      <c r="AJ147" s="165"/>
      <c r="AK147" s="165"/>
      <c r="AL147" s="165"/>
      <c r="AM147" s="165"/>
      <c r="AN147" s="165"/>
      <c r="AO147" s="165"/>
      <c r="AP147" s="165"/>
      <c r="AQ147" s="165"/>
      <c r="AR147" s="165"/>
      <c r="AS147" s="165"/>
      <c r="AT147" s="165"/>
      <c r="AU147" s="165"/>
      <c r="AV147" s="165"/>
      <c r="AW147" s="165"/>
      <c r="AX147" s="165"/>
      <c r="AY147" s="165"/>
      <c r="AZ147" s="165"/>
      <c r="BA147" s="165"/>
      <c r="BB147" s="165"/>
      <c r="BC147" s="165"/>
      <c r="BD147" s="165"/>
      <c r="BE147" s="165"/>
      <c r="BF147" s="165"/>
      <c r="BG147" s="165"/>
      <c r="BH147" s="165"/>
      <c r="BI147" s="165"/>
      <c r="BJ147" s="165"/>
      <c r="BK147" s="165"/>
      <c r="BL147" s="2" t="s">
        <v>140</v>
      </c>
      <c r="BM147" s="165"/>
      <c r="BN147" s="166" t="s">
        <v>90</v>
      </c>
      <c r="BO147" s="166"/>
      <c r="BP147" s="2" t="s">
        <v>761</v>
      </c>
      <c r="BQ147" s="217" t="s">
        <v>740</v>
      </c>
      <c r="BR147" s="6" t="s">
        <v>972</v>
      </c>
      <c r="BV147" s="6" t="s">
        <v>813</v>
      </c>
    </row>
    <row r="148" spans="1:97" s="317" customFormat="1" ht="33.6" customHeight="1" x14ac:dyDescent="0.3">
      <c r="A148" s="316">
        <v>80</v>
      </c>
      <c r="B148" s="319" t="s">
        <v>830</v>
      </c>
      <c r="C148" s="315">
        <f>D148+E148</f>
        <v>0.55000000000000004</v>
      </c>
      <c r="D148" s="329"/>
      <c r="E148" s="315">
        <f>F148+U148+BG148</f>
        <v>0.55000000000000004</v>
      </c>
      <c r="F148" s="315">
        <f>G148+K148+L148+M148+R148+S148+T148</f>
        <v>0.55000000000000004</v>
      </c>
      <c r="G148" s="315">
        <f>H148+I148+J148</f>
        <v>0</v>
      </c>
      <c r="H148" s="315"/>
      <c r="I148" s="315"/>
      <c r="J148" s="315"/>
      <c r="K148" s="327">
        <v>0.3</v>
      </c>
      <c r="L148" s="316">
        <v>0.25</v>
      </c>
      <c r="M148" s="315">
        <f>N148+O148+P148</f>
        <v>0</v>
      </c>
      <c r="N148" s="315"/>
      <c r="O148" s="315"/>
      <c r="P148" s="328"/>
      <c r="Q148" s="328"/>
      <c r="R148" s="328"/>
      <c r="S148" s="328"/>
      <c r="T148" s="328"/>
      <c r="U148" s="328"/>
      <c r="V148" s="328"/>
      <c r="W148" s="328"/>
      <c r="X148" s="328"/>
      <c r="Y148" s="328"/>
      <c r="Z148" s="328"/>
      <c r="AA148" s="328"/>
      <c r="AB148" s="328"/>
      <c r="AC148" s="328"/>
      <c r="AD148" s="328"/>
      <c r="AE148" s="328"/>
      <c r="AF148" s="328"/>
      <c r="AG148" s="328"/>
      <c r="AH148" s="328"/>
      <c r="AI148" s="328"/>
      <c r="AJ148" s="328"/>
      <c r="AK148" s="328"/>
      <c r="AL148" s="328"/>
      <c r="AM148" s="328"/>
      <c r="AN148" s="328"/>
      <c r="AO148" s="328"/>
      <c r="AP148" s="328"/>
      <c r="AQ148" s="328"/>
      <c r="AR148" s="328"/>
      <c r="AS148" s="328"/>
      <c r="AT148" s="328"/>
      <c r="AU148" s="328"/>
      <c r="AV148" s="328"/>
      <c r="AW148" s="328"/>
      <c r="AX148" s="328"/>
      <c r="AY148" s="328"/>
      <c r="AZ148" s="328"/>
      <c r="BA148" s="328"/>
      <c r="BB148" s="328"/>
      <c r="BC148" s="328"/>
      <c r="BD148" s="328"/>
      <c r="BE148" s="328"/>
      <c r="BF148" s="328"/>
      <c r="BG148" s="328"/>
      <c r="BH148" s="328"/>
      <c r="BI148" s="328"/>
      <c r="BJ148" s="328"/>
      <c r="BK148" s="328"/>
      <c r="BL148" s="316" t="s">
        <v>140</v>
      </c>
      <c r="BM148" s="328"/>
      <c r="BN148" s="329" t="s">
        <v>90</v>
      </c>
      <c r="BO148" s="329"/>
      <c r="BP148" s="316" t="s">
        <v>761</v>
      </c>
      <c r="BQ148" s="341" t="s">
        <v>740</v>
      </c>
      <c r="BR148" s="317" t="s">
        <v>1007</v>
      </c>
      <c r="BV148" s="317" t="s">
        <v>813</v>
      </c>
    </row>
    <row r="149" spans="1:97" s="317" customFormat="1" ht="33.6" customHeight="1" x14ac:dyDescent="0.3">
      <c r="A149" s="316">
        <v>81</v>
      </c>
      <c r="B149" s="319" t="s">
        <v>831</v>
      </c>
      <c r="C149" s="315">
        <f>D149+E149</f>
        <v>0.4</v>
      </c>
      <c r="D149" s="329"/>
      <c r="E149" s="315">
        <f>F149+U149+BG149</f>
        <v>0.4</v>
      </c>
      <c r="F149" s="315">
        <f>G149+K149+L149+M149+R149+S149+T149</f>
        <v>0.4</v>
      </c>
      <c r="G149" s="315">
        <f>H149+I149+J149</f>
        <v>0</v>
      </c>
      <c r="H149" s="315"/>
      <c r="I149" s="315"/>
      <c r="J149" s="315"/>
      <c r="K149" s="327"/>
      <c r="L149" s="316">
        <v>0.4</v>
      </c>
      <c r="M149" s="315">
        <f>N149+O149+P149</f>
        <v>0</v>
      </c>
      <c r="N149" s="315"/>
      <c r="O149" s="315"/>
      <c r="P149" s="328"/>
      <c r="Q149" s="328"/>
      <c r="R149" s="328"/>
      <c r="S149" s="328"/>
      <c r="T149" s="328"/>
      <c r="U149" s="328"/>
      <c r="V149" s="328"/>
      <c r="W149" s="328"/>
      <c r="X149" s="328"/>
      <c r="Y149" s="328"/>
      <c r="Z149" s="328"/>
      <c r="AA149" s="328"/>
      <c r="AB149" s="328"/>
      <c r="AC149" s="328"/>
      <c r="AD149" s="328"/>
      <c r="AE149" s="328"/>
      <c r="AF149" s="328"/>
      <c r="AG149" s="328"/>
      <c r="AH149" s="328"/>
      <c r="AI149" s="328"/>
      <c r="AJ149" s="328"/>
      <c r="AK149" s="328"/>
      <c r="AL149" s="328"/>
      <c r="AM149" s="328"/>
      <c r="AN149" s="328"/>
      <c r="AO149" s="328"/>
      <c r="AP149" s="328"/>
      <c r="AQ149" s="328"/>
      <c r="AR149" s="328"/>
      <c r="AS149" s="328"/>
      <c r="AT149" s="328"/>
      <c r="AU149" s="328"/>
      <c r="AV149" s="328"/>
      <c r="AW149" s="328"/>
      <c r="AX149" s="328"/>
      <c r="AY149" s="328"/>
      <c r="AZ149" s="328"/>
      <c r="BA149" s="328"/>
      <c r="BB149" s="328"/>
      <c r="BC149" s="328"/>
      <c r="BD149" s="328"/>
      <c r="BE149" s="328"/>
      <c r="BF149" s="328"/>
      <c r="BG149" s="328"/>
      <c r="BH149" s="328"/>
      <c r="BI149" s="328"/>
      <c r="BJ149" s="328"/>
      <c r="BK149" s="328"/>
      <c r="BL149" s="316" t="s">
        <v>140</v>
      </c>
      <c r="BM149" s="328"/>
      <c r="BN149" s="329" t="s">
        <v>90</v>
      </c>
      <c r="BO149" s="329"/>
      <c r="BP149" s="316" t="s">
        <v>761</v>
      </c>
      <c r="BQ149" s="341" t="s">
        <v>740</v>
      </c>
      <c r="BR149" s="317" t="s">
        <v>1007</v>
      </c>
      <c r="BV149" s="317" t="s">
        <v>813</v>
      </c>
    </row>
    <row r="150" spans="1:97" ht="33.6" customHeight="1" x14ac:dyDescent="0.3">
      <c r="A150" s="2">
        <v>82</v>
      </c>
      <c r="B150" s="144" t="s">
        <v>768</v>
      </c>
      <c r="C150" s="3">
        <f>D150+E150</f>
        <v>0.52</v>
      </c>
      <c r="D150" s="166"/>
      <c r="E150" s="3">
        <f>F150+U150+BG150</f>
        <v>0.52</v>
      </c>
      <c r="F150" s="3">
        <f>G150+K150+L150+M150+R150+S150+T150</f>
        <v>0.52</v>
      </c>
      <c r="G150" s="3">
        <f>H150+I150+J150</f>
        <v>0</v>
      </c>
      <c r="H150" s="3"/>
      <c r="I150" s="3"/>
      <c r="J150" s="3"/>
      <c r="K150" s="72">
        <v>0.3</v>
      </c>
      <c r="L150" s="2">
        <v>0.22</v>
      </c>
      <c r="M150" s="3">
        <f>N150+O150+P150</f>
        <v>0</v>
      </c>
      <c r="N150" s="3"/>
      <c r="O150" s="3"/>
      <c r="P150" s="165"/>
      <c r="Q150" s="165"/>
      <c r="R150" s="165"/>
      <c r="S150" s="165"/>
      <c r="T150" s="165"/>
      <c r="U150" s="165"/>
      <c r="V150" s="165"/>
      <c r="W150" s="165"/>
      <c r="X150" s="165"/>
      <c r="Y150" s="165"/>
      <c r="Z150" s="165"/>
      <c r="AA150" s="165"/>
      <c r="AB150" s="165"/>
      <c r="AC150" s="165"/>
      <c r="AD150" s="165"/>
      <c r="AE150" s="165"/>
      <c r="AF150" s="165"/>
      <c r="AG150" s="165"/>
      <c r="AH150" s="165"/>
      <c r="AI150" s="165"/>
      <c r="AJ150" s="165"/>
      <c r="AK150" s="165"/>
      <c r="AL150" s="165"/>
      <c r="AM150" s="165"/>
      <c r="AN150" s="165"/>
      <c r="AO150" s="165"/>
      <c r="AP150" s="165"/>
      <c r="AQ150" s="165"/>
      <c r="AR150" s="165"/>
      <c r="AS150" s="165"/>
      <c r="AT150" s="165"/>
      <c r="AU150" s="165"/>
      <c r="AV150" s="165"/>
      <c r="AW150" s="165"/>
      <c r="AX150" s="165"/>
      <c r="AY150" s="165"/>
      <c r="AZ150" s="165"/>
      <c r="BA150" s="165"/>
      <c r="BB150" s="165"/>
      <c r="BC150" s="165"/>
      <c r="BD150" s="165"/>
      <c r="BE150" s="165"/>
      <c r="BF150" s="165"/>
      <c r="BG150" s="165"/>
      <c r="BH150" s="165"/>
      <c r="BI150" s="165"/>
      <c r="BJ150" s="165"/>
      <c r="BK150" s="165"/>
      <c r="BL150" s="2" t="s">
        <v>140</v>
      </c>
      <c r="BM150" s="165"/>
      <c r="BN150" s="166" t="s">
        <v>90</v>
      </c>
      <c r="BO150" s="166"/>
      <c r="BP150" s="2" t="s">
        <v>761</v>
      </c>
      <c r="BQ150" s="217" t="s">
        <v>740</v>
      </c>
      <c r="BR150" s="6" t="s">
        <v>972</v>
      </c>
      <c r="BV150" s="6" t="s">
        <v>813</v>
      </c>
    </row>
    <row r="151" spans="1:97" ht="33.6" customHeight="1" x14ac:dyDescent="0.3">
      <c r="A151" s="2">
        <v>83</v>
      </c>
      <c r="B151" s="144" t="s">
        <v>833</v>
      </c>
      <c r="C151" s="69">
        <v>0.25</v>
      </c>
      <c r="D151" s="3"/>
      <c r="E151" s="3">
        <v>0.25</v>
      </c>
      <c r="F151" s="3"/>
      <c r="G151" s="3"/>
      <c r="H151" s="3"/>
      <c r="I151" s="3"/>
      <c r="J151" s="3"/>
      <c r="K151" s="72"/>
      <c r="L151" s="2"/>
      <c r="M151" s="3"/>
      <c r="N151" s="3"/>
      <c r="O151" s="3"/>
      <c r="P151" s="3"/>
      <c r="Q151" s="3"/>
      <c r="R151" s="3"/>
      <c r="S151" s="3"/>
      <c r="T151" s="3"/>
      <c r="U151" s="3"/>
      <c r="V151" s="3"/>
      <c r="W151" s="3"/>
      <c r="X151" s="3"/>
      <c r="Y151" s="3"/>
      <c r="Z151" s="3"/>
      <c r="AA151" s="3"/>
      <c r="AB151" s="3"/>
      <c r="AC151" s="3"/>
      <c r="AD151" s="3"/>
      <c r="AE151" s="3"/>
      <c r="AF151" s="3"/>
      <c r="AG151" s="3"/>
      <c r="AH151" s="73"/>
      <c r="AI151" s="73"/>
      <c r="AJ151" s="3"/>
      <c r="AK151" s="3"/>
      <c r="AL151" s="3"/>
      <c r="AM151" s="3"/>
      <c r="AN151" s="3"/>
      <c r="AO151" s="3"/>
      <c r="AP151" s="3"/>
      <c r="AQ151" s="3"/>
      <c r="AR151" s="3"/>
      <c r="AS151" s="3"/>
      <c r="AT151" s="3"/>
      <c r="AU151" s="3"/>
      <c r="AV151" s="3"/>
      <c r="AW151" s="3"/>
      <c r="AX151" s="3"/>
      <c r="AY151" s="3"/>
      <c r="AZ151" s="74"/>
      <c r="BA151" s="3"/>
      <c r="BB151" s="3"/>
      <c r="BC151" s="3"/>
      <c r="BD151" s="3"/>
      <c r="BE151" s="3"/>
      <c r="BF151" s="3"/>
      <c r="BG151" s="3"/>
      <c r="BH151" s="3"/>
      <c r="BI151" s="75"/>
      <c r="BJ151" s="3"/>
      <c r="BK151" s="2"/>
      <c r="BL151" s="2" t="s">
        <v>140</v>
      </c>
      <c r="BM151" s="2" t="s">
        <v>250</v>
      </c>
      <c r="BN151" s="76" t="s">
        <v>90</v>
      </c>
      <c r="BO151" s="15"/>
      <c r="BP151" s="2" t="s">
        <v>761</v>
      </c>
      <c r="BQ151" s="144" t="s">
        <v>740</v>
      </c>
      <c r="BR151" s="6" t="s">
        <v>972</v>
      </c>
      <c r="BV151" s="6" t="s">
        <v>813</v>
      </c>
    </row>
    <row r="152" spans="1:97" ht="33.6" customHeight="1" x14ac:dyDescent="0.3">
      <c r="A152" s="2">
        <v>84</v>
      </c>
      <c r="B152" s="144" t="s">
        <v>834</v>
      </c>
      <c r="C152" s="69">
        <v>0.06</v>
      </c>
      <c r="D152" s="3"/>
      <c r="E152" s="3">
        <v>0.06</v>
      </c>
      <c r="F152" s="3"/>
      <c r="G152" s="3"/>
      <c r="H152" s="3"/>
      <c r="I152" s="3"/>
      <c r="J152" s="3"/>
      <c r="K152" s="72"/>
      <c r="L152" s="2"/>
      <c r="M152" s="3"/>
      <c r="N152" s="3"/>
      <c r="O152" s="3"/>
      <c r="P152" s="3"/>
      <c r="Q152" s="3"/>
      <c r="R152" s="3"/>
      <c r="S152" s="3"/>
      <c r="T152" s="3"/>
      <c r="U152" s="3"/>
      <c r="V152" s="3"/>
      <c r="W152" s="3"/>
      <c r="X152" s="3"/>
      <c r="Y152" s="3"/>
      <c r="Z152" s="3"/>
      <c r="AA152" s="3"/>
      <c r="AB152" s="3"/>
      <c r="AC152" s="3"/>
      <c r="AD152" s="3"/>
      <c r="AE152" s="3"/>
      <c r="AF152" s="3"/>
      <c r="AG152" s="3"/>
      <c r="AH152" s="73"/>
      <c r="AI152" s="73"/>
      <c r="AJ152" s="3"/>
      <c r="AK152" s="3"/>
      <c r="AL152" s="3"/>
      <c r="AM152" s="3"/>
      <c r="AN152" s="3"/>
      <c r="AO152" s="3"/>
      <c r="AP152" s="3"/>
      <c r="AQ152" s="3"/>
      <c r="AR152" s="3"/>
      <c r="AS152" s="3"/>
      <c r="AT152" s="3"/>
      <c r="AU152" s="3"/>
      <c r="AV152" s="3"/>
      <c r="AW152" s="3"/>
      <c r="AX152" s="3"/>
      <c r="AY152" s="3"/>
      <c r="AZ152" s="74"/>
      <c r="BA152" s="3"/>
      <c r="BB152" s="3"/>
      <c r="BC152" s="3"/>
      <c r="BD152" s="3"/>
      <c r="BE152" s="3"/>
      <c r="BF152" s="3"/>
      <c r="BG152" s="3"/>
      <c r="BH152" s="3"/>
      <c r="BI152" s="75"/>
      <c r="BJ152" s="3"/>
      <c r="BK152" s="2"/>
      <c r="BL152" s="2" t="s">
        <v>140</v>
      </c>
      <c r="BM152" s="2" t="s">
        <v>254</v>
      </c>
      <c r="BN152" s="76" t="s">
        <v>90</v>
      </c>
      <c r="BO152" s="15"/>
      <c r="BP152" s="2" t="s">
        <v>761</v>
      </c>
      <c r="BQ152" s="144" t="s">
        <v>740</v>
      </c>
      <c r="BR152" s="6" t="s">
        <v>972</v>
      </c>
      <c r="BV152" s="6" t="s">
        <v>813</v>
      </c>
    </row>
    <row r="153" spans="1:97" ht="33.6" customHeight="1" x14ac:dyDescent="0.3">
      <c r="A153" s="2">
        <v>85</v>
      </c>
      <c r="B153" s="144" t="s">
        <v>835</v>
      </c>
      <c r="C153" s="69">
        <f t="shared" ref="C153" si="79">D153+E153</f>
        <v>0.6</v>
      </c>
      <c r="D153" s="3"/>
      <c r="E153" s="3">
        <v>0.6</v>
      </c>
      <c r="F153" s="3"/>
      <c r="G153" s="3"/>
      <c r="H153" s="3"/>
      <c r="I153" s="3"/>
      <c r="J153" s="3"/>
      <c r="K153" s="72"/>
      <c r="L153" s="2"/>
      <c r="M153" s="3"/>
      <c r="N153" s="3"/>
      <c r="O153" s="3"/>
      <c r="P153" s="3"/>
      <c r="Q153" s="3"/>
      <c r="R153" s="3"/>
      <c r="S153" s="3"/>
      <c r="T153" s="3"/>
      <c r="U153" s="3"/>
      <c r="V153" s="3"/>
      <c r="W153" s="3"/>
      <c r="X153" s="3"/>
      <c r="Y153" s="3"/>
      <c r="Z153" s="3"/>
      <c r="AA153" s="3"/>
      <c r="AB153" s="3"/>
      <c r="AC153" s="3"/>
      <c r="AD153" s="3"/>
      <c r="AE153" s="3"/>
      <c r="AF153" s="3"/>
      <c r="AG153" s="3"/>
      <c r="AH153" s="73"/>
      <c r="AI153" s="73"/>
      <c r="AJ153" s="3"/>
      <c r="AK153" s="3"/>
      <c r="AL153" s="3"/>
      <c r="AM153" s="3"/>
      <c r="AN153" s="3"/>
      <c r="AO153" s="3"/>
      <c r="AP153" s="3"/>
      <c r="AQ153" s="3"/>
      <c r="AR153" s="3"/>
      <c r="AS153" s="3"/>
      <c r="AT153" s="3"/>
      <c r="AU153" s="3"/>
      <c r="AV153" s="3"/>
      <c r="AW153" s="3"/>
      <c r="AX153" s="3"/>
      <c r="AY153" s="3"/>
      <c r="AZ153" s="74"/>
      <c r="BA153" s="3"/>
      <c r="BB153" s="3"/>
      <c r="BC153" s="3"/>
      <c r="BD153" s="3"/>
      <c r="BE153" s="3"/>
      <c r="BF153" s="3"/>
      <c r="BG153" s="3"/>
      <c r="BH153" s="3"/>
      <c r="BI153" s="75"/>
      <c r="BJ153" s="3"/>
      <c r="BK153" s="2"/>
      <c r="BL153" s="2" t="s">
        <v>140</v>
      </c>
      <c r="BM153" s="2" t="s">
        <v>836</v>
      </c>
      <c r="BN153" s="76" t="s">
        <v>90</v>
      </c>
      <c r="BO153" s="15"/>
      <c r="BP153" s="2" t="s">
        <v>761</v>
      </c>
      <c r="BQ153" s="144" t="s">
        <v>740</v>
      </c>
      <c r="BR153" s="6" t="s">
        <v>972</v>
      </c>
      <c r="BV153" s="6" t="s">
        <v>813</v>
      </c>
    </row>
    <row r="154" spans="1:97" ht="33.6" customHeight="1" x14ac:dyDescent="0.3">
      <c r="A154" s="2">
        <v>86</v>
      </c>
      <c r="B154" s="144" t="s">
        <v>768</v>
      </c>
      <c r="C154" s="69">
        <f>D154+E154</f>
        <v>0.52</v>
      </c>
      <c r="D154" s="3"/>
      <c r="E154" s="3">
        <f>F154+U154+BG154</f>
        <v>0.52</v>
      </c>
      <c r="F154" s="3">
        <f>G154+K154+L154+M154+R154+S154+T154</f>
        <v>0.52</v>
      </c>
      <c r="G154" s="3">
        <f>H154+I154+J154</f>
        <v>0</v>
      </c>
      <c r="H154" s="3"/>
      <c r="I154" s="3"/>
      <c r="J154" s="3"/>
      <c r="K154" s="72">
        <v>0.3</v>
      </c>
      <c r="L154" s="2">
        <v>0.22</v>
      </c>
      <c r="M154" s="3">
        <f>N154+O154+P154</f>
        <v>0</v>
      </c>
      <c r="N154" s="3"/>
      <c r="O154" s="3"/>
      <c r="P154" s="3"/>
      <c r="Q154" s="3"/>
      <c r="R154" s="3"/>
      <c r="S154" s="3"/>
      <c r="T154" s="3"/>
      <c r="U154" s="3"/>
      <c r="V154" s="3"/>
      <c r="W154" s="3"/>
      <c r="X154" s="3"/>
      <c r="Y154" s="3"/>
      <c r="Z154" s="3"/>
      <c r="AA154" s="3"/>
      <c r="AB154" s="3"/>
      <c r="AC154" s="3"/>
      <c r="AD154" s="3"/>
      <c r="AE154" s="3"/>
      <c r="AF154" s="3"/>
      <c r="AG154" s="3"/>
      <c r="AH154" s="73"/>
      <c r="AI154" s="73"/>
      <c r="AJ154" s="3"/>
      <c r="AK154" s="3"/>
      <c r="AL154" s="3"/>
      <c r="AM154" s="3"/>
      <c r="AN154" s="3"/>
      <c r="AO154" s="3"/>
      <c r="AP154" s="3"/>
      <c r="AQ154" s="3"/>
      <c r="AR154" s="3"/>
      <c r="AS154" s="3"/>
      <c r="AT154" s="3"/>
      <c r="AU154" s="3"/>
      <c r="AV154" s="3"/>
      <c r="AW154" s="3"/>
      <c r="AX154" s="3"/>
      <c r="AY154" s="3"/>
      <c r="AZ154" s="74"/>
      <c r="BA154" s="3"/>
      <c r="BB154" s="3"/>
      <c r="BC154" s="3"/>
      <c r="BD154" s="3"/>
      <c r="BE154" s="3"/>
      <c r="BF154" s="3"/>
      <c r="BG154" s="3"/>
      <c r="BH154" s="3"/>
      <c r="BI154" s="75"/>
      <c r="BJ154" s="3"/>
      <c r="BK154" s="2"/>
      <c r="BL154" s="2" t="s">
        <v>140</v>
      </c>
      <c r="BM154" s="2"/>
      <c r="BN154" s="76" t="s">
        <v>90</v>
      </c>
      <c r="BO154" s="15"/>
      <c r="BP154" s="2" t="s">
        <v>761</v>
      </c>
      <c r="BQ154" s="144" t="s">
        <v>740</v>
      </c>
      <c r="BR154" s="6" t="s">
        <v>972</v>
      </c>
      <c r="BS154" s="100"/>
      <c r="BT154" s="100"/>
      <c r="BU154" s="100"/>
      <c r="BV154" s="221" t="s">
        <v>813</v>
      </c>
      <c r="BW154" s="220"/>
      <c r="BX154" s="217"/>
      <c r="BY154" s="222"/>
      <c r="CJ154" s="223"/>
      <c r="CK154" s="165"/>
      <c r="CL154" s="165"/>
      <c r="CM154" s="165"/>
      <c r="CN154" s="165"/>
      <c r="CO154" s="165"/>
      <c r="CP154" s="165"/>
      <c r="CQ154" s="165"/>
      <c r="CR154" s="165"/>
      <c r="CS154" s="165"/>
    </row>
    <row r="155" spans="1:97" ht="33.6" customHeight="1" x14ac:dyDescent="0.3">
      <c r="A155" s="2">
        <v>87</v>
      </c>
      <c r="B155" s="144" t="s">
        <v>839</v>
      </c>
      <c r="C155" s="69">
        <v>0.02</v>
      </c>
      <c r="D155" s="3"/>
      <c r="E155" s="3">
        <v>0.02</v>
      </c>
      <c r="F155" s="3"/>
      <c r="G155" s="3"/>
      <c r="H155" s="3"/>
      <c r="I155" s="3"/>
      <c r="J155" s="3"/>
      <c r="K155" s="72"/>
      <c r="L155" s="2"/>
      <c r="M155" s="3"/>
      <c r="N155" s="3"/>
      <c r="O155" s="3"/>
      <c r="P155" s="3"/>
      <c r="Q155" s="3"/>
      <c r="R155" s="3"/>
      <c r="S155" s="3"/>
      <c r="T155" s="3"/>
      <c r="U155" s="3"/>
      <c r="V155" s="3"/>
      <c r="W155" s="3"/>
      <c r="X155" s="3"/>
      <c r="Y155" s="3"/>
      <c r="Z155" s="3"/>
      <c r="AA155" s="3"/>
      <c r="AB155" s="3"/>
      <c r="AC155" s="3"/>
      <c r="AD155" s="3"/>
      <c r="AE155" s="3"/>
      <c r="AF155" s="3"/>
      <c r="AG155" s="3"/>
      <c r="AH155" s="73"/>
      <c r="AI155" s="73"/>
      <c r="AJ155" s="3"/>
      <c r="AK155" s="3"/>
      <c r="AL155" s="3"/>
      <c r="AM155" s="3"/>
      <c r="AN155" s="3"/>
      <c r="AO155" s="3"/>
      <c r="AP155" s="3"/>
      <c r="AQ155" s="3"/>
      <c r="AR155" s="3"/>
      <c r="AS155" s="3"/>
      <c r="AT155" s="3"/>
      <c r="AU155" s="3"/>
      <c r="AV155" s="3"/>
      <c r="AW155" s="3"/>
      <c r="AX155" s="3"/>
      <c r="AY155" s="3"/>
      <c r="AZ155" s="74"/>
      <c r="BA155" s="3"/>
      <c r="BB155" s="3"/>
      <c r="BC155" s="3"/>
      <c r="BD155" s="3"/>
      <c r="BE155" s="3"/>
      <c r="BF155" s="3"/>
      <c r="BG155" s="3"/>
      <c r="BH155" s="3"/>
      <c r="BI155" s="75"/>
      <c r="BJ155" s="3"/>
      <c r="BK155" s="2"/>
      <c r="BL155" s="2" t="s">
        <v>140</v>
      </c>
      <c r="BM155" s="2" t="s">
        <v>840</v>
      </c>
      <c r="BN155" s="76" t="s">
        <v>90</v>
      </c>
      <c r="BO155" s="15"/>
      <c r="BP155" s="2" t="s">
        <v>761</v>
      </c>
      <c r="BQ155" s="144" t="s">
        <v>740</v>
      </c>
      <c r="BR155" s="6" t="s">
        <v>972</v>
      </c>
      <c r="BV155" s="6" t="s">
        <v>813</v>
      </c>
    </row>
    <row r="156" spans="1:97" ht="33.6" customHeight="1" x14ac:dyDescent="0.3">
      <c r="A156" s="2">
        <v>88</v>
      </c>
      <c r="B156" s="144" t="s">
        <v>860</v>
      </c>
      <c r="C156" s="69">
        <v>0.19</v>
      </c>
      <c r="D156" s="3"/>
      <c r="E156" s="3">
        <v>0.19</v>
      </c>
      <c r="F156" s="3"/>
      <c r="G156" s="3"/>
      <c r="H156" s="3"/>
      <c r="I156" s="3"/>
      <c r="J156" s="3"/>
      <c r="K156" s="72"/>
      <c r="L156" s="2"/>
      <c r="M156" s="3"/>
      <c r="N156" s="3"/>
      <c r="O156" s="3"/>
      <c r="P156" s="3"/>
      <c r="Q156" s="3"/>
      <c r="R156" s="3"/>
      <c r="S156" s="3"/>
      <c r="T156" s="3"/>
      <c r="U156" s="3"/>
      <c r="V156" s="3"/>
      <c r="W156" s="3"/>
      <c r="X156" s="3"/>
      <c r="Y156" s="3"/>
      <c r="Z156" s="3"/>
      <c r="AA156" s="3"/>
      <c r="AB156" s="3"/>
      <c r="AC156" s="3"/>
      <c r="AD156" s="3"/>
      <c r="AE156" s="3"/>
      <c r="AF156" s="3"/>
      <c r="AG156" s="3"/>
      <c r="AH156" s="73"/>
      <c r="AI156" s="73"/>
      <c r="AJ156" s="3"/>
      <c r="AK156" s="3"/>
      <c r="AL156" s="3"/>
      <c r="AM156" s="3"/>
      <c r="AN156" s="3"/>
      <c r="AO156" s="3"/>
      <c r="AP156" s="3"/>
      <c r="AQ156" s="3"/>
      <c r="AR156" s="3"/>
      <c r="AS156" s="3"/>
      <c r="AT156" s="3"/>
      <c r="AU156" s="3"/>
      <c r="AV156" s="3"/>
      <c r="AW156" s="3"/>
      <c r="AX156" s="3"/>
      <c r="AY156" s="3"/>
      <c r="AZ156" s="74"/>
      <c r="BA156" s="3"/>
      <c r="BB156" s="3"/>
      <c r="BC156" s="3"/>
      <c r="BD156" s="3"/>
      <c r="BE156" s="3"/>
      <c r="BF156" s="3"/>
      <c r="BG156" s="3"/>
      <c r="BH156" s="3"/>
      <c r="BI156" s="75"/>
      <c r="BJ156" s="3"/>
      <c r="BK156" s="2"/>
      <c r="BL156" s="2" t="s">
        <v>140</v>
      </c>
      <c r="BM156" s="2" t="s">
        <v>861</v>
      </c>
      <c r="BN156" s="76" t="s">
        <v>90</v>
      </c>
      <c r="BO156" s="15"/>
      <c r="BP156" s="2" t="s">
        <v>630</v>
      </c>
      <c r="BQ156" s="144" t="s">
        <v>733</v>
      </c>
      <c r="BR156" s="6" t="s">
        <v>972</v>
      </c>
      <c r="BV156" s="6" t="s">
        <v>813</v>
      </c>
    </row>
    <row r="157" spans="1:97" ht="33.6" customHeight="1" x14ac:dyDescent="0.3">
      <c r="A157" s="2">
        <v>89</v>
      </c>
      <c r="B157" s="144" t="s">
        <v>248</v>
      </c>
      <c r="C157" s="3">
        <v>0.4</v>
      </c>
      <c r="D157" s="166"/>
      <c r="E157" s="3">
        <v>0.4</v>
      </c>
      <c r="F157" s="3"/>
      <c r="G157" s="3"/>
      <c r="H157" s="3"/>
      <c r="I157" s="3"/>
      <c r="J157" s="3"/>
      <c r="K157" s="72"/>
      <c r="L157" s="2"/>
      <c r="M157" s="3"/>
      <c r="N157" s="3"/>
      <c r="O157" s="3"/>
      <c r="P157" s="165"/>
      <c r="Q157" s="165"/>
      <c r="R157" s="165"/>
      <c r="S157" s="165"/>
      <c r="T157" s="165"/>
      <c r="U157" s="165"/>
      <c r="V157" s="165"/>
      <c r="W157" s="165"/>
      <c r="X157" s="165"/>
      <c r="Y157" s="165"/>
      <c r="Z157" s="165"/>
      <c r="AA157" s="165"/>
      <c r="AB157" s="165"/>
      <c r="AC157" s="165"/>
      <c r="AD157" s="165"/>
      <c r="AE157" s="165"/>
      <c r="AF157" s="165"/>
      <c r="AG157" s="165"/>
      <c r="AH157" s="165"/>
      <c r="AI157" s="165"/>
      <c r="AJ157" s="165"/>
      <c r="AK157" s="165"/>
      <c r="AL157" s="165"/>
      <c r="AM157" s="165"/>
      <c r="AN157" s="165"/>
      <c r="AO157" s="165"/>
      <c r="AP157" s="165"/>
      <c r="AQ157" s="165"/>
      <c r="AR157" s="165"/>
      <c r="AS157" s="165"/>
      <c r="AT157" s="165"/>
      <c r="AU157" s="165"/>
      <c r="AV157" s="165"/>
      <c r="AW157" s="165"/>
      <c r="AX157" s="165"/>
      <c r="AY157" s="165"/>
      <c r="AZ157" s="165"/>
      <c r="BA157" s="165"/>
      <c r="BB157" s="165"/>
      <c r="BC157" s="165"/>
      <c r="BD157" s="165"/>
      <c r="BE157" s="165"/>
      <c r="BF157" s="165"/>
      <c r="BG157" s="165"/>
      <c r="BH157" s="165"/>
      <c r="BI157" s="165"/>
      <c r="BJ157" s="165"/>
      <c r="BK157" s="165"/>
      <c r="BL157" s="2" t="s">
        <v>140</v>
      </c>
      <c r="BM157" s="165"/>
      <c r="BN157" s="166" t="s">
        <v>90</v>
      </c>
      <c r="BO157" s="166"/>
      <c r="BP157" s="2" t="s">
        <v>630</v>
      </c>
      <c r="BQ157" s="144" t="s">
        <v>733</v>
      </c>
      <c r="BR157" s="6" t="s">
        <v>972</v>
      </c>
      <c r="BS157" s="100"/>
      <c r="BT157" s="100"/>
      <c r="BU157" s="100"/>
      <c r="BV157" s="221" t="s">
        <v>813</v>
      </c>
      <c r="BW157" s="165"/>
      <c r="BX157" s="165"/>
      <c r="BY157" s="165"/>
      <c r="BZ157" s="165"/>
      <c r="CA157" s="165"/>
      <c r="CB157" s="165"/>
      <c r="CC157" s="165"/>
      <c r="CD157" s="165"/>
      <c r="CE157" s="165"/>
      <c r="CF157" s="165"/>
      <c r="CG157" s="165"/>
      <c r="CH157" s="165"/>
      <c r="CI157" s="165"/>
      <c r="CJ157" s="165"/>
      <c r="CK157" s="165"/>
      <c r="CL157" s="165"/>
      <c r="CM157" s="165"/>
      <c r="CN157" s="165"/>
      <c r="CO157" s="165"/>
      <c r="CP157" s="165"/>
      <c r="CQ157" s="165"/>
      <c r="CR157" s="165"/>
      <c r="CS157" s="165"/>
    </row>
    <row r="158" spans="1:97" s="20" customFormat="1" ht="33.6" customHeight="1" x14ac:dyDescent="0.3">
      <c r="A158" s="1">
        <v>90</v>
      </c>
      <c r="B158" s="159" t="s">
        <v>794</v>
      </c>
      <c r="C158" s="19">
        <f t="shared" ref="C158:C222" si="80">D158+E158</f>
        <v>0.54</v>
      </c>
      <c r="D158" s="161"/>
      <c r="E158" s="19">
        <f t="shared" ref="E158:E160" si="81">F158+U158+BG158</f>
        <v>0.54</v>
      </c>
      <c r="F158" s="19">
        <f t="shared" si="78"/>
        <v>0.54</v>
      </c>
      <c r="G158" s="19">
        <f t="shared" ref="G158:G165" si="82">H158+I158+J158</f>
        <v>0</v>
      </c>
      <c r="H158" s="19"/>
      <c r="I158" s="19"/>
      <c r="J158" s="19"/>
      <c r="K158" s="196">
        <v>0.2</v>
      </c>
      <c r="L158" s="1">
        <v>0.34</v>
      </c>
      <c r="M158" s="19">
        <f t="shared" ref="M158:M167" si="83">N158+O158+P158</f>
        <v>0</v>
      </c>
      <c r="N158" s="19"/>
      <c r="O158" s="19"/>
      <c r="P158" s="173"/>
      <c r="Q158" s="173"/>
      <c r="R158" s="173"/>
      <c r="S158" s="173"/>
      <c r="T158" s="173"/>
      <c r="U158" s="173"/>
      <c r="V158" s="173"/>
      <c r="W158" s="173"/>
      <c r="X158" s="173"/>
      <c r="Y158" s="173"/>
      <c r="Z158" s="173"/>
      <c r="AA158" s="173"/>
      <c r="AB158" s="173"/>
      <c r="AC158" s="173"/>
      <c r="AD158" s="173"/>
      <c r="AE158" s="173"/>
      <c r="AF158" s="173"/>
      <c r="AG158" s="173"/>
      <c r="AH158" s="173"/>
      <c r="AI158" s="173"/>
      <c r="AJ158" s="173"/>
      <c r="AK158" s="173"/>
      <c r="AL158" s="173"/>
      <c r="AM158" s="173"/>
      <c r="AN158" s="173"/>
      <c r="AO158" s="173"/>
      <c r="AP158" s="173"/>
      <c r="AQ158" s="173"/>
      <c r="AR158" s="173"/>
      <c r="AS158" s="173"/>
      <c r="AT158" s="173"/>
      <c r="AU158" s="173"/>
      <c r="AV158" s="173"/>
      <c r="AW158" s="173"/>
      <c r="AX158" s="173"/>
      <c r="AY158" s="173"/>
      <c r="AZ158" s="173"/>
      <c r="BA158" s="173"/>
      <c r="BB158" s="173"/>
      <c r="BC158" s="173"/>
      <c r="BD158" s="173"/>
      <c r="BE158" s="173"/>
      <c r="BF158" s="173"/>
      <c r="BG158" s="173"/>
      <c r="BH158" s="173"/>
      <c r="BI158" s="173"/>
      <c r="BJ158" s="173"/>
      <c r="BK158" s="173"/>
      <c r="BL158" s="197" t="s">
        <v>132</v>
      </c>
      <c r="BM158" s="173"/>
      <c r="BN158" s="294" t="s">
        <v>90</v>
      </c>
      <c r="BO158" s="307"/>
      <c r="BP158" s="1" t="s">
        <v>761</v>
      </c>
      <c r="BQ158" s="159" t="s">
        <v>740</v>
      </c>
      <c r="BR158" s="20" t="s">
        <v>1008</v>
      </c>
      <c r="BV158" s="343" t="s">
        <v>813</v>
      </c>
    </row>
    <row r="159" spans="1:97" ht="33.6" customHeight="1" x14ac:dyDescent="0.3">
      <c r="A159" s="2">
        <v>91</v>
      </c>
      <c r="B159" s="144" t="s">
        <v>795</v>
      </c>
      <c r="C159" s="3">
        <f t="shared" si="80"/>
        <v>0.54</v>
      </c>
      <c r="D159" s="203"/>
      <c r="E159" s="3">
        <f t="shared" si="81"/>
        <v>0.54</v>
      </c>
      <c r="F159" s="3">
        <f t="shared" si="78"/>
        <v>0.54</v>
      </c>
      <c r="G159" s="3">
        <f t="shared" si="82"/>
        <v>0</v>
      </c>
      <c r="H159" s="3"/>
      <c r="I159" s="3"/>
      <c r="J159" s="3"/>
      <c r="K159" s="72">
        <v>0.2</v>
      </c>
      <c r="L159" s="2">
        <v>0.34</v>
      </c>
      <c r="M159" s="3">
        <f t="shared" si="83"/>
        <v>0</v>
      </c>
      <c r="N159" s="3"/>
      <c r="O159" s="3"/>
      <c r="P159" s="165"/>
      <c r="Q159" s="165"/>
      <c r="R159" s="165"/>
      <c r="S159" s="165"/>
      <c r="T159" s="165"/>
      <c r="U159" s="165"/>
      <c r="V159" s="165"/>
      <c r="W159" s="165"/>
      <c r="X159" s="165"/>
      <c r="Y159" s="165"/>
      <c r="Z159" s="165"/>
      <c r="AA159" s="165"/>
      <c r="AB159" s="165"/>
      <c r="AC159" s="165"/>
      <c r="AD159" s="165"/>
      <c r="AE159" s="165"/>
      <c r="AF159" s="165"/>
      <c r="AG159" s="165"/>
      <c r="AH159" s="165"/>
      <c r="AI159" s="165"/>
      <c r="AJ159" s="165"/>
      <c r="AK159" s="165"/>
      <c r="AL159" s="165"/>
      <c r="AM159" s="165"/>
      <c r="AN159" s="165"/>
      <c r="AO159" s="165"/>
      <c r="AP159" s="165"/>
      <c r="AQ159" s="165"/>
      <c r="AR159" s="165"/>
      <c r="AS159" s="165"/>
      <c r="AT159" s="165"/>
      <c r="AU159" s="165"/>
      <c r="AV159" s="165"/>
      <c r="AW159" s="165"/>
      <c r="AX159" s="165"/>
      <c r="AY159" s="165"/>
      <c r="AZ159" s="165"/>
      <c r="BA159" s="165"/>
      <c r="BB159" s="165"/>
      <c r="BC159" s="165"/>
      <c r="BD159" s="165"/>
      <c r="BE159" s="165"/>
      <c r="BF159" s="165"/>
      <c r="BG159" s="165"/>
      <c r="BH159" s="165"/>
      <c r="BI159" s="165"/>
      <c r="BJ159" s="165"/>
      <c r="BK159" s="165"/>
      <c r="BL159" s="4" t="s">
        <v>132</v>
      </c>
      <c r="BM159" s="165"/>
      <c r="BN159" s="76" t="s">
        <v>90</v>
      </c>
      <c r="BO159" s="166"/>
      <c r="BP159" s="2" t="s">
        <v>761</v>
      </c>
      <c r="BQ159" s="144" t="s">
        <v>740</v>
      </c>
      <c r="BR159" s="6" t="s">
        <v>972</v>
      </c>
      <c r="BV159" s="217" t="s">
        <v>813</v>
      </c>
    </row>
    <row r="160" spans="1:97" s="20" customFormat="1" ht="33.6" customHeight="1" x14ac:dyDescent="0.3">
      <c r="A160" s="1">
        <v>92</v>
      </c>
      <c r="B160" s="159" t="s">
        <v>796</v>
      </c>
      <c r="C160" s="19">
        <f t="shared" si="80"/>
        <v>0.30000000000000004</v>
      </c>
      <c r="D160" s="161"/>
      <c r="E160" s="19">
        <f t="shared" si="81"/>
        <v>0.30000000000000004</v>
      </c>
      <c r="F160" s="19">
        <f t="shared" si="78"/>
        <v>0.30000000000000004</v>
      </c>
      <c r="G160" s="19">
        <f t="shared" si="82"/>
        <v>0</v>
      </c>
      <c r="H160" s="19"/>
      <c r="I160" s="19"/>
      <c r="J160" s="19"/>
      <c r="K160" s="196">
        <v>0.1</v>
      </c>
      <c r="L160" s="1">
        <v>0.2</v>
      </c>
      <c r="M160" s="19">
        <f t="shared" si="83"/>
        <v>0</v>
      </c>
      <c r="N160" s="19"/>
      <c r="O160" s="19"/>
      <c r="P160" s="173"/>
      <c r="Q160" s="173"/>
      <c r="R160" s="173"/>
      <c r="S160" s="173"/>
      <c r="T160" s="173"/>
      <c r="U160" s="173"/>
      <c r="V160" s="173"/>
      <c r="W160" s="173"/>
      <c r="X160" s="173"/>
      <c r="Y160" s="173"/>
      <c r="Z160" s="173"/>
      <c r="AA160" s="173"/>
      <c r="AB160" s="173"/>
      <c r="AC160" s="173"/>
      <c r="AD160" s="173"/>
      <c r="AE160" s="173"/>
      <c r="AF160" s="173"/>
      <c r="AG160" s="173"/>
      <c r="AH160" s="173"/>
      <c r="AI160" s="173"/>
      <c r="AJ160" s="173"/>
      <c r="AK160" s="173"/>
      <c r="AL160" s="173"/>
      <c r="AM160" s="173"/>
      <c r="AN160" s="173"/>
      <c r="AO160" s="173"/>
      <c r="AP160" s="173"/>
      <c r="AQ160" s="173"/>
      <c r="AR160" s="173"/>
      <c r="AS160" s="173"/>
      <c r="AT160" s="173"/>
      <c r="AU160" s="173"/>
      <c r="AV160" s="173"/>
      <c r="AW160" s="173"/>
      <c r="AX160" s="173"/>
      <c r="AY160" s="173"/>
      <c r="AZ160" s="173"/>
      <c r="BA160" s="173"/>
      <c r="BB160" s="173"/>
      <c r="BC160" s="173"/>
      <c r="BD160" s="173"/>
      <c r="BE160" s="173"/>
      <c r="BF160" s="173"/>
      <c r="BG160" s="173"/>
      <c r="BH160" s="173"/>
      <c r="BI160" s="173"/>
      <c r="BJ160" s="173"/>
      <c r="BK160" s="173"/>
      <c r="BL160" s="197" t="s">
        <v>132</v>
      </c>
      <c r="BM160" s="173"/>
      <c r="BN160" s="294" t="s">
        <v>90</v>
      </c>
      <c r="BO160" s="307"/>
      <c r="BP160" s="1" t="s">
        <v>761</v>
      </c>
      <c r="BQ160" s="159" t="s">
        <v>740</v>
      </c>
      <c r="BR160" s="343" t="s">
        <v>1005</v>
      </c>
      <c r="BS160" s="384"/>
      <c r="BT160" s="384"/>
      <c r="BU160" s="384"/>
      <c r="BV160" s="343" t="s">
        <v>813</v>
      </c>
    </row>
    <row r="161" spans="1:97" ht="33.6" customHeight="1" x14ac:dyDescent="0.3">
      <c r="A161" s="2">
        <v>93</v>
      </c>
      <c r="B161" s="224" t="s">
        <v>797</v>
      </c>
      <c r="C161" s="102">
        <f t="shared" si="80"/>
        <v>0.09</v>
      </c>
      <c r="D161" s="102"/>
      <c r="E161" s="102">
        <f t="shared" ref="E161:E167" si="84">BG161+U161+F161</f>
        <v>0.09</v>
      </c>
      <c r="F161" s="102">
        <f t="shared" si="78"/>
        <v>0.09</v>
      </c>
      <c r="G161" s="3">
        <f t="shared" si="82"/>
        <v>0</v>
      </c>
      <c r="H161" s="3"/>
      <c r="I161" s="3"/>
      <c r="J161" s="3"/>
      <c r="K161" s="72">
        <v>0.09</v>
      </c>
      <c r="L161" s="80"/>
      <c r="M161" s="3">
        <f t="shared" si="83"/>
        <v>0</v>
      </c>
      <c r="N161" s="3"/>
      <c r="O161" s="3"/>
      <c r="P161" s="3"/>
      <c r="Q161" s="3"/>
      <c r="R161" s="3"/>
      <c r="S161" s="3"/>
      <c r="T161" s="3"/>
      <c r="U161" s="102">
        <f t="shared" ref="U161:U167" si="85">V161+W161+X161+Y161+Z161+AA161+AB161+AC161+AD161+AU161+AV161+AW161+AX161+AY161+AZ161+BA161+BB161+BC161+BD161+BE161+BF161</f>
        <v>0</v>
      </c>
      <c r="V161" s="3"/>
      <c r="W161" s="3"/>
      <c r="X161" s="3"/>
      <c r="Y161" s="3"/>
      <c r="Z161" s="3"/>
      <c r="AA161" s="3"/>
      <c r="AB161" s="3"/>
      <c r="AC161" s="3"/>
      <c r="AD161" s="3">
        <f t="shared" ref="AD161:AD167" si="86">SUM(AE161:AT161)</f>
        <v>0</v>
      </c>
      <c r="AE161" s="3"/>
      <c r="AF161" s="3"/>
      <c r="AG161" s="3"/>
      <c r="AH161" s="73"/>
      <c r="AI161" s="73"/>
      <c r="AJ161" s="3"/>
      <c r="AK161" s="3"/>
      <c r="AL161" s="3"/>
      <c r="AM161" s="3"/>
      <c r="AN161" s="3"/>
      <c r="AO161" s="3"/>
      <c r="AP161" s="3"/>
      <c r="AQ161" s="3"/>
      <c r="AR161" s="3"/>
      <c r="AS161" s="3"/>
      <c r="AT161" s="3"/>
      <c r="AU161" s="3"/>
      <c r="AV161" s="3"/>
      <c r="AW161" s="3"/>
      <c r="AX161" s="3"/>
      <c r="AY161" s="3"/>
      <c r="AZ161" s="74"/>
      <c r="BA161" s="3"/>
      <c r="BB161" s="3"/>
      <c r="BC161" s="3"/>
      <c r="BD161" s="3"/>
      <c r="BE161" s="3"/>
      <c r="BF161" s="3"/>
      <c r="BG161" s="102">
        <f t="shared" ref="BG161:BG167" si="87">BH161+BI161+BJ161</f>
        <v>0</v>
      </c>
      <c r="BH161" s="3"/>
      <c r="BI161" s="75"/>
      <c r="BJ161" s="3"/>
      <c r="BK161" s="2" t="s">
        <v>459</v>
      </c>
      <c r="BL161" s="218" t="s">
        <v>143</v>
      </c>
      <c r="BM161" s="2" t="s">
        <v>918</v>
      </c>
      <c r="BN161" s="219" t="s">
        <v>90</v>
      </c>
      <c r="BO161" s="128"/>
      <c r="BP161" s="2" t="s">
        <v>761</v>
      </c>
      <c r="BQ161" s="144" t="s">
        <v>740</v>
      </c>
      <c r="BR161" s="232" t="s">
        <v>972</v>
      </c>
      <c r="BS161" s="232"/>
      <c r="BT161" s="232"/>
      <c r="BU161" s="71"/>
      <c r="BV161" s="217" t="s">
        <v>813</v>
      </c>
      <c r="BW161" s="71"/>
      <c r="BX161" s="71"/>
      <c r="BY161" s="71"/>
      <c r="BZ161" s="71"/>
      <c r="CA161" s="71"/>
      <c r="CB161" s="71"/>
      <c r="CC161" s="71"/>
      <c r="CD161" s="71"/>
      <c r="CE161" s="71"/>
      <c r="CF161" s="71"/>
      <c r="CG161" s="71"/>
      <c r="CH161" s="71"/>
      <c r="CI161" s="71"/>
      <c r="CJ161" s="71"/>
      <c r="CK161" s="71"/>
      <c r="CL161" s="71"/>
      <c r="CM161" s="71"/>
      <c r="CN161" s="71"/>
      <c r="CO161" s="71"/>
      <c r="CP161" s="71"/>
      <c r="CQ161" s="71"/>
      <c r="CR161" s="71"/>
      <c r="CS161" s="71"/>
    </row>
    <row r="162" spans="1:97" ht="33.6" customHeight="1" x14ac:dyDescent="0.3">
      <c r="A162" s="2">
        <v>94</v>
      </c>
      <c r="B162" s="224" t="s">
        <v>798</v>
      </c>
      <c r="C162" s="102">
        <f t="shared" si="80"/>
        <v>0.06</v>
      </c>
      <c r="D162" s="102"/>
      <c r="E162" s="102">
        <f t="shared" si="84"/>
        <v>0.06</v>
      </c>
      <c r="F162" s="102">
        <f t="shared" si="78"/>
        <v>0.06</v>
      </c>
      <c r="G162" s="3">
        <f t="shared" si="82"/>
        <v>0</v>
      </c>
      <c r="H162" s="3"/>
      <c r="I162" s="3"/>
      <c r="J162" s="3"/>
      <c r="K162" s="72"/>
      <c r="L162" s="80">
        <v>0.06</v>
      </c>
      <c r="M162" s="3">
        <f t="shared" si="83"/>
        <v>0</v>
      </c>
      <c r="N162" s="3"/>
      <c r="O162" s="3"/>
      <c r="P162" s="3"/>
      <c r="Q162" s="3"/>
      <c r="R162" s="3"/>
      <c r="S162" s="3"/>
      <c r="T162" s="3"/>
      <c r="U162" s="102">
        <f t="shared" si="85"/>
        <v>0</v>
      </c>
      <c r="V162" s="3"/>
      <c r="W162" s="3"/>
      <c r="X162" s="3"/>
      <c r="Y162" s="3"/>
      <c r="Z162" s="3"/>
      <c r="AA162" s="3"/>
      <c r="AB162" s="3"/>
      <c r="AC162" s="3"/>
      <c r="AD162" s="3">
        <f t="shared" si="86"/>
        <v>0</v>
      </c>
      <c r="AE162" s="3"/>
      <c r="AF162" s="3"/>
      <c r="AG162" s="3"/>
      <c r="AH162" s="73"/>
      <c r="AI162" s="73"/>
      <c r="AJ162" s="3"/>
      <c r="AK162" s="3"/>
      <c r="AL162" s="3"/>
      <c r="AM162" s="3"/>
      <c r="AN162" s="3"/>
      <c r="AO162" s="3"/>
      <c r="AP162" s="3"/>
      <c r="AQ162" s="3"/>
      <c r="AR162" s="3"/>
      <c r="AS162" s="3"/>
      <c r="AT162" s="3"/>
      <c r="AU162" s="3"/>
      <c r="AV162" s="3"/>
      <c r="AW162" s="3"/>
      <c r="AX162" s="3"/>
      <c r="AY162" s="3"/>
      <c r="AZ162" s="74"/>
      <c r="BA162" s="3"/>
      <c r="BB162" s="3"/>
      <c r="BC162" s="3"/>
      <c r="BD162" s="3"/>
      <c r="BE162" s="3"/>
      <c r="BF162" s="3"/>
      <c r="BG162" s="102">
        <f t="shared" si="87"/>
        <v>0</v>
      </c>
      <c r="BH162" s="3"/>
      <c r="BI162" s="75"/>
      <c r="BJ162" s="3"/>
      <c r="BK162" s="2" t="s">
        <v>459</v>
      </c>
      <c r="BL162" s="218" t="s">
        <v>143</v>
      </c>
      <c r="BM162" s="2" t="s">
        <v>919</v>
      </c>
      <c r="BN162" s="219" t="s">
        <v>90</v>
      </c>
      <c r="BO162" s="128"/>
      <c r="BP162" s="2" t="s">
        <v>761</v>
      </c>
      <c r="BQ162" s="144" t="s">
        <v>740</v>
      </c>
      <c r="BR162" s="232" t="s">
        <v>972</v>
      </c>
      <c r="BS162" s="232"/>
      <c r="BT162" s="232"/>
      <c r="BU162" s="71"/>
      <c r="BV162" s="217" t="s">
        <v>813</v>
      </c>
      <c r="BW162" s="71"/>
      <c r="BX162" s="71"/>
      <c r="BY162" s="71"/>
      <c r="BZ162" s="71"/>
      <c r="CA162" s="71"/>
      <c r="CB162" s="71"/>
      <c r="CC162" s="71"/>
      <c r="CD162" s="71"/>
      <c r="CE162" s="71"/>
      <c r="CF162" s="71"/>
      <c r="CG162" s="71"/>
      <c r="CH162" s="71"/>
      <c r="CI162" s="71"/>
      <c r="CJ162" s="71"/>
      <c r="CK162" s="71"/>
      <c r="CL162" s="71"/>
      <c r="CM162" s="71"/>
      <c r="CN162" s="71"/>
      <c r="CO162" s="71"/>
      <c r="CP162" s="71"/>
      <c r="CQ162" s="71"/>
      <c r="CR162" s="71"/>
      <c r="CS162" s="71"/>
    </row>
    <row r="163" spans="1:97" ht="33.6" customHeight="1" x14ac:dyDescent="0.3">
      <c r="A163" s="2">
        <v>95</v>
      </c>
      <c r="B163" s="233" t="s">
        <v>920</v>
      </c>
      <c r="C163" s="102">
        <f t="shared" si="80"/>
        <v>0.3</v>
      </c>
      <c r="D163" s="102"/>
      <c r="E163" s="102">
        <f t="shared" si="84"/>
        <v>0.3</v>
      </c>
      <c r="F163" s="102">
        <f t="shared" si="78"/>
        <v>0.3</v>
      </c>
      <c r="G163" s="3">
        <f t="shared" si="82"/>
        <v>0</v>
      </c>
      <c r="H163" s="3"/>
      <c r="I163" s="3"/>
      <c r="J163" s="3"/>
      <c r="K163" s="72">
        <v>0.3</v>
      </c>
      <c r="L163" s="80"/>
      <c r="M163" s="3">
        <f t="shared" si="83"/>
        <v>0</v>
      </c>
      <c r="N163" s="3"/>
      <c r="O163" s="3"/>
      <c r="P163" s="3"/>
      <c r="Q163" s="3"/>
      <c r="R163" s="3"/>
      <c r="S163" s="3"/>
      <c r="T163" s="3"/>
      <c r="U163" s="102">
        <f t="shared" si="85"/>
        <v>0</v>
      </c>
      <c r="V163" s="3"/>
      <c r="W163" s="3"/>
      <c r="X163" s="3"/>
      <c r="Y163" s="3"/>
      <c r="Z163" s="3"/>
      <c r="AA163" s="3"/>
      <c r="AB163" s="3"/>
      <c r="AC163" s="3"/>
      <c r="AD163" s="3">
        <f t="shared" si="86"/>
        <v>0</v>
      </c>
      <c r="AE163" s="3"/>
      <c r="AF163" s="3"/>
      <c r="AG163" s="3"/>
      <c r="AH163" s="73"/>
      <c r="AI163" s="73"/>
      <c r="AJ163" s="3"/>
      <c r="AK163" s="3"/>
      <c r="AL163" s="3"/>
      <c r="AM163" s="3"/>
      <c r="AN163" s="3"/>
      <c r="AO163" s="3"/>
      <c r="AP163" s="3"/>
      <c r="AQ163" s="3"/>
      <c r="AR163" s="3"/>
      <c r="AS163" s="3"/>
      <c r="AT163" s="3"/>
      <c r="AU163" s="3"/>
      <c r="AV163" s="3"/>
      <c r="AW163" s="3"/>
      <c r="AX163" s="3"/>
      <c r="AY163" s="3"/>
      <c r="AZ163" s="74"/>
      <c r="BA163" s="3"/>
      <c r="BB163" s="3"/>
      <c r="BC163" s="3"/>
      <c r="BD163" s="3"/>
      <c r="BE163" s="3"/>
      <c r="BF163" s="3"/>
      <c r="BG163" s="102">
        <f t="shared" si="87"/>
        <v>0</v>
      </c>
      <c r="BH163" s="3"/>
      <c r="BI163" s="75"/>
      <c r="BJ163" s="3"/>
      <c r="BK163" s="2" t="s">
        <v>459</v>
      </c>
      <c r="BL163" s="218" t="s">
        <v>143</v>
      </c>
      <c r="BM163" s="2" t="s">
        <v>921</v>
      </c>
      <c r="BN163" s="219" t="s">
        <v>90</v>
      </c>
      <c r="BO163" s="128"/>
      <c r="BP163" s="2" t="s">
        <v>761</v>
      </c>
      <c r="BQ163" s="144" t="s">
        <v>740</v>
      </c>
      <c r="BR163" s="232" t="s">
        <v>972</v>
      </c>
      <c r="BS163" s="232"/>
      <c r="BT163" s="232"/>
      <c r="BU163" s="71"/>
      <c r="BV163" s="217" t="s">
        <v>813</v>
      </c>
      <c r="BW163" s="71"/>
      <c r="BX163" s="71"/>
      <c r="BY163" s="71"/>
      <c r="BZ163" s="71"/>
      <c r="CA163" s="71"/>
      <c r="CB163" s="71"/>
      <c r="CC163" s="71"/>
      <c r="CD163" s="71"/>
      <c r="CE163" s="71"/>
      <c r="CF163" s="71"/>
      <c r="CG163" s="71"/>
      <c r="CH163" s="71"/>
      <c r="CI163" s="71"/>
      <c r="CJ163" s="71"/>
      <c r="CK163" s="71"/>
      <c r="CL163" s="71"/>
      <c r="CM163" s="71"/>
      <c r="CN163" s="71"/>
      <c r="CO163" s="71"/>
      <c r="CP163" s="71"/>
      <c r="CQ163" s="71"/>
      <c r="CR163" s="71"/>
      <c r="CS163" s="71"/>
    </row>
    <row r="164" spans="1:97" ht="33.6" customHeight="1" x14ac:dyDescent="0.3">
      <c r="A164" s="2">
        <v>96</v>
      </c>
      <c r="B164" s="224" t="s">
        <v>922</v>
      </c>
      <c r="C164" s="102">
        <f t="shared" si="80"/>
        <v>0.45</v>
      </c>
      <c r="D164" s="102"/>
      <c r="E164" s="102">
        <f t="shared" si="84"/>
        <v>0.45</v>
      </c>
      <c r="F164" s="102">
        <f t="shared" si="78"/>
        <v>0.45</v>
      </c>
      <c r="G164" s="3">
        <f t="shared" si="82"/>
        <v>0</v>
      </c>
      <c r="H164" s="3"/>
      <c r="I164" s="3"/>
      <c r="J164" s="3"/>
      <c r="K164" s="72">
        <v>0.25</v>
      </c>
      <c r="L164" s="2">
        <v>0.2</v>
      </c>
      <c r="M164" s="3">
        <f t="shared" si="83"/>
        <v>0</v>
      </c>
      <c r="N164" s="3"/>
      <c r="O164" s="3"/>
      <c r="P164" s="3"/>
      <c r="Q164" s="3"/>
      <c r="R164" s="3"/>
      <c r="S164" s="3"/>
      <c r="T164" s="3"/>
      <c r="U164" s="102">
        <f t="shared" si="85"/>
        <v>0</v>
      </c>
      <c r="V164" s="3"/>
      <c r="W164" s="3"/>
      <c r="X164" s="3"/>
      <c r="Y164" s="3"/>
      <c r="Z164" s="3"/>
      <c r="AA164" s="3"/>
      <c r="AB164" s="3"/>
      <c r="AC164" s="3"/>
      <c r="AD164" s="3">
        <f t="shared" si="86"/>
        <v>0</v>
      </c>
      <c r="AE164" s="3"/>
      <c r="AF164" s="3"/>
      <c r="AG164" s="3"/>
      <c r="AH164" s="73"/>
      <c r="AI164" s="73"/>
      <c r="AJ164" s="3"/>
      <c r="AK164" s="3"/>
      <c r="AL164" s="3"/>
      <c r="AM164" s="3"/>
      <c r="AN164" s="3"/>
      <c r="AO164" s="3"/>
      <c r="AP164" s="3"/>
      <c r="AQ164" s="3"/>
      <c r="AR164" s="3"/>
      <c r="AS164" s="3"/>
      <c r="AT164" s="3"/>
      <c r="AU164" s="3"/>
      <c r="AV164" s="3"/>
      <c r="AW164" s="3"/>
      <c r="AX164" s="3"/>
      <c r="AY164" s="3"/>
      <c r="AZ164" s="74"/>
      <c r="BA164" s="3"/>
      <c r="BB164" s="3"/>
      <c r="BC164" s="3"/>
      <c r="BD164" s="3"/>
      <c r="BE164" s="3"/>
      <c r="BF164" s="3"/>
      <c r="BG164" s="102">
        <f t="shared" si="87"/>
        <v>0</v>
      </c>
      <c r="BH164" s="3"/>
      <c r="BI164" s="75"/>
      <c r="BJ164" s="3"/>
      <c r="BK164" s="2" t="s">
        <v>459</v>
      </c>
      <c r="BL164" s="218" t="s">
        <v>143</v>
      </c>
      <c r="BM164" s="2" t="s">
        <v>923</v>
      </c>
      <c r="BN164" s="219" t="s">
        <v>90</v>
      </c>
      <c r="BO164" s="128"/>
      <c r="BP164" s="2" t="s">
        <v>761</v>
      </c>
      <c r="BQ164" s="144" t="s">
        <v>740</v>
      </c>
      <c r="BR164" s="232" t="s">
        <v>972</v>
      </c>
      <c r="BS164" s="232"/>
      <c r="BT164" s="232"/>
      <c r="BU164" s="71"/>
      <c r="BV164" s="217" t="s">
        <v>813</v>
      </c>
      <c r="BW164" s="71"/>
      <c r="BX164" s="71"/>
      <c r="BY164" s="71"/>
      <c r="BZ164" s="71"/>
      <c r="CA164" s="71"/>
      <c r="CB164" s="71"/>
      <c r="CC164" s="71"/>
      <c r="CD164" s="71"/>
      <c r="CE164" s="71"/>
      <c r="CF164" s="71"/>
      <c r="CG164" s="71"/>
      <c r="CH164" s="71"/>
      <c r="CI164" s="71"/>
      <c r="CJ164" s="71"/>
      <c r="CK164" s="71"/>
      <c r="CL164" s="71"/>
      <c r="CM164" s="71"/>
      <c r="CN164" s="71"/>
      <c r="CO164" s="71"/>
      <c r="CP164" s="71"/>
      <c r="CQ164" s="71"/>
      <c r="CR164" s="71"/>
      <c r="CS164" s="71"/>
    </row>
    <row r="165" spans="1:97" ht="33.6" customHeight="1" x14ac:dyDescent="0.3">
      <c r="A165" s="2">
        <v>97</v>
      </c>
      <c r="B165" s="224" t="s">
        <v>925</v>
      </c>
      <c r="C165" s="102">
        <f t="shared" si="80"/>
        <v>0.45</v>
      </c>
      <c r="D165" s="102"/>
      <c r="E165" s="102">
        <f t="shared" si="84"/>
        <v>0.45</v>
      </c>
      <c r="F165" s="102">
        <f t="shared" si="78"/>
        <v>0.45</v>
      </c>
      <c r="G165" s="3">
        <f t="shared" si="82"/>
        <v>0</v>
      </c>
      <c r="H165" s="3"/>
      <c r="I165" s="3"/>
      <c r="J165" s="3"/>
      <c r="K165" s="72">
        <v>0.2</v>
      </c>
      <c r="L165" s="80">
        <v>0.25</v>
      </c>
      <c r="M165" s="3">
        <f t="shared" si="83"/>
        <v>0</v>
      </c>
      <c r="N165" s="3"/>
      <c r="O165" s="3"/>
      <c r="P165" s="3"/>
      <c r="Q165" s="3"/>
      <c r="R165" s="3"/>
      <c r="S165" s="3"/>
      <c r="T165" s="3"/>
      <c r="U165" s="102">
        <f t="shared" si="85"/>
        <v>0</v>
      </c>
      <c r="V165" s="3"/>
      <c r="W165" s="3"/>
      <c r="X165" s="3"/>
      <c r="Y165" s="3"/>
      <c r="Z165" s="3"/>
      <c r="AA165" s="3"/>
      <c r="AB165" s="3"/>
      <c r="AC165" s="3"/>
      <c r="AD165" s="3">
        <f t="shared" si="86"/>
        <v>0</v>
      </c>
      <c r="AE165" s="3"/>
      <c r="AF165" s="3"/>
      <c r="AG165" s="3"/>
      <c r="AH165" s="73"/>
      <c r="AI165" s="73"/>
      <c r="AJ165" s="3"/>
      <c r="AK165" s="3"/>
      <c r="AL165" s="3"/>
      <c r="AM165" s="3"/>
      <c r="AN165" s="3"/>
      <c r="AO165" s="3"/>
      <c r="AP165" s="3"/>
      <c r="AQ165" s="3"/>
      <c r="AR165" s="3"/>
      <c r="AS165" s="3"/>
      <c r="AT165" s="3"/>
      <c r="AU165" s="3"/>
      <c r="AV165" s="3"/>
      <c r="AW165" s="3"/>
      <c r="AX165" s="3"/>
      <c r="AY165" s="3"/>
      <c r="AZ165" s="74"/>
      <c r="BA165" s="3"/>
      <c r="BB165" s="3"/>
      <c r="BC165" s="3"/>
      <c r="BD165" s="3"/>
      <c r="BE165" s="3"/>
      <c r="BF165" s="3"/>
      <c r="BG165" s="102">
        <f t="shared" si="87"/>
        <v>0</v>
      </c>
      <c r="BH165" s="3"/>
      <c r="BI165" s="75"/>
      <c r="BJ165" s="3"/>
      <c r="BK165" s="2" t="s">
        <v>459</v>
      </c>
      <c r="BL165" s="218" t="s">
        <v>143</v>
      </c>
      <c r="BM165" s="2" t="s">
        <v>924</v>
      </c>
      <c r="BN165" s="219" t="s">
        <v>90</v>
      </c>
      <c r="BO165" s="128"/>
      <c r="BP165" s="2" t="s">
        <v>761</v>
      </c>
      <c r="BQ165" s="144" t="s">
        <v>740</v>
      </c>
      <c r="BR165" s="232" t="s">
        <v>972</v>
      </c>
      <c r="BS165" s="232"/>
      <c r="BT165" s="232"/>
      <c r="BU165" s="71"/>
      <c r="BV165" s="217" t="s">
        <v>813</v>
      </c>
      <c r="BW165" s="71"/>
      <c r="BX165" s="71"/>
      <c r="BY165" s="71"/>
      <c r="BZ165" s="71"/>
      <c r="CA165" s="71"/>
      <c r="CB165" s="71"/>
      <c r="CC165" s="71"/>
      <c r="CD165" s="71"/>
      <c r="CE165" s="71"/>
      <c r="CF165" s="71"/>
      <c r="CG165" s="71"/>
      <c r="CH165" s="71"/>
      <c r="CI165" s="71"/>
      <c r="CJ165" s="71"/>
      <c r="CK165" s="71"/>
      <c r="CL165" s="71"/>
      <c r="CM165" s="71"/>
      <c r="CN165" s="71"/>
      <c r="CO165" s="71"/>
      <c r="CP165" s="71"/>
      <c r="CQ165" s="71"/>
      <c r="CR165" s="71"/>
      <c r="CS165" s="71"/>
    </row>
    <row r="166" spans="1:97" ht="33.6" customHeight="1" x14ac:dyDescent="0.3">
      <c r="A166" s="2">
        <v>98</v>
      </c>
      <c r="B166" s="224" t="s">
        <v>237</v>
      </c>
      <c r="C166" s="102">
        <f t="shared" si="80"/>
        <v>0.42000000000000004</v>
      </c>
      <c r="D166" s="102"/>
      <c r="E166" s="102">
        <f t="shared" si="84"/>
        <v>0.42000000000000004</v>
      </c>
      <c r="F166" s="102">
        <f t="shared" si="78"/>
        <v>0.42000000000000004</v>
      </c>
      <c r="G166" s="3">
        <f t="shared" ref="G166:G167" si="88">H166+I166+J166</f>
        <v>0</v>
      </c>
      <c r="H166" s="3"/>
      <c r="I166" s="3"/>
      <c r="J166" s="3"/>
      <c r="K166" s="72">
        <v>0.2</v>
      </c>
      <c r="L166" s="80">
        <v>0.22</v>
      </c>
      <c r="M166" s="3">
        <f t="shared" si="83"/>
        <v>0</v>
      </c>
      <c r="N166" s="3"/>
      <c r="O166" s="3"/>
      <c r="P166" s="3"/>
      <c r="Q166" s="3"/>
      <c r="R166" s="3"/>
      <c r="S166" s="3"/>
      <c r="T166" s="3"/>
      <c r="U166" s="102">
        <f t="shared" si="85"/>
        <v>0</v>
      </c>
      <c r="V166" s="3"/>
      <c r="W166" s="3"/>
      <c r="X166" s="3"/>
      <c r="Y166" s="3"/>
      <c r="Z166" s="3"/>
      <c r="AA166" s="3"/>
      <c r="AB166" s="3"/>
      <c r="AC166" s="3"/>
      <c r="AD166" s="3">
        <f t="shared" si="86"/>
        <v>0</v>
      </c>
      <c r="AE166" s="3"/>
      <c r="AF166" s="3"/>
      <c r="AG166" s="3"/>
      <c r="AH166" s="73"/>
      <c r="AI166" s="73"/>
      <c r="AJ166" s="3"/>
      <c r="AK166" s="3"/>
      <c r="AL166" s="3"/>
      <c r="AM166" s="3"/>
      <c r="AN166" s="3"/>
      <c r="AO166" s="3"/>
      <c r="AP166" s="3"/>
      <c r="AQ166" s="3"/>
      <c r="AR166" s="3"/>
      <c r="AS166" s="3"/>
      <c r="AT166" s="3"/>
      <c r="AU166" s="3"/>
      <c r="AV166" s="3"/>
      <c r="AW166" s="3"/>
      <c r="AX166" s="3"/>
      <c r="AY166" s="3"/>
      <c r="AZ166" s="74"/>
      <c r="BA166" s="3"/>
      <c r="BB166" s="3"/>
      <c r="BC166" s="3"/>
      <c r="BD166" s="3"/>
      <c r="BE166" s="3"/>
      <c r="BF166" s="3"/>
      <c r="BG166" s="102">
        <f t="shared" si="87"/>
        <v>0</v>
      </c>
      <c r="BH166" s="3"/>
      <c r="BI166" s="75"/>
      <c r="BJ166" s="3"/>
      <c r="BK166" s="2" t="s">
        <v>459</v>
      </c>
      <c r="BL166" s="218" t="s">
        <v>143</v>
      </c>
      <c r="BM166" s="2" t="s">
        <v>238</v>
      </c>
      <c r="BN166" s="219" t="s">
        <v>90</v>
      </c>
      <c r="BO166" s="128"/>
      <c r="BP166" s="2" t="s">
        <v>761</v>
      </c>
      <c r="BQ166" s="144" t="s">
        <v>740</v>
      </c>
      <c r="BR166" s="232" t="s">
        <v>972</v>
      </c>
      <c r="BS166" s="232"/>
      <c r="BT166" s="232"/>
      <c r="BU166" s="71"/>
      <c r="BV166" s="217" t="s">
        <v>813</v>
      </c>
      <c r="BW166" s="71"/>
      <c r="BX166" s="71"/>
      <c r="BY166" s="71"/>
      <c r="BZ166" s="71"/>
      <c r="CA166" s="71"/>
      <c r="CB166" s="71"/>
      <c r="CC166" s="71"/>
      <c r="CD166" s="71"/>
      <c r="CE166" s="71"/>
      <c r="CF166" s="71"/>
      <c r="CG166" s="71"/>
      <c r="CH166" s="71"/>
      <c r="CI166" s="71"/>
      <c r="CJ166" s="71"/>
      <c r="CK166" s="71"/>
      <c r="CL166" s="71"/>
      <c r="CM166" s="71"/>
      <c r="CN166" s="71"/>
      <c r="CO166" s="71"/>
      <c r="CP166" s="71"/>
      <c r="CQ166" s="71"/>
      <c r="CR166" s="71"/>
      <c r="CS166" s="71"/>
    </row>
    <row r="167" spans="1:97" ht="33.6" customHeight="1" x14ac:dyDescent="0.3">
      <c r="A167" s="2">
        <v>99</v>
      </c>
      <c r="B167" s="224" t="s">
        <v>239</v>
      </c>
      <c r="C167" s="102">
        <f t="shared" si="80"/>
        <v>0.09</v>
      </c>
      <c r="D167" s="102"/>
      <c r="E167" s="102">
        <f t="shared" si="84"/>
        <v>0.09</v>
      </c>
      <c r="F167" s="102">
        <f t="shared" si="78"/>
        <v>0.09</v>
      </c>
      <c r="G167" s="3">
        <f t="shared" si="88"/>
        <v>0</v>
      </c>
      <c r="H167" s="3"/>
      <c r="I167" s="3"/>
      <c r="J167" s="3"/>
      <c r="K167" s="72">
        <v>0.09</v>
      </c>
      <c r="L167" s="80"/>
      <c r="M167" s="3">
        <f t="shared" si="83"/>
        <v>0</v>
      </c>
      <c r="N167" s="3"/>
      <c r="O167" s="3"/>
      <c r="P167" s="3"/>
      <c r="Q167" s="3"/>
      <c r="R167" s="3"/>
      <c r="S167" s="3"/>
      <c r="T167" s="3"/>
      <c r="U167" s="102">
        <f t="shared" si="85"/>
        <v>0</v>
      </c>
      <c r="V167" s="3"/>
      <c r="W167" s="3"/>
      <c r="X167" s="3"/>
      <c r="Y167" s="3"/>
      <c r="Z167" s="3"/>
      <c r="AA167" s="3"/>
      <c r="AB167" s="3"/>
      <c r="AC167" s="3"/>
      <c r="AD167" s="3">
        <f t="shared" si="86"/>
        <v>0</v>
      </c>
      <c r="AE167" s="3"/>
      <c r="AF167" s="3"/>
      <c r="AG167" s="3"/>
      <c r="AH167" s="73"/>
      <c r="AI167" s="73"/>
      <c r="AJ167" s="3"/>
      <c r="AK167" s="3"/>
      <c r="AL167" s="3"/>
      <c r="AM167" s="3"/>
      <c r="AN167" s="3"/>
      <c r="AO167" s="3"/>
      <c r="AP167" s="3"/>
      <c r="AQ167" s="3"/>
      <c r="AR167" s="3"/>
      <c r="AS167" s="3"/>
      <c r="AT167" s="3"/>
      <c r="AU167" s="3"/>
      <c r="AV167" s="3"/>
      <c r="AW167" s="3"/>
      <c r="AX167" s="3"/>
      <c r="AY167" s="3"/>
      <c r="AZ167" s="74"/>
      <c r="BA167" s="3"/>
      <c r="BB167" s="3"/>
      <c r="BC167" s="3"/>
      <c r="BD167" s="3"/>
      <c r="BE167" s="3"/>
      <c r="BF167" s="3"/>
      <c r="BG167" s="102">
        <f t="shared" si="87"/>
        <v>0</v>
      </c>
      <c r="BH167" s="3"/>
      <c r="BI167" s="75"/>
      <c r="BJ167" s="3"/>
      <c r="BK167" s="2" t="s">
        <v>459</v>
      </c>
      <c r="BL167" s="218" t="s">
        <v>143</v>
      </c>
      <c r="BM167" s="2" t="s">
        <v>240</v>
      </c>
      <c r="BN167" s="219" t="s">
        <v>90</v>
      </c>
      <c r="BO167" s="128"/>
      <c r="BP167" s="2" t="s">
        <v>761</v>
      </c>
      <c r="BQ167" s="144" t="s">
        <v>740</v>
      </c>
      <c r="BR167" s="232" t="s">
        <v>972</v>
      </c>
      <c r="BS167" s="232"/>
      <c r="BT167" s="232"/>
      <c r="BU167" s="71"/>
      <c r="BV167" s="217" t="s">
        <v>813</v>
      </c>
      <c r="BW167" s="71"/>
      <c r="BX167" s="71"/>
      <c r="BY167" s="71"/>
      <c r="BZ167" s="71"/>
      <c r="CA167" s="71"/>
      <c r="CB167" s="71"/>
      <c r="CC167" s="71"/>
      <c r="CD167" s="71"/>
      <c r="CE167" s="71"/>
      <c r="CF167" s="71"/>
      <c r="CG167" s="71"/>
      <c r="CH167" s="71"/>
      <c r="CI167" s="71"/>
      <c r="CJ167" s="71"/>
      <c r="CK167" s="71"/>
      <c r="CL167" s="71"/>
      <c r="CM167" s="71"/>
      <c r="CN167" s="71"/>
      <c r="CO167" s="71"/>
      <c r="CP167" s="71"/>
      <c r="CQ167" s="71"/>
      <c r="CR167" s="71"/>
      <c r="CS167" s="71"/>
    </row>
    <row r="168" spans="1:97" s="228" customFormat="1" ht="33.6" customHeight="1" x14ac:dyDescent="0.3">
      <c r="A168" s="81"/>
      <c r="B168" s="86" t="s">
        <v>50</v>
      </c>
      <c r="C168" s="82">
        <f t="shared" si="80"/>
        <v>14.139999999999993</v>
      </c>
      <c r="D168" s="82">
        <f t="shared" ref="D168:BJ168" si="89">SUM(D169:D195)</f>
        <v>0.31</v>
      </c>
      <c r="E168" s="82">
        <f t="shared" si="89"/>
        <v>13.829999999999993</v>
      </c>
      <c r="F168" s="82">
        <f t="shared" si="89"/>
        <v>9.1399999999999952</v>
      </c>
      <c r="G168" s="82">
        <f t="shared" si="89"/>
        <v>0.45000000000000007</v>
      </c>
      <c r="H168" s="82">
        <f t="shared" si="89"/>
        <v>0.45000000000000007</v>
      </c>
      <c r="I168" s="82">
        <f t="shared" si="89"/>
        <v>0</v>
      </c>
      <c r="J168" s="82">
        <f t="shared" si="89"/>
        <v>0</v>
      </c>
      <c r="K168" s="82">
        <f t="shared" si="89"/>
        <v>4.8899999999999997</v>
      </c>
      <c r="L168" s="82">
        <f t="shared" si="89"/>
        <v>3.7999999999999994</v>
      </c>
      <c r="M168" s="82">
        <f t="shared" si="89"/>
        <v>0</v>
      </c>
      <c r="N168" s="82">
        <f t="shared" si="89"/>
        <v>0</v>
      </c>
      <c r="O168" s="82">
        <f t="shared" si="89"/>
        <v>0</v>
      </c>
      <c r="P168" s="82">
        <f t="shared" si="89"/>
        <v>0</v>
      </c>
      <c r="Q168" s="82">
        <f t="shared" si="89"/>
        <v>0</v>
      </c>
      <c r="R168" s="82">
        <f t="shared" si="89"/>
        <v>0</v>
      </c>
      <c r="S168" s="82">
        <f t="shared" si="89"/>
        <v>0</v>
      </c>
      <c r="T168" s="82">
        <f t="shared" si="89"/>
        <v>0</v>
      </c>
      <c r="U168" s="82">
        <f t="shared" si="89"/>
        <v>4.5999999999999996</v>
      </c>
      <c r="V168" s="82">
        <f t="shared" si="89"/>
        <v>0</v>
      </c>
      <c r="W168" s="82">
        <f t="shared" si="89"/>
        <v>0</v>
      </c>
      <c r="X168" s="82">
        <f t="shared" si="89"/>
        <v>0</v>
      </c>
      <c r="Y168" s="82">
        <f t="shared" si="89"/>
        <v>0</v>
      </c>
      <c r="Z168" s="82">
        <f t="shared" si="89"/>
        <v>0</v>
      </c>
      <c r="AA168" s="82">
        <f t="shared" si="89"/>
        <v>0</v>
      </c>
      <c r="AB168" s="82">
        <f t="shared" si="89"/>
        <v>0</v>
      </c>
      <c r="AC168" s="82">
        <f t="shared" si="89"/>
        <v>0</v>
      </c>
      <c r="AD168" s="82">
        <f t="shared" si="89"/>
        <v>0.02</v>
      </c>
      <c r="AE168" s="82">
        <f t="shared" si="89"/>
        <v>0</v>
      </c>
      <c r="AF168" s="82">
        <f t="shared" si="89"/>
        <v>0</v>
      </c>
      <c r="AG168" s="82">
        <f t="shared" si="89"/>
        <v>0.02</v>
      </c>
      <c r="AH168" s="82">
        <f t="shared" si="89"/>
        <v>0</v>
      </c>
      <c r="AI168" s="82">
        <f t="shared" si="89"/>
        <v>0</v>
      </c>
      <c r="AJ168" s="82">
        <f t="shared" si="89"/>
        <v>0</v>
      </c>
      <c r="AK168" s="82">
        <f t="shared" si="89"/>
        <v>0</v>
      </c>
      <c r="AL168" s="82">
        <f t="shared" si="89"/>
        <v>0</v>
      </c>
      <c r="AM168" s="82">
        <f t="shared" si="89"/>
        <v>0</v>
      </c>
      <c r="AN168" s="82">
        <f t="shared" si="89"/>
        <v>0</v>
      </c>
      <c r="AO168" s="82">
        <f t="shared" si="89"/>
        <v>0</v>
      </c>
      <c r="AP168" s="82">
        <f t="shared" si="89"/>
        <v>0</v>
      </c>
      <c r="AQ168" s="82">
        <f t="shared" si="89"/>
        <v>0</v>
      </c>
      <c r="AR168" s="82">
        <f t="shared" si="89"/>
        <v>0</v>
      </c>
      <c r="AS168" s="82">
        <f t="shared" si="89"/>
        <v>0</v>
      </c>
      <c r="AT168" s="82">
        <f t="shared" si="89"/>
        <v>0</v>
      </c>
      <c r="AU168" s="82">
        <f t="shared" si="89"/>
        <v>0</v>
      </c>
      <c r="AV168" s="82">
        <f t="shared" si="89"/>
        <v>0</v>
      </c>
      <c r="AW168" s="82">
        <f t="shared" si="89"/>
        <v>0</v>
      </c>
      <c r="AX168" s="82">
        <f t="shared" si="89"/>
        <v>0.12</v>
      </c>
      <c r="AY168" s="82">
        <f t="shared" si="89"/>
        <v>0.1</v>
      </c>
      <c r="AZ168" s="82">
        <f t="shared" si="89"/>
        <v>0</v>
      </c>
      <c r="BA168" s="82">
        <f t="shared" si="89"/>
        <v>0</v>
      </c>
      <c r="BB168" s="82">
        <f t="shared" si="89"/>
        <v>0</v>
      </c>
      <c r="BC168" s="82">
        <f t="shared" si="89"/>
        <v>0</v>
      </c>
      <c r="BD168" s="82">
        <f t="shared" si="89"/>
        <v>4.3599999999999994</v>
      </c>
      <c r="BE168" s="82">
        <f t="shared" si="89"/>
        <v>0</v>
      </c>
      <c r="BF168" s="82">
        <f t="shared" si="89"/>
        <v>0</v>
      </c>
      <c r="BG168" s="82">
        <f t="shared" si="89"/>
        <v>7.9999999999999988E-2</v>
      </c>
      <c r="BH168" s="82">
        <f t="shared" si="89"/>
        <v>0</v>
      </c>
      <c r="BI168" s="82">
        <f t="shared" si="89"/>
        <v>7.9999999999999988E-2</v>
      </c>
      <c r="BJ168" s="82">
        <f t="shared" si="89"/>
        <v>0</v>
      </c>
      <c r="BK168" s="9"/>
      <c r="BL168" s="9"/>
      <c r="BM168" s="81"/>
      <c r="BN168" s="9"/>
      <c r="BO168" s="234"/>
      <c r="BP168" s="235"/>
      <c r="BQ168" s="232"/>
      <c r="BR168" s="232"/>
      <c r="BS168" s="232"/>
      <c r="BT168" s="232"/>
      <c r="BU168" s="232"/>
      <c r="BV168" s="217"/>
    </row>
    <row r="169" spans="1:97" s="71" customFormat="1" ht="33.6" customHeight="1" x14ac:dyDescent="0.3">
      <c r="A169" s="2">
        <v>1</v>
      </c>
      <c r="B169" s="144" t="s">
        <v>392</v>
      </c>
      <c r="C169" s="69">
        <f>D169+E169</f>
        <v>1.6</v>
      </c>
      <c r="D169" s="3"/>
      <c r="E169" s="3">
        <f>F169+U169+BG169</f>
        <v>1.6</v>
      </c>
      <c r="F169" s="3">
        <f>G169+K169+L169+M169+R169+S169+T169</f>
        <v>1.5</v>
      </c>
      <c r="G169" s="3">
        <f>H169+I169+J169</f>
        <v>0</v>
      </c>
      <c r="H169" s="3"/>
      <c r="I169" s="3"/>
      <c r="J169" s="3"/>
      <c r="K169" s="3">
        <v>0.8</v>
      </c>
      <c r="L169" s="80">
        <v>0.7</v>
      </c>
      <c r="M169" s="3">
        <f>N169+O169+P169</f>
        <v>0</v>
      </c>
      <c r="N169" s="3"/>
      <c r="O169" s="3"/>
      <c r="P169" s="3"/>
      <c r="Q169" s="3"/>
      <c r="R169" s="3"/>
      <c r="S169" s="3"/>
      <c r="T169" s="3"/>
      <c r="U169" s="3">
        <f>V169+W169+X169+Y169+Z169+AA169+AB169+AC169+AD169+AU169+AV169+AW169+AX169+AY169+AZ169+BA169+BB169+BC169+BD169+BE169+BF169</f>
        <v>0.1</v>
      </c>
      <c r="V169" s="3"/>
      <c r="W169" s="3"/>
      <c r="X169" s="3"/>
      <c r="Y169" s="3"/>
      <c r="Z169" s="3"/>
      <c r="AA169" s="3"/>
      <c r="AB169" s="3"/>
      <c r="AC169" s="3"/>
      <c r="AD169" s="3">
        <f>SUM(AE169:AT169)</f>
        <v>0</v>
      </c>
      <c r="AE169" s="3"/>
      <c r="AF169" s="3"/>
      <c r="AG169" s="3"/>
      <c r="AH169" s="73"/>
      <c r="AI169" s="73"/>
      <c r="AJ169" s="3"/>
      <c r="AK169" s="3"/>
      <c r="AL169" s="3"/>
      <c r="AM169" s="3"/>
      <c r="AN169" s="3"/>
      <c r="AO169" s="3"/>
      <c r="AP169" s="3"/>
      <c r="AQ169" s="3"/>
      <c r="AR169" s="3"/>
      <c r="AS169" s="3"/>
      <c r="AT169" s="3"/>
      <c r="AU169" s="3"/>
      <c r="AV169" s="3"/>
      <c r="AW169" s="3"/>
      <c r="AX169" s="3"/>
      <c r="AY169" s="3">
        <v>0.1</v>
      </c>
      <c r="AZ169" s="74"/>
      <c r="BA169" s="3"/>
      <c r="BB169" s="3"/>
      <c r="BC169" s="3"/>
      <c r="BD169" s="3"/>
      <c r="BE169" s="3"/>
      <c r="BF169" s="3"/>
      <c r="BG169" s="3">
        <f>BH169+BI169+BJ169</f>
        <v>0</v>
      </c>
      <c r="BH169" s="3"/>
      <c r="BI169" s="75"/>
      <c r="BJ169" s="3"/>
      <c r="BK169" s="2" t="s">
        <v>459</v>
      </c>
      <c r="BL169" s="4" t="s">
        <v>128</v>
      </c>
      <c r="BM169" s="2" t="s">
        <v>393</v>
      </c>
      <c r="BN169" s="2" t="s">
        <v>91</v>
      </c>
      <c r="BO169" s="15"/>
      <c r="BP169" s="2" t="s">
        <v>630</v>
      </c>
      <c r="BQ169" s="144" t="s">
        <v>733</v>
      </c>
      <c r="BR169" s="232" t="s">
        <v>972</v>
      </c>
      <c r="BS169" s="208"/>
      <c r="BT169" s="208"/>
      <c r="BU169" s="208"/>
      <c r="BV169" s="208" t="s">
        <v>813</v>
      </c>
      <c r="BW169" s="208"/>
      <c r="CN169" s="71">
        <v>2022</v>
      </c>
    </row>
    <row r="170" spans="1:97" s="71" customFormat="1" ht="33.6" customHeight="1" x14ac:dyDescent="0.3">
      <c r="A170" s="2">
        <f>A169+1</f>
        <v>2</v>
      </c>
      <c r="B170" s="141" t="s">
        <v>279</v>
      </c>
      <c r="C170" s="69">
        <f>D170+E170</f>
        <v>0.2</v>
      </c>
      <c r="D170" s="3"/>
      <c r="E170" s="3">
        <f>F170+U170+BG170</f>
        <v>0.2</v>
      </c>
      <c r="F170" s="3">
        <f>G170+K170+L170+M170+R170+S170+T170</f>
        <v>0.2</v>
      </c>
      <c r="G170" s="3">
        <f>H170+I170+J170</f>
        <v>0</v>
      </c>
      <c r="H170" s="3"/>
      <c r="I170" s="3"/>
      <c r="J170" s="3"/>
      <c r="K170" s="3"/>
      <c r="L170" s="3">
        <v>0.2</v>
      </c>
      <c r="M170" s="3">
        <f>N170+O170+P170</f>
        <v>0</v>
      </c>
      <c r="N170" s="3"/>
      <c r="O170" s="3"/>
      <c r="P170" s="3"/>
      <c r="Q170" s="3"/>
      <c r="R170" s="3"/>
      <c r="S170" s="3"/>
      <c r="T170" s="3"/>
      <c r="U170" s="3">
        <f>V170+W170+X170+Y170+Z170+AA170+AB170+AC170+AD170+AU170+AV170+AW170+AX170+AY170+AZ170+BA170+BB170+BC170+BD170+BE170+BF170</f>
        <v>0</v>
      </c>
      <c r="V170" s="3"/>
      <c r="W170" s="3"/>
      <c r="X170" s="3"/>
      <c r="Y170" s="3"/>
      <c r="Z170" s="3"/>
      <c r="AA170" s="3"/>
      <c r="AB170" s="3"/>
      <c r="AC170" s="3"/>
      <c r="AD170" s="3">
        <f>SUM(AE170:AT170)</f>
        <v>0</v>
      </c>
      <c r="AE170" s="3"/>
      <c r="AF170" s="3"/>
      <c r="AG170" s="3"/>
      <c r="AH170" s="3"/>
      <c r="AI170" s="3"/>
      <c r="AJ170" s="3"/>
      <c r="AK170" s="3"/>
      <c r="AL170" s="3"/>
      <c r="AM170" s="3"/>
      <c r="AN170" s="3"/>
      <c r="AO170" s="3"/>
      <c r="AP170" s="3"/>
      <c r="AQ170" s="3"/>
      <c r="AR170" s="3"/>
      <c r="AS170" s="3"/>
      <c r="AT170" s="3"/>
      <c r="AU170" s="3"/>
      <c r="AV170" s="3"/>
      <c r="AW170" s="3"/>
      <c r="AX170" s="3"/>
      <c r="AY170" s="3"/>
      <c r="AZ170" s="3"/>
      <c r="BA170" s="3"/>
      <c r="BB170" s="3"/>
      <c r="BC170" s="3"/>
      <c r="BD170" s="3"/>
      <c r="BE170" s="3"/>
      <c r="BF170" s="3"/>
      <c r="BG170" s="3">
        <f>BH170+BI170+BJ170</f>
        <v>0</v>
      </c>
      <c r="BH170" s="3"/>
      <c r="BI170" s="3"/>
      <c r="BJ170" s="3"/>
      <c r="BK170" s="2" t="s">
        <v>459</v>
      </c>
      <c r="BL170" s="4" t="s">
        <v>128</v>
      </c>
      <c r="BM170" s="2"/>
      <c r="BN170" s="2" t="s">
        <v>91</v>
      </c>
      <c r="BO170" s="15"/>
      <c r="BP170" s="2" t="s">
        <v>630</v>
      </c>
      <c r="BQ170" s="144" t="s">
        <v>733</v>
      </c>
      <c r="BR170" s="232" t="s">
        <v>972</v>
      </c>
      <c r="BS170" s="208"/>
      <c r="BT170" s="208"/>
      <c r="BU170" s="208"/>
      <c r="BV170" s="208" t="s">
        <v>813</v>
      </c>
      <c r="BW170" s="208"/>
      <c r="CB170" s="71" t="s">
        <v>439</v>
      </c>
      <c r="CN170" s="71">
        <v>2022</v>
      </c>
    </row>
    <row r="171" spans="1:97" s="71" customFormat="1" ht="33.6" customHeight="1" x14ac:dyDescent="0.3">
      <c r="A171" s="2">
        <f t="shared" ref="A171:A195" si="90">A170+1</f>
        <v>3</v>
      </c>
      <c r="B171" s="88" t="s">
        <v>264</v>
      </c>
      <c r="C171" s="69">
        <f t="shared" si="80"/>
        <v>0.09</v>
      </c>
      <c r="D171" s="3"/>
      <c r="E171" s="3">
        <f t="shared" ref="E171:E235" si="91">F171+U171+BG171</f>
        <v>0.09</v>
      </c>
      <c r="F171" s="3">
        <f t="shared" ref="F171:F226" si="92">G171+K171+L171+M171+R171+S171+T171</f>
        <v>0.09</v>
      </c>
      <c r="G171" s="3">
        <f t="shared" ref="G171:G248" si="93">H171+I171+J171</f>
        <v>0</v>
      </c>
      <c r="H171" s="3"/>
      <c r="I171" s="3"/>
      <c r="J171" s="3"/>
      <c r="K171" s="80">
        <v>0.09</v>
      </c>
      <c r="L171" s="80"/>
      <c r="M171" s="3">
        <f t="shared" ref="M171:M235" si="94">N171+O171+P171</f>
        <v>0</v>
      </c>
      <c r="N171" s="3"/>
      <c r="O171" s="3"/>
      <c r="P171" s="3"/>
      <c r="Q171" s="3"/>
      <c r="R171" s="3"/>
      <c r="S171" s="3"/>
      <c r="T171" s="3"/>
      <c r="U171" s="3">
        <f t="shared" ref="U171:U235" si="95">V171+W171+X171+Y171+Z171+AA171+AB171+AC171+AD171+AU171+AV171+AW171+AX171+AY171+AZ171+BA171+BB171+BC171+BD171+BE171+BF171</f>
        <v>0</v>
      </c>
      <c r="V171" s="3"/>
      <c r="W171" s="3"/>
      <c r="X171" s="3"/>
      <c r="Y171" s="3"/>
      <c r="Z171" s="3"/>
      <c r="AA171" s="3"/>
      <c r="AB171" s="3"/>
      <c r="AC171" s="3"/>
      <c r="AD171" s="3">
        <f t="shared" ref="AD171:AD222" si="96">SUM(AE171:AT171)</f>
        <v>0</v>
      </c>
      <c r="AE171" s="3"/>
      <c r="AF171" s="3"/>
      <c r="AG171" s="3"/>
      <c r="AH171" s="73"/>
      <c r="AI171" s="73"/>
      <c r="AJ171" s="3"/>
      <c r="AK171" s="3"/>
      <c r="AL171" s="3"/>
      <c r="AM171" s="3"/>
      <c r="AN171" s="3"/>
      <c r="AO171" s="3"/>
      <c r="AP171" s="3"/>
      <c r="AQ171" s="3"/>
      <c r="AR171" s="3"/>
      <c r="AS171" s="3"/>
      <c r="AT171" s="3"/>
      <c r="AU171" s="3"/>
      <c r="AV171" s="3"/>
      <c r="AW171" s="3"/>
      <c r="AX171" s="3"/>
      <c r="AY171" s="3"/>
      <c r="AZ171" s="74"/>
      <c r="BA171" s="3"/>
      <c r="BB171" s="3"/>
      <c r="BC171" s="3"/>
      <c r="BD171" s="3"/>
      <c r="BE171" s="3"/>
      <c r="BF171" s="3"/>
      <c r="BG171" s="3">
        <f t="shared" ref="BG171:BG235" si="97">BH171+BI171+BJ171</f>
        <v>0</v>
      </c>
      <c r="BH171" s="3"/>
      <c r="BI171" s="75"/>
      <c r="BJ171" s="3"/>
      <c r="BK171" s="2" t="s">
        <v>459</v>
      </c>
      <c r="BL171" s="4" t="s">
        <v>143</v>
      </c>
      <c r="BM171" s="2"/>
      <c r="BN171" s="76" t="s">
        <v>91</v>
      </c>
      <c r="BO171" s="15"/>
      <c r="BP171" s="2" t="s">
        <v>630</v>
      </c>
      <c r="BQ171" s="144" t="s">
        <v>733</v>
      </c>
      <c r="BR171" s="232" t="s">
        <v>972</v>
      </c>
      <c r="BV171" s="71" t="s">
        <v>813</v>
      </c>
      <c r="CB171" s="71" t="s">
        <v>439</v>
      </c>
      <c r="CN171" s="71">
        <v>2022</v>
      </c>
    </row>
    <row r="172" spans="1:97" s="71" customFormat="1" ht="33.6" customHeight="1" x14ac:dyDescent="0.3">
      <c r="A172" s="2">
        <f t="shared" si="90"/>
        <v>4</v>
      </c>
      <c r="B172" s="90" t="s">
        <v>472</v>
      </c>
      <c r="C172" s="69">
        <f t="shared" si="80"/>
        <v>0.6</v>
      </c>
      <c r="D172" s="3"/>
      <c r="E172" s="3">
        <f t="shared" si="91"/>
        <v>0.6</v>
      </c>
      <c r="F172" s="3">
        <f t="shared" si="92"/>
        <v>0.3</v>
      </c>
      <c r="G172" s="3">
        <f t="shared" si="93"/>
        <v>0</v>
      </c>
      <c r="H172" s="3"/>
      <c r="I172" s="3"/>
      <c r="J172" s="3"/>
      <c r="K172" s="80">
        <v>0.3</v>
      </c>
      <c r="L172" s="80"/>
      <c r="M172" s="3">
        <f t="shared" si="94"/>
        <v>0</v>
      </c>
      <c r="N172" s="3"/>
      <c r="O172" s="3"/>
      <c r="P172" s="3"/>
      <c r="Q172" s="3"/>
      <c r="R172" s="3"/>
      <c r="S172" s="3"/>
      <c r="T172" s="3"/>
      <c r="U172" s="3">
        <f t="shared" si="95"/>
        <v>0.3</v>
      </c>
      <c r="V172" s="3"/>
      <c r="W172" s="3"/>
      <c r="X172" s="3"/>
      <c r="Y172" s="3"/>
      <c r="Z172" s="3"/>
      <c r="AA172" s="3"/>
      <c r="AB172" s="3"/>
      <c r="AC172" s="3"/>
      <c r="AD172" s="3">
        <f t="shared" si="96"/>
        <v>0</v>
      </c>
      <c r="AE172" s="3"/>
      <c r="AF172" s="3"/>
      <c r="AG172" s="3"/>
      <c r="AH172" s="73"/>
      <c r="AI172" s="73"/>
      <c r="AJ172" s="3"/>
      <c r="AK172" s="3"/>
      <c r="AL172" s="3"/>
      <c r="AM172" s="3"/>
      <c r="AN172" s="3"/>
      <c r="AO172" s="3"/>
      <c r="AP172" s="3"/>
      <c r="AQ172" s="3"/>
      <c r="AR172" s="3"/>
      <c r="AS172" s="3"/>
      <c r="AT172" s="3"/>
      <c r="AU172" s="3"/>
      <c r="AV172" s="3"/>
      <c r="AW172" s="3"/>
      <c r="AX172" s="3"/>
      <c r="AY172" s="3"/>
      <c r="AZ172" s="74"/>
      <c r="BA172" s="3"/>
      <c r="BB172" s="3"/>
      <c r="BC172" s="3"/>
      <c r="BD172" s="3">
        <v>0.3</v>
      </c>
      <c r="BE172" s="3"/>
      <c r="BF172" s="3"/>
      <c r="BG172" s="3">
        <f t="shared" si="97"/>
        <v>0</v>
      </c>
      <c r="BH172" s="3"/>
      <c r="BI172" s="75"/>
      <c r="BJ172" s="3"/>
      <c r="BK172" s="2" t="s">
        <v>459</v>
      </c>
      <c r="BL172" s="4" t="s">
        <v>143</v>
      </c>
      <c r="BM172" s="2" t="s">
        <v>265</v>
      </c>
      <c r="BN172" s="76" t="s">
        <v>91</v>
      </c>
      <c r="BO172" s="15" t="s">
        <v>385</v>
      </c>
      <c r="BP172" s="2" t="s">
        <v>629</v>
      </c>
      <c r="BQ172" s="144" t="s">
        <v>733</v>
      </c>
      <c r="BR172" s="232" t="s">
        <v>972</v>
      </c>
      <c r="BV172" s="71" t="s">
        <v>813</v>
      </c>
      <c r="BZ172" s="209"/>
      <c r="CN172" s="71">
        <v>2022</v>
      </c>
    </row>
    <row r="173" spans="1:97" s="71" customFormat="1" ht="33.6" customHeight="1" x14ac:dyDescent="0.3">
      <c r="A173" s="2">
        <f t="shared" si="90"/>
        <v>5</v>
      </c>
      <c r="B173" s="88" t="s">
        <v>380</v>
      </c>
      <c r="C173" s="69">
        <f>D173+E173</f>
        <v>0.06</v>
      </c>
      <c r="D173" s="3"/>
      <c r="E173" s="3">
        <f>F173+U173+BG173</f>
        <v>0.06</v>
      </c>
      <c r="F173" s="3">
        <f>G173+K173+L173+M173+R173+S173+T173</f>
        <v>0.06</v>
      </c>
      <c r="G173" s="3">
        <f>H173+I173+J173</f>
        <v>0</v>
      </c>
      <c r="H173" s="69"/>
      <c r="I173" s="69"/>
      <c r="J173" s="3"/>
      <c r="K173" s="69">
        <v>0.03</v>
      </c>
      <c r="L173" s="69">
        <v>0.03</v>
      </c>
      <c r="M173" s="3">
        <f>N173+O173+P173</f>
        <v>0</v>
      </c>
      <c r="N173" s="3"/>
      <c r="O173" s="3"/>
      <c r="P173" s="3"/>
      <c r="Q173" s="3"/>
      <c r="R173" s="3"/>
      <c r="S173" s="3"/>
      <c r="T173" s="3"/>
      <c r="U173" s="3">
        <f>V173+W173+X173+Y173+Z173+AA173+AB173+AC173+AD173+AU173+AV173+AW173+AX173+AY173+AZ173+BA173+BB173+BC173+BD173+BE173+BF173</f>
        <v>0</v>
      </c>
      <c r="V173" s="3"/>
      <c r="W173" s="3"/>
      <c r="X173" s="3"/>
      <c r="Y173" s="3"/>
      <c r="Z173" s="3"/>
      <c r="AA173" s="3"/>
      <c r="AB173" s="3"/>
      <c r="AC173" s="3"/>
      <c r="AD173" s="3">
        <f>SUM(AE173:AT173)</f>
        <v>0</v>
      </c>
      <c r="AE173" s="3"/>
      <c r="AF173" s="3"/>
      <c r="AG173" s="3"/>
      <c r="AH173" s="3"/>
      <c r="AI173" s="3"/>
      <c r="AJ173" s="3"/>
      <c r="AK173" s="3"/>
      <c r="AL173" s="3"/>
      <c r="AM173" s="3"/>
      <c r="AN173" s="3"/>
      <c r="AO173" s="3"/>
      <c r="AP173" s="3"/>
      <c r="AQ173" s="3"/>
      <c r="AR173" s="3"/>
      <c r="AS173" s="3"/>
      <c r="AT173" s="3"/>
      <c r="AU173" s="3"/>
      <c r="AV173" s="3"/>
      <c r="AW173" s="3"/>
      <c r="AX173" s="3"/>
      <c r="AY173" s="3"/>
      <c r="AZ173" s="3"/>
      <c r="BA173" s="3"/>
      <c r="BB173" s="3"/>
      <c r="BC173" s="3"/>
      <c r="BD173" s="69"/>
      <c r="BE173" s="3"/>
      <c r="BF173" s="3"/>
      <c r="BG173" s="3">
        <f>BH173+BI173+BJ173</f>
        <v>0</v>
      </c>
      <c r="BH173" s="3"/>
      <c r="BI173" s="69"/>
      <c r="BJ173" s="3"/>
      <c r="BK173" s="2" t="s">
        <v>459</v>
      </c>
      <c r="BL173" s="143" t="s">
        <v>143</v>
      </c>
      <c r="BM173" s="2"/>
      <c r="BN173" s="143" t="s">
        <v>91</v>
      </c>
      <c r="BO173" s="15" t="s">
        <v>385</v>
      </c>
      <c r="BP173" s="2" t="s">
        <v>629</v>
      </c>
      <c r="BQ173" s="144" t="s">
        <v>733</v>
      </c>
      <c r="BR173" s="232" t="s">
        <v>972</v>
      </c>
      <c r="BV173" s="71" t="s">
        <v>813</v>
      </c>
      <c r="BZ173" s="209"/>
      <c r="CE173" s="71" t="s">
        <v>496</v>
      </c>
      <c r="CN173" s="71">
        <v>2022</v>
      </c>
    </row>
    <row r="174" spans="1:97" s="71" customFormat="1" ht="33.6" customHeight="1" x14ac:dyDescent="0.3">
      <c r="A174" s="2">
        <f t="shared" si="90"/>
        <v>6</v>
      </c>
      <c r="B174" s="88" t="s">
        <v>382</v>
      </c>
      <c r="C174" s="69">
        <f>D174+E174</f>
        <v>0.15000000000000002</v>
      </c>
      <c r="D174" s="3"/>
      <c r="E174" s="3">
        <f>F174+U174+BG174</f>
        <v>0.15000000000000002</v>
      </c>
      <c r="F174" s="3">
        <f>G174+K174+L174+M174+R174+S174+T174</f>
        <v>0.15000000000000002</v>
      </c>
      <c r="G174" s="3">
        <f>H174+I174+J174</f>
        <v>0</v>
      </c>
      <c r="H174" s="69"/>
      <c r="I174" s="69"/>
      <c r="J174" s="3"/>
      <c r="K174" s="69">
        <v>0.1</v>
      </c>
      <c r="L174" s="69">
        <v>0.05</v>
      </c>
      <c r="M174" s="3">
        <f>N174+O174+P174</f>
        <v>0</v>
      </c>
      <c r="N174" s="3"/>
      <c r="O174" s="3"/>
      <c r="P174" s="3"/>
      <c r="Q174" s="3"/>
      <c r="R174" s="3"/>
      <c r="S174" s="3"/>
      <c r="T174" s="3"/>
      <c r="U174" s="3">
        <f>V174+W174+X174+Y174+Z174+AA174+AB174+AC174+AD174+AU174+AV174+AW174+AX174+AY174+AZ174+BA174+BB174+BC174+BD174+BE174+BF174</f>
        <v>0</v>
      </c>
      <c r="V174" s="3"/>
      <c r="W174" s="3"/>
      <c r="X174" s="3"/>
      <c r="Y174" s="3"/>
      <c r="Z174" s="3"/>
      <c r="AA174" s="3"/>
      <c r="AB174" s="3"/>
      <c r="AC174" s="3"/>
      <c r="AD174" s="3">
        <f>SUM(AE174:AT174)</f>
        <v>0</v>
      </c>
      <c r="AE174" s="3"/>
      <c r="AF174" s="3"/>
      <c r="AG174" s="3"/>
      <c r="AH174" s="3"/>
      <c r="AI174" s="3"/>
      <c r="AJ174" s="3"/>
      <c r="AK174" s="3"/>
      <c r="AL174" s="3"/>
      <c r="AM174" s="3"/>
      <c r="AN174" s="3"/>
      <c r="AO174" s="3"/>
      <c r="AP174" s="3"/>
      <c r="AQ174" s="3"/>
      <c r="AR174" s="3"/>
      <c r="AS174" s="3"/>
      <c r="AT174" s="3"/>
      <c r="AU174" s="3"/>
      <c r="AV174" s="3"/>
      <c r="AW174" s="3"/>
      <c r="AX174" s="3"/>
      <c r="AY174" s="3"/>
      <c r="AZ174" s="3"/>
      <c r="BA174" s="3"/>
      <c r="BB174" s="3"/>
      <c r="BC174" s="3"/>
      <c r="BD174" s="69"/>
      <c r="BE174" s="3"/>
      <c r="BF174" s="3"/>
      <c r="BG174" s="3">
        <f>BH174+BI174+BJ174</f>
        <v>0</v>
      </c>
      <c r="BH174" s="3"/>
      <c r="BI174" s="69"/>
      <c r="BJ174" s="3"/>
      <c r="BK174" s="2" t="s">
        <v>459</v>
      </c>
      <c r="BL174" s="143" t="s">
        <v>143</v>
      </c>
      <c r="BM174" s="2"/>
      <c r="BN174" s="143" t="s">
        <v>91</v>
      </c>
      <c r="BO174" s="15" t="s">
        <v>385</v>
      </c>
      <c r="BP174" s="2" t="s">
        <v>629</v>
      </c>
      <c r="BQ174" s="144" t="s">
        <v>733</v>
      </c>
      <c r="BR174" s="232" t="s">
        <v>972</v>
      </c>
      <c r="BV174" s="71" t="s">
        <v>813</v>
      </c>
      <c r="BZ174" s="209"/>
      <c r="CE174" s="71" t="s">
        <v>496</v>
      </c>
      <c r="CN174" s="71">
        <v>2022</v>
      </c>
    </row>
    <row r="175" spans="1:97" s="71" customFormat="1" ht="33.6" customHeight="1" x14ac:dyDescent="0.3">
      <c r="A175" s="2">
        <f t="shared" si="90"/>
        <v>7</v>
      </c>
      <c r="B175" s="144" t="s">
        <v>562</v>
      </c>
      <c r="C175" s="69">
        <f>D175+E175</f>
        <v>5.22</v>
      </c>
      <c r="D175" s="3"/>
      <c r="E175" s="3">
        <v>5.22</v>
      </c>
      <c r="F175" s="3">
        <f>G175+K175+L175+M175+R175+S175+T175</f>
        <v>1.22</v>
      </c>
      <c r="G175" s="3">
        <f>H175+I175+J175</f>
        <v>0</v>
      </c>
      <c r="H175" s="3"/>
      <c r="I175" s="3"/>
      <c r="J175" s="3"/>
      <c r="K175" s="72">
        <v>1.22</v>
      </c>
      <c r="L175" s="143"/>
      <c r="M175" s="3"/>
      <c r="N175" s="3"/>
      <c r="O175" s="3"/>
      <c r="P175" s="3"/>
      <c r="Q175" s="3"/>
      <c r="R175" s="3"/>
      <c r="S175" s="3"/>
      <c r="T175" s="3"/>
      <c r="U175" s="3">
        <f>V175+W175+X175+Y175+Z175+AA175+AB175+AC175+AD175+AU175+AV175+AW175+AX175+AY175+AZ175+BA175+BB175+BC175+BD175+BE175+BF175</f>
        <v>4.0199999999999996</v>
      </c>
      <c r="V175" s="3"/>
      <c r="W175" s="3"/>
      <c r="X175" s="3"/>
      <c r="Y175" s="3"/>
      <c r="Z175" s="3"/>
      <c r="AA175" s="3"/>
      <c r="AB175" s="3"/>
      <c r="AC175" s="3"/>
      <c r="AD175" s="3">
        <f>SUM(AE175:AT175)</f>
        <v>0.02</v>
      </c>
      <c r="AE175" s="3"/>
      <c r="AF175" s="3"/>
      <c r="AG175" s="3">
        <v>0.02</v>
      </c>
      <c r="AH175" s="3"/>
      <c r="AI175" s="3"/>
      <c r="AJ175" s="3"/>
      <c r="AK175" s="3"/>
      <c r="AL175" s="3"/>
      <c r="AM175" s="3"/>
      <c r="AN175" s="3"/>
      <c r="AO175" s="3"/>
      <c r="AP175" s="3"/>
      <c r="AQ175" s="3"/>
      <c r="AR175" s="3"/>
      <c r="AS175" s="3"/>
      <c r="AT175" s="3"/>
      <c r="AU175" s="3"/>
      <c r="AV175" s="3"/>
      <c r="AW175" s="3"/>
      <c r="AX175" s="3"/>
      <c r="AY175" s="3"/>
      <c r="AZ175" s="74"/>
      <c r="BA175" s="3"/>
      <c r="BB175" s="3"/>
      <c r="BC175" s="3"/>
      <c r="BD175" s="3">
        <v>4</v>
      </c>
      <c r="BE175" s="3"/>
      <c r="BF175" s="3"/>
      <c r="BG175" s="3"/>
      <c r="BH175" s="3"/>
      <c r="BI175" s="75"/>
      <c r="BJ175" s="3"/>
      <c r="BK175" s="2" t="s">
        <v>459</v>
      </c>
      <c r="BL175" s="4" t="s">
        <v>563</v>
      </c>
      <c r="BM175" s="95"/>
      <c r="BN175" s="143" t="s">
        <v>91</v>
      </c>
      <c r="BO175" s="15"/>
      <c r="BP175" s="2" t="s">
        <v>630</v>
      </c>
      <c r="BQ175" s="144" t="s">
        <v>733</v>
      </c>
      <c r="BR175" s="232" t="s">
        <v>972</v>
      </c>
      <c r="BV175" s="71" t="s">
        <v>813</v>
      </c>
      <c r="BW175" s="71" t="s">
        <v>877</v>
      </c>
    </row>
    <row r="176" spans="1:97" s="71" customFormat="1" ht="33.6" customHeight="1" x14ac:dyDescent="0.3">
      <c r="A176" s="2">
        <f t="shared" si="90"/>
        <v>8</v>
      </c>
      <c r="B176" s="144" t="s">
        <v>510</v>
      </c>
      <c r="C176" s="69">
        <f t="shared" si="80"/>
        <v>0.65999999999999992</v>
      </c>
      <c r="D176" s="3"/>
      <c r="E176" s="3">
        <f t="shared" si="91"/>
        <v>0.65999999999999992</v>
      </c>
      <c r="F176" s="3">
        <f t="shared" si="92"/>
        <v>0.65999999999999992</v>
      </c>
      <c r="G176" s="3">
        <f t="shared" si="93"/>
        <v>0</v>
      </c>
      <c r="H176" s="3"/>
      <c r="I176" s="3"/>
      <c r="J176" s="3"/>
      <c r="K176" s="72">
        <v>0.3</v>
      </c>
      <c r="L176" s="2">
        <v>0.36</v>
      </c>
      <c r="M176" s="3">
        <f t="shared" si="94"/>
        <v>0</v>
      </c>
      <c r="N176" s="3"/>
      <c r="O176" s="3"/>
      <c r="P176" s="3"/>
      <c r="Q176" s="3"/>
      <c r="R176" s="3"/>
      <c r="S176" s="3"/>
      <c r="T176" s="3"/>
      <c r="U176" s="3">
        <f t="shared" si="95"/>
        <v>0</v>
      </c>
      <c r="V176" s="3"/>
      <c r="W176" s="3"/>
      <c r="X176" s="3"/>
      <c r="Y176" s="3"/>
      <c r="Z176" s="3"/>
      <c r="AA176" s="3"/>
      <c r="AB176" s="3"/>
      <c r="AC176" s="3"/>
      <c r="AD176" s="3">
        <f t="shared" si="96"/>
        <v>0</v>
      </c>
      <c r="AE176" s="3"/>
      <c r="AF176" s="3"/>
      <c r="AG176" s="3"/>
      <c r="AH176" s="73"/>
      <c r="AI176" s="73"/>
      <c r="AJ176" s="3"/>
      <c r="AK176" s="3"/>
      <c r="AL176" s="3"/>
      <c r="AM176" s="3"/>
      <c r="AN176" s="3"/>
      <c r="AO176" s="3"/>
      <c r="AP176" s="3"/>
      <c r="AQ176" s="3"/>
      <c r="AR176" s="3"/>
      <c r="AS176" s="3"/>
      <c r="AT176" s="3"/>
      <c r="AU176" s="3"/>
      <c r="AV176" s="3"/>
      <c r="AW176" s="3"/>
      <c r="AX176" s="3"/>
      <c r="AY176" s="3"/>
      <c r="AZ176" s="74"/>
      <c r="BA176" s="3"/>
      <c r="BB176" s="3"/>
      <c r="BC176" s="3"/>
      <c r="BD176" s="3"/>
      <c r="BE176" s="3"/>
      <c r="BF176" s="3"/>
      <c r="BG176" s="3">
        <f t="shared" si="97"/>
        <v>0</v>
      </c>
      <c r="BH176" s="3"/>
      <c r="BI176" s="75"/>
      <c r="BJ176" s="3"/>
      <c r="BK176" s="2" t="s">
        <v>459</v>
      </c>
      <c r="BL176" s="4" t="s">
        <v>137</v>
      </c>
      <c r="BM176" s="2"/>
      <c r="BN176" s="76" t="s">
        <v>91</v>
      </c>
      <c r="BO176" s="15" t="s">
        <v>385</v>
      </c>
      <c r="BP176" s="2" t="s">
        <v>629</v>
      </c>
      <c r="BQ176" s="144" t="s">
        <v>733</v>
      </c>
      <c r="BR176" s="232" t="s">
        <v>972</v>
      </c>
      <c r="BV176" s="212" t="s">
        <v>813</v>
      </c>
      <c r="BZ176" s="209"/>
      <c r="CN176" s="71">
        <v>2022</v>
      </c>
    </row>
    <row r="177" spans="1:97" s="71" customFormat="1" ht="33.6" customHeight="1" x14ac:dyDescent="0.3">
      <c r="A177" s="2">
        <f t="shared" si="90"/>
        <v>9</v>
      </c>
      <c r="B177" s="144" t="s">
        <v>266</v>
      </c>
      <c r="C177" s="69">
        <f t="shared" si="80"/>
        <v>2.5</v>
      </c>
      <c r="D177" s="3"/>
      <c r="E177" s="3">
        <f t="shared" si="91"/>
        <v>2.5</v>
      </c>
      <c r="F177" s="3">
        <f t="shared" si="92"/>
        <v>2.5</v>
      </c>
      <c r="G177" s="3">
        <f t="shared" si="93"/>
        <v>0</v>
      </c>
      <c r="H177" s="3"/>
      <c r="I177" s="3"/>
      <c r="J177" s="3"/>
      <c r="K177" s="72">
        <v>1</v>
      </c>
      <c r="L177" s="2">
        <v>1.5</v>
      </c>
      <c r="M177" s="3">
        <f t="shared" si="94"/>
        <v>0</v>
      </c>
      <c r="N177" s="3"/>
      <c r="O177" s="3"/>
      <c r="P177" s="3"/>
      <c r="Q177" s="3"/>
      <c r="R177" s="3"/>
      <c r="S177" s="3"/>
      <c r="T177" s="3"/>
      <c r="U177" s="3">
        <f t="shared" si="95"/>
        <v>0</v>
      </c>
      <c r="V177" s="3"/>
      <c r="W177" s="3"/>
      <c r="X177" s="3"/>
      <c r="Y177" s="3"/>
      <c r="Z177" s="3"/>
      <c r="AA177" s="3"/>
      <c r="AB177" s="3"/>
      <c r="AC177" s="3"/>
      <c r="AD177" s="3">
        <f t="shared" si="96"/>
        <v>0</v>
      </c>
      <c r="AE177" s="3"/>
      <c r="AF177" s="3"/>
      <c r="AG177" s="3"/>
      <c r="AH177" s="73"/>
      <c r="AI177" s="73"/>
      <c r="AJ177" s="3"/>
      <c r="AK177" s="3"/>
      <c r="AL177" s="3"/>
      <c r="AM177" s="3"/>
      <c r="AN177" s="3"/>
      <c r="AO177" s="3"/>
      <c r="AP177" s="3"/>
      <c r="AQ177" s="3"/>
      <c r="AR177" s="3"/>
      <c r="AS177" s="3"/>
      <c r="AT177" s="3"/>
      <c r="AU177" s="3"/>
      <c r="AV177" s="3"/>
      <c r="AW177" s="3"/>
      <c r="AX177" s="3"/>
      <c r="AY177" s="3"/>
      <c r="AZ177" s="74"/>
      <c r="BA177" s="3"/>
      <c r="BB177" s="3"/>
      <c r="BC177" s="3"/>
      <c r="BD177" s="3"/>
      <c r="BE177" s="3"/>
      <c r="BF177" s="3"/>
      <c r="BG177" s="3">
        <f t="shared" si="97"/>
        <v>0</v>
      </c>
      <c r="BH177" s="3"/>
      <c r="BI177" s="75"/>
      <c r="BJ177" s="3"/>
      <c r="BK177" s="2" t="s">
        <v>459</v>
      </c>
      <c r="BL177" s="2" t="s">
        <v>140</v>
      </c>
      <c r="BM177" s="2" t="s">
        <v>267</v>
      </c>
      <c r="BN177" s="2" t="s">
        <v>91</v>
      </c>
      <c r="BO177" s="15"/>
      <c r="BP177" s="2" t="s">
        <v>629</v>
      </c>
      <c r="BQ177" s="144" t="s">
        <v>733</v>
      </c>
      <c r="BR177" s="232" t="s">
        <v>972</v>
      </c>
      <c r="BV177" s="71" t="s">
        <v>813</v>
      </c>
      <c r="CB177" s="71" t="s">
        <v>439</v>
      </c>
      <c r="CN177" s="71">
        <v>2022</v>
      </c>
    </row>
    <row r="178" spans="1:97" s="317" customFormat="1" ht="53.45" customHeight="1" x14ac:dyDescent="0.3">
      <c r="A178" s="316">
        <f t="shared" si="90"/>
        <v>10</v>
      </c>
      <c r="B178" s="319" t="s">
        <v>832</v>
      </c>
      <c r="C178" s="315">
        <f>D178+E178</f>
        <v>0.1</v>
      </c>
      <c r="D178" s="329"/>
      <c r="E178" s="315">
        <f>F178+U178+BG178</f>
        <v>0.1</v>
      </c>
      <c r="F178" s="315">
        <f>G178+K178+L178+M178+R178+S178+T178</f>
        <v>0.1</v>
      </c>
      <c r="G178" s="315">
        <f>H178+I178+J178</f>
        <v>0.1</v>
      </c>
      <c r="H178" s="315">
        <v>0.1</v>
      </c>
      <c r="I178" s="315"/>
      <c r="J178" s="315"/>
      <c r="K178" s="327"/>
      <c r="L178" s="316"/>
      <c r="M178" s="315">
        <f>N178+O178+P178</f>
        <v>0</v>
      </c>
      <c r="N178" s="315"/>
      <c r="O178" s="315"/>
      <c r="P178" s="328"/>
      <c r="Q178" s="328"/>
      <c r="R178" s="328"/>
      <c r="S178" s="328"/>
      <c r="T178" s="328"/>
      <c r="U178" s="328"/>
      <c r="V178" s="328"/>
      <c r="W178" s="328"/>
      <c r="X178" s="328"/>
      <c r="Y178" s="328"/>
      <c r="Z178" s="328"/>
      <c r="AA178" s="328"/>
      <c r="AB178" s="328"/>
      <c r="AC178" s="328"/>
      <c r="AD178" s="328"/>
      <c r="AE178" s="328"/>
      <c r="AF178" s="328"/>
      <c r="AG178" s="328"/>
      <c r="AH178" s="328"/>
      <c r="AI178" s="328"/>
      <c r="AJ178" s="328"/>
      <c r="AK178" s="328"/>
      <c r="AL178" s="328"/>
      <c r="AM178" s="328"/>
      <c r="AN178" s="328"/>
      <c r="AO178" s="328"/>
      <c r="AP178" s="328"/>
      <c r="AQ178" s="328"/>
      <c r="AR178" s="328"/>
      <c r="AS178" s="328"/>
      <c r="AT178" s="328"/>
      <c r="AU178" s="328"/>
      <c r="AV178" s="328"/>
      <c r="AW178" s="328"/>
      <c r="AX178" s="328"/>
      <c r="AY178" s="328"/>
      <c r="AZ178" s="328"/>
      <c r="BA178" s="328"/>
      <c r="BB178" s="328"/>
      <c r="BC178" s="328"/>
      <c r="BD178" s="328"/>
      <c r="BE178" s="328"/>
      <c r="BF178" s="328"/>
      <c r="BG178" s="328"/>
      <c r="BH178" s="328"/>
      <c r="BI178" s="328"/>
      <c r="BJ178" s="328"/>
      <c r="BK178" s="328"/>
      <c r="BL178" s="316" t="s">
        <v>140</v>
      </c>
      <c r="BM178" s="328"/>
      <c r="BN178" s="329" t="s">
        <v>91</v>
      </c>
      <c r="BO178" s="329"/>
      <c r="BP178" s="316" t="s">
        <v>761</v>
      </c>
      <c r="BQ178" s="341" t="s">
        <v>740</v>
      </c>
      <c r="BR178" s="317" t="s">
        <v>1009</v>
      </c>
      <c r="BV178" s="317" t="s">
        <v>813</v>
      </c>
    </row>
    <row r="179" spans="1:97" s="71" customFormat="1" ht="33.6" customHeight="1" x14ac:dyDescent="0.3">
      <c r="A179" s="2">
        <f t="shared" si="90"/>
        <v>11</v>
      </c>
      <c r="B179" s="14" t="s">
        <v>511</v>
      </c>
      <c r="C179" s="69">
        <f t="shared" si="80"/>
        <v>0.5</v>
      </c>
      <c r="D179" s="3"/>
      <c r="E179" s="3">
        <f t="shared" si="91"/>
        <v>0.5</v>
      </c>
      <c r="F179" s="3">
        <f t="shared" si="92"/>
        <v>0.5</v>
      </c>
      <c r="G179" s="3">
        <f t="shared" si="93"/>
        <v>0</v>
      </c>
      <c r="H179" s="2"/>
      <c r="I179" s="2"/>
      <c r="J179" s="2"/>
      <c r="K179" s="2"/>
      <c r="L179" s="2">
        <v>0.5</v>
      </c>
      <c r="M179" s="3">
        <f t="shared" si="94"/>
        <v>0</v>
      </c>
      <c r="N179" s="2"/>
      <c r="O179" s="2"/>
      <c r="P179" s="2"/>
      <c r="Q179" s="2"/>
      <c r="R179" s="2"/>
      <c r="S179" s="2"/>
      <c r="T179" s="2"/>
      <c r="U179" s="3">
        <f t="shared" si="95"/>
        <v>0</v>
      </c>
      <c r="V179" s="2"/>
      <c r="W179" s="2"/>
      <c r="X179" s="2"/>
      <c r="Y179" s="2"/>
      <c r="Z179" s="2"/>
      <c r="AA179" s="2"/>
      <c r="AB179" s="2"/>
      <c r="AC179" s="2"/>
      <c r="AD179" s="3">
        <f t="shared" si="96"/>
        <v>0</v>
      </c>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3">
        <f t="shared" si="97"/>
        <v>0</v>
      </c>
      <c r="BH179" s="2"/>
      <c r="BI179" s="2"/>
      <c r="BJ179" s="2"/>
      <c r="BK179" s="2" t="s">
        <v>459</v>
      </c>
      <c r="BL179" s="2" t="s">
        <v>138</v>
      </c>
      <c r="BM179" s="2"/>
      <c r="BN179" s="2" t="s">
        <v>91</v>
      </c>
      <c r="BO179" s="143" t="s">
        <v>540</v>
      </c>
      <c r="BP179" s="2" t="s">
        <v>629</v>
      </c>
      <c r="BQ179" s="144" t="s">
        <v>733</v>
      </c>
      <c r="BR179" s="71" t="s">
        <v>972</v>
      </c>
      <c r="BV179" s="71" t="s">
        <v>813</v>
      </c>
      <c r="BZ179" s="210"/>
      <c r="CE179" s="71" t="s">
        <v>512</v>
      </c>
      <c r="CN179" s="71">
        <v>2022</v>
      </c>
    </row>
    <row r="180" spans="1:97" s="71" customFormat="1" ht="33.6" customHeight="1" x14ac:dyDescent="0.3">
      <c r="A180" s="2">
        <f t="shared" si="90"/>
        <v>12</v>
      </c>
      <c r="B180" s="141" t="s">
        <v>449</v>
      </c>
      <c r="C180" s="69">
        <f t="shared" si="80"/>
        <v>0.16</v>
      </c>
      <c r="D180" s="3"/>
      <c r="E180" s="3">
        <f t="shared" si="91"/>
        <v>0.16</v>
      </c>
      <c r="F180" s="3">
        <f t="shared" si="92"/>
        <v>0.16</v>
      </c>
      <c r="G180" s="3">
        <f t="shared" si="93"/>
        <v>0.1</v>
      </c>
      <c r="H180" s="3">
        <v>0.1</v>
      </c>
      <c r="I180" s="3"/>
      <c r="J180" s="3"/>
      <c r="K180" s="3">
        <v>0.03</v>
      </c>
      <c r="L180" s="80">
        <v>0.03</v>
      </c>
      <c r="M180" s="3">
        <f t="shared" si="94"/>
        <v>0</v>
      </c>
      <c r="N180" s="3"/>
      <c r="O180" s="3"/>
      <c r="P180" s="3"/>
      <c r="Q180" s="3"/>
      <c r="R180" s="3"/>
      <c r="S180" s="3"/>
      <c r="T180" s="3"/>
      <c r="U180" s="3">
        <f t="shared" si="95"/>
        <v>0</v>
      </c>
      <c r="V180" s="3"/>
      <c r="W180" s="3"/>
      <c r="X180" s="3"/>
      <c r="Y180" s="3"/>
      <c r="Z180" s="3"/>
      <c r="AA180" s="3"/>
      <c r="AB180" s="3"/>
      <c r="AC180" s="3"/>
      <c r="AD180" s="3">
        <f t="shared" si="96"/>
        <v>0</v>
      </c>
      <c r="AE180" s="3"/>
      <c r="AF180" s="3"/>
      <c r="AG180" s="3"/>
      <c r="AH180" s="73"/>
      <c r="AI180" s="73"/>
      <c r="AJ180" s="3"/>
      <c r="AK180" s="3"/>
      <c r="AL180" s="3"/>
      <c r="AM180" s="3"/>
      <c r="AN180" s="3"/>
      <c r="AO180" s="3"/>
      <c r="AP180" s="3"/>
      <c r="AQ180" s="3"/>
      <c r="AR180" s="3"/>
      <c r="AS180" s="3"/>
      <c r="AT180" s="3"/>
      <c r="AU180" s="3"/>
      <c r="AV180" s="3"/>
      <c r="AW180" s="3"/>
      <c r="AX180" s="3"/>
      <c r="AY180" s="3"/>
      <c r="AZ180" s="74"/>
      <c r="BA180" s="3"/>
      <c r="BB180" s="3"/>
      <c r="BC180" s="3"/>
      <c r="BD180" s="3"/>
      <c r="BE180" s="3"/>
      <c r="BF180" s="3"/>
      <c r="BG180" s="3">
        <f t="shared" si="97"/>
        <v>0</v>
      </c>
      <c r="BH180" s="3"/>
      <c r="BI180" s="75"/>
      <c r="BJ180" s="3"/>
      <c r="BK180" s="2" t="s">
        <v>459</v>
      </c>
      <c r="BL180" s="2" t="s">
        <v>149</v>
      </c>
      <c r="BM180" s="99" t="s">
        <v>453</v>
      </c>
      <c r="BN180" s="2" t="s">
        <v>91</v>
      </c>
      <c r="BO180" s="15"/>
      <c r="BP180" s="2" t="s">
        <v>630</v>
      </c>
      <c r="BQ180" s="144" t="s">
        <v>733</v>
      </c>
      <c r="BR180" s="71" t="s">
        <v>972</v>
      </c>
      <c r="BV180" s="71" t="s">
        <v>813</v>
      </c>
      <c r="BZ180" s="209"/>
      <c r="CN180" s="71">
        <v>2022</v>
      </c>
    </row>
    <row r="181" spans="1:97" s="71" customFormat="1" ht="33.6" customHeight="1" x14ac:dyDescent="0.3">
      <c r="A181" s="2">
        <f t="shared" si="90"/>
        <v>13</v>
      </c>
      <c r="B181" s="141" t="s">
        <v>450</v>
      </c>
      <c r="C181" s="69">
        <f t="shared" si="80"/>
        <v>0.16</v>
      </c>
      <c r="D181" s="3"/>
      <c r="E181" s="3">
        <f t="shared" si="91"/>
        <v>0.16</v>
      </c>
      <c r="F181" s="3">
        <f t="shared" si="92"/>
        <v>0.16</v>
      </c>
      <c r="G181" s="3">
        <f t="shared" si="93"/>
        <v>0.11</v>
      </c>
      <c r="H181" s="3">
        <v>0.11</v>
      </c>
      <c r="I181" s="3"/>
      <c r="J181" s="3"/>
      <c r="K181" s="3">
        <v>0.02</v>
      </c>
      <c r="L181" s="80">
        <v>0.03</v>
      </c>
      <c r="M181" s="3">
        <f t="shared" si="94"/>
        <v>0</v>
      </c>
      <c r="N181" s="3"/>
      <c r="O181" s="3"/>
      <c r="P181" s="3"/>
      <c r="Q181" s="3"/>
      <c r="R181" s="3"/>
      <c r="S181" s="3"/>
      <c r="T181" s="3"/>
      <c r="U181" s="3">
        <f t="shared" si="95"/>
        <v>0</v>
      </c>
      <c r="V181" s="3"/>
      <c r="W181" s="3"/>
      <c r="X181" s="3"/>
      <c r="Y181" s="3"/>
      <c r="Z181" s="3"/>
      <c r="AA181" s="3"/>
      <c r="AB181" s="3"/>
      <c r="AC181" s="3"/>
      <c r="AD181" s="3">
        <f t="shared" si="96"/>
        <v>0</v>
      </c>
      <c r="AE181" s="3"/>
      <c r="AF181" s="3"/>
      <c r="AG181" s="3"/>
      <c r="AH181" s="73"/>
      <c r="AI181" s="73"/>
      <c r="AJ181" s="3"/>
      <c r="AK181" s="3"/>
      <c r="AL181" s="3"/>
      <c r="AM181" s="3"/>
      <c r="AN181" s="3"/>
      <c r="AO181" s="3"/>
      <c r="AP181" s="3"/>
      <c r="AQ181" s="3"/>
      <c r="AR181" s="3"/>
      <c r="AS181" s="3"/>
      <c r="AT181" s="3"/>
      <c r="AU181" s="3"/>
      <c r="AV181" s="3"/>
      <c r="AW181" s="3"/>
      <c r="AX181" s="3"/>
      <c r="AY181" s="3"/>
      <c r="AZ181" s="74"/>
      <c r="BA181" s="3"/>
      <c r="BB181" s="3"/>
      <c r="BC181" s="3"/>
      <c r="BD181" s="3"/>
      <c r="BE181" s="3"/>
      <c r="BF181" s="3"/>
      <c r="BG181" s="3">
        <f t="shared" si="97"/>
        <v>0</v>
      </c>
      <c r="BH181" s="3"/>
      <c r="BI181" s="75"/>
      <c r="BJ181" s="3"/>
      <c r="BK181" s="2" t="s">
        <v>459</v>
      </c>
      <c r="BL181" s="2" t="s">
        <v>149</v>
      </c>
      <c r="BM181" s="99" t="s">
        <v>454</v>
      </c>
      <c r="BN181" s="2" t="s">
        <v>91</v>
      </c>
      <c r="BO181" s="15"/>
      <c r="BP181" s="2" t="s">
        <v>630</v>
      </c>
      <c r="BQ181" s="144" t="s">
        <v>733</v>
      </c>
      <c r="BR181" s="71" t="s">
        <v>972</v>
      </c>
      <c r="BV181" s="71" t="s">
        <v>813</v>
      </c>
      <c r="BZ181" s="209"/>
      <c r="CN181" s="71">
        <v>2022</v>
      </c>
    </row>
    <row r="182" spans="1:97" ht="33.6" customHeight="1" x14ac:dyDescent="0.3">
      <c r="A182" s="2">
        <f t="shared" si="90"/>
        <v>14</v>
      </c>
      <c r="B182" s="141" t="s">
        <v>1010</v>
      </c>
      <c r="C182" s="69">
        <v>0.03</v>
      </c>
      <c r="D182" s="3"/>
      <c r="E182" s="3">
        <v>0.03</v>
      </c>
      <c r="F182" s="3"/>
      <c r="G182" s="3"/>
      <c r="H182" s="3"/>
      <c r="I182" s="3"/>
      <c r="J182" s="3"/>
      <c r="K182" s="3"/>
      <c r="L182" s="80"/>
      <c r="M182" s="3"/>
      <c r="N182" s="3"/>
      <c r="O182" s="3"/>
      <c r="P182" s="3"/>
      <c r="Q182" s="3"/>
      <c r="R182" s="3"/>
      <c r="S182" s="3"/>
      <c r="T182" s="3"/>
      <c r="U182" s="3"/>
      <c r="V182" s="3"/>
      <c r="W182" s="3"/>
      <c r="X182" s="3"/>
      <c r="Y182" s="3"/>
      <c r="Z182" s="3"/>
      <c r="AA182" s="3"/>
      <c r="AB182" s="3"/>
      <c r="AC182" s="3"/>
      <c r="AD182" s="3"/>
      <c r="AE182" s="3"/>
      <c r="AF182" s="3"/>
      <c r="AG182" s="3"/>
      <c r="AH182" s="73"/>
      <c r="AI182" s="73"/>
      <c r="AJ182" s="3"/>
      <c r="AK182" s="3"/>
      <c r="AL182" s="3"/>
      <c r="AM182" s="3"/>
      <c r="AN182" s="3"/>
      <c r="AO182" s="3"/>
      <c r="AP182" s="3"/>
      <c r="AQ182" s="3"/>
      <c r="AR182" s="3"/>
      <c r="AS182" s="3"/>
      <c r="AT182" s="3"/>
      <c r="AU182" s="3"/>
      <c r="AV182" s="3"/>
      <c r="AW182" s="3"/>
      <c r="AX182" s="3"/>
      <c r="AY182" s="3"/>
      <c r="AZ182" s="74"/>
      <c r="BA182" s="3"/>
      <c r="BB182" s="3"/>
      <c r="BC182" s="3"/>
      <c r="BD182" s="3"/>
      <c r="BE182" s="3"/>
      <c r="BF182" s="3"/>
      <c r="BG182" s="3"/>
      <c r="BH182" s="3"/>
      <c r="BI182" s="75"/>
      <c r="BJ182" s="3"/>
      <c r="BK182" s="2"/>
      <c r="BL182" s="2" t="s">
        <v>149</v>
      </c>
      <c r="BM182" s="99" t="s">
        <v>827</v>
      </c>
      <c r="BN182" s="2" t="s">
        <v>91</v>
      </c>
      <c r="BO182" s="15"/>
      <c r="BP182" s="2" t="s">
        <v>761</v>
      </c>
      <c r="BQ182" s="217" t="s">
        <v>740</v>
      </c>
      <c r="BR182" s="71" t="s">
        <v>972</v>
      </c>
      <c r="BV182" s="6" t="s">
        <v>813</v>
      </c>
    </row>
    <row r="183" spans="1:97" ht="33.6" customHeight="1" x14ac:dyDescent="0.3">
      <c r="A183" s="2">
        <f t="shared" si="90"/>
        <v>15</v>
      </c>
      <c r="B183" s="106" t="s">
        <v>844</v>
      </c>
      <c r="C183" s="3">
        <f t="shared" si="80"/>
        <v>0.15</v>
      </c>
      <c r="D183" s="3">
        <v>0.13</v>
      </c>
      <c r="E183" s="3">
        <f t="shared" si="91"/>
        <v>0.02</v>
      </c>
      <c r="F183" s="3">
        <f t="shared" si="92"/>
        <v>0.02</v>
      </c>
      <c r="G183" s="3">
        <f t="shared" si="93"/>
        <v>0</v>
      </c>
      <c r="H183" s="3"/>
      <c r="I183" s="3"/>
      <c r="J183" s="3"/>
      <c r="K183" s="72">
        <v>0.02</v>
      </c>
      <c r="L183" s="2"/>
      <c r="M183" s="3">
        <f t="shared" si="94"/>
        <v>0</v>
      </c>
      <c r="N183" s="3"/>
      <c r="O183" s="3"/>
      <c r="P183" s="3"/>
      <c r="Q183" s="3"/>
      <c r="R183" s="3"/>
      <c r="S183" s="3"/>
      <c r="T183" s="3"/>
      <c r="U183" s="3">
        <f t="shared" si="95"/>
        <v>0</v>
      </c>
      <c r="V183" s="3"/>
      <c r="W183" s="3"/>
      <c r="X183" s="3"/>
      <c r="Y183" s="3"/>
      <c r="Z183" s="3"/>
      <c r="AA183" s="3"/>
      <c r="AB183" s="3"/>
      <c r="AC183" s="3"/>
      <c r="AD183" s="3">
        <f t="shared" si="96"/>
        <v>0</v>
      </c>
      <c r="AE183" s="3"/>
      <c r="AF183" s="3"/>
      <c r="AG183" s="3"/>
      <c r="AH183" s="73"/>
      <c r="AI183" s="73"/>
      <c r="AJ183" s="3"/>
      <c r="AK183" s="3"/>
      <c r="AL183" s="3"/>
      <c r="AM183" s="3"/>
      <c r="AN183" s="3"/>
      <c r="AO183" s="3"/>
      <c r="AP183" s="3"/>
      <c r="AQ183" s="3"/>
      <c r="AR183" s="3"/>
      <c r="AS183" s="3"/>
      <c r="AT183" s="3"/>
      <c r="AU183" s="3"/>
      <c r="AV183" s="3"/>
      <c r="AW183" s="3"/>
      <c r="AX183" s="3"/>
      <c r="AY183" s="3"/>
      <c r="AZ183" s="74"/>
      <c r="BA183" s="3"/>
      <c r="BB183" s="3"/>
      <c r="BC183" s="3"/>
      <c r="BD183" s="3"/>
      <c r="BE183" s="3"/>
      <c r="BF183" s="3"/>
      <c r="BG183" s="3">
        <f t="shared" si="97"/>
        <v>0</v>
      </c>
      <c r="BH183" s="3"/>
      <c r="BI183" s="75"/>
      <c r="BJ183" s="3"/>
      <c r="BK183" s="165"/>
      <c r="BL183" s="2" t="s">
        <v>130</v>
      </c>
      <c r="BM183" s="165"/>
      <c r="BN183" s="166" t="s">
        <v>91</v>
      </c>
      <c r="BO183" s="165"/>
      <c r="BP183" s="2" t="s">
        <v>761</v>
      </c>
      <c r="BQ183" s="217" t="s">
        <v>740</v>
      </c>
      <c r="BR183" s="71" t="s">
        <v>972</v>
      </c>
      <c r="BV183" s="6" t="s">
        <v>813</v>
      </c>
      <c r="BW183" s="6" t="s">
        <v>865</v>
      </c>
    </row>
    <row r="184" spans="1:97" ht="33.6" customHeight="1" x14ac:dyDescent="0.3">
      <c r="A184" s="2">
        <f t="shared" si="90"/>
        <v>16</v>
      </c>
      <c r="B184" s="106" t="s">
        <v>845</v>
      </c>
      <c r="C184" s="3">
        <f t="shared" si="80"/>
        <v>0.16</v>
      </c>
      <c r="D184" s="3">
        <v>0.13</v>
      </c>
      <c r="E184" s="3">
        <f t="shared" si="91"/>
        <v>0.03</v>
      </c>
      <c r="F184" s="3">
        <f t="shared" si="92"/>
        <v>0.03</v>
      </c>
      <c r="G184" s="3">
        <f t="shared" si="93"/>
        <v>0</v>
      </c>
      <c r="H184" s="3"/>
      <c r="I184" s="3"/>
      <c r="J184" s="3"/>
      <c r="K184" s="72">
        <v>0.03</v>
      </c>
      <c r="L184" s="2"/>
      <c r="M184" s="3">
        <f t="shared" si="94"/>
        <v>0</v>
      </c>
      <c r="N184" s="3"/>
      <c r="O184" s="3"/>
      <c r="P184" s="3"/>
      <c r="Q184" s="3"/>
      <c r="R184" s="3"/>
      <c r="S184" s="3"/>
      <c r="T184" s="3"/>
      <c r="U184" s="3">
        <f t="shared" si="95"/>
        <v>0</v>
      </c>
      <c r="V184" s="3"/>
      <c r="W184" s="3"/>
      <c r="X184" s="3"/>
      <c r="Y184" s="3"/>
      <c r="Z184" s="3"/>
      <c r="AA184" s="3"/>
      <c r="AB184" s="3"/>
      <c r="AC184" s="3"/>
      <c r="AD184" s="3">
        <f t="shared" si="96"/>
        <v>0</v>
      </c>
      <c r="AE184" s="3"/>
      <c r="AF184" s="3"/>
      <c r="AG184" s="3"/>
      <c r="AH184" s="73"/>
      <c r="AI184" s="73"/>
      <c r="AJ184" s="3"/>
      <c r="AK184" s="3"/>
      <c r="AL184" s="3"/>
      <c r="AM184" s="3"/>
      <c r="AN184" s="3"/>
      <c r="AO184" s="3"/>
      <c r="AP184" s="3"/>
      <c r="AQ184" s="3"/>
      <c r="AR184" s="3"/>
      <c r="AS184" s="3"/>
      <c r="AT184" s="3"/>
      <c r="AU184" s="3"/>
      <c r="AV184" s="3"/>
      <c r="AW184" s="3"/>
      <c r="AX184" s="3"/>
      <c r="AY184" s="3"/>
      <c r="AZ184" s="74"/>
      <c r="BA184" s="3"/>
      <c r="BB184" s="3"/>
      <c r="BC184" s="3"/>
      <c r="BD184" s="3"/>
      <c r="BE184" s="3"/>
      <c r="BF184" s="3"/>
      <c r="BG184" s="3">
        <f t="shared" si="97"/>
        <v>0</v>
      </c>
      <c r="BH184" s="3"/>
      <c r="BI184" s="75"/>
      <c r="BJ184" s="3"/>
      <c r="BK184" s="165"/>
      <c r="BL184" s="2" t="s">
        <v>130</v>
      </c>
      <c r="BM184" s="165"/>
      <c r="BN184" s="166" t="s">
        <v>91</v>
      </c>
      <c r="BO184" s="165"/>
      <c r="BP184" s="2" t="s">
        <v>761</v>
      </c>
      <c r="BQ184" s="217" t="s">
        <v>740</v>
      </c>
      <c r="BR184" s="71" t="s">
        <v>972</v>
      </c>
      <c r="BV184" s="6" t="s">
        <v>813</v>
      </c>
      <c r="BW184" s="6" t="s">
        <v>865</v>
      </c>
    </row>
    <row r="185" spans="1:97" ht="33.6" customHeight="1" x14ac:dyDescent="0.3">
      <c r="A185" s="2">
        <f t="shared" si="90"/>
        <v>17</v>
      </c>
      <c r="B185" s="106" t="s">
        <v>787</v>
      </c>
      <c r="C185" s="3">
        <f t="shared" si="80"/>
        <v>0.05</v>
      </c>
      <c r="D185" s="3">
        <v>0.05</v>
      </c>
      <c r="E185" s="3">
        <f t="shared" si="91"/>
        <v>0</v>
      </c>
      <c r="F185" s="3">
        <f t="shared" si="92"/>
        <v>0</v>
      </c>
      <c r="G185" s="3">
        <f t="shared" si="93"/>
        <v>0</v>
      </c>
      <c r="H185" s="3"/>
      <c r="I185" s="3"/>
      <c r="J185" s="3"/>
      <c r="K185" s="72"/>
      <c r="L185" s="2"/>
      <c r="M185" s="3">
        <f t="shared" si="94"/>
        <v>0</v>
      </c>
      <c r="N185" s="3"/>
      <c r="O185" s="3"/>
      <c r="P185" s="3"/>
      <c r="Q185" s="3"/>
      <c r="R185" s="3"/>
      <c r="S185" s="3"/>
      <c r="T185" s="3"/>
      <c r="U185" s="3">
        <f t="shared" si="95"/>
        <v>0</v>
      </c>
      <c r="V185" s="3"/>
      <c r="W185" s="3"/>
      <c r="X185" s="3"/>
      <c r="Y185" s="3"/>
      <c r="Z185" s="3"/>
      <c r="AA185" s="3"/>
      <c r="AB185" s="3"/>
      <c r="AC185" s="3"/>
      <c r="AD185" s="3">
        <f t="shared" si="96"/>
        <v>0</v>
      </c>
      <c r="AE185" s="3"/>
      <c r="AF185" s="3"/>
      <c r="AG185" s="3"/>
      <c r="AH185" s="73"/>
      <c r="AI185" s="73"/>
      <c r="AJ185" s="3"/>
      <c r="AK185" s="3"/>
      <c r="AL185" s="3"/>
      <c r="AM185" s="3"/>
      <c r="AN185" s="3"/>
      <c r="AO185" s="3"/>
      <c r="AP185" s="3"/>
      <c r="AQ185" s="3"/>
      <c r="AR185" s="3"/>
      <c r="AS185" s="3"/>
      <c r="AT185" s="3"/>
      <c r="AU185" s="3"/>
      <c r="AV185" s="3"/>
      <c r="AW185" s="3"/>
      <c r="AX185" s="3"/>
      <c r="AY185" s="3"/>
      <c r="AZ185" s="74"/>
      <c r="BA185" s="3"/>
      <c r="BB185" s="3"/>
      <c r="BC185" s="3"/>
      <c r="BD185" s="3"/>
      <c r="BE185" s="3"/>
      <c r="BF185" s="3"/>
      <c r="BG185" s="3">
        <f t="shared" si="97"/>
        <v>0</v>
      </c>
      <c r="BH185" s="3"/>
      <c r="BI185" s="75"/>
      <c r="BJ185" s="3"/>
      <c r="BK185" s="165"/>
      <c r="BL185" s="2" t="s">
        <v>130</v>
      </c>
      <c r="BM185" s="165"/>
      <c r="BN185" s="166" t="s">
        <v>91</v>
      </c>
      <c r="BO185" s="165"/>
      <c r="BP185" s="2" t="s">
        <v>761</v>
      </c>
      <c r="BQ185" s="217" t="s">
        <v>740</v>
      </c>
      <c r="BR185" s="71" t="s">
        <v>972</v>
      </c>
      <c r="BV185" s="6" t="s">
        <v>813</v>
      </c>
      <c r="BW185" s="6" t="s">
        <v>869</v>
      </c>
      <c r="BY185" s="6" t="s">
        <v>821</v>
      </c>
    </row>
    <row r="186" spans="1:97" ht="33.6" customHeight="1" x14ac:dyDescent="0.3">
      <c r="A186" s="2">
        <f t="shared" si="90"/>
        <v>18</v>
      </c>
      <c r="B186" s="106" t="s">
        <v>846</v>
      </c>
      <c r="C186" s="3">
        <f t="shared" si="80"/>
        <v>0.2</v>
      </c>
      <c r="D186" s="3"/>
      <c r="E186" s="3">
        <f t="shared" si="91"/>
        <v>0.2</v>
      </c>
      <c r="F186" s="3">
        <f t="shared" si="92"/>
        <v>0.2</v>
      </c>
      <c r="G186" s="3">
        <f t="shared" si="93"/>
        <v>0</v>
      </c>
      <c r="H186" s="3"/>
      <c r="I186" s="3"/>
      <c r="J186" s="3"/>
      <c r="K186" s="72">
        <v>0.2</v>
      </c>
      <c r="L186" s="2"/>
      <c r="M186" s="3">
        <f t="shared" si="94"/>
        <v>0</v>
      </c>
      <c r="N186" s="3"/>
      <c r="O186" s="3"/>
      <c r="P186" s="3"/>
      <c r="Q186" s="3"/>
      <c r="R186" s="3"/>
      <c r="S186" s="3"/>
      <c r="T186" s="3"/>
      <c r="U186" s="3">
        <f t="shared" si="95"/>
        <v>0</v>
      </c>
      <c r="V186" s="3"/>
      <c r="W186" s="3"/>
      <c r="X186" s="3"/>
      <c r="Y186" s="3"/>
      <c r="Z186" s="3"/>
      <c r="AA186" s="3"/>
      <c r="AB186" s="3"/>
      <c r="AC186" s="3"/>
      <c r="AD186" s="3">
        <f t="shared" si="96"/>
        <v>0</v>
      </c>
      <c r="AE186" s="3"/>
      <c r="AF186" s="3"/>
      <c r="AG186" s="3"/>
      <c r="AH186" s="73"/>
      <c r="AI186" s="73"/>
      <c r="AJ186" s="3"/>
      <c r="AK186" s="3"/>
      <c r="AL186" s="3"/>
      <c r="AM186" s="3"/>
      <c r="AN186" s="3"/>
      <c r="AO186" s="3"/>
      <c r="AP186" s="3"/>
      <c r="AQ186" s="3"/>
      <c r="AR186" s="3"/>
      <c r="AS186" s="3"/>
      <c r="AT186" s="3"/>
      <c r="AU186" s="3"/>
      <c r="AV186" s="3"/>
      <c r="AW186" s="3"/>
      <c r="AX186" s="3"/>
      <c r="AY186" s="3"/>
      <c r="AZ186" s="74"/>
      <c r="BA186" s="3"/>
      <c r="BB186" s="3"/>
      <c r="BC186" s="3"/>
      <c r="BD186" s="3"/>
      <c r="BE186" s="3"/>
      <c r="BF186" s="3"/>
      <c r="BG186" s="3">
        <f t="shared" si="97"/>
        <v>0</v>
      </c>
      <c r="BH186" s="3"/>
      <c r="BI186" s="75"/>
      <c r="BJ186" s="3"/>
      <c r="BK186" s="165"/>
      <c r="BL186" s="2" t="s">
        <v>130</v>
      </c>
      <c r="BM186" s="165"/>
      <c r="BN186" s="166" t="s">
        <v>91</v>
      </c>
      <c r="BO186" s="165"/>
      <c r="BP186" s="2" t="s">
        <v>761</v>
      </c>
      <c r="BQ186" s="217" t="s">
        <v>740</v>
      </c>
      <c r="BR186" s="71" t="s">
        <v>972</v>
      </c>
      <c r="BV186" s="6" t="s">
        <v>813</v>
      </c>
      <c r="BW186" s="6" t="s">
        <v>869</v>
      </c>
    </row>
    <row r="187" spans="1:97" ht="33.6" customHeight="1" x14ac:dyDescent="0.3">
      <c r="A187" s="2">
        <f t="shared" si="90"/>
        <v>19</v>
      </c>
      <c r="B187" s="106" t="s">
        <v>847</v>
      </c>
      <c r="C187" s="3">
        <f t="shared" si="80"/>
        <v>0.2</v>
      </c>
      <c r="D187" s="3"/>
      <c r="E187" s="3">
        <f t="shared" si="91"/>
        <v>0.2</v>
      </c>
      <c r="F187" s="3">
        <f t="shared" si="92"/>
        <v>0.2</v>
      </c>
      <c r="G187" s="3">
        <f t="shared" si="93"/>
        <v>0</v>
      </c>
      <c r="H187" s="3"/>
      <c r="I187" s="3"/>
      <c r="J187" s="3"/>
      <c r="K187" s="72">
        <v>0.2</v>
      </c>
      <c r="L187" s="2"/>
      <c r="M187" s="3">
        <f t="shared" si="94"/>
        <v>0</v>
      </c>
      <c r="N187" s="3"/>
      <c r="O187" s="3"/>
      <c r="P187" s="3"/>
      <c r="Q187" s="3"/>
      <c r="R187" s="3"/>
      <c r="S187" s="3"/>
      <c r="T187" s="3"/>
      <c r="U187" s="3">
        <f t="shared" si="95"/>
        <v>0</v>
      </c>
      <c r="V187" s="3"/>
      <c r="W187" s="3"/>
      <c r="X187" s="3"/>
      <c r="Y187" s="3"/>
      <c r="Z187" s="3"/>
      <c r="AA187" s="3"/>
      <c r="AB187" s="3"/>
      <c r="AC187" s="3"/>
      <c r="AD187" s="3">
        <f t="shared" si="96"/>
        <v>0</v>
      </c>
      <c r="AE187" s="3"/>
      <c r="AF187" s="3"/>
      <c r="AG187" s="3"/>
      <c r="AH187" s="73"/>
      <c r="AI187" s="73"/>
      <c r="AJ187" s="3"/>
      <c r="AK187" s="3"/>
      <c r="AL187" s="3"/>
      <c r="AM187" s="3"/>
      <c r="AN187" s="3"/>
      <c r="AO187" s="3"/>
      <c r="AP187" s="3"/>
      <c r="AQ187" s="3"/>
      <c r="AR187" s="3"/>
      <c r="AS187" s="3"/>
      <c r="AT187" s="3"/>
      <c r="AU187" s="3"/>
      <c r="AV187" s="3"/>
      <c r="AW187" s="3"/>
      <c r="AX187" s="3"/>
      <c r="AY187" s="3"/>
      <c r="AZ187" s="74"/>
      <c r="BA187" s="3"/>
      <c r="BB187" s="3"/>
      <c r="BC187" s="3"/>
      <c r="BD187" s="3"/>
      <c r="BE187" s="3"/>
      <c r="BF187" s="3"/>
      <c r="BG187" s="3">
        <f t="shared" si="97"/>
        <v>0</v>
      </c>
      <c r="BH187" s="3"/>
      <c r="BI187" s="75"/>
      <c r="BJ187" s="3"/>
      <c r="BK187" s="165"/>
      <c r="BL187" s="2" t="s">
        <v>130</v>
      </c>
      <c r="BM187" s="165"/>
      <c r="BN187" s="166" t="s">
        <v>91</v>
      </c>
      <c r="BO187" s="165"/>
      <c r="BP187" s="2" t="s">
        <v>761</v>
      </c>
      <c r="BQ187" s="217" t="s">
        <v>740</v>
      </c>
      <c r="BR187" s="71" t="s">
        <v>972</v>
      </c>
      <c r="BV187" s="6" t="s">
        <v>813</v>
      </c>
      <c r="BW187" s="6" t="s">
        <v>869</v>
      </c>
    </row>
    <row r="188" spans="1:97" s="71" customFormat="1" ht="33.6" customHeight="1" x14ac:dyDescent="0.3">
      <c r="A188" s="2">
        <f t="shared" si="90"/>
        <v>20</v>
      </c>
      <c r="B188" s="141" t="s">
        <v>513</v>
      </c>
      <c r="C188" s="69">
        <f>D188+E188</f>
        <v>0.1</v>
      </c>
      <c r="D188" s="3"/>
      <c r="E188" s="3">
        <f>F188+U188+BG188</f>
        <v>0.1</v>
      </c>
      <c r="F188" s="3">
        <f>G188+K188+L188+M188+R188+S188+T188</f>
        <v>0.1</v>
      </c>
      <c r="G188" s="3">
        <f>H188+I188+J188</f>
        <v>0</v>
      </c>
      <c r="H188" s="69"/>
      <c r="I188" s="69"/>
      <c r="J188" s="3"/>
      <c r="K188" s="69">
        <v>0.1</v>
      </c>
      <c r="L188" s="69"/>
      <c r="M188" s="3">
        <f>N188+O188+P188</f>
        <v>0</v>
      </c>
      <c r="N188" s="3"/>
      <c r="O188" s="3"/>
      <c r="P188" s="3"/>
      <c r="Q188" s="3"/>
      <c r="R188" s="3"/>
      <c r="S188" s="3"/>
      <c r="T188" s="3"/>
      <c r="U188" s="3">
        <f>V188+W188+X188+Y188+Z188+AA188+AB188+AC188+AD188+AU188+AV188+AW188+AX188+AY188+AZ188+BA188+BB188+BC188+BD188+BE188+BF188</f>
        <v>0</v>
      </c>
      <c r="V188" s="3"/>
      <c r="W188" s="3"/>
      <c r="X188" s="3"/>
      <c r="Y188" s="3"/>
      <c r="Z188" s="3"/>
      <c r="AA188" s="3"/>
      <c r="AB188" s="3"/>
      <c r="AC188" s="3"/>
      <c r="AD188" s="3">
        <f>SUM(AE188:AT188)</f>
        <v>0</v>
      </c>
      <c r="AE188" s="3"/>
      <c r="AF188" s="3"/>
      <c r="AG188" s="3"/>
      <c r="AH188" s="3"/>
      <c r="AI188" s="3"/>
      <c r="AJ188" s="3"/>
      <c r="AK188" s="3"/>
      <c r="AL188" s="3"/>
      <c r="AM188" s="3"/>
      <c r="AN188" s="3"/>
      <c r="AO188" s="3"/>
      <c r="AP188" s="3"/>
      <c r="AQ188" s="3"/>
      <c r="AR188" s="3"/>
      <c r="AS188" s="3"/>
      <c r="AT188" s="3"/>
      <c r="AU188" s="3"/>
      <c r="AV188" s="3"/>
      <c r="AW188" s="3"/>
      <c r="AX188" s="3"/>
      <c r="AY188" s="3"/>
      <c r="AZ188" s="3"/>
      <c r="BA188" s="3"/>
      <c r="BB188" s="3"/>
      <c r="BC188" s="3"/>
      <c r="BD188" s="69"/>
      <c r="BE188" s="3"/>
      <c r="BF188" s="3"/>
      <c r="BG188" s="3">
        <f>BH188+BI188+BJ188</f>
        <v>0</v>
      </c>
      <c r="BH188" s="3"/>
      <c r="BI188" s="69"/>
      <c r="BJ188" s="3"/>
      <c r="BK188" s="2" t="s">
        <v>459</v>
      </c>
      <c r="BL188" s="143" t="s">
        <v>135</v>
      </c>
      <c r="BM188" s="2" t="s">
        <v>514</v>
      </c>
      <c r="BN188" s="143" t="s">
        <v>91</v>
      </c>
      <c r="BO188" s="15" t="s">
        <v>385</v>
      </c>
      <c r="BP188" s="2" t="s">
        <v>629</v>
      </c>
      <c r="BQ188" s="144" t="s">
        <v>733</v>
      </c>
      <c r="BR188" s="71" t="s">
        <v>972</v>
      </c>
      <c r="BV188" s="71" t="s">
        <v>813</v>
      </c>
      <c r="BZ188" s="209"/>
      <c r="CE188" s="71" t="s">
        <v>515</v>
      </c>
      <c r="CN188" s="71">
        <v>2022</v>
      </c>
    </row>
    <row r="189" spans="1:97" s="71" customFormat="1" ht="33.6" customHeight="1" x14ac:dyDescent="0.3">
      <c r="A189" s="2">
        <f t="shared" si="90"/>
        <v>21</v>
      </c>
      <c r="B189" s="144" t="s">
        <v>376</v>
      </c>
      <c r="C189" s="69">
        <f>D189+E189</f>
        <v>0.7</v>
      </c>
      <c r="D189" s="3"/>
      <c r="E189" s="3">
        <f>F189+U189+BG189</f>
        <v>0.7</v>
      </c>
      <c r="F189" s="3">
        <f>G189+K189+L189+M189+R189+S189+T189</f>
        <v>0.7</v>
      </c>
      <c r="G189" s="3">
        <f>H189+I189+J189</f>
        <v>0</v>
      </c>
      <c r="H189" s="3"/>
      <c r="I189" s="3"/>
      <c r="J189" s="3"/>
      <c r="K189" s="72">
        <v>0.3</v>
      </c>
      <c r="L189" s="143">
        <v>0.4</v>
      </c>
      <c r="M189" s="3">
        <f>N189+O189+P189</f>
        <v>0</v>
      </c>
      <c r="N189" s="3"/>
      <c r="O189" s="3"/>
      <c r="P189" s="3"/>
      <c r="Q189" s="3"/>
      <c r="R189" s="3"/>
      <c r="S189" s="3"/>
      <c r="T189" s="3"/>
      <c r="U189" s="3">
        <f>V189+W189+X189+Y189+Z189+AA189+AB189+AC189+AD189+AU189+AV189+AW189+AX189+AY189+AZ189+BA189+BB189+BC189+BD189+BE189+BF189</f>
        <v>0</v>
      </c>
      <c r="V189" s="3"/>
      <c r="W189" s="3"/>
      <c r="X189" s="3"/>
      <c r="Y189" s="3"/>
      <c r="Z189" s="3"/>
      <c r="AA189" s="3"/>
      <c r="AB189" s="3"/>
      <c r="AC189" s="3"/>
      <c r="AD189" s="3">
        <f>SUM(AE189:AT189)</f>
        <v>0</v>
      </c>
      <c r="AE189" s="3"/>
      <c r="AF189" s="3"/>
      <c r="AG189" s="3"/>
      <c r="AH189" s="73"/>
      <c r="AI189" s="73"/>
      <c r="AJ189" s="3"/>
      <c r="AK189" s="3"/>
      <c r="AL189" s="3"/>
      <c r="AM189" s="3"/>
      <c r="AN189" s="3"/>
      <c r="AO189" s="3"/>
      <c r="AP189" s="3"/>
      <c r="AQ189" s="3"/>
      <c r="AR189" s="3"/>
      <c r="AS189" s="3"/>
      <c r="AT189" s="3"/>
      <c r="AU189" s="3"/>
      <c r="AV189" s="3"/>
      <c r="AW189" s="3"/>
      <c r="AX189" s="3"/>
      <c r="AY189" s="3"/>
      <c r="AZ189" s="74"/>
      <c r="BA189" s="3"/>
      <c r="BB189" s="3"/>
      <c r="BC189" s="3"/>
      <c r="BD189" s="3"/>
      <c r="BE189" s="3"/>
      <c r="BF189" s="3"/>
      <c r="BG189" s="3">
        <f>BH189+BI189+BJ189</f>
        <v>0</v>
      </c>
      <c r="BH189" s="3"/>
      <c r="BI189" s="75"/>
      <c r="BJ189" s="3"/>
      <c r="BK189" s="2" t="s">
        <v>459</v>
      </c>
      <c r="BL189" s="4" t="s">
        <v>135</v>
      </c>
      <c r="BM189" s="95"/>
      <c r="BN189" s="143" t="s">
        <v>91</v>
      </c>
      <c r="BO189" s="15"/>
      <c r="BP189" s="2" t="s">
        <v>630</v>
      </c>
      <c r="BQ189" s="144" t="s">
        <v>733</v>
      </c>
      <c r="BR189" s="71" t="s">
        <v>972</v>
      </c>
      <c r="BV189" s="71" t="s">
        <v>813</v>
      </c>
      <c r="CB189" s="71" t="s">
        <v>440</v>
      </c>
      <c r="CE189" s="71" t="s">
        <v>516</v>
      </c>
      <c r="CN189" s="71">
        <v>2022</v>
      </c>
    </row>
    <row r="190" spans="1:97" s="317" customFormat="1" ht="33.6" customHeight="1" x14ac:dyDescent="0.3">
      <c r="A190" s="316">
        <f t="shared" si="90"/>
        <v>22</v>
      </c>
      <c r="B190" s="325" t="s">
        <v>926</v>
      </c>
      <c r="C190" s="314">
        <f t="shared" ref="C190:C192" si="98">D190+E190</f>
        <v>0.12</v>
      </c>
      <c r="D190" s="314"/>
      <c r="E190" s="314">
        <f t="shared" ref="E190:E195" si="99">BG190+U190+F190</f>
        <v>0.12</v>
      </c>
      <c r="F190" s="314">
        <f t="shared" ref="F190:F192" si="100">G190+K190+L190+M190+R190+S190+T190</f>
        <v>0</v>
      </c>
      <c r="G190" s="315">
        <f t="shared" ref="G190:G192" si="101">H190+I190+J190</f>
        <v>0</v>
      </c>
      <c r="H190" s="315"/>
      <c r="I190" s="315"/>
      <c r="J190" s="315"/>
      <c r="K190" s="327"/>
      <c r="L190" s="316"/>
      <c r="M190" s="315">
        <f t="shared" ref="M190:M192" si="102">N190+O190+P190</f>
        <v>0</v>
      </c>
      <c r="N190" s="315"/>
      <c r="O190" s="315"/>
      <c r="P190" s="315"/>
      <c r="Q190" s="315"/>
      <c r="R190" s="315"/>
      <c r="S190" s="315"/>
      <c r="T190" s="315"/>
      <c r="U190" s="314">
        <f t="shared" ref="U190:U195" si="103">V190+W190+X190+Y190+Z190+AA190+AB190+AC190+AD190+AU190+AV190+AW190+AX190+AY190+AZ190+BA190+BB190+BC190+BD190+BE190+BF190</f>
        <v>0.12</v>
      </c>
      <c r="V190" s="315"/>
      <c r="W190" s="315"/>
      <c r="X190" s="315"/>
      <c r="Y190" s="315"/>
      <c r="Z190" s="315"/>
      <c r="AA190" s="315"/>
      <c r="AB190" s="315"/>
      <c r="AC190" s="315"/>
      <c r="AD190" s="315">
        <f t="shared" ref="AD190:AD195" si="104">SUM(AE190:AT190)</f>
        <v>0</v>
      </c>
      <c r="AE190" s="315"/>
      <c r="AF190" s="315"/>
      <c r="AG190" s="315"/>
      <c r="AH190" s="332"/>
      <c r="AI190" s="332"/>
      <c r="AJ190" s="315"/>
      <c r="AK190" s="315"/>
      <c r="AL190" s="315"/>
      <c r="AM190" s="315"/>
      <c r="AN190" s="315"/>
      <c r="AO190" s="315"/>
      <c r="AP190" s="315"/>
      <c r="AQ190" s="315"/>
      <c r="AR190" s="315"/>
      <c r="AS190" s="315"/>
      <c r="AT190" s="315"/>
      <c r="AU190" s="315"/>
      <c r="AV190" s="315"/>
      <c r="AW190" s="315"/>
      <c r="AX190" s="315">
        <v>0.12</v>
      </c>
      <c r="AY190" s="315"/>
      <c r="AZ190" s="333"/>
      <c r="BA190" s="315"/>
      <c r="BB190" s="315"/>
      <c r="BC190" s="315"/>
      <c r="BD190" s="315"/>
      <c r="BE190" s="315"/>
      <c r="BF190" s="315"/>
      <c r="BG190" s="314">
        <f t="shared" ref="BG190:BG195" si="105">BH190+BI190+BJ190</f>
        <v>0</v>
      </c>
      <c r="BH190" s="315"/>
      <c r="BI190" s="334"/>
      <c r="BJ190" s="315"/>
      <c r="BK190" s="316" t="s">
        <v>459</v>
      </c>
      <c r="BL190" s="344" t="s">
        <v>138</v>
      </c>
      <c r="BM190" s="316" t="s">
        <v>927</v>
      </c>
      <c r="BN190" s="345" t="s">
        <v>91</v>
      </c>
      <c r="BO190" s="322" t="s">
        <v>812</v>
      </c>
      <c r="BP190" s="316" t="s">
        <v>761</v>
      </c>
      <c r="BQ190" s="341" t="s">
        <v>740</v>
      </c>
      <c r="BR190" s="317" t="s">
        <v>1009</v>
      </c>
      <c r="BU190" s="318"/>
      <c r="BV190" s="318" t="s">
        <v>813</v>
      </c>
      <c r="BW190" s="318"/>
      <c r="BX190" s="318"/>
      <c r="BY190" s="318"/>
      <c r="BZ190" s="318"/>
      <c r="CA190" s="318"/>
      <c r="CB190" s="318"/>
      <c r="CC190" s="318"/>
      <c r="CD190" s="318"/>
      <c r="CE190" s="318"/>
      <c r="CF190" s="318"/>
      <c r="CG190" s="318"/>
      <c r="CH190" s="318"/>
      <c r="CI190" s="318"/>
      <c r="CJ190" s="318"/>
      <c r="CK190" s="318"/>
      <c r="CL190" s="318"/>
      <c r="CM190" s="318"/>
      <c r="CN190" s="318"/>
      <c r="CO190" s="318"/>
      <c r="CP190" s="318"/>
      <c r="CQ190" s="318"/>
      <c r="CR190" s="318"/>
      <c r="CS190" s="318"/>
    </row>
    <row r="191" spans="1:97" s="317" customFormat="1" ht="33.6" customHeight="1" x14ac:dyDescent="0.3">
      <c r="A191" s="316">
        <f t="shared" si="90"/>
        <v>23</v>
      </c>
      <c r="B191" s="325" t="s">
        <v>928</v>
      </c>
      <c r="C191" s="314">
        <f t="shared" si="98"/>
        <v>0.13</v>
      </c>
      <c r="D191" s="314"/>
      <c r="E191" s="314">
        <f t="shared" si="99"/>
        <v>0.13</v>
      </c>
      <c r="F191" s="314">
        <f t="shared" si="100"/>
        <v>0.01</v>
      </c>
      <c r="G191" s="315">
        <f t="shared" si="101"/>
        <v>0.01</v>
      </c>
      <c r="H191" s="316">
        <v>0.01</v>
      </c>
      <c r="I191" s="316"/>
      <c r="J191" s="316"/>
      <c r="K191" s="327"/>
      <c r="L191" s="316"/>
      <c r="M191" s="315">
        <f t="shared" si="102"/>
        <v>0</v>
      </c>
      <c r="N191" s="316"/>
      <c r="O191" s="316"/>
      <c r="P191" s="316"/>
      <c r="Q191" s="316"/>
      <c r="R191" s="316"/>
      <c r="S191" s="316"/>
      <c r="T191" s="316"/>
      <c r="U191" s="314">
        <f t="shared" si="103"/>
        <v>0.06</v>
      </c>
      <c r="V191" s="316"/>
      <c r="W191" s="316"/>
      <c r="X191" s="316"/>
      <c r="Y191" s="316"/>
      <c r="Z191" s="316"/>
      <c r="AA191" s="316"/>
      <c r="AB191" s="316"/>
      <c r="AC191" s="316"/>
      <c r="AD191" s="315">
        <f t="shared" si="104"/>
        <v>0</v>
      </c>
      <c r="AE191" s="316"/>
      <c r="AF191" s="316"/>
      <c r="AG191" s="316"/>
      <c r="AH191" s="316"/>
      <c r="AI191" s="316"/>
      <c r="AJ191" s="316"/>
      <c r="AK191" s="316"/>
      <c r="AL191" s="316"/>
      <c r="AM191" s="316"/>
      <c r="AN191" s="316"/>
      <c r="AO191" s="316"/>
      <c r="AP191" s="316"/>
      <c r="AQ191" s="316"/>
      <c r="AR191" s="316"/>
      <c r="AS191" s="316"/>
      <c r="AT191" s="316"/>
      <c r="AU191" s="316"/>
      <c r="AV191" s="316"/>
      <c r="AW191" s="316"/>
      <c r="AX191" s="316"/>
      <c r="AY191" s="316"/>
      <c r="AZ191" s="316"/>
      <c r="BA191" s="316"/>
      <c r="BB191" s="316"/>
      <c r="BC191" s="316"/>
      <c r="BD191" s="316">
        <v>0.06</v>
      </c>
      <c r="BE191" s="316"/>
      <c r="BF191" s="316"/>
      <c r="BG191" s="314">
        <f t="shared" si="105"/>
        <v>0.06</v>
      </c>
      <c r="BH191" s="316"/>
      <c r="BI191" s="316">
        <v>0.06</v>
      </c>
      <c r="BJ191" s="316"/>
      <c r="BK191" s="316" t="s">
        <v>459</v>
      </c>
      <c r="BL191" s="312" t="s">
        <v>138</v>
      </c>
      <c r="BM191" s="316" t="s">
        <v>929</v>
      </c>
      <c r="BN191" s="312" t="s">
        <v>91</v>
      </c>
      <c r="BO191" s="346"/>
      <c r="BP191" s="316" t="s">
        <v>761</v>
      </c>
      <c r="BQ191" s="341" t="s">
        <v>740</v>
      </c>
      <c r="BR191" s="317" t="s">
        <v>1009</v>
      </c>
      <c r="BU191" s="318"/>
      <c r="BV191" s="318" t="s">
        <v>813</v>
      </c>
      <c r="BW191" s="318"/>
      <c r="BX191" s="318"/>
      <c r="BY191" s="318"/>
      <c r="BZ191" s="318"/>
      <c r="CA191" s="318"/>
      <c r="CB191" s="318"/>
      <c r="CC191" s="318"/>
      <c r="CD191" s="318"/>
      <c r="CE191" s="318"/>
      <c r="CF191" s="318"/>
      <c r="CG191" s="318"/>
      <c r="CH191" s="318"/>
      <c r="CI191" s="318"/>
      <c r="CJ191" s="318"/>
      <c r="CK191" s="318"/>
      <c r="CL191" s="318"/>
      <c r="CM191" s="318"/>
      <c r="CN191" s="318"/>
      <c r="CO191" s="318"/>
      <c r="CP191" s="318"/>
      <c r="CQ191" s="318"/>
      <c r="CR191" s="318"/>
      <c r="CS191" s="318"/>
    </row>
    <row r="192" spans="1:97" s="317" customFormat="1" ht="33.6" customHeight="1" x14ac:dyDescent="0.3">
      <c r="A192" s="316">
        <f t="shared" si="90"/>
        <v>24</v>
      </c>
      <c r="B192" s="313" t="s">
        <v>1039</v>
      </c>
      <c r="C192" s="314">
        <f t="shared" si="98"/>
        <v>0.2</v>
      </c>
      <c r="D192" s="314"/>
      <c r="E192" s="314">
        <f t="shared" si="99"/>
        <v>0.2</v>
      </c>
      <c r="F192" s="314">
        <f t="shared" si="100"/>
        <v>0.2</v>
      </c>
      <c r="G192" s="315">
        <f t="shared" si="101"/>
        <v>0.05</v>
      </c>
      <c r="H192" s="315">
        <v>0.05</v>
      </c>
      <c r="I192" s="315"/>
      <c r="J192" s="315"/>
      <c r="K192" s="327">
        <v>0.15</v>
      </c>
      <c r="L192" s="315"/>
      <c r="M192" s="315">
        <f t="shared" si="102"/>
        <v>0</v>
      </c>
      <c r="N192" s="315"/>
      <c r="O192" s="315"/>
      <c r="P192" s="315"/>
      <c r="Q192" s="315"/>
      <c r="R192" s="315"/>
      <c r="S192" s="315"/>
      <c r="T192" s="315"/>
      <c r="U192" s="314">
        <f t="shared" si="103"/>
        <v>0</v>
      </c>
      <c r="V192" s="315"/>
      <c r="W192" s="315"/>
      <c r="X192" s="315"/>
      <c r="Y192" s="315"/>
      <c r="Z192" s="315"/>
      <c r="AA192" s="315"/>
      <c r="AB192" s="315"/>
      <c r="AC192" s="315"/>
      <c r="AD192" s="315">
        <f t="shared" si="104"/>
        <v>0</v>
      </c>
      <c r="AE192" s="315"/>
      <c r="AF192" s="315"/>
      <c r="AG192" s="315"/>
      <c r="AH192" s="315"/>
      <c r="AI192" s="315"/>
      <c r="AJ192" s="315"/>
      <c r="AK192" s="315"/>
      <c r="AL192" s="315"/>
      <c r="AM192" s="315"/>
      <c r="AN192" s="315"/>
      <c r="AO192" s="315"/>
      <c r="AP192" s="315"/>
      <c r="AQ192" s="315"/>
      <c r="AR192" s="315"/>
      <c r="AS192" s="315"/>
      <c r="AT192" s="315"/>
      <c r="AU192" s="315"/>
      <c r="AV192" s="315"/>
      <c r="AW192" s="315"/>
      <c r="AX192" s="315"/>
      <c r="AY192" s="315"/>
      <c r="AZ192" s="315"/>
      <c r="BA192" s="315"/>
      <c r="BB192" s="315"/>
      <c r="BC192" s="315"/>
      <c r="BD192" s="315"/>
      <c r="BE192" s="315"/>
      <c r="BF192" s="315"/>
      <c r="BG192" s="314">
        <f t="shared" si="105"/>
        <v>0</v>
      </c>
      <c r="BH192" s="315"/>
      <c r="BI192" s="315"/>
      <c r="BJ192" s="315"/>
      <c r="BK192" s="316" t="s">
        <v>459</v>
      </c>
      <c r="BL192" s="312" t="s">
        <v>142</v>
      </c>
      <c r="BM192" s="316" t="s">
        <v>930</v>
      </c>
      <c r="BN192" s="347" t="s">
        <v>91</v>
      </c>
      <c r="BO192" s="346"/>
      <c r="BP192" s="316" t="s">
        <v>761</v>
      </c>
      <c r="BQ192" s="341" t="s">
        <v>740</v>
      </c>
      <c r="BR192" s="317" t="s">
        <v>1009</v>
      </c>
      <c r="BU192" s="318"/>
      <c r="BV192" s="318"/>
      <c r="BW192" s="318"/>
      <c r="BX192" s="318"/>
      <c r="BY192" s="318"/>
      <c r="BZ192" s="318"/>
      <c r="CA192" s="318"/>
      <c r="CB192" s="318"/>
      <c r="CC192" s="318"/>
      <c r="CD192" s="318"/>
      <c r="CE192" s="318"/>
      <c r="CF192" s="318"/>
      <c r="CG192" s="318"/>
      <c r="CH192" s="318"/>
      <c r="CI192" s="318"/>
      <c r="CJ192" s="318"/>
      <c r="CK192" s="318"/>
      <c r="CL192" s="318"/>
      <c r="CM192" s="318"/>
      <c r="CN192" s="318"/>
      <c r="CO192" s="318"/>
      <c r="CP192" s="318"/>
      <c r="CQ192" s="318"/>
      <c r="CR192" s="318"/>
      <c r="CS192" s="318"/>
    </row>
    <row r="193" spans="1:97" ht="33.6" customHeight="1" x14ac:dyDescent="0.3">
      <c r="A193" s="2">
        <f t="shared" si="90"/>
        <v>25</v>
      </c>
      <c r="B193" s="231" t="s">
        <v>822</v>
      </c>
      <c r="C193" s="102">
        <f t="shared" si="80"/>
        <v>0.02</v>
      </c>
      <c r="D193" s="102"/>
      <c r="E193" s="102">
        <f t="shared" si="99"/>
        <v>0.02</v>
      </c>
      <c r="F193" s="102">
        <f t="shared" si="92"/>
        <v>0.02</v>
      </c>
      <c r="G193" s="3">
        <f t="shared" si="93"/>
        <v>0.02</v>
      </c>
      <c r="H193" s="3">
        <v>0.02</v>
      </c>
      <c r="I193" s="3"/>
      <c r="J193" s="3"/>
      <c r="K193" s="72"/>
      <c r="L193" s="3"/>
      <c r="M193" s="3">
        <f t="shared" si="94"/>
        <v>0</v>
      </c>
      <c r="N193" s="3"/>
      <c r="O193" s="3"/>
      <c r="P193" s="3"/>
      <c r="Q193" s="3"/>
      <c r="R193" s="3"/>
      <c r="S193" s="3"/>
      <c r="T193" s="3"/>
      <c r="U193" s="102">
        <f t="shared" si="103"/>
        <v>0</v>
      </c>
      <c r="V193" s="3"/>
      <c r="W193" s="3"/>
      <c r="X193" s="3"/>
      <c r="Y193" s="3"/>
      <c r="Z193" s="3"/>
      <c r="AA193" s="3"/>
      <c r="AB193" s="3"/>
      <c r="AC193" s="3"/>
      <c r="AD193" s="3">
        <f t="shared" si="104"/>
        <v>0</v>
      </c>
      <c r="AE193" s="3"/>
      <c r="AF193" s="3"/>
      <c r="AG193" s="3"/>
      <c r="AH193" s="3"/>
      <c r="AI193" s="3"/>
      <c r="AJ193" s="3"/>
      <c r="AK193" s="3"/>
      <c r="AL193" s="3"/>
      <c r="AM193" s="3"/>
      <c r="AN193" s="3"/>
      <c r="AO193" s="3"/>
      <c r="AP193" s="3"/>
      <c r="AQ193" s="3"/>
      <c r="AR193" s="3"/>
      <c r="AS193" s="3"/>
      <c r="AT193" s="3"/>
      <c r="AU193" s="3"/>
      <c r="AV193" s="3"/>
      <c r="AW193" s="3"/>
      <c r="AX193" s="3"/>
      <c r="AY193" s="3"/>
      <c r="AZ193" s="3"/>
      <c r="BA193" s="3"/>
      <c r="BB193" s="3"/>
      <c r="BC193" s="3"/>
      <c r="BD193" s="3"/>
      <c r="BE193" s="3"/>
      <c r="BF193" s="3"/>
      <c r="BG193" s="102">
        <f t="shared" si="105"/>
        <v>0</v>
      </c>
      <c r="BH193" s="3"/>
      <c r="BI193" s="3"/>
      <c r="BJ193" s="3"/>
      <c r="BK193" s="2" t="s">
        <v>459</v>
      </c>
      <c r="BL193" s="251" t="s">
        <v>133</v>
      </c>
      <c r="BM193" s="2" t="s">
        <v>824</v>
      </c>
      <c r="BN193" s="251" t="s">
        <v>91</v>
      </c>
      <c r="BO193" s="14"/>
      <c r="BP193" s="2" t="s">
        <v>761</v>
      </c>
      <c r="BQ193" s="217" t="s">
        <v>740</v>
      </c>
      <c r="BR193" s="6" t="s">
        <v>972</v>
      </c>
      <c r="BV193" s="6" t="s">
        <v>813</v>
      </c>
      <c r="BW193" s="71"/>
      <c r="BX193" s="71"/>
      <c r="BY193" s="71"/>
      <c r="BZ193" s="71"/>
      <c r="CA193" s="71"/>
      <c r="CB193" s="71"/>
      <c r="CC193" s="71"/>
      <c r="CD193" s="71"/>
      <c r="CE193" s="71"/>
      <c r="CF193" s="71"/>
      <c r="CG193" s="71"/>
      <c r="CH193" s="71"/>
      <c r="CI193" s="71"/>
      <c r="CJ193" s="71"/>
      <c r="CK193" s="71"/>
      <c r="CL193" s="71"/>
      <c r="CM193" s="71"/>
      <c r="CN193" s="71"/>
      <c r="CO193" s="71"/>
      <c r="CP193" s="71"/>
      <c r="CQ193" s="71"/>
      <c r="CR193" s="71"/>
      <c r="CS193" s="71"/>
    </row>
    <row r="194" spans="1:97" ht="33.6" customHeight="1" x14ac:dyDescent="0.3">
      <c r="A194" s="2">
        <f t="shared" si="90"/>
        <v>26</v>
      </c>
      <c r="B194" s="231" t="s">
        <v>823</v>
      </c>
      <c r="C194" s="102">
        <f t="shared" si="80"/>
        <v>0.04</v>
      </c>
      <c r="D194" s="102"/>
      <c r="E194" s="102">
        <f t="shared" si="99"/>
        <v>0.04</v>
      </c>
      <c r="F194" s="102">
        <f t="shared" si="92"/>
        <v>0.03</v>
      </c>
      <c r="G194" s="3">
        <f t="shared" si="93"/>
        <v>0.03</v>
      </c>
      <c r="H194" s="3">
        <v>0.03</v>
      </c>
      <c r="I194" s="3"/>
      <c r="J194" s="3"/>
      <c r="K194" s="72"/>
      <c r="L194" s="3"/>
      <c r="M194" s="3">
        <f t="shared" si="94"/>
        <v>0</v>
      </c>
      <c r="N194" s="3"/>
      <c r="O194" s="3"/>
      <c r="P194" s="3"/>
      <c r="Q194" s="3"/>
      <c r="R194" s="3"/>
      <c r="S194" s="3"/>
      <c r="T194" s="3"/>
      <c r="U194" s="102">
        <f t="shared" si="103"/>
        <v>0</v>
      </c>
      <c r="V194" s="3"/>
      <c r="W194" s="3"/>
      <c r="X194" s="3"/>
      <c r="Y194" s="3"/>
      <c r="Z194" s="3"/>
      <c r="AA194" s="3"/>
      <c r="AB194" s="3"/>
      <c r="AC194" s="3"/>
      <c r="AD194" s="3">
        <f t="shared" si="104"/>
        <v>0</v>
      </c>
      <c r="AE194" s="3"/>
      <c r="AF194" s="3"/>
      <c r="AG194" s="3"/>
      <c r="AH194" s="3"/>
      <c r="AI194" s="3"/>
      <c r="AJ194" s="3"/>
      <c r="AK194" s="3"/>
      <c r="AL194" s="3"/>
      <c r="AM194" s="3"/>
      <c r="AN194" s="3"/>
      <c r="AO194" s="3"/>
      <c r="AP194" s="3"/>
      <c r="AQ194" s="3"/>
      <c r="AR194" s="3"/>
      <c r="AS194" s="3"/>
      <c r="AT194" s="3"/>
      <c r="AU194" s="3"/>
      <c r="AV194" s="3"/>
      <c r="AW194" s="3"/>
      <c r="AX194" s="3"/>
      <c r="AY194" s="3"/>
      <c r="AZ194" s="3"/>
      <c r="BA194" s="3"/>
      <c r="BB194" s="3"/>
      <c r="BC194" s="3"/>
      <c r="BD194" s="3"/>
      <c r="BE194" s="3"/>
      <c r="BF194" s="3"/>
      <c r="BG194" s="102">
        <f t="shared" si="105"/>
        <v>0.01</v>
      </c>
      <c r="BH194" s="3"/>
      <c r="BI194" s="3">
        <v>0.01</v>
      </c>
      <c r="BJ194" s="3"/>
      <c r="BK194" s="2" t="s">
        <v>459</v>
      </c>
      <c r="BL194" s="251" t="s">
        <v>133</v>
      </c>
      <c r="BM194" s="2" t="s">
        <v>825</v>
      </c>
      <c r="BN194" s="251" t="s">
        <v>91</v>
      </c>
      <c r="BO194" s="14"/>
      <c r="BP194" s="2" t="s">
        <v>761</v>
      </c>
      <c r="BQ194" s="217" t="s">
        <v>740</v>
      </c>
      <c r="BR194" s="6" t="s">
        <v>972</v>
      </c>
      <c r="BV194" s="6" t="s">
        <v>813</v>
      </c>
      <c r="BW194" s="71"/>
      <c r="BX194" s="71"/>
      <c r="BY194" s="71"/>
      <c r="BZ194" s="71"/>
      <c r="CA194" s="71"/>
      <c r="CB194" s="71"/>
      <c r="CC194" s="71"/>
      <c r="CD194" s="71"/>
      <c r="CE194" s="71"/>
      <c r="CF194" s="71"/>
      <c r="CG194" s="71"/>
      <c r="CH194" s="71"/>
      <c r="CI194" s="71"/>
      <c r="CJ194" s="71"/>
      <c r="CK194" s="71"/>
      <c r="CL194" s="71"/>
      <c r="CM194" s="71"/>
      <c r="CN194" s="71"/>
      <c r="CO194" s="71"/>
      <c r="CP194" s="71"/>
      <c r="CQ194" s="71"/>
      <c r="CR194" s="71"/>
      <c r="CS194" s="71"/>
    </row>
    <row r="195" spans="1:97" ht="33.6" customHeight="1" x14ac:dyDescent="0.3">
      <c r="A195" s="2">
        <f t="shared" si="90"/>
        <v>27</v>
      </c>
      <c r="B195" s="231" t="s">
        <v>262</v>
      </c>
      <c r="C195" s="102">
        <f t="shared" si="80"/>
        <v>0.04</v>
      </c>
      <c r="D195" s="102"/>
      <c r="E195" s="102">
        <f t="shared" si="99"/>
        <v>0.04</v>
      </c>
      <c r="F195" s="102">
        <f t="shared" si="92"/>
        <v>0.03</v>
      </c>
      <c r="G195" s="3">
        <f t="shared" si="93"/>
        <v>0.03</v>
      </c>
      <c r="H195" s="3">
        <v>0.03</v>
      </c>
      <c r="I195" s="3"/>
      <c r="J195" s="3"/>
      <c r="K195" s="72"/>
      <c r="L195" s="3"/>
      <c r="M195" s="3">
        <f t="shared" si="94"/>
        <v>0</v>
      </c>
      <c r="N195" s="3"/>
      <c r="O195" s="3"/>
      <c r="P195" s="3"/>
      <c r="Q195" s="3"/>
      <c r="R195" s="3"/>
      <c r="S195" s="3"/>
      <c r="T195" s="3"/>
      <c r="U195" s="102">
        <f t="shared" si="103"/>
        <v>0</v>
      </c>
      <c r="V195" s="3"/>
      <c r="W195" s="3"/>
      <c r="X195" s="3"/>
      <c r="Y195" s="3"/>
      <c r="Z195" s="3"/>
      <c r="AA195" s="3"/>
      <c r="AB195" s="3"/>
      <c r="AC195" s="3"/>
      <c r="AD195" s="3">
        <f t="shared" si="104"/>
        <v>0</v>
      </c>
      <c r="AE195" s="3"/>
      <c r="AF195" s="3"/>
      <c r="AG195" s="3"/>
      <c r="AH195" s="3"/>
      <c r="AI195" s="3"/>
      <c r="AJ195" s="3"/>
      <c r="AK195" s="3"/>
      <c r="AL195" s="3"/>
      <c r="AM195" s="3"/>
      <c r="AN195" s="3"/>
      <c r="AO195" s="3"/>
      <c r="AP195" s="3"/>
      <c r="AQ195" s="3"/>
      <c r="AR195" s="3"/>
      <c r="AS195" s="3"/>
      <c r="AT195" s="3"/>
      <c r="AU195" s="3"/>
      <c r="AV195" s="3"/>
      <c r="AW195" s="3"/>
      <c r="AX195" s="3"/>
      <c r="AY195" s="3"/>
      <c r="AZ195" s="3"/>
      <c r="BA195" s="3"/>
      <c r="BB195" s="3"/>
      <c r="BC195" s="3"/>
      <c r="BD195" s="3"/>
      <c r="BE195" s="3"/>
      <c r="BF195" s="3"/>
      <c r="BG195" s="102">
        <f t="shared" si="105"/>
        <v>0.01</v>
      </c>
      <c r="BH195" s="3"/>
      <c r="BI195" s="3">
        <v>0.01</v>
      </c>
      <c r="BJ195" s="3"/>
      <c r="BK195" s="2" t="s">
        <v>459</v>
      </c>
      <c r="BL195" s="251" t="s">
        <v>133</v>
      </c>
      <c r="BM195" s="2" t="s">
        <v>263</v>
      </c>
      <c r="BN195" s="251" t="s">
        <v>91</v>
      </c>
      <c r="BO195" s="14"/>
      <c r="BP195" s="2" t="s">
        <v>761</v>
      </c>
      <c r="BQ195" s="217" t="s">
        <v>740</v>
      </c>
      <c r="BR195" s="6" t="s">
        <v>972</v>
      </c>
      <c r="BV195" s="6" t="s">
        <v>813</v>
      </c>
      <c r="BW195" s="71"/>
      <c r="BX195" s="71"/>
      <c r="BY195" s="71"/>
      <c r="BZ195" s="71"/>
      <c r="CA195" s="71"/>
      <c r="CB195" s="71"/>
      <c r="CC195" s="71"/>
      <c r="CD195" s="71"/>
      <c r="CE195" s="71"/>
      <c r="CF195" s="71"/>
      <c r="CG195" s="71"/>
      <c r="CH195" s="71"/>
      <c r="CI195" s="71"/>
      <c r="CJ195" s="71"/>
      <c r="CK195" s="71"/>
      <c r="CL195" s="71"/>
      <c r="CM195" s="71"/>
      <c r="CN195" s="71"/>
      <c r="CO195" s="71"/>
      <c r="CP195" s="71"/>
      <c r="CQ195" s="71"/>
      <c r="CR195" s="71"/>
      <c r="CS195" s="71"/>
    </row>
    <row r="196" spans="1:97" s="228" customFormat="1" ht="33.6" customHeight="1" x14ac:dyDescent="0.3">
      <c r="A196" s="81" t="s">
        <v>182</v>
      </c>
      <c r="B196" s="86" t="s">
        <v>51</v>
      </c>
      <c r="C196" s="21">
        <f t="shared" si="80"/>
        <v>1.2</v>
      </c>
      <c r="D196" s="82">
        <f>SUM(D197:D199)</f>
        <v>0</v>
      </c>
      <c r="E196" s="82">
        <f t="shared" si="91"/>
        <v>1.2</v>
      </c>
      <c r="F196" s="82">
        <f t="shared" si="92"/>
        <v>1.2</v>
      </c>
      <c r="G196" s="82">
        <f t="shared" si="93"/>
        <v>0.5</v>
      </c>
      <c r="H196" s="82">
        <f>SUM(H197:H199)</f>
        <v>0</v>
      </c>
      <c r="I196" s="82">
        <f>SUM(I197:I199)</f>
        <v>0.5</v>
      </c>
      <c r="J196" s="82">
        <f>SUM(J197:J199)</f>
        <v>0</v>
      </c>
      <c r="K196" s="82">
        <f>SUM(K197:K199)</f>
        <v>0</v>
      </c>
      <c r="L196" s="82">
        <f>SUM(L197:L199)</f>
        <v>0.5</v>
      </c>
      <c r="M196" s="82">
        <f t="shared" si="94"/>
        <v>0.2</v>
      </c>
      <c r="N196" s="82">
        <f t="shared" ref="N196:T196" si="106">SUM(N197:N199)</f>
        <v>0</v>
      </c>
      <c r="O196" s="82">
        <f t="shared" si="106"/>
        <v>0</v>
      </c>
      <c r="P196" s="82">
        <f t="shared" si="106"/>
        <v>0.2</v>
      </c>
      <c r="Q196" s="82">
        <f t="shared" si="106"/>
        <v>0</v>
      </c>
      <c r="R196" s="82">
        <f t="shared" si="106"/>
        <v>0</v>
      </c>
      <c r="S196" s="82">
        <f t="shared" si="106"/>
        <v>0</v>
      </c>
      <c r="T196" s="82">
        <f t="shared" si="106"/>
        <v>0</v>
      </c>
      <c r="U196" s="82">
        <f t="shared" si="95"/>
        <v>0</v>
      </c>
      <c r="V196" s="82">
        <f t="shared" ref="V196:AC196" si="107">SUM(V197:V199)</f>
        <v>0</v>
      </c>
      <c r="W196" s="82">
        <f t="shared" si="107"/>
        <v>0</v>
      </c>
      <c r="X196" s="82">
        <f t="shared" si="107"/>
        <v>0</v>
      </c>
      <c r="Y196" s="82">
        <f t="shared" si="107"/>
        <v>0</v>
      </c>
      <c r="Z196" s="82">
        <f t="shared" si="107"/>
        <v>0</v>
      </c>
      <c r="AA196" s="82">
        <f t="shared" si="107"/>
        <v>0</v>
      </c>
      <c r="AB196" s="82">
        <f t="shared" si="107"/>
        <v>0</v>
      </c>
      <c r="AC196" s="82">
        <f t="shared" si="107"/>
        <v>0</v>
      </c>
      <c r="AD196" s="82">
        <f t="shared" si="96"/>
        <v>0</v>
      </c>
      <c r="AE196" s="82">
        <f t="shared" ref="AE196:BF196" si="108">SUM(AE197:AE199)</f>
        <v>0</v>
      </c>
      <c r="AF196" s="82">
        <f t="shared" si="108"/>
        <v>0</v>
      </c>
      <c r="AG196" s="82">
        <f t="shared" si="108"/>
        <v>0</v>
      </c>
      <c r="AH196" s="82">
        <f t="shared" si="108"/>
        <v>0</v>
      </c>
      <c r="AI196" s="82">
        <f t="shared" si="108"/>
        <v>0</v>
      </c>
      <c r="AJ196" s="82">
        <f t="shared" si="108"/>
        <v>0</v>
      </c>
      <c r="AK196" s="82">
        <f t="shared" si="108"/>
        <v>0</v>
      </c>
      <c r="AL196" s="82">
        <f t="shared" si="108"/>
        <v>0</v>
      </c>
      <c r="AM196" s="82">
        <f t="shared" si="108"/>
        <v>0</v>
      </c>
      <c r="AN196" s="82">
        <f t="shared" si="108"/>
        <v>0</v>
      </c>
      <c r="AO196" s="82">
        <f t="shared" si="108"/>
        <v>0</v>
      </c>
      <c r="AP196" s="82">
        <f t="shared" si="108"/>
        <v>0</v>
      </c>
      <c r="AQ196" s="82">
        <f t="shared" si="108"/>
        <v>0</v>
      </c>
      <c r="AR196" s="82">
        <f t="shared" si="108"/>
        <v>0</v>
      </c>
      <c r="AS196" s="82">
        <f t="shared" si="108"/>
        <v>0</v>
      </c>
      <c r="AT196" s="82">
        <f t="shared" si="108"/>
        <v>0</v>
      </c>
      <c r="AU196" s="82">
        <f t="shared" si="108"/>
        <v>0</v>
      </c>
      <c r="AV196" s="82">
        <f t="shared" si="108"/>
        <v>0</v>
      </c>
      <c r="AW196" s="82">
        <f t="shared" si="108"/>
        <v>0</v>
      </c>
      <c r="AX196" s="82">
        <f t="shared" si="108"/>
        <v>0</v>
      </c>
      <c r="AY196" s="82">
        <f t="shared" si="108"/>
        <v>0</v>
      </c>
      <c r="AZ196" s="82">
        <f t="shared" si="108"/>
        <v>0</v>
      </c>
      <c r="BA196" s="82">
        <f t="shared" si="108"/>
        <v>0</v>
      </c>
      <c r="BB196" s="82">
        <f t="shared" si="108"/>
        <v>0</v>
      </c>
      <c r="BC196" s="82">
        <f t="shared" si="108"/>
        <v>0</v>
      </c>
      <c r="BD196" s="82">
        <f t="shared" si="108"/>
        <v>0</v>
      </c>
      <c r="BE196" s="82">
        <f t="shared" si="108"/>
        <v>0</v>
      </c>
      <c r="BF196" s="82">
        <f t="shared" si="108"/>
        <v>0</v>
      </c>
      <c r="BG196" s="82">
        <f t="shared" si="97"/>
        <v>0</v>
      </c>
      <c r="BH196" s="82">
        <f>SUM(BH197:BH199)</f>
        <v>0</v>
      </c>
      <c r="BI196" s="82">
        <f>SUM(BI197:BI199)</f>
        <v>0</v>
      </c>
      <c r="BJ196" s="82">
        <f>SUM(BJ197:BJ199)</f>
        <v>0</v>
      </c>
      <c r="BK196" s="9"/>
      <c r="BL196" s="9"/>
      <c r="BM196" s="81"/>
      <c r="BN196" s="9"/>
      <c r="BO196" s="107"/>
      <c r="BP196" s="81"/>
      <c r="BQ196" s="144"/>
      <c r="BR196" s="202"/>
      <c r="BS196" s="202"/>
      <c r="BT196" s="202"/>
      <c r="BU196" s="202"/>
      <c r="BV196" s="202"/>
      <c r="BW196" s="202"/>
    </row>
    <row r="197" spans="1:97" s="71" customFormat="1" ht="33.6" customHeight="1" x14ac:dyDescent="0.3">
      <c r="A197" s="2">
        <v>1</v>
      </c>
      <c r="B197" s="144" t="s">
        <v>268</v>
      </c>
      <c r="C197" s="69">
        <f t="shared" si="80"/>
        <v>0.2</v>
      </c>
      <c r="D197" s="3"/>
      <c r="E197" s="3">
        <f t="shared" si="91"/>
        <v>0.2</v>
      </c>
      <c r="F197" s="3">
        <f t="shared" si="92"/>
        <v>0.2</v>
      </c>
      <c r="G197" s="3">
        <f t="shared" si="93"/>
        <v>0</v>
      </c>
      <c r="H197" s="3"/>
      <c r="I197" s="3"/>
      <c r="J197" s="3"/>
      <c r="K197" s="3"/>
      <c r="L197" s="3"/>
      <c r="M197" s="3">
        <f t="shared" si="94"/>
        <v>0.2</v>
      </c>
      <c r="N197" s="3"/>
      <c r="O197" s="3"/>
      <c r="P197" s="3">
        <v>0.2</v>
      </c>
      <c r="Q197" s="3"/>
      <c r="R197" s="3"/>
      <c r="S197" s="3"/>
      <c r="T197" s="3"/>
      <c r="U197" s="3">
        <f t="shared" si="95"/>
        <v>0</v>
      </c>
      <c r="V197" s="3"/>
      <c r="W197" s="3"/>
      <c r="X197" s="3"/>
      <c r="Y197" s="3"/>
      <c r="Z197" s="3"/>
      <c r="AA197" s="3"/>
      <c r="AB197" s="3"/>
      <c r="AC197" s="3"/>
      <c r="AD197" s="3">
        <f t="shared" si="96"/>
        <v>0</v>
      </c>
      <c r="AE197" s="3"/>
      <c r="AF197" s="3"/>
      <c r="AG197" s="3"/>
      <c r="AH197" s="3"/>
      <c r="AI197" s="3"/>
      <c r="AJ197" s="3"/>
      <c r="AK197" s="3"/>
      <c r="AL197" s="3"/>
      <c r="AM197" s="3"/>
      <c r="AN197" s="3"/>
      <c r="AO197" s="3"/>
      <c r="AP197" s="3"/>
      <c r="AQ197" s="3"/>
      <c r="AR197" s="3"/>
      <c r="AS197" s="3"/>
      <c r="AT197" s="3"/>
      <c r="AU197" s="3"/>
      <c r="AV197" s="3"/>
      <c r="AW197" s="3"/>
      <c r="AX197" s="3"/>
      <c r="AY197" s="3"/>
      <c r="AZ197" s="3"/>
      <c r="BA197" s="3"/>
      <c r="BB197" s="3"/>
      <c r="BC197" s="3"/>
      <c r="BD197" s="3"/>
      <c r="BE197" s="3"/>
      <c r="BF197" s="3"/>
      <c r="BG197" s="3">
        <f t="shared" si="97"/>
        <v>0</v>
      </c>
      <c r="BH197" s="3"/>
      <c r="BI197" s="3"/>
      <c r="BJ197" s="3"/>
      <c r="BK197" s="2" t="s">
        <v>459</v>
      </c>
      <c r="BL197" s="4" t="s">
        <v>128</v>
      </c>
      <c r="BM197" s="2" t="s">
        <v>269</v>
      </c>
      <c r="BN197" s="2" t="s">
        <v>92</v>
      </c>
      <c r="BO197" s="15" t="s">
        <v>539</v>
      </c>
      <c r="BP197" s="2" t="s">
        <v>630</v>
      </c>
      <c r="BQ197" s="144" t="s">
        <v>733</v>
      </c>
      <c r="BR197" s="253" t="s">
        <v>972</v>
      </c>
      <c r="BS197" s="253"/>
      <c r="BT197" s="253"/>
      <c r="BU197" s="253"/>
      <c r="BV197" s="253" t="s">
        <v>813</v>
      </c>
      <c r="BW197" s="253"/>
      <c r="CN197" s="71">
        <v>2022</v>
      </c>
    </row>
    <row r="198" spans="1:97" s="71" customFormat="1" ht="33.6" customHeight="1" x14ac:dyDescent="0.3">
      <c r="A198" s="2">
        <v>2</v>
      </c>
      <c r="B198" s="89" t="s">
        <v>270</v>
      </c>
      <c r="C198" s="69">
        <f t="shared" si="80"/>
        <v>0.5</v>
      </c>
      <c r="D198" s="3"/>
      <c r="E198" s="3">
        <f t="shared" si="91"/>
        <v>0.5</v>
      </c>
      <c r="F198" s="3">
        <f t="shared" si="92"/>
        <v>0.5</v>
      </c>
      <c r="G198" s="3">
        <f t="shared" si="93"/>
        <v>0.5</v>
      </c>
      <c r="H198" s="3"/>
      <c r="I198" s="3">
        <v>0.5</v>
      </c>
      <c r="J198" s="3"/>
      <c r="K198" s="3"/>
      <c r="L198" s="3"/>
      <c r="M198" s="3">
        <f t="shared" si="94"/>
        <v>0</v>
      </c>
      <c r="N198" s="3"/>
      <c r="O198" s="3"/>
      <c r="P198" s="3"/>
      <c r="Q198" s="3"/>
      <c r="R198" s="3"/>
      <c r="S198" s="3"/>
      <c r="T198" s="3"/>
      <c r="U198" s="3">
        <f t="shared" si="95"/>
        <v>0</v>
      </c>
      <c r="V198" s="3"/>
      <c r="W198" s="3"/>
      <c r="X198" s="3"/>
      <c r="Y198" s="3"/>
      <c r="Z198" s="3"/>
      <c r="AA198" s="3"/>
      <c r="AB198" s="3"/>
      <c r="AC198" s="3"/>
      <c r="AD198" s="3">
        <f t="shared" si="96"/>
        <v>0</v>
      </c>
      <c r="AE198" s="3"/>
      <c r="AF198" s="3"/>
      <c r="AG198" s="3"/>
      <c r="AH198" s="3"/>
      <c r="AI198" s="3"/>
      <c r="AJ198" s="3"/>
      <c r="AK198" s="3"/>
      <c r="AL198" s="3"/>
      <c r="AM198" s="3"/>
      <c r="AN198" s="3"/>
      <c r="AO198" s="3"/>
      <c r="AP198" s="3"/>
      <c r="AQ198" s="3"/>
      <c r="AR198" s="3"/>
      <c r="AS198" s="3"/>
      <c r="AT198" s="3"/>
      <c r="AU198" s="3"/>
      <c r="AV198" s="3"/>
      <c r="AW198" s="3"/>
      <c r="AX198" s="3"/>
      <c r="AY198" s="3"/>
      <c r="AZ198" s="3"/>
      <c r="BA198" s="3"/>
      <c r="BB198" s="3"/>
      <c r="BC198" s="3"/>
      <c r="BD198" s="3"/>
      <c r="BE198" s="3"/>
      <c r="BF198" s="3"/>
      <c r="BG198" s="3">
        <f t="shared" si="97"/>
        <v>0</v>
      </c>
      <c r="BH198" s="3"/>
      <c r="BI198" s="3"/>
      <c r="BJ198" s="3"/>
      <c r="BK198" s="2" t="s">
        <v>459</v>
      </c>
      <c r="BL198" s="2" t="s">
        <v>130</v>
      </c>
      <c r="BM198" s="2" t="s">
        <v>271</v>
      </c>
      <c r="BN198" s="2" t="s">
        <v>92</v>
      </c>
      <c r="BO198" s="15" t="s">
        <v>539</v>
      </c>
      <c r="BP198" s="2" t="s">
        <v>629</v>
      </c>
      <c r="BQ198" s="144" t="s">
        <v>733</v>
      </c>
      <c r="BR198" s="253" t="s">
        <v>972</v>
      </c>
      <c r="BS198" s="208"/>
      <c r="BT198" s="208"/>
      <c r="BU198" s="208"/>
      <c r="BV198" s="208" t="s">
        <v>813</v>
      </c>
      <c r="BW198" s="208"/>
      <c r="BZ198" s="209"/>
      <c r="CB198" s="71" t="s">
        <v>439</v>
      </c>
      <c r="CN198" s="71">
        <v>2022</v>
      </c>
    </row>
    <row r="199" spans="1:97" s="71" customFormat="1" ht="33.6" customHeight="1" x14ac:dyDescent="0.3">
      <c r="A199" s="2">
        <v>3</v>
      </c>
      <c r="B199" s="144" t="s">
        <v>272</v>
      </c>
      <c r="C199" s="69">
        <f t="shared" si="80"/>
        <v>0.4</v>
      </c>
      <c r="D199" s="3"/>
      <c r="E199" s="3">
        <v>0.4</v>
      </c>
      <c r="F199" s="3">
        <f t="shared" si="92"/>
        <v>0.5</v>
      </c>
      <c r="G199" s="3">
        <f t="shared" si="93"/>
        <v>0</v>
      </c>
      <c r="H199" s="3"/>
      <c r="I199" s="3"/>
      <c r="J199" s="3"/>
      <c r="K199" s="3"/>
      <c r="L199" s="3">
        <v>0.5</v>
      </c>
      <c r="M199" s="3">
        <f t="shared" si="94"/>
        <v>0</v>
      </c>
      <c r="N199" s="3"/>
      <c r="O199" s="3"/>
      <c r="P199" s="3"/>
      <c r="Q199" s="3"/>
      <c r="R199" s="3"/>
      <c r="S199" s="3"/>
      <c r="T199" s="3"/>
      <c r="U199" s="3">
        <f t="shared" si="95"/>
        <v>0</v>
      </c>
      <c r="V199" s="3"/>
      <c r="W199" s="3"/>
      <c r="X199" s="3"/>
      <c r="Y199" s="3"/>
      <c r="Z199" s="3"/>
      <c r="AA199" s="3"/>
      <c r="AB199" s="3"/>
      <c r="AC199" s="3"/>
      <c r="AD199" s="3">
        <f t="shared" si="96"/>
        <v>0</v>
      </c>
      <c r="AE199" s="3"/>
      <c r="AF199" s="3"/>
      <c r="AG199" s="3"/>
      <c r="AH199" s="3"/>
      <c r="AI199" s="3"/>
      <c r="AJ199" s="3"/>
      <c r="AK199" s="3"/>
      <c r="AL199" s="3"/>
      <c r="AM199" s="3"/>
      <c r="AN199" s="3"/>
      <c r="AO199" s="3"/>
      <c r="AP199" s="3"/>
      <c r="AQ199" s="3"/>
      <c r="AR199" s="3"/>
      <c r="AS199" s="3"/>
      <c r="AT199" s="3"/>
      <c r="AU199" s="3"/>
      <c r="AV199" s="3"/>
      <c r="AW199" s="3"/>
      <c r="AX199" s="3"/>
      <c r="AY199" s="3"/>
      <c r="AZ199" s="3"/>
      <c r="BA199" s="3"/>
      <c r="BB199" s="3"/>
      <c r="BC199" s="3"/>
      <c r="BD199" s="3"/>
      <c r="BE199" s="3"/>
      <c r="BF199" s="3"/>
      <c r="BG199" s="3">
        <f t="shared" si="97"/>
        <v>0</v>
      </c>
      <c r="BH199" s="3"/>
      <c r="BI199" s="3"/>
      <c r="BJ199" s="3"/>
      <c r="BK199" s="2" t="s">
        <v>459</v>
      </c>
      <c r="BL199" s="2" t="s">
        <v>142</v>
      </c>
      <c r="BM199" s="2" t="s">
        <v>273</v>
      </c>
      <c r="BN199" s="2" t="s">
        <v>92</v>
      </c>
      <c r="BO199" s="15" t="s">
        <v>539</v>
      </c>
      <c r="BP199" s="2" t="s">
        <v>630</v>
      </c>
      <c r="BQ199" s="144" t="s">
        <v>733</v>
      </c>
      <c r="BR199" s="253" t="s">
        <v>972</v>
      </c>
      <c r="BS199" s="208"/>
      <c r="BT199" s="208"/>
      <c r="BU199" s="208"/>
      <c r="BV199" s="208" t="s">
        <v>813</v>
      </c>
      <c r="BW199" s="6" t="s">
        <v>868</v>
      </c>
      <c r="CB199" s="71" t="s">
        <v>439</v>
      </c>
      <c r="CN199" s="71">
        <v>2022</v>
      </c>
    </row>
    <row r="200" spans="1:97" x14ac:dyDescent="0.3">
      <c r="A200" s="166">
        <v>4</v>
      </c>
      <c r="B200" s="144" t="s">
        <v>1048</v>
      </c>
      <c r="C200" s="102">
        <f t="shared" si="80"/>
        <v>0.03</v>
      </c>
      <c r="D200" s="102"/>
      <c r="E200" s="102">
        <f t="shared" ref="E200" si="109">F200+U200+BG200</f>
        <v>0.03</v>
      </c>
      <c r="F200" s="102">
        <f t="shared" si="92"/>
        <v>0.03</v>
      </c>
      <c r="G200" s="3">
        <f t="shared" si="93"/>
        <v>0</v>
      </c>
      <c r="H200" s="3"/>
      <c r="I200" s="3"/>
      <c r="J200" s="3"/>
      <c r="K200" s="80">
        <v>0.03</v>
      </c>
      <c r="L200" s="80"/>
      <c r="M200" s="3">
        <f t="shared" si="94"/>
        <v>0</v>
      </c>
      <c r="N200" s="3"/>
      <c r="O200" s="3"/>
      <c r="P200" s="3"/>
      <c r="Q200" s="3"/>
      <c r="R200" s="3"/>
      <c r="S200" s="3"/>
      <c r="T200" s="3"/>
      <c r="U200" s="102">
        <f t="shared" si="95"/>
        <v>0</v>
      </c>
      <c r="V200" s="3"/>
      <c r="W200" s="3"/>
      <c r="X200" s="3"/>
      <c r="Y200" s="3"/>
      <c r="Z200" s="3"/>
      <c r="AA200" s="3"/>
      <c r="AB200" s="3"/>
      <c r="AC200" s="3"/>
      <c r="AD200" s="3">
        <f t="shared" ref="AD200" si="110">SUM(AE200:AT200)</f>
        <v>0</v>
      </c>
      <c r="AE200" s="3"/>
      <c r="AF200" s="3"/>
      <c r="AG200" s="3"/>
      <c r="AH200" s="73"/>
      <c r="AI200" s="73"/>
      <c r="AJ200" s="3"/>
      <c r="AK200" s="3"/>
      <c r="AL200" s="3"/>
      <c r="AM200" s="3"/>
      <c r="AN200" s="3"/>
      <c r="AO200" s="3"/>
      <c r="AP200" s="3"/>
      <c r="AQ200" s="3"/>
      <c r="AR200" s="3"/>
      <c r="AS200" s="3"/>
      <c r="AT200" s="3"/>
      <c r="AU200" s="3"/>
      <c r="AV200" s="3"/>
      <c r="AW200" s="3"/>
      <c r="AX200" s="3"/>
      <c r="AY200" s="3"/>
      <c r="AZ200" s="74"/>
      <c r="BA200" s="3"/>
      <c r="BB200" s="3"/>
      <c r="BC200" s="3"/>
      <c r="BD200" s="3"/>
      <c r="BE200" s="3"/>
      <c r="BF200" s="3"/>
      <c r="BG200" s="102">
        <f t="shared" ref="BG200" si="111">SUM(BH200:BJ200)</f>
        <v>0</v>
      </c>
      <c r="BH200" s="3"/>
      <c r="BI200" s="75"/>
      <c r="BJ200" s="3"/>
      <c r="BK200" s="165"/>
      <c r="BL200" s="386" t="s">
        <v>128</v>
      </c>
      <c r="BM200" s="166"/>
      <c r="BN200" s="166" t="s">
        <v>92</v>
      </c>
      <c r="BO200" s="166"/>
      <c r="BP200" s="165"/>
      <c r="BQ200" s="217"/>
      <c r="BR200" s="6" t="s">
        <v>1049</v>
      </c>
    </row>
    <row r="201" spans="1:97" s="228" customFormat="1" ht="33.6" customHeight="1" x14ac:dyDescent="0.3">
      <c r="A201" s="81" t="s">
        <v>182</v>
      </c>
      <c r="B201" s="86" t="s">
        <v>52</v>
      </c>
      <c r="C201" s="21">
        <f t="shared" si="80"/>
        <v>0</v>
      </c>
      <c r="D201" s="82"/>
      <c r="E201" s="82">
        <f t="shared" si="91"/>
        <v>0</v>
      </c>
      <c r="F201" s="82">
        <f t="shared" si="92"/>
        <v>0</v>
      </c>
      <c r="G201" s="82">
        <f t="shared" si="93"/>
        <v>0</v>
      </c>
      <c r="H201" s="82"/>
      <c r="I201" s="82"/>
      <c r="J201" s="82"/>
      <c r="K201" s="82"/>
      <c r="L201" s="82"/>
      <c r="M201" s="82">
        <f t="shared" si="94"/>
        <v>0</v>
      </c>
      <c r="N201" s="82"/>
      <c r="O201" s="82"/>
      <c r="P201" s="82"/>
      <c r="Q201" s="82"/>
      <c r="R201" s="82"/>
      <c r="S201" s="82"/>
      <c r="T201" s="82"/>
      <c r="U201" s="82">
        <f t="shared" si="95"/>
        <v>0</v>
      </c>
      <c r="V201" s="82"/>
      <c r="W201" s="82"/>
      <c r="X201" s="82"/>
      <c r="Y201" s="82"/>
      <c r="Z201" s="82"/>
      <c r="AA201" s="82"/>
      <c r="AB201" s="82"/>
      <c r="AC201" s="82"/>
      <c r="AD201" s="82">
        <f t="shared" si="96"/>
        <v>0</v>
      </c>
      <c r="AE201" s="82"/>
      <c r="AF201" s="82"/>
      <c r="AG201" s="82"/>
      <c r="AH201" s="82"/>
      <c r="AI201" s="82"/>
      <c r="AJ201" s="82"/>
      <c r="AK201" s="82"/>
      <c r="AL201" s="82"/>
      <c r="AM201" s="82"/>
      <c r="AN201" s="82"/>
      <c r="AO201" s="82"/>
      <c r="AP201" s="82"/>
      <c r="AQ201" s="82"/>
      <c r="AR201" s="82"/>
      <c r="AS201" s="82"/>
      <c r="AT201" s="82"/>
      <c r="AU201" s="82"/>
      <c r="AV201" s="82"/>
      <c r="AW201" s="82"/>
      <c r="AX201" s="82"/>
      <c r="AY201" s="82"/>
      <c r="AZ201" s="82"/>
      <c r="BA201" s="82"/>
      <c r="BB201" s="82"/>
      <c r="BC201" s="82"/>
      <c r="BD201" s="82"/>
      <c r="BE201" s="82"/>
      <c r="BF201" s="82"/>
      <c r="BG201" s="82">
        <f t="shared" si="97"/>
        <v>0</v>
      </c>
      <c r="BH201" s="82"/>
      <c r="BI201" s="82"/>
      <c r="BJ201" s="82"/>
      <c r="BK201" s="9"/>
      <c r="BL201" s="9"/>
      <c r="BM201" s="81"/>
      <c r="BN201" s="9"/>
      <c r="BO201" s="107"/>
      <c r="BP201" s="81"/>
      <c r="BQ201" s="144"/>
    </row>
    <row r="202" spans="1:97" s="228" customFormat="1" ht="33.6" customHeight="1" x14ac:dyDescent="0.3">
      <c r="A202" s="9" t="s">
        <v>274</v>
      </c>
      <c r="B202" s="86" t="s">
        <v>53</v>
      </c>
      <c r="C202" s="21">
        <f t="shared" si="80"/>
        <v>3.14</v>
      </c>
      <c r="D202" s="82">
        <f>SUM(D203:D204)</f>
        <v>2.92</v>
      </c>
      <c r="E202" s="82">
        <f t="shared" si="91"/>
        <v>0.22</v>
      </c>
      <c r="F202" s="82">
        <f t="shared" si="92"/>
        <v>0.22</v>
      </c>
      <c r="G202" s="82">
        <f t="shared" si="93"/>
        <v>0</v>
      </c>
      <c r="H202" s="82">
        <f>SUM(H203:H204)</f>
        <v>0</v>
      </c>
      <c r="I202" s="82">
        <f>SUM(I203:I204)</f>
        <v>0</v>
      </c>
      <c r="J202" s="82">
        <f>SUM(J203:J204)</f>
        <v>0</v>
      </c>
      <c r="K202" s="82">
        <f>SUM(K203:K204)</f>
        <v>0</v>
      </c>
      <c r="L202" s="82">
        <f>SUM(L203:L204)</f>
        <v>0.22</v>
      </c>
      <c r="M202" s="82">
        <f t="shared" si="94"/>
        <v>0</v>
      </c>
      <c r="N202" s="82">
        <f t="shared" ref="N202:T202" si="112">SUM(N203:N204)</f>
        <v>0</v>
      </c>
      <c r="O202" s="82">
        <f t="shared" si="112"/>
        <v>0</v>
      </c>
      <c r="P202" s="82">
        <f t="shared" si="112"/>
        <v>0</v>
      </c>
      <c r="Q202" s="82">
        <f t="shared" si="112"/>
        <v>0</v>
      </c>
      <c r="R202" s="82">
        <f t="shared" si="112"/>
        <v>0</v>
      </c>
      <c r="S202" s="82">
        <f t="shared" si="112"/>
        <v>0</v>
      </c>
      <c r="T202" s="82">
        <f t="shared" si="112"/>
        <v>0</v>
      </c>
      <c r="U202" s="82">
        <f t="shared" si="95"/>
        <v>0</v>
      </c>
      <c r="V202" s="82">
        <f t="shared" ref="V202:AC202" si="113">SUM(V203:V204)</f>
        <v>0</v>
      </c>
      <c r="W202" s="82">
        <f t="shared" si="113"/>
        <v>0</v>
      </c>
      <c r="X202" s="82">
        <f t="shared" si="113"/>
        <v>0</v>
      </c>
      <c r="Y202" s="82">
        <f t="shared" si="113"/>
        <v>0</v>
      </c>
      <c r="Z202" s="82">
        <f t="shared" si="113"/>
        <v>0</v>
      </c>
      <c r="AA202" s="82">
        <f t="shared" si="113"/>
        <v>0</v>
      </c>
      <c r="AB202" s="82">
        <f t="shared" si="113"/>
        <v>0</v>
      </c>
      <c r="AC202" s="82">
        <f t="shared" si="113"/>
        <v>0</v>
      </c>
      <c r="AD202" s="82">
        <f t="shared" si="96"/>
        <v>0</v>
      </c>
      <c r="AE202" s="82">
        <f t="shared" ref="AE202:BF202" si="114">SUM(AE203:AE204)</f>
        <v>0</v>
      </c>
      <c r="AF202" s="82">
        <f t="shared" si="114"/>
        <v>0</v>
      </c>
      <c r="AG202" s="82">
        <f t="shared" si="114"/>
        <v>0</v>
      </c>
      <c r="AH202" s="82">
        <f t="shared" si="114"/>
        <v>0</v>
      </c>
      <c r="AI202" s="82">
        <f t="shared" si="114"/>
        <v>0</v>
      </c>
      <c r="AJ202" s="82">
        <f t="shared" si="114"/>
        <v>0</v>
      </c>
      <c r="AK202" s="82">
        <f t="shared" si="114"/>
        <v>0</v>
      </c>
      <c r="AL202" s="82">
        <f t="shared" si="114"/>
        <v>0</v>
      </c>
      <c r="AM202" s="82">
        <f t="shared" si="114"/>
        <v>0</v>
      </c>
      <c r="AN202" s="82">
        <f t="shared" si="114"/>
        <v>0</v>
      </c>
      <c r="AO202" s="82">
        <f t="shared" si="114"/>
        <v>0</v>
      </c>
      <c r="AP202" s="82">
        <f t="shared" si="114"/>
        <v>0</v>
      </c>
      <c r="AQ202" s="82">
        <f t="shared" si="114"/>
        <v>0</v>
      </c>
      <c r="AR202" s="82">
        <f t="shared" si="114"/>
        <v>0</v>
      </c>
      <c r="AS202" s="82">
        <f t="shared" si="114"/>
        <v>0</v>
      </c>
      <c r="AT202" s="82">
        <f t="shared" si="114"/>
        <v>0</v>
      </c>
      <c r="AU202" s="82">
        <f t="shared" si="114"/>
        <v>0</v>
      </c>
      <c r="AV202" s="82">
        <f t="shared" si="114"/>
        <v>0</v>
      </c>
      <c r="AW202" s="82">
        <f t="shared" si="114"/>
        <v>0</v>
      </c>
      <c r="AX202" s="82">
        <f t="shared" si="114"/>
        <v>0</v>
      </c>
      <c r="AY202" s="82">
        <f t="shared" si="114"/>
        <v>0</v>
      </c>
      <c r="AZ202" s="82">
        <f t="shared" si="114"/>
        <v>0</v>
      </c>
      <c r="BA202" s="82">
        <f t="shared" si="114"/>
        <v>0</v>
      </c>
      <c r="BB202" s="82">
        <f t="shared" si="114"/>
        <v>0</v>
      </c>
      <c r="BC202" s="82">
        <f t="shared" si="114"/>
        <v>0</v>
      </c>
      <c r="BD202" s="82">
        <f t="shared" si="114"/>
        <v>0</v>
      </c>
      <c r="BE202" s="82">
        <f t="shared" si="114"/>
        <v>0</v>
      </c>
      <c r="BF202" s="82">
        <f t="shared" si="114"/>
        <v>0</v>
      </c>
      <c r="BG202" s="82">
        <f t="shared" si="97"/>
        <v>0</v>
      </c>
      <c r="BH202" s="82">
        <f>SUM(BH203:BH204)</f>
        <v>0</v>
      </c>
      <c r="BI202" s="82">
        <f>SUM(BI203:BI204)</f>
        <v>0</v>
      </c>
      <c r="BJ202" s="82">
        <f>SUM(BJ203:BJ204)</f>
        <v>0</v>
      </c>
      <c r="BK202" s="9"/>
      <c r="BL202" s="9"/>
      <c r="BM202" s="81"/>
      <c r="BN202" s="9"/>
      <c r="BO202" s="107"/>
      <c r="BP202" s="81"/>
      <c r="BQ202" s="144"/>
    </row>
    <row r="203" spans="1:97" s="94" customFormat="1" ht="33.6" customHeight="1" x14ac:dyDescent="0.3">
      <c r="A203" s="2">
        <v>1</v>
      </c>
      <c r="B203" s="88" t="s">
        <v>899</v>
      </c>
      <c r="C203" s="3">
        <f t="shared" si="80"/>
        <v>0.22</v>
      </c>
      <c r="D203" s="3"/>
      <c r="E203" s="3">
        <v>0.22</v>
      </c>
      <c r="F203" s="3">
        <f t="shared" si="92"/>
        <v>0.22</v>
      </c>
      <c r="G203" s="3">
        <f t="shared" si="93"/>
        <v>0</v>
      </c>
      <c r="H203" s="3"/>
      <c r="I203" s="3"/>
      <c r="J203" s="3"/>
      <c r="K203" s="72"/>
      <c r="L203" s="3">
        <v>0.22</v>
      </c>
      <c r="M203" s="3"/>
      <c r="N203" s="3"/>
      <c r="O203" s="3"/>
      <c r="P203" s="3"/>
      <c r="Q203" s="3"/>
      <c r="R203" s="3"/>
      <c r="S203" s="3"/>
      <c r="T203" s="3"/>
      <c r="U203" s="3">
        <f t="shared" si="95"/>
        <v>0</v>
      </c>
      <c r="V203" s="3"/>
      <c r="W203" s="3"/>
      <c r="X203" s="3"/>
      <c r="Y203" s="3"/>
      <c r="Z203" s="3"/>
      <c r="AA203" s="3"/>
      <c r="AB203" s="3"/>
      <c r="AC203" s="3"/>
      <c r="AD203" s="3"/>
      <c r="AE203" s="3"/>
      <c r="AF203" s="3"/>
      <c r="AG203" s="3"/>
      <c r="AH203" s="73"/>
      <c r="AI203" s="73"/>
      <c r="AJ203" s="3"/>
      <c r="AK203" s="3"/>
      <c r="AL203" s="3"/>
      <c r="AM203" s="3"/>
      <c r="AN203" s="3"/>
      <c r="AO203" s="3"/>
      <c r="AP203" s="3"/>
      <c r="AQ203" s="3"/>
      <c r="AR203" s="3"/>
      <c r="AS203" s="3"/>
      <c r="AT203" s="3"/>
      <c r="AU203" s="3"/>
      <c r="AV203" s="3"/>
      <c r="AW203" s="3"/>
      <c r="AX203" s="3"/>
      <c r="AY203" s="3"/>
      <c r="AZ203" s="74"/>
      <c r="BA203" s="3"/>
      <c r="BB203" s="3"/>
      <c r="BC203" s="3"/>
      <c r="BD203" s="3"/>
      <c r="BE203" s="3"/>
      <c r="BF203" s="3"/>
      <c r="BG203" s="3"/>
      <c r="BH203" s="3"/>
      <c r="BI203" s="75"/>
      <c r="BJ203" s="3"/>
      <c r="BK203" s="2" t="s">
        <v>459</v>
      </c>
      <c r="BL203" s="4" t="s">
        <v>137</v>
      </c>
      <c r="BM203" s="96"/>
      <c r="BN203" s="143" t="s">
        <v>94</v>
      </c>
      <c r="BO203" s="15" t="s">
        <v>624</v>
      </c>
      <c r="BP203" s="2" t="s">
        <v>630</v>
      </c>
      <c r="BQ203" s="144" t="s">
        <v>733</v>
      </c>
      <c r="BR203" s="94" t="s">
        <v>972</v>
      </c>
      <c r="BV203" s="255" t="s">
        <v>813</v>
      </c>
      <c r="CN203" s="94">
        <v>2022</v>
      </c>
    </row>
    <row r="204" spans="1:97" s="71" customFormat="1" ht="33.6" customHeight="1" x14ac:dyDescent="0.3">
      <c r="A204" s="2">
        <v>2</v>
      </c>
      <c r="B204" s="144" t="s">
        <v>275</v>
      </c>
      <c r="C204" s="69">
        <f t="shared" si="80"/>
        <v>2.92</v>
      </c>
      <c r="D204" s="3">
        <v>2.92</v>
      </c>
      <c r="E204" s="3">
        <f t="shared" ref="E204" si="115">F204+U204+BG204</f>
        <v>0</v>
      </c>
      <c r="F204" s="3">
        <f t="shared" si="92"/>
        <v>0</v>
      </c>
      <c r="G204" s="3">
        <f t="shared" si="93"/>
        <v>0</v>
      </c>
      <c r="H204" s="3"/>
      <c r="I204" s="3"/>
      <c r="J204" s="3"/>
      <c r="K204" s="3"/>
      <c r="L204" s="3"/>
      <c r="M204" s="3">
        <f t="shared" ref="M204" si="116">N204+O204+P204</f>
        <v>0</v>
      </c>
      <c r="N204" s="3"/>
      <c r="O204" s="3"/>
      <c r="P204" s="3"/>
      <c r="Q204" s="3"/>
      <c r="R204" s="3"/>
      <c r="S204" s="3"/>
      <c r="T204" s="3"/>
      <c r="U204" s="3">
        <f t="shared" si="95"/>
        <v>0</v>
      </c>
      <c r="V204" s="3"/>
      <c r="W204" s="3"/>
      <c r="X204" s="3"/>
      <c r="Y204" s="3"/>
      <c r="Z204" s="3"/>
      <c r="AA204" s="3"/>
      <c r="AB204" s="3"/>
      <c r="AC204" s="3"/>
      <c r="AD204" s="3">
        <f t="shared" ref="AD204" si="117">SUM(AE204:AT204)</f>
        <v>0</v>
      </c>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f t="shared" ref="BG204" si="118">BH204+BI204+BJ204</f>
        <v>0</v>
      </c>
      <c r="BH204" s="3"/>
      <c r="BI204" s="3"/>
      <c r="BJ204" s="3"/>
      <c r="BK204" s="2" t="s">
        <v>459</v>
      </c>
      <c r="BL204" s="4" t="s">
        <v>128</v>
      </c>
      <c r="BM204" s="2" t="s">
        <v>276</v>
      </c>
      <c r="BN204" s="2" t="s">
        <v>94</v>
      </c>
      <c r="BO204" s="15" t="s">
        <v>399</v>
      </c>
      <c r="BP204" s="2" t="s">
        <v>629</v>
      </c>
      <c r="BQ204" s="144" t="s">
        <v>733</v>
      </c>
      <c r="BR204" s="71" t="s">
        <v>972</v>
      </c>
      <c r="BV204" s="71" t="s">
        <v>813</v>
      </c>
      <c r="BZ204" s="209"/>
      <c r="CB204" s="71" t="s">
        <v>439</v>
      </c>
      <c r="CN204" s="71">
        <v>2022</v>
      </c>
    </row>
    <row r="205" spans="1:97" s="228" customFormat="1" ht="33.6" customHeight="1" x14ac:dyDescent="0.3">
      <c r="A205" s="81" t="s">
        <v>182</v>
      </c>
      <c r="B205" s="86" t="s">
        <v>54</v>
      </c>
      <c r="C205" s="21">
        <f t="shared" si="80"/>
        <v>1.6300000000000001</v>
      </c>
      <c r="D205" s="82">
        <v>0</v>
      </c>
      <c r="E205" s="82">
        <f t="shared" si="91"/>
        <v>1.6300000000000001</v>
      </c>
      <c r="F205" s="82">
        <f t="shared" si="92"/>
        <v>1.6300000000000001</v>
      </c>
      <c r="G205" s="82">
        <f t="shared" si="93"/>
        <v>1</v>
      </c>
      <c r="H205" s="82">
        <f>SUM(H206:H208)</f>
        <v>0</v>
      </c>
      <c r="I205" s="82">
        <f>SUM(I206:I208)</f>
        <v>1</v>
      </c>
      <c r="J205" s="82">
        <f>SUM(J206:J208)</f>
        <v>0</v>
      </c>
      <c r="K205" s="82">
        <f>SUM(K206:K208)</f>
        <v>0.35</v>
      </c>
      <c r="L205" s="82">
        <f>SUM(L206:L208)</f>
        <v>0.28000000000000003</v>
      </c>
      <c r="M205" s="82">
        <f t="shared" si="94"/>
        <v>0</v>
      </c>
      <c r="N205" s="82">
        <f t="shared" ref="N205:T205" si="119">SUM(N206:N208)</f>
        <v>0</v>
      </c>
      <c r="O205" s="82">
        <f t="shared" si="119"/>
        <v>0</v>
      </c>
      <c r="P205" s="82">
        <f t="shared" si="119"/>
        <v>0</v>
      </c>
      <c r="Q205" s="82">
        <f t="shared" si="119"/>
        <v>0</v>
      </c>
      <c r="R205" s="82">
        <f t="shared" si="119"/>
        <v>0</v>
      </c>
      <c r="S205" s="82">
        <f t="shared" si="119"/>
        <v>0</v>
      </c>
      <c r="T205" s="82">
        <f t="shared" si="119"/>
        <v>0</v>
      </c>
      <c r="U205" s="82">
        <f t="shared" si="95"/>
        <v>0</v>
      </c>
      <c r="V205" s="82">
        <f t="shared" ref="V205:AC205" si="120">SUM(V206:V208)</f>
        <v>0</v>
      </c>
      <c r="W205" s="82">
        <f t="shared" si="120"/>
        <v>0</v>
      </c>
      <c r="X205" s="82">
        <f t="shared" si="120"/>
        <v>0</v>
      </c>
      <c r="Y205" s="82">
        <f t="shared" si="120"/>
        <v>0</v>
      </c>
      <c r="Z205" s="82">
        <f t="shared" si="120"/>
        <v>0</v>
      </c>
      <c r="AA205" s="82">
        <f t="shared" si="120"/>
        <v>0</v>
      </c>
      <c r="AB205" s="82">
        <f t="shared" si="120"/>
        <v>0</v>
      </c>
      <c r="AC205" s="82">
        <f t="shared" si="120"/>
        <v>0</v>
      </c>
      <c r="AD205" s="82">
        <f t="shared" si="96"/>
        <v>0</v>
      </c>
      <c r="AE205" s="82">
        <f t="shared" ref="AE205:BF205" si="121">SUM(AE206:AE208)</f>
        <v>0</v>
      </c>
      <c r="AF205" s="82">
        <f t="shared" si="121"/>
        <v>0</v>
      </c>
      <c r="AG205" s="82">
        <f t="shared" si="121"/>
        <v>0</v>
      </c>
      <c r="AH205" s="82">
        <f t="shared" si="121"/>
        <v>0</v>
      </c>
      <c r="AI205" s="82">
        <f t="shared" si="121"/>
        <v>0</v>
      </c>
      <c r="AJ205" s="82">
        <f t="shared" si="121"/>
        <v>0</v>
      </c>
      <c r="AK205" s="82">
        <f t="shared" si="121"/>
        <v>0</v>
      </c>
      <c r="AL205" s="82">
        <f t="shared" si="121"/>
        <v>0</v>
      </c>
      <c r="AM205" s="82">
        <f t="shared" si="121"/>
        <v>0</v>
      </c>
      <c r="AN205" s="82">
        <f t="shared" si="121"/>
        <v>0</v>
      </c>
      <c r="AO205" s="82">
        <f t="shared" si="121"/>
        <v>0</v>
      </c>
      <c r="AP205" s="82">
        <f t="shared" si="121"/>
        <v>0</v>
      </c>
      <c r="AQ205" s="82">
        <f t="shared" si="121"/>
        <v>0</v>
      </c>
      <c r="AR205" s="82">
        <f t="shared" si="121"/>
        <v>0</v>
      </c>
      <c r="AS205" s="82">
        <f t="shared" si="121"/>
        <v>0</v>
      </c>
      <c r="AT205" s="82">
        <f t="shared" si="121"/>
        <v>0</v>
      </c>
      <c r="AU205" s="82">
        <f t="shared" si="121"/>
        <v>0</v>
      </c>
      <c r="AV205" s="82">
        <f t="shared" si="121"/>
        <v>0</v>
      </c>
      <c r="AW205" s="82">
        <f t="shared" si="121"/>
        <v>0</v>
      </c>
      <c r="AX205" s="82">
        <f t="shared" si="121"/>
        <v>0</v>
      </c>
      <c r="AY205" s="82">
        <f t="shared" si="121"/>
        <v>0</v>
      </c>
      <c r="AZ205" s="82">
        <f t="shared" si="121"/>
        <v>0</v>
      </c>
      <c r="BA205" s="82">
        <f t="shared" si="121"/>
        <v>0</v>
      </c>
      <c r="BB205" s="82">
        <f t="shared" si="121"/>
        <v>0</v>
      </c>
      <c r="BC205" s="82">
        <f t="shared" si="121"/>
        <v>0</v>
      </c>
      <c r="BD205" s="82">
        <f t="shared" si="121"/>
        <v>0</v>
      </c>
      <c r="BE205" s="82">
        <f t="shared" si="121"/>
        <v>0</v>
      </c>
      <c r="BF205" s="82">
        <f t="shared" si="121"/>
        <v>0</v>
      </c>
      <c r="BG205" s="82">
        <f t="shared" si="97"/>
        <v>0</v>
      </c>
      <c r="BH205" s="82">
        <f>SUM(BH206:BH208)</f>
        <v>0</v>
      </c>
      <c r="BI205" s="82">
        <f>SUM(BI206:BI208)</f>
        <v>0</v>
      </c>
      <c r="BJ205" s="82">
        <f>SUM(BJ206:BJ208)</f>
        <v>0</v>
      </c>
      <c r="BK205" s="9"/>
      <c r="BL205" s="9"/>
      <c r="BM205" s="81"/>
      <c r="BN205" s="9"/>
      <c r="BO205" s="107"/>
      <c r="BP205" s="81"/>
      <c r="BQ205" s="144"/>
    </row>
    <row r="206" spans="1:97" s="71" customFormat="1" ht="42" customHeight="1" x14ac:dyDescent="0.3">
      <c r="A206" s="2">
        <v>1</v>
      </c>
      <c r="B206" s="89" t="s">
        <v>478</v>
      </c>
      <c r="C206" s="69">
        <f t="shared" si="80"/>
        <v>1</v>
      </c>
      <c r="D206" s="3"/>
      <c r="E206" s="3">
        <f t="shared" si="91"/>
        <v>1</v>
      </c>
      <c r="F206" s="3">
        <f t="shared" si="92"/>
        <v>1</v>
      </c>
      <c r="G206" s="3">
        <f t="shared" si="93"/>
        <v>1</v>
      </c>
      <c r="H206" s="3"/>
      <c r="I206" s="3">
        <v>1</v>
      </c>
      <c r="J206" s="3"/>
      <c r="K206" s="3"/>
      <c r="L206" s="3"/>
      <c r="M206" s="3">
        <f t="shared" si="94"/>
        <v>0</v>
      </c>
      <c r="N206" s="3"/>
      <c r="O206" s="3"/>
      <c r="P206" s="3"/>
      <c r="Q206" s="3"/>
      <c r="R206" s="3"/>
      <c r="S206" s="3"/>
      <c r="T206" s="3"/>
      <c r="U206" s="3">
        <f t="shared" si="95"/>
        <v>0</v>
      </c>
      <c r="V206" s="3"/>
      <c r="W206" s="3"/>
      <c r="X206" s="3"/>
      <c r="Y206" s="3"/>
      <c r="Z206" s="3"/>
      <c r="AA206" s="3"/>
      <c r="AB206" s="3"/>
      <c r="AC206" s="3"/>
      <c r="AD206" s="3">
        <f t="shared" si="96"/>
        <v>0</v>
      </c>
      <c r="AE206" s="3"/>
      <c r="AF206" s="3"/>
      <c r="AG206" s="3"/>
      <c r="AH206" s="3"/>
      <c r="AI206" s="3"/>
      <c r="AJ206" s="3"/>
      <c r="AK206" s="3"/>
      <c r="AL206" s="3"/>
      <c r="AM206" s="3"/>
      <c r="AN206" s="3"/>
      <c r="AO206" s="3"/>
      <c r="AP206" s="3"/>
      <c r="AQ206" s="3"/>
      <c r="AR206" s="3"/>
      <c r="AS206" s="3"/>
      <c r="AT206" s="3"/>
      <c r="AU206" s="3"/>
      <c r="AV206" s="3"/>
      <c r="AW206" s="3"/>
      <c r="AX206" s="3"/>
      <c r="AY206" s="3"/>
      <c r="AZ206" s="3"/>
      <c r="BA206" s="3"/>
      <c r="BB206" s="3"/>
      <c r="BC206" s="3"/>
      <c r="BD206" s="3"/>
      <c r="BE206" s="3"/>
      <c r="BF206" s="3"/>
      <c r="BG206" s="3">
        <f t="shared" si="97"/>
        <v>0</v>
      </c>
      <c r="BH206" s="3"/>
      <c r="BI206" s="3"/>
      <c r="BJ206" s="3"/>
      <c r="BK206" s="2" t="s">
        <v>459</v>
      </c>
      <c r="BL206" s="2" t="s">
        <v>130</v>
      </c>
      <c r="BM206" s="2" t="s">
        <v>278</v>
      </c>
      <c r="BN206" s="2" t="s">
        <v>95</v>
      </c>
      <c r="BO206" s="15" t="s">
        <v>539</v>
      </c>
      <c r="BP206" s="2" t="s">
        <v>629</v>
      </c>
      <c r="BQ206" s="144" t="s">
        <v>733</v>
      </c>
      <c r="BR206" s="208" t="s">
        <v>972</v>
      </c>
      <c r="BS206" s="208" t="s">
        <v>760</v>
      </c>
      <c r="BT206" s="208"/>
      <c r="BU206" s="208" t="s">
        <v>911</v>
      </c>
      <c r="BV206" s="208" t="s">
        <v>813</v>
      </c>
      <c r="BW206" s="208"/>
      <c r="BZ206" s="209"/>
      <c r="CB206" s="71" t="s">
        <v>439</v>
      </c>
      <c r="CE206" s="71" t="s">
        <v>476</v>
      </c>
      <c r="CN206" s="71">
        <v>2022</v>
      </c>
    </row>
    <row r="207" spans="1:97" s="71" customFormat="1" ht="33.6" customHeight="1" x14ac:dyDescent="0.3">
      <c r="A207" s="2">
        <v>2</v>
      </c>
      <c r="B207" s="144" t="s">
        <v>568</v>
      </c>
      <c r="C207" s="69">
        <f t="shared" si="80"/>
        <v>0.43</v>
      </c>
      <c r="D207" s="3"/>
      <c r="E207" s="3">
        <f t="shared" si="91"/>
        <v>0.43</v>
      </c>
      <c r="F207" s="3">
        <f t="shared" si="92"/>
        <v>0.43</v>
      </c>
      <c r="G207" s="3">
        <f t="shared" si="93"/>
        <v>0</v>
      </c>
      <c r="H207" s="3"/>
      <c r="I207" s="3"/>
      <c r="J207" s="3"/>
      <c r="K207" s="72">
        <v>0.35</v>
      </c>
      <c r="L207" s="2">
        <v>0.08</v>
      </c>
      <c r="M207" s="3">
        <f t="shared" si="94"/>
        <v>0</v>
      </c>
      <c r="N207" s="3"/>
      <c r="O207" s="3"/>
      <c r="P207" s="3"/>
      <c r="Q207" s="3"/>
      <c r="R207" s="3"/>
      <c r="S207" s="3"/>
      <c r="T207" s="3"/>
      <c r="U207" s="3">
        <f t="shared" si="95"/>
        <v>0</v>
      </c>
      <c r="V207" s="3"/>
      <c r="W207" s="3"/>
      <c r="X207" s="3"/>
      <c r="Y207" s="3"/>
      <c r="Z207" s="3"/>
      <c r="AA207" s="3"/>
      <c r="AB207" s="3"/>
      <c r="AC207" s="3"/>
      <c r="AD207" s="3">
        <f t="shared" si="96"/>
        <v>0</v>
      </c>
      <c r="AE207" s="3"/>
      <c r="AF207" s="3"/>
      <c r="AG207" s="3"/>
      <c r="AH207" s="73"/>
      <c r="AI207" s="73"/>
      <c r="AJ207" s="3"/>
      <c r="AK207" s="3"/>
      <c r="AL207" s="3"/>
      <c r="AM207" s="3"/>
      <c r="AN207" s="3"/>
      <c r="AO207" s="3"/>
      <c r="AP207" s="3"/>
      <c r="AQ207" s="3"/>
      <c r="AR207" s="3"/>
      <c r="AS207" s="3"/>
      <c r="AT207" s="3"/>
      <c r="AU207" s="3"/>
      <c r="AV207" s="3"/>
      <c r="AW207" s="3"/>
      <c r="AX207" s="3"/>
      <c r="AY207" s="3"/>
      <c r="AZ207" s="74"/>
      <c r="BA207" s="3"/>
      <c r="BB207" s="3"/>
      <c r="BC207" s="3"/>
      <c r="BD207" s="3"/>
      <c r="BE207" s="3"/>
      <c r="BF207" s="3"/>
      <c r="BG207" s="3">
        <f t="shared" si="97"/>
        <v>0</v>
      </c>
      <c r="BH207" s="3"/>
      <c r="BI207" s="75"/>
      <c r="BJ207" s="3"/>
      <c r="BK207" s="2" t="s">
        <v>459</v>
      </c>
      <c r="BL207" s="4" t="s">
        <v>137</v>
      </c>
      <c r="BM207" s="2" t="s">
        <v>280</v>
      </c>
      <c r="BN207" s="76" t="s">
        <v>95</v>
      </c>
      <c r="BO207" s="143" t="s">
        <v>407</v>
      </c>
      <c r="BP207" s="2" t="s">
        <v>629</v>
      </c>
      <c r="BQ207" s="144" t="s">
        <v>733</v>
      </c>
      <c r="BR207" s="208" t="s">
        <v>972</v>
      </c>
      <c r="BS207" s="208"/>
      <c r="BT207" s="208"/>
      <c r="BU207" s="208"/>
      <c r="BV207" s="256" t="s">
        <v>813</v>
      </c>
      <c r="BW207" s="208"/>
      <c r="BZ207" s="210"/>
      <c r="CB207" s="71" t="s">
        <v>439</v>
      </c>
      <c r="CN207" s="71">
        <v>2022</v>
      </c>
    </row>
    <row r="208" spans="1:97" s="317" customFormat="1" ht="33.6" customHeight="1" x14ac:dyDescent="0.3">
      <c r="A208" s="316">
        <v>3</v>
      </c>
      <c r="B208" s="319" t="s">
        <v>984</v>
      </c>
      <c r="C208" s="315">
        <f t="shared" si="80"/>
        <v>0.2</v>
      </c>
      <c r="D208" s="329"/>
      <c r="E208" s="315">
        <f t="shared" si="91"/>
        <v>0.2</v>
      </c>
      <c r="F208" s="315">
        <f t="shared" si="92"/>
        <v>0.2</v>
      </c>
      <c r="G208" s="315">
        <f t="shared" si="93"/>
        <v>0</v>
      </c>
      <c r="H208" s="315"/>
      <c r="I208" s="315"/>
      <c r="J208" s="315"/>
      <c r="K208" s="327"/>
      <c r="L208" s="316">
        <v>0.2</v>
      </c>
      <c r="M208" s="315">
        <f t="shared" si="94"/>
        <v>0</v>
      </c>
      <c r="N208" s="315"/>
      <c r="O208" s="315"/>
      <c r="P208" s="328"/>
      <c r="Q208" s="328"/>
      <c r="R208" s="328"/>
      <c r="S208" s="328"/>
      <c r="T208" s="328"/>
      <c r="U208" s="328"/>
      <c r="V208" s="328"/>
      <c r="W208" s="328"/>
      <c r="X208" s="328"/>
      <c r="Y208" s="328"/>
      <c r="Z208" s="328"/>
      <c r="AA208" s="328"/>
      <c r="AB208" s="328"/>
      <c r="AC208" s="328"/>
      <c r="AD208" s="328"/>
      <c r="AE208" s="328"/>
      <c r="AF208" s="328"/>
      <c r="AG208" s="328"/>
      <c r="AH208" s="328"/>
      <c r="AI208" s="328"/>
      <c r="AJ208" s="328"/>
      <c r="AK208" s="328"/>
      <c r="AL208" s="328"/>
      <c r="AM208" s="328"/>
      <c r="AN208" s="328"/>
      <c r="AO208" s="328"/>
      <c r="AP208" s="328"/>
      <c r="AQ208" s="328"/>
      <c r="AR208" s="328"/>
      <c r="AS208" s="328"/>
      <c r="AT208" s="328"/>
      <c r="AU208" s="328"/>
      <c r="AV208" s="328"/>
      <c r="AW208" s="328"/>
      <c r="AX208" s="328"/>
      <c r="AY208" s="328"/>
      <c r="AZ208" s="328"/>
      <c r="BA208" s="328"/>
      <c r="BB208" s="328"/>
      <c r="BC208" s="328"/>
      <c r="BD208" s="328"/>
      <c r="BE208" s="328"/>
      <c r="BF208" s="328"/>
      <c r="BG208" s="328"/>
      <c r="BH208" s="328"/>
      <c r="BI208" s="328"/>
      <c r="BJ208" s="328"/>
      <c r="BK208" s="328"/>
      <c r="BL208" s="316" t="s">
        <v>140</v>
      </c>
      <c r="BM208" s="328"/>
      <c r="BN208" s="329" t="s">
        <v>95</v>
      </c>
      <c r="BO208" s="329"/>
      <c r="BP208" s="316" t="s">
        <v>761</v>
      </c>
      <c r="BQ208" s="341" t="s">
        <v>740</v>
      </c>
      <c r="BR208" s="323" t="s">
        <v>999</v>
      </c>
      <c r="BV208" s="317" t="s">
        <v>813</v>
      </c>
    </row>
    <row r="209" spans="1:97" s="71" customFormat="1" ht="48" customHeight="1" x14ac:dyDescent="0.3">
      <c r="A209" s="2">
        <f>A208+1</f>
        <v>4</v>
      </c>
      <c r="B209" s="89" t="s">
        <v>477</v>
      </c>
      <c r="C209" s="69">
        <f t="shared" si="80"/>
        <v>1</v>
      </c>
      <c r="D209" s="3"/>
      <c r="E209" s="3">
        <f t="shared" si="91"/>
        <v>1</v>
      </c>
      <c r="F209" s="3">
        <f t="shared" si="92"/>
        <v>1</v>
      </c>
      <c r="G209" s="3">
        <f t="shared" si="93"/>
        <v>0</v>
      </c>
      <c r="H209" s="3"/>
      <c r="I209" s="3"/>
      <c r="J209" s="3"/>
      <c r="K209" s="3"/>
      <c r="L209" s="3">
        <v>1</v>
      </c>
      <c r="M209" s="3">
        <f t="shared" si="94"/>
        <v>0</v>
      </c>
      <c r="N209" s="3"/>
      <c r="O209" s="3"/>
      <c r="P209" s="3"/>
      <c r="Q209" s="3"/>
      <c r="R209" s="3"/>
      <c r="S209" s="3"/>
      <c r="T209" s="3"/>
      <c r="U209" s="3">
        <f t="shared" ref="U209" si="122">V209+W209+X209+Y209+Z209+AA209+AB209+AC209+AD209+AU209+AV209+AW209+AX209+AY209+AZ209+BA209+BB209+BC209+BD209+BE209+BF209</f>
        <v>0</v>
      </c>
      <c r="V209" s="3"/>
      <c r="W209" s="3"/>
      <c r="X209" s="3"/>
      <c r="Y209" s="3"/>
      <c r="Z209" s="3"/>
      <c r="AA209" s="3"/>
      <c r="AB209" s="3"/>
      <c r="AC209" s="3"/>
      <c r="AD209" s="3">
        <f t="shared" ref="AD209" si="123">SUM(AE209:AT209)</f>
        <v>0</v>
      </c>
      <c r="AE209" s="3"/>
      <c r="AF209" s="3"/>
      <c r="AG209" s="3"/>
      <c r="AH209" s="3"/>
      <c r="AI209" s="3"/>
      <c r="AJ209" s="3"/>
      <c r="AK209" s="3"/>
      <c r="AL209" s="3"/>
      <c r="AM209" s="3"/>
      <c r="AN209" s="3"/>
      <c r="AO209" s="3"/>
      <c r="AP209" s="3"/>
      <c r="AQ209" s="3"/>
      <c r="AR209" s="3"/>
      <c r="AS209" s="3"/>
      <c r="AT209" s="3"/>
      <c r="AU209" s="3"/>
      <c r="AV209" s="3"/>
      <c r="AW209" s="3"/>
      <c r="AX209" s="3"/>
      <c r="AY209" s="3"/>
      <c r="AZ209" s="3"/>
      <c r="BA209" s="3"/>
      <c r="BB209" s="3"/>
      <c r="BC209" s="3"/>
      <c r="BD209" s="3"/>
      <c r="BE209" s="3"/>
      <c r="BF209" s="3"/>
      <c r="BG209" s="3">
        <f t="shared" ref="BG209" si="124">BH209+BI209+BJ209</f>
        <v>0</v>
      </c>
      <c r="BH209" s="3"/>
      <c r="BI209" s="3"/>
      <c r="BJ209" s="3"/>
      <c r="BK209" s="2" t="s">
        <v>459</v>
      </c>
      <c r="BL209" s="2" t="s">
        <v>140</v>
      </c>
      <c r="BM209" s="2" t="s">
        <v>479</v>
      </c>
      <c r="BN209" s="2" t="s">
        <v>95</v>
      </c>
      <c r="BO209" s="15" t="s">
        <v>539</v>
      </c>
      <c r="BP209" s="2" t="s">
        <v>630</v>
      </c>
      <c r="BQ209" s="144" t="s">
        <v>733</v>
      </c>
      <c r="BR209" s="208" t="s">
        <v>972</v>
      </c>
      <c r="BS209" s="208" t="s">
        <v>985</v>
      </c>
      <c r="BT209" s="15"/>
      <c r="BY209" s="71" t="s">
        <v>366</v>
      </c>
      <c r="CH209" s="71">
        <v>2022</v>
      </c>
    </row>
    <row r="210" spans="1:97" s="228" customFormat="1" ht="33.6" customHeight="1" x14ac:dyDescent="0.3">
      <c r="A210" s="81" t="s">
        <v>182</v>
      </c>
      <c r="B210" s="86" t="s">
        <v>55</v>
      </c>
      <c r="C210" s="21">
        <f t="shared" si="80"/>
        <v>313.38</v>
      </c>
      <c r="D210" s="82">
        <f t="shared" ref="D210:AC210" si="125">SUM(D211:D220)</f>
        <v>80.75</v>
      </c>
      <c r="E210" s="82">
        <f t="shared" si="125"/>
        <v>232.63000000000002</v>
      </c>
      <c r="F210" s="82">
        <f t="shared" si="125"/>
        <v>208.65000000000003</v>
      </c>
      <c r="G210" s="82">
        <f t="shared" si="93"/>
        <v>5.34</v>
      </c>
      <c r="H210" s="82">
        <f t="shared" si="125"/>
        <v>4.4899999999999993</v>
      </c>
      <c r="I210" s="82">
        <f t="shared" si="125"/>
        <v>0.82</v>
      </c>
      <c r="J210" s="82">
        <f t="shared" si="125"/>
        <v>0.03</v>
      </c>
      <c r="K210" s="82">
        <f t="shared" si="125"/>
        <v>45.929999999999993</v>
      </c>
      <c r="L210" s="82">
        <f t="shared" si="125"/>
        <v>91.160000000000011</v>
      </c>
      <c r="M210" s="82">
        <f t="shared" si="125"/>
        <v>66.2</v>
      </c>
      <c r="N210" s="82">
        <f t="shared" si="125"/>
        <v>3.3899999999999997</v>
      </c>
      <c r="O210" s="82">
        <f t="shared" si="125"/>
        <v>16.5</v>
      </c>
      <c r="P210" s="82">
        <f t="shared" si="125"/>
        <v>46.31</v>
      </c>
      <c r="Q210" s="82">
        <f t="shared" si="125"/>
        <v>0</v>
      </c>
      <c r="R210" s="82">
        <f t="shared" si="125"/>
        <v>0.02</v>
      </c>
      <c r="S210" s="82">
        <f t="shared" si="125"/>
        <v>0</v>
      </c>
      <c r="T210" s="82">
        <f t="shared" si="125"/>
        <v>0</v>
      </c>
      <c r="U210" s="82">
        <f t="shared" si="125"/>
        <v>20.04</v>
      </c>
      <c r="V210" s="82">
        <f t="shared" si="125"/>
        <v>0</v>
      </c>
      <c r="W210" s="82">
        <f t="shared" si="125"/>
        <v>0</v>
      </c>
      <c r="X210" s="82">
        <f t="shared" si="125"/>
        <v>0</v>
      </c>
      <c r="Y210" s="82">
        <f t="shared" si="125"/>
        <v>0</v>
      </c>
      <c r="Z210" s="82">
        <f t="shared" si="125"/>
        <v>0</v>
      </c>
      <c r="AA210" s="82">
        <f t="shared" si="125"/>
        <v>0</v>
      </c>
      <c r="AB210" s="82">
        <f t="shared" si="125"/>
        <v>0</v>
      </c>
      <c r="AC210" s="82">
        <f t="shared" si="125"/>
        <v>0</v>
      </c>
      <c r="AD210" s="82">
        <f t="shared" si="96"/>
        <v>0.8600000000000001</v>
      </c>
      <c r="AE210" s="82">
        <f t="shared" ref="AE210:BJ210" si="126">SUM(AE211:AE220)</f>
        <v>0.73000000000000009</v>
      </c>
      <c r="AF210" s="82">
        <f t="shared" si="126"/>
        <v>0.01</v>
      </c>
      <c r="AG210" s="82">
        <f t="shared" si="126"/>
        <v>0</v>
      </c>
      <c r="AH210" s="82">
        <f t="shared" si="126"/>
        <v>0</v>
      </c>
      <c r="AI210" s="82">
        <f t="shared" si="126"/>
        <v>0</v>
      </c>
      <c r="AJ210" s="82">
        <f t="shared" si="126"/>
        <v>0</v>
      </c>
      <c r="AK210" s="82">
        <f t="shared" si="126"/>
        <v>0</v>
      </c>
      <c r="AL210" s="82">
        <f t="shared" si="126"/>
        <v>0</v>
      </c>
      <c r="AM210" s="82">
        <f t="shared" si="126"/>
        <v>0</v>
      </c>
      <c r="AN210" s="82">
        <f t="shared" si="126"/>
        <v>0</v>
      </c>
      <c r="AO210" s="82">
        <f t="shared" si="126"/>
        <v>0</v>
      </c>
      <c r="AP210" s="82">
        <f t="shared" si="126"/>
        <v>0</v>
      </c>
      <c r="AQ210" s="82">
        <f t="shared" si="126"/>
        <v>0.12</v>
      </c>
      <c r="AR210" s="82">
        <f t="shared" si="126"/>
        <v>0</v>
      </c>
      <c r="AS210" s="82">
        <f t="shared" si="126"/>
        <v>0</v>
      </c>
      <c r="AT210" s="82">
        <f t="shared" si="126"/>
        <v>0</v>
      </c>
      <c r="AU210" s="82">
        <f t="shared" si="126"/>
        <v>0</v>
      </c>
      <c r="AV210" s="82">
        <f t="shared" si="126"/>
        <v>0</v>
      </c>
      <c r="AW210" s="82">
        <f t="shared" si="126"/>
        <v>0</v>
      </c>
      <c r="AX210" s="82">
        <f t="shared" si="126"/>
        <v>2.9299999999999997</v>
      </c>
      <c r="AY210" s="82">
        <f t="shared" si="126"/>
        <v>0</v>
      </c>
      <c r="AZ210" s="82">
        <f t="shared" si="126"/>
        <v>0</v>
      </c>
      <c r="BA210" s="82">
        <f t="shared" si="126"/>
        <v>0</v>
      </c>
      <c r="BB210" s="82">
        <f t="shared" si="126"/>
        <v>0</v>
      </c>
      <c r="BC210" s="82">
        <f t="shared" si="126"/>
        <v>0</v>
      </c>
      <c r="BD210" s="82">
        <f t="shared" si="126"/>
        <v>16.25</v>
      </c>
      <c r="BE210" s="82">
        <f t="shared" si="126"/>
        <v>0</v>
      </c>
      <c r="BF210" s="82">
        <f t="shared" si="126"/>
        <v>0</v>
      </c>
      <c r="BG210" s="82">
        <f t="shared" si="126"/>
        <v>3.94</v>
      </c>
      <c r="BH210" s="82">
        <f t="shared" si="126"/>
        <v>0</v>
      </c>
      <c r="BI210" s="82">
        <f t="shared" si="126"/>
        <v>3.94</v>
      </c>
      <c r="BJ210" s="82">
        <f t="shared" si="126"/>
        <v>0</v>
      </c>
      <c r="BK210" s="9"/>
      <c r="BL210" s="9"/>
      <c r="BM210" s="9"/>
      <c r="BN210" s="9"/>
      <c r="BO210" s="107"/>
      <c r="BP210" s="81"/>
      <c r="BQ210" s="144"/>
    </row>
    <row r="211" spans="1:97" s="71" customFormat="1" ht="33.6" customHeight="1" x14ac:dyDescent="0.3">
      <c r="A211" s="2">
        <v>1</v>
      </c>
      <c r="B211" s="101" t="s">
        <v>281</v>
      </c>
      <c r="C211" s="69">
        <f t="shared" si="80"/>
        <v>7.0000000000000007E-2</v>
      </c>
      <c r="D211" s="3"/>
      <c r="E211" s="3">
        <f t="shared" ref="E211:E220" si="127">F211+U211+BG211</f>
        <v>7.0000000000000007E-2</v>
      </c>
      <c r="F211" s="3">
        <f t="shared" ref="F211:F222" si="128">G211+K211+L211+M211+R211+S211+T211</f>
        <v>0.04</v>
      </c>
      <c r="G211" s="3">
        <f t="shared" si="93"/>
        <v>0</v>
      </c>
      <c r="H211" s="3"/>
      <c r="I211" s="3"/>
      <c r="J211" s="3"/>
      <c r="K211" s="3">
        <v>0.02</v>
      </c>
      <c r="L211" s="3">
        <v>0.02</v>
      </c>
      <c r="M211" s="3">
        <f t="shared" si="94"/>
        <v>0</v>
      </c>
      <c r="N211" s="3"/>
      <c r="O211" s="3"/>
      <c r="P211" s="3"/>
      <c r="Q211" s="3"/>
      <c r="R211" s="3"/>
      <c r="S211" s="3"/>
      <c r="T211" s="3"/>
      <c r="U211" s="3">
        <f t="shared" si="95"/>
        <v>0.03</v>
      </c>
      <c r="V211" s="3"/>
      <c r="W211" s="3"/>
      <c r="X211" s="3"/>
      <c r="Y211" s="3"/>
      <c r="Z211" s="3"/>
      <c r="AA211" s="3"/>
      <c r="AB211" s="3"/>
      <c r="AC211" s="3"/>
      <c r="AD211" s="3">
        <f t="shared" si="96"/>
        <v>0</v>
      </c>
      <c r="AE211" s="3"/>
      <c r="AF211" s="3">
        <v>0</v>
      </c>
      <c r="AG211" s="3"/>
      <c r="AH211" s="3"/>
      <c r="AI211" s="3"/>
      <c r="AJ211" s="3"/>
      <c r="AK211" s="3"/>
      <c r="AL211" s="3"/>
      <c r="AM211" s="3"/>
      <c r="AN211" s="3"/>
      <c r="AO211" s="3"/>
      <c r="AP211" s="3"/>
      <c r="AQ211" s="3"/>
      <c r="AR211" s="3"/>
      <c r="AS211" s="3"/>
      <c r="AT211" s="3"/>
      <c r="AU211" s="3"/>
      <c r="AV211" s="3"/>
      <c r="AW211" s="3"/>
      <c r="AX211" s="3">
        <v>0.03</v>
      </c>
      <c r="AY211" s="3"/>
      <c r="AZ211" s="3"/>
      <c r="BA211" s="3"/>
      <c r="BB211" s="3"/>
      <c r="BC211" s="3"/>
      <c r="BD211" s="3"/>
      <c r="BE211" s="3"/>
      <c r="BF211" s="3"/>
      <c r="BG211" s="3">
        <f t="shared" si="97"/>
        <v>0</v>
      </c>
      <c r="BH211" s="3"/>
      <c r="BI211" s="3"/>
      <c r="BJ211" s="3"/>
      <c r="BK211" s="2" t="s">
        <v>459</v>
      </c>
      <c r="BL211" s="2" t="s">
        <v>147</v>
      </c>
      <c r="BM211" s="2"/>
      <c r="BN211" s="2" t="s">
        <v>96</v>
      </c>
      <c r="BO211" s="15" t="s">
        <v>409</v>
      </c>
      <c r="BP211" s="2" t="s">
        <v>629</v>
      </c>
      <c r="BQ211" s="144" t="s">
        <v>733</v>
      </c>
      <c r="BR211" s="208" t="s">
        <v>972</v>
      </c>
      <c r="BS211" s="208"/>
      <c r="BT211" s="208"/>
      <c r="BU211" s="208"/>
      <c r="BV211" s="208" t="s">
        <v>813</v>
      </c>
      <c r="BW211" s="208"/>
      <c r="BY211" s="71" t="s">
        <v>813</v>
      </c>
      <c r="BZ211" s="209"/>
      <c r="CB211" s="71" t="s">
        <v>439</v>
      </c>
      <c r="CN211" s="71">
        <v>2022</v>
      </c>
    </row>
    <row r="212" spans="1:97" s="71" customFormat="1" ht="33.6" customHeight="1" x14ac:dyDescent="0.3">
      <c r="A212" s="2">
        <v>2</v>
      </c>
      <c r="B212" s="101" t="s">
        <v>517</v>
      </c>
      <c r="C212" s="69">
        <f t="shared" si="80"/>
        <v>3.3099999999999996</v>
      </c>
      <c r="D212" s="3"/>
      <c r="E212" s="3">
        <f t="shared" si="127"/>
        <v>3.3099999999999996</v>
      </c>
      <c r="F212" s="3">
        <f t="shared" si="128"/>
        <v>2.0099999999999998</v>
      </c>
      <c r="G212" s="3">
        <f t="shared" si="93"/>
        <v>0</v>
      </c>
      <c r="H212" s="3"/>
      <c r="I212" s="3"/>
      <c r="J212" s="3"/>
      <c r="K212" s="3">
        <v>1</v>
      </c>
      <c r="L212" s="3">
        <v>1.01</v>
      </c>
      <c r="M212" s="3">
        <f t="shared" si="94"/>
        <v>0</v>
      </c>
      <c r="N212" s="3"/>
      <c r="O212" s="3"/>
      <c r="P212" s="3"/>
      <c r="Q212" s="3"/>
      <c r="R212" s="3"/>
      <c r="S212" s="3"/>
      <c r="T212" s="3"/>
      <c r="U212" s="3">
        <f t="shared" si="95"/>
        <v>0</v>
      </c>
      <c r="V212" s="3"/>
      <c r="W212" s="3">
        <v>0</v>
      </c>
      <c r="X212" s="3"/>
      <c r="Y212" s="3"/>
      <c r="Z212" s="3"/>
      <c r="AA212" s="3"/>
      <c r="AB212" s="3"/>
      <c r="AC212" s="3"/>
      <c r="AD212" s="3">
        <f t="shared" si="96"/>
        <v>0</v>
      </c>
      <c r="AE212" s="3"/>
      <c r="AF212" s="3">
        <v>0</v>
      </c>
      <c r="AG212" s="3"/>
      <c r="AH212" s="3"/>
      <c r="AI212" s="3"/>
      <c r="AJ212" s="3"/>
      <c r="AK212" s="3"/>
      <c r="AL212" s="3"/>
      <c r="AM212" s="3"/>
      <c r="AN212" s="3"/>
      <c r="AO212" s="3"/>
      <c r="AP212" s="3"/>
      <c r="AQ212" s="3"/>
      <c r="AR212" s="3"/>
      <c r="AS212" s="3"/>
      <c r="AT212" s="3"/>
      <c r="AU212" s="3"/>
      <c r="AV212" s="3"/>
      <c r="AW212" s="3"/>
      <c r="AX212" s="3"/>
      <c r="AY212" s="3"/>
      <c r="AZ212" s="3"/>
      <c r="BA212" s="3"/>
      <c r="BB212" s="3"/>
      <c r="BC212" s="3"/>
      <c r="BD212" s="3"/>
      <c r="BE212" s="3"/>
      <c r="BF212" s="3"/>
      <c r="BG212" s="3">
        <f t="shared" si="97"/>
        <v>1.3</v>
      </c>
      <c r="BH212" s="3"/>
      <c r="BI212" s="3">
        <v>1.3</v>
      </c>
      <c r="BJ212" s="3"/>
      <c r="BK212" s="2" t="s">
        <v>459</v>
      </c>
      <c r="BL212" s="2" t="s">
        <v>149</v>
      </c>
      <c r="BM212" s="2"/>
      <c r="BN212" s="2" t="s">
        <v>96</v>
      </c>
      <c r="BO212" s="15" t="s">
        <v>412</v>
      </c>
      <c r="BP212" s="2" t="s">
        <v>629</v>
      </c>
      <c r="BQ212" s="144" t="s">
        <v>733</v>
      </c>
      <c r="BR212" s="208" t="s">
        <v>972</v>
      </c>
      <c r="BS212" s="208"/>
      <c r="BT212" s="208"/>
      <c r="BU212" s="208"/>
      <c r="BV212" s="208" t="s">
        <v>813</v>
      </c>
      <c r="BW212" s="208"/>
      <c r="BZ212" s="209"/>
      <c r="CN212" s="71">
        <v>2022</v>
      </c>
    </row>
    <row r="213" spans="1:97" s="71" customFormat="1" ht="33.6" customHeight="1" x14ac:dyDescent="0.3">
      <c r="A213" s="605">
        <v>3</v>
      </c>
      <c r="B213" s="607" t="s">
        <v>455</v>
      </c>
      <c r="C213" s="69">
        <f t="shared" si="80"/>
        <v>15.48</v>
      </c>
      <c r="D213" s="3"/>
      <c r="E213" s="3">
        <f t="shared" si="127"/>
        <v>15.48</v>
      </c>
      <c r="F213" s="3">
        <f t="shared" si="128"/>
        <v>15.280000000000001</v>
      </c>
      <c r="G213" s="3">
        <f t="shared" si="93"/>
        <v>0.03</v>
      </c>
      <c r="H213" s="3"/>
      <c r="I213" s="3"/>
      <c r="J213" s="3">
        <v>0.03</v>
      </c>
      <c r="K213" s="211">
        <v>9.8000000000000007</v>
      </c>
      <c r="L213" s="211">
        <v>5.45</v>
      </c>
      <c r="M213" s="3">
        <f t="shared" si="94"/>
        <v>0</v>
      </c>
      <c r="N213" s="3"/>
      <c r="O213" s="3"/>
      <c r="P213" s="3"/>
      <c r="Q213" s="3"/>
      <c r="R213" s="3"/>
      <c r="S213" s="3"/>
      <c r="T213" s="3"/>
      <c r="U213" s="3">
        <f t="shared" si="95"/>
        <v>0.2</v>
      </c>
      <c r="V213" s="3"/>
      <c r="W213" s="3">
        <v>0</v>
      </c>
      <c r="X213" s="3"/>
      <c r="Y213" s="3"/>
      <c r="Z213" s="3"/>
      <c r="AA213" s="3"/>
      <c r="AB213" s="3"/>
      <c r="AC213" s="3"/>
      <c r="AD213" s="3">
        <f t="shared" si="96"/>
        <v>0.2</v>
      </c>
      <c r="AE213" s="3">
        <v>0.2</v>
      </c>
      <c r="AF213" s="3">
        <v>0</v>
      </c>
      <c r="AG213" s="3"/>
      <c r="AH213" s="3"/>
      <c r="AI213" s="3"/>
      <c r="AJ213" s="3"/>
      <c r="AK213" s="3"/>
      <c r="AL213" s="3"/>
      <c r="AM213" s="3"/>
      <c r="AN213" s="3"/>
      <c r="AO213" s="3"/>
      <c r="AP213" s="3"/>
      <c r="AQ213" s="3"/>
      <c r="AR213" s="3"/>
      <c r="AS213" s="3"/>
      <c r="AT213" s="3"/>
      <c r="AU213" s="3"/>
      <c r="AV213" s="3"/>
      <c r="AW213" s="3"/>
      <c r="AX213" s="3"/>
      <c r="AY213" s="3"/>
      <c r="AZ213" s="3"/>
      <c r="BA213" s="3"/>
      <c r="BB213" s="3"/>
      <c r="BC213" s="3"/>
      <c r="BD213" s="3"/>
      <c r="BE213" s="3"/>
      <c r="BF213" s="3"/>
      <c r="BG213" s="3">
        <f t="shared" si="97"/>
        <v>0</v>
      </c>
      <c r="BH213" s="3"/>
      <c r="BI213" s="3"/>
      <c r="BJ213" s="3"/>
      <c r="BK213" s="2" t="s">
        <v>459</v>
      </c>
      <c r="BL213" s="2" t="s">
        <v>132</v>
      </c>
      <c r="BM213" s="2" t="s">
        <v>518</v>
      </c>
      <c r="BN213" s="2" t="s">
        <v>96</v>
      </c>
      <c r="BO213" s="608" t="s">
        <v>616</v>
      </c>
      <c r="BP213" s="605" t="s">
        <v>630</v>
      </c>
      <c r="BQ213" s="529" t="s">
        <v>733</v>
      </c>
      <c r="BR213" s="541" t="s">
        <v>972</v>
      </c>
      <c r="BS213" s="208"/>
      <c r="BT213" s="208"/>
      <c r="BU213" s="208" t="s">
        <v>911</v>
      </c>
      <c r="BV213" s="208"/>
      <c r="BW213" s="208"/>
      <c r="BZ213" s="209"/>
      <c r="CB213" s="71" t="s">
        <v>439</v>
      </c>
      <c r="CN213" s="71">
        <v>2022</v>
      </c>
    </row>
    <row r="214" spans="1:97" s="71" customFormat="1" ht="33.6" customHeight="1" x14ac:dyDescent="0.3">
      <c r="A214" s="605"/>
      <c r="B214" s="607"/>
      <c r="C214" s="69">
        <f t="shared" si="80"/>
        <v>9.07</v>
      </c>
      <c r="D214" s="3"/>
      <c r="E214" s="3">
        <f t="shared" si="127"/>
        <v>9.07</v>
      </c>
      <c r="F214" s="3">
        <f t="shared" si="128"/>
        <v>8.64</v>
      </c>
      <c r="G214" s="3">
        <f t="shared" si="93"/>
        <v>0</v>
      </c>
      <c r="H214" s="126"/>
      <c r="I214" s="126"/>
      <c r="J214" s="126"/>
      <c r="K214" s="80">
        <v>7</v>
      </c>
      <c r="L214" s="80">
        <v>1.3</v>
      </c>
      <c r="M214" s="3">
        <f t="shared" si="94"/>
        <v>0.34</v>
      </c>
      <c r="N214" s="126"/>
      <c r="O214" s="126"/>
      <c r="P214" s="126">
        <v>0.34</v>
      </c>
      <c r="Q214" s="3"/>
      <c r="R214" s="3"/>
      <c r="S214" s="3"/>
      <c r="T214" s="3"/>
      <c r="U214" s="3">
        <f t="shared" si="95"/>
        <v>0.43000000000000005</v>
      </c>
      <c r="V214" s="3"/>
      <c r="W214" s="3"/>
      <c r="X214" s="3"/>
      <c r="Y214" s="3"/>
      <c r="Z214" s="3"/>
      <c r="AA214" s="3"/>
      <c r="AB214" s="3"/>
      <c r="AC214" s="3"/>
      <c r="AD214" s="3">
        <f t="shared" si="96"/>
        <v>0.4</v>
      </c>
      <c r="AE214" s="3">
        <v>0.4</v>
      </c>
      <c r="AF214" s="3">
        <v>0</v>
      </c>
      <c r="AG214" s="3"/>
      <c r="AH214" s="3"/>
      <c r="AI214" s="3"/>
      <c r="AJ214" s="73"/>
      <c r="AK214" s="73"/>
      <c r="AL214" s="3"/>
      <c r="AM214" s="3"/>
      <c r="AN214" s="3"/>
      <c r="AO214" s="3"/>
      <c r="AP214" s="3"/>
      <c r="AQ214" s="126"/>
      <c r="AR214" s="3"/>
      <c r="AS214" s="3"/>
      <c r="AT214" s="3"/>
      <c r="AU214" s="3"/>
      <c r="AV214" s="3"/>
      <c r="AW214" s="3"/>
      <c r="AX214" s="126"/>
      <c r="AY214" s="126"/>
      <c r="AZ214" s="3"/>
      <c r="BA214" s="3"/>
      <c r="BB214" s="74"/>
      <c r="BC214" s="3"/>
      <c r="BD214" s="126">
        <v>0.03</v>
      </c>
      <c r="BE214" s="3"/>
      <c r="BF214" s="3"/>
      <c r="BG214" s="3">
        <f t="shared" si="97"/>
        <v>0</v>
      </c>
      <c r="BH214" s="126"/>
      <c r="BI214" s="75"/>
      <c r="BJ214" s="126"/>
      <c r="BK214" s="2" t="s">
        <v>459</v>
      </c>
      <c r="BL214" s="4" t="s">
        <v>135</v>
      </c>
      <c r="BM214" s="2" t="s">
        <v>519</v>
      </c>
      <c r="BN214" s="2" t="s">
        <v>96</v>
      </c>
      <c r="BO214" s="608"/>
      <c r="BP214" s="605"/>
      <c r="BQ214" s="530"/>
      <c r="BR214" s="541"/>
      <c r="BS214" s="208"/>
      <c r="BT214" s="208"/>
      <c r="BU214" s="208"/>
      <c r="BV214" s="208"/>
      <c r="BW214" s="208"/>
      <c r="BZ214" s="209"/>
      <c r="CG214" s="257"/>
    </row>
    <row r="215" spans="1:97" s="71" customFormat="1" ht="33.6" customHeight="1" x14ac:dyDescent="0.3">
      <c r="A215" s="2">
        <v>4</v>
      </c>
      <c r="B215" s="141" t="s">
        <v>462</v>
      </c>
      <c r="C215" s="69">
        <f t="shared" si="80"/>
        <v>18.700000000000003</v>
      </c>
      <c r="D215" s="3"/>
      <c r="E215" s="3">
        <f t="shared" si="127"/>
        <v>18.700000000000003</v>
      </c>
      <c r="F215" s="3">
        <f t="shared" si="128"/>
        <v>18.400000000000002</v>
      </c>
      <c r="G215" s="3">
        <f t="shared" si="93"/>
        <v>0</v>
      </c>
      <c r="H215" s="103"/>
      <c r="I215" s="3"/>
      <c r="J215" s="3"/>
      <c r="K215" s="103">
        <v>8.1999999999999993</v>
      </c>
      <c r="L215" s="103">
        <v>9.15</v>
      </c>
      <c r="M215" s="3">
        <f t="shared" si="94"/>
        <v>1.05</v>
      </c>
      <c r="N215" s="3">
        <v>1.05</v>
      </c>
      <c r="O215" s="3"/>
      <c r="P215" s="3"/>
      <c r="Q215" s="3"/>
      <c r="R215" s="3"/>
      <c r="S215" s="3"/>
      <c r="T215" s="3"/>
      <c r="U215" s="3">
        <f t="shared" si="95"/>
        <v>0</v>
      </c>
      <c r="V215" s="3"/>
      <c r="W215" s="3"/>
      <c r="X215" s="3"/>
      <c r="Y215" s="3"/>
      <c r="Z215" s="3"/>
      <c r="AA215" s="3"/>
      <c r="AB215" s="3"/>
      <c r="AC215" s="3"/>
      <c r="AD215" s="3">
        <f t="shared" si="96"/>
        <v>0</v>
      </c>
      <c r="AE215" s="3"/>
      <c r="AF215" s="3"/>
      <c r="AG215" s="3"/>
      <c r="AH215" s="3"/>
      <c r="AI215" s="3"/>
      <c r="AJ215" s="3"/>
      <c r="AK215" s="3"/>
      <c r="AL215" s="3"/>
      <c r="AM215" s="3"/>
      <c r="AN215" s="3"/>
      <c r="AO215" s="3"/>
      <c r="AP215" s="3"/>
      <c r="AQ215" s="3"/>
      <c r="AR215" s="3"/>
      <c r="AS215" s="3"/>
      <c r="AT215" s="3"/>
      <c r="AU215" s="3"/>
      <c r="AV215" s="3"/>
      <c r="AW215" s="3"/>
      <c r="AX215" s="103"/>
      <c r="AY215" s="3"/>
      <c r="AZ215" s="3"/>
      <c r="BA215" s="3"/>
      <c r="BB215" s="3"/>
      <c r="BC215" s="3"/>
      <c r="BD215" s="3"/>
      <c r="BE215" s="3"/>
      <c r="BF215" s="3"/>
      <c r="BG215" s="3">
        <f t="shared" si="97"/>
        <v>0.3</v>
      </c>
      <c r="BH215" s="3"/>
      <c r="BI215" s="103">
        <v>0.3</v>
      </c>
      <c r="BJ215" s="3"/>
      <c r="BK215" s="2" t="s">
        <v>459</v>
      </c>
      <c r="BL215" s="4" t="s">
        <v>143</v>
      </c>
      <c r="BM215" s="2" t="s">
        <v>463</v>
      </c>
      <c r="BN215" s="2" t="s">
        <v>96</v>
      </c>
      <c r="BO215" s="2" t="s">
        <v>464</v>
      </c>
      <c r="BP215" s="2" t="s">
        <v>629</v>
      </c>
      <c r="BQ215" s="144" t="s">
        <v>733</v>
      </c>
      <c r="BR215" s="208" t="s">
        <v>972</v>
      </c>
      <c r="BV215" s="71" t="s">
        <v>813</v>
      </c>
      <c r="CF215" s="71" t="s">
        <v>468</v>
      </c>
      <c r="CN215" s="71">
        <v>2022</v>
      </c>
    </row>
    <row r="216" spans="1:97" s="71" customFormat="1" ht="33.6" customHeight="1" x14ac:dyDescent="0.3">
      <c r="A216" s="2">
        <v>5</v>
      </c>
      <c r="B216" s="123" t="s">
        <v>570</v>
      </c>
      <c r="C216" s="69">
        <f t="shared" si="80"/>
        <v>23.270000000000003</v>
      </c>
      <c r="D216" s="3"/>
      <c r="E216" s="3">
        <f t="shared" si="127"/>
        <v>23.270000000000003</v>
      </c>
      <c r="F216" s="3">
        <f t="shared" si="128"/>
        <v>16.540000000000003</v>
      </c>
      <c r="G216" s="3">
        <f t="shared" si="93"/>
        <v>0.03</v>
      </c>
      <c r="H216" s="3">
        <v>0.03</v>
      </c>
      <c r="I216" s="3"/>
      <c r="J216" s="3"/>
      <c r="K216" s="72"/>
      <c r="L216" s="2"/>
      <c r="M216" s="3">
        <f t="shared" si="94"/>
        <v>16.510000000000002</v>
      </c>
      <c r="N216" s="3"/>
      <c r="O216" s="3"/>
      <c r="P216" s="3">
        <v>16.510000000000002</v>
      </c>
      <c r="Q216" s="3"/>
      <c r="R216" s="3"/>
      <c r="S216" s="3"/>
      <c r="T216" s="3"/>
      <c r="U216" s="3">
        <v>6.73</v>
      </c>
      <c r="V216" s="3"/>
      <c r="W216" s="3"/>
      <c r="X216" s="3"/>
      <c r="Y216" s="3"/>
      <c r="Z216" s="3"/>
      <c r="AA216" s="3"/>
      <c r="AB216" s="3"/>
      <c r="AC216" s="3"/>
      <c r="AD216" s="3">
        <f>SUM(AE216:AT216)</f>
        <v>0</v>
      </c>
      <c r="AE216" s="3"/>
      <c r="AF216" s="3">
        <v>0</v>
      </c>
      <c r="AG216" s="3"/>
      <c r="AH216" s="3"/>
      <c r="AI216" s="3"/>
      <c r="AJ216" s="73"/>
      <c r="AK216" s="73"/>
      <c r="AL216" s="3"/>
      <c r="AM216" s="3"/>
      <c r="AN216" s="3"/>
      <c r="AO216" s="3"/>
      <c r="AP216" s="3"/>
      <c r="AQ216" s="3"/>
      <c r="AR216" s="3"/>
      <c r="AS216" s="3"/>
      <c r="AT216" s="3"/>
      <c r="AU216" s="3"/>
      <c r="AV216" s="3"/>
      <c r="AW216" s="3"/>
      <c r="AX216" s="3"/>
      <c r="AY216" s="3"/>
      <c r="AZ216" s="3"/>
      <c r="BA216" s="3"/>
      <c r="BB216" s="74"/>
      <c r="BC216" s="3"/>
      <c r="BD216" s="3">
        <v>6.73</v>
      </c>
      <c r="BE216" s="3"/>
      <c r="BF216" s="3"/>
      <c r="BG216" s="3">
        <f t="shared" si="97"/>
        <v>0</v>
      </c>
      <c r="BH216" s="3"/>
      <c r="BI216" s="75"/>
      <c r="BJ216" s="3"/>
      <c r="BK216" s="2" t="s">
        <v>459</v>
      </c>
      <c r="BL216" s="2" t="s">
        <v>135</v>
      </c>
      <c r="BM216" s="2"/>
      <c r="BN216" s="2" t="s">
        <v>96</v>
      </c>
      <c r="BO216" s="143" t="s">
        <v>613</v>
      </c>
      <c r="BP216" s="2" t="s">
        <v>630</v>
      </c>
      <c r="BQ216" s="144" t="s">
        <v>733</v>
      </c>
      <c r="BR216" s="208" t="s">
        <v>972</v>
      </c>
      <c r="BS216" s="208"/>
      <c r="BT216" s="208"/>
      <c r="BU216" s="208" t="s">
        <v>911</v>
      </c>
      <c r="BV216" s="208" t="s">
        <v>813</v>
      </c>
      <c r="BW216" s="208"/>
      <c r="BZ216" s="210"/>
      <c r="CN216" s="71">
        <v>2022</v>
      </c>
    </row>
    <row r="217" spans="1:97" s="71" customFormat="1" ht="33.6" customHeight="1" x14ac:dyDescent="0.3">
      <c r="A217" s="2">
        <v>6</v>
      </c>
      <c r="B217" s="144" t="s">
        <v>565</v>
      </c>
      <c r="C217" s="69">
        <f t="shared" si="80"/>
        <v>119.13000000000001</v>
      </c>
      <c r="D217" s="3"/>
      <c r="E217" s="3">
        <f t="shared" si="127"/>
        <v>119.13000000000001</v>
      </c>
      <c r="F217" s="3">
        <f t="shared" si="128"/>
        <v>116.11000000000001</v>
      </c>
      <c r="G217" s="3">
        <f t="shared" si="93"/>
        <v>0.7</v>
      </c>
      <c r="H217" s="3"/>
      <c r="I217" s="3">
        <v>0.7</v>
      </c>
      <c r="J217" s="3"/>
      <c r="K217" s="72">
        <v>10.86</v>
      </c>
      <c r="L217" s="2">
        <v>58.59</v>
      </c>
      <c r="M217" s="3">
        <f t="shared" si="94"/>
        <v>45.96</v>
      </c>
      <c r="N217" s="3"/>
      <c r="O217" s="3">
        <v>16.5</v>
      </c>
      <c r="P217" s="3">
        <v>29.46</v>
      </c>
      <c r="Q217" s="3"/>
      <c r="R217" s="3"/>
      <c r="S217" s="3"/>
      <c r="T217" s="3"/>
      <c r="U217" s="3">
        <f t="shared" ref="U217" si="129">V217+W217+X217+Y217+Z217+AA217+AB217+AC217+AD217+AU217+AV217+AW217+AX217+AY217+AZ217+BA217+BB217+BC217+BD217+BE217+BF217</f>
        <v>3.02</v>
      </c>
      <c r="V217" s="3"/>
      <c r="W217" s="3"/>
      <c r="X217" s="3"/>
      <c r="Y217" s="3"/>
      <c r="Z217" s="3"/>
      <c r="AA217" s="3"/>
      <c r="AB217" s="3"/>
      <c r="AC217" s="3"/>
      <c r="AD217" s="3">
        <f t="shared" si="96"/>
        <v>0.12</v>
      </c>
      <c r="AE217" s="3"/>
      <c r="AF217" s="3"/>
      <c r="AG217" s="3"/>
      <c r="AH217" s="3"/>
      <c r="AI217" s="3"/>
      <c r="AJ217" s="3"/>
      <c r="AK217" s="3"/>
      <c r="AL217" s="3"/>
      <c r="AM217" s="3"/>
      <c r="AN217" s="3"/>
      <c r="AO217" s="3"/>
      <c r="AP217" s="3"/>
      <c r="AQ217" s="3">
        <v>0.12</v>
      </c>
      <c r="AR217" s="3"/>
      <c r="AS217" s="3"/>
      <c r="AT217" s="3"/>
      <c r="AU217" s="3"/>
      <c r="AV217" s="3"/>
      <c r="AW217" s="3"/>
      <c r="AX217" s="3">
        <v>2.9</v>
      </c>
      <c r="AY217" s="3"/>
      <c r="AZ217" s="3"/>
      <c r="BA217" s="3"/>
      <c r="BB217" s="3"/>
      <c r="BC217" s="3"/>
      <c r="BD217" s="3"/>
      <c r="BE217" s="3"/>
      <c r="BF217" s="3"/>
      <c r="BG217" s="3">
        <f t="shared" si="97"/>
        <v>0</v>
      </c>
      <c r="BH217" s="3"/>
      <c r="BI217" s="103"/>
      <c r="BJ217" s="3"/>
      <c r="BK217" s="2" t="s">
        <v>459</v>
      </c>
      <c r="BL217" s="4" t="s">
        <v>571</v>
      </c>
      <c r="BM217" s="2"/>
      <c r="BN217" s="2" t="s">
        <v>96</v>
      </c>
      <c r="BO217" s="2"/>
      <c r="BP217" s="2" t="s">
        <v>630</v>
      </c>
      <c r="BQ217" s="144" t="s">
        <v>733</v>
      </c>
      <c r="BR217" s="208" t="s">
        <v>972</v>
      </c>
      <c r="BU217" s="71" t="s">
        <v>911</v>
      </c>
      <c r="BV217" s="71" t="s">
        <v>813</v>
      </c>
      <c r="CF217" s="71" t="s">
        <v>468</v>
      </c>
      <c r="CN217" s="71">
        <v>2022</v>
      </c>
      <c r="CO217" s="71" t="s">
        <v>610</v>
      </c>
    </row>
    <row r="218" spans="1:97" s="71" customFormat="1" ht="33.6" customHeight="1" x14ac:dyDescent="0.3">
      <c r="A218" s="2">
        <v>7</v>
      </c>
      <c r="B218" s="144" t="s">
        <v>569</v>
      </c>
      <c r="C218" s="69">
        <f>D218+E218</f>
        <v>23.75</v>
      </c>
      <c r="D218" s="3"/>
      <c r="E218" s="3">
        <f t="shared" si="127"/>
        <v>23.75</v>
      </c>
      <c r="F218" s="3">
        <f t="shared" si="128"/>
        <v>14.98</v>
      </c>
      <c r="G218" s="3">
        <f t="shared" si="93"/>
        <v>0.4</v>
      </c>
      <c r="H218" s="3">
        <v>0.4</v>
      </c>
      <c r="I218" s="3"/>
      <c r="J218" s="3"/>
      <c r="K218" s="72">
        <v>0.35</v>
      </c>
      <c r="L218" s="2">
        <v>14.23</v>
      </c>
      <c r="M218" s="3">
        <f>N218+O218+P218</f>
        <v>0</v>
      </c>
      <c r="N218" s="3"/>
      <c r="O218" s="3"/>
      <c r="P218" s="3"/>
      <c r="Q218" s="3"/>
      <c r="R218" s="3"/>
      <c r="S218" s="3"/>
      <c r="T218" s="3"/>
      <c r="U218" s="3">
        <f>V218+W218+X218+Y218+Z218+AA218+AB218+AC218+AD218+AU218+AV218+AW218+AX218+AY218+AZ218+BA218+BB218+BC218+BD218+BE218+BF218</f>
        <v>6.77</v>
      </c>
      <c r="V218" s="3"/>
      <c r="W218" s="3"/>
      <c r="X218" s="3"/>
      <c r="Y218" s="3"/>
      <c r="Z218" s="3"/>
      <c r="AA218" s="3"/>
      <c r="AB218" s="3"/>
      <c r="AC218" s="3"/>
      <c r="AD218" s="3">
        <f>SUM(AE218:AT218)</f>
        <v>0</v>
      </c>
      <c r="AE218" s="3"/>
      <c r="AF218" s="3">
        <v>0</v>
      </c>
      <c r="AG218" s="3"/>
      <c r="AH218" s="3"/>
      <c r="AI218" s="3"/>
      <c r="AJ218" s="73"/>
      <c r="AK218" s="73"/>
      <c r="AL218" s="3"/>
      <c r="AM218" s="3"/>
      <c r="AN218" s="3"/>
      <c r="AO218" s="3"/>
      <c r="AP218" s="3"/>
      <c r="AQ218" s="3"/>
      <c r="AR218" s="3"/>
      <c r="AS218" s="3"/>
      <c r="AT218" s="3"/>
      <c r="AU218" s="3"/>
      <c r="AV218" s="3"/>
      <c r="AW218" s="3"/>
      <c r="AX218" s="3"/>
      <c r="AY218" s="3"/>
      <c r="AZ218" s="3"/>
      <c r="BA218" s="3"/>
      <c r="BB218" s="74"/>
      <c r="BC218" s="3"/>
      <c r="BD218" s="3">
        <v>6.77</v>
      </c>
      <c r="BE218" s="3"/>
      <c r="BF218" s="3"/>
      <c r="BG218" s="3">
        <f>BH218+BI218+BJ218</f>
        <v>2</v>
      </c>
      <c r="BH218" s="3"/>
      <c r="BI218" s="75">
        <v>2</v>
      </c>
      <c r="BJ218" s="3"/>
      <c r="BK218" s="2" t="s">
        <v>459</v>
      </c>
      <c r="BL218" s="2" t="s">
        <v>140</v>
      </c>
      <c r="BM218" s="2" t="s">
        <v>284</v>
      </c>
      <c r="BN218" s="2" t="s">
        <v>96</v>
      </c>
      <c r="BO218" s="143" t="s">
        <v>621</v>
      </c>
      <c r="BP218" s="2" t="s">
        <v>629</v>
      </c>
      <c r="BQ218" s="144" t="s">
        <v>733</v>
      </c>
      <c r="BR218" s="208" t="s">
        <v>972</v>
      </c>
      <c r="BS218" s="208"/>
      <c r="BT218" s="208"/>
      <c r="BU218" s="208" t="s">
        <v>911</v>
      </c>
      <c r="BV218" s="208" t="s">
        <v>813</v>
      </c>
      <c r="BW218" s="208"/>
      <c r="BZ218" s="210"/>
      <c r="CN218" s="71">
        <v>2022</v>
      </c>
    </row>
    <row r="219" spans="1:97" s="71" customFormat="1" ht="33.6" customHeight="1" x14ac:dyDescent="0.3">
      <c r="A219" s="2">
        <v>8</v>
      </c>
      <c r="B219" s="101" t="s">
        <v>456</v>
      </c>
      <c r="C219" s="69">
        <f t="shared" si="80"/>
        <v>19.849999999999998</v>
      </c>
      <c r="D219" s="3"/>
      <c r="E219" s="3">
        <f t="shared" si="127"/>
        <v>19.849999999999998</v>
      </c>
      <c r="F219" s="3">
        <f t="shared" si="128"/>
        <v>16.649999999999999</v>
      </c>
      <c r="G219" s="3">
        <f t="shared" si="93"/>
        <v>4.18</v>
      </c>
      <c r="H219" s="3">
        <v>4.0599999999999996</v>
      </c>
      <c r="I219" s="3">
        <v>0.12</v>
      </c>
      <c r="J219" s="3"/>
      <c r="K219" s="72">
        <v>8.6999999999999993</v>
      </c>
      <c r="L219" s="2">
        <v>1.41</v>
      </c>
      <c r="M219" s="3">
        <f t="shared" si="94"/>
        <v>2.34</v>
      </c>
      <c r="N219" s="3">
        <v>2.34</v>
      </c>
      <c r="O219" s="3"/>
      <c r="P219" s="3"/>
      <c r="Q219" s="3"/>
      <c r="R219" s="3">
        <v>0.02</v>
      </c>
      <c r="S219" s="3"/>
      <c r="T219" s="3"/>
      <c r="U219" s="3">
        <f t="shared" si="95"/>
        <v>2.8600000000000003</v>
      </c>
      <c r="V219" s="3"/>
      <c r="W219" s="3"/>
      <c r="X219" s="3"/>
      <c r="Y219" s="3"/>
      <c r="Z219" s="3"/>
      <c r="AA219" s="3"/>
      <c r="AB219" s="3"/>
      <c r="AC219" s="3"/>
      <c r="AD219" s="3">
        <f t="shared" si="96"/>
        <v>0.14000000000000001</v>
      </c>
      <c r="AE219" s="3">
        <v>0.13</v>
      </c>
      <c r="AF219" s="3">
        <v>0.01</v>
      </c>
      <c r="AG219" s="3"/>
      <c r="AH219" s="3"/>
      <c r="AI219" s="3"/>
      <c r="AJ219" s="3"/>
      <c r="AK219" s="3"/>
      <c r="AL219" s="3"/>
      <c r="AM219" s="3"/>
      <c r="AN219" s="3"/>
      <c r="AO219" s="3"/>
      <c r="AP219" s="3"/>
      <c r="AQ219" s="3"/>
      <c r="AR219" s="3"/>
      <c r="AS219" s="3"/>
      <c r="AT219" s="3"/>
      <c r="AU219" s="3"/>
      <c r="AV219" s="3"/>
      <c r="AW219" s="3"/>
      <c r="AX219" s="3"/>
      <c r="AY219" s="3"/>
      <c r="AZ219" s="3"/>
      <c r="BA219" s="3"/>
      <c r="BB219" s="3"/>
      <c r="BC219" s="3"/>
      <c r="BD219" s="3">
        <v>2.72</v>
      </c>
      <c r="BE219" s="3"/>
      <c r="BF219" s="3"/>
      <c r="BG219" s="3">
        <f t="shared" si="97"/>
        <v>0.34</v>
      </c>
      <c r="BH219" s="3"/>
      <c r="BI219" s="3">
        <v>0.34</v>
      </c>
      <c r="BJ219" s="3"/>
      <c r="BK219" s="2" t="s">
        <v>459</v>
      </c>
      <c r="BL219" s="4" t="s">
        <v>138</v>
      </c>
      <c r="BM219" s="2" t="s">
        <v>554</v>
      </c>
      <c r="BN219" s="2" t="s">
        <v>96</v>
      </c>
      <c r="BO219" s="143" t="s">
        <v>620</v>
      </c>
      <c r="BP219" s="2" t="s">
        <v>630</v>
      </c>
      <c r="BQ219" s="144" t="s">
        <v>733</v>
      </c>
      <c r="BR219" s="208" t="s">
        <v>972</v>
      </c>
      <c r="BS219" s="208"/>
      <c r="BT219" s="208"/>
      <c r="BU219" s="208" t="s">
        <v>911</v>
      </c>
      <c r="BV219" s="208" t="s">
        <v>813</v>
      </c>
      <c r="BW219" s="208"/>
      <c r="BZ219" s="209"/>
      <c r="CB219" s="71" t="s">
        <v>439</v>
      </c>
      <c r="CN219" s="71">
        <v>2022</v>
      </c>
    </row>
    <row r="220" spans="1:97" s="71" customFormat="1" ht="33.6" customHeight="1" x14ac:dyDescent="0.3">
      <c r="A220" s="2">
        <v>9</v>
      </c>
      <c r="B220" s="101" t="s">
        <v>457</v>
      </c>
      <c r="C220" s="69">
        <f t="shared" si="80"/>
        <v>80.75</v>
      </c>
      <c r="D220" s="69">
        <v>80.75</v>
      </c>
      <c r="E220" s="3">
        <f t="shared" si="127"/>
        <v>0</v>
      </c>
      <c r="F220" s="3">
        <f t="shared" si="128"/>
        <v>0</v>
      </c>
      <c r="G220" s="3">
        <f t="shared" si="93"/>
        <v>0</v>
      </c>
      <c r="H220" s="3"/>
      <c r="I220" s="3"/>
      <c r="J220" s="3"/>
      <c r="K220" s="3"/>
      <c r="L220" s="3"/>
      <c r="M220" s="3">
        <f t="shared" si="94"/>
        <v>0</v>
      </c>
      <c r="N220" s="3"/>
      <c r="O220" s="3"/>
      <c r="P220" s="3"/>
      <c r="Q220" s="3"/>
      <c r="R220" s="3"/>
      <c r="S220" s="3"/>
      <c r="T220" s="3"/>
      <c r="U220" s="3">
        <f t="shared" si="95"/>
        <v>0</v>
      </c>
      <c r="V220" s="3"/>
      <c r="W220" s="3"/>
      <c r="X220" s="3"/>
      <c r="Y220" s="3"/>
      <c r="Z220" s="3"/>
      <c r="AA220" s="3"/>
      <c r="AB220" s="3"/>
      <c r="AC220" s="3"/>
      <c r="AD220" s="3">
        <f t="shared" si="96"/>
        <v>0</v>
      </c>
      <c r="AE220" s="3"/>
      <c r="AF220" s="3"/>
      <c r="AG220" s="3"/>
      <c r="AH220" s="3"/>
      <c r="AI220" s="3"/>
      <c r="AJ220" s="3"/>
      <c r="AK220" s="3"/>
      <c r="AL220" s="3"/>
      <c r="AM220" s="3"/>
      <c r="AN220" s="3"/>
      <c r="AO220" s="3"/>
      <c r="AP220" s="3"/>
      <c r="AQ220" s="3"/>
      <c r="AR220" s="3"/>
      <c r="AS220" s="3"/>
      <c r="AT220" s="3"/>
      <c r="AU220" s="3"/>
      <c r="AV220" s="3"/>
      <c r="AW220" s="3"/>
      <c r="AX220" s="3"/>
      <c r="AY220" s="3"/>
      <c r="AZ220" s="3"/>
      <c r="BA220" s="3"/>
      <c r="BB220" s="3"/>
      <c r="BC220" s="3"/>
      <c r="BD220" s="3"/>
      <c r="BE220" s="3"/>
      <c r="BF220" s="3"/>
      <c r="BG220" s="3">
        <f t="shared" si="97"/>
        <v>0</v>
      </c>
      <c r="BH220" s="3"/>
      <c r="BI220" s="3"/>
      <c r="BJ220" s="3"/>
      <c r="BK220" s="2" t="s">
        <v>459</v>
      </c>
      <c r="BL220" s="143" t="s">
        <v>458</v>
      </c>
      <c r="BM220" s="2"/>
      <c r="BN220" s="2" t="s">
        <v>96</v>
      </c>
      <c r="BO220" s="143" t="s">
        <v>542</v>
      </c>
      <c r="BP220" s="2" t="s">
        <v>629</v>
      </c>
      <c r="BQ220" s="144" t="s">
        <v>733</v>
      </c>
      <c r="BR220" s="208" t="s">
        <v>972</v>
      </c>
      <c r="BS220" s="208"/>
      <c r="BT220" s="208"/>
      <c r="BU220" s="208"/>
      <c r="BV220" s="208" t="s">
        <v>813</v>
      </c>
      <c r="BW220" s="208"/>
      <c r="BZ220" s="209"/>
      <c r="CN220" s="71">
        <v>2022</v>
      </c>
    </row>
    <row r="221" spans="1:97" s="359" customFormat="1" ht="33.6" customHeight="1" x14ac:dyDescent="0.3">
      <c r="A221" s="348">
        <v>10</v>
      </c>
      <c r="B221" s="349" t="s">
        <v>890</v>
      </c>
      <c r="C221" s="350">
        <f t="shared" si="80"/>
        <v>39.46</v>
      </c>
      <c r="D221" s="350"/>
      <c r="E221" s="350">
        <f t="shared" ref="E221:E222" si="130">BG221+U221+F221</f>
        <v>39.46</v>
      </c>
      <c r="F221" s="350">
        <f t="shared" si="128"/>
        <v>1.31</v>
      </c>
      <c r="G221" s="351">
        <f t="shared" si="93"/>
        <v>0.71</v>
      </c>
      <c r="H221" s="352"/>
      <c r="I221" s="351">
        <v>0.71</v>
      </c>
      <c r="J221" s="351"/>
      <c r="K221" s="353">
        <v>0.27</v>
      </c>
      <c r="L221" s="352">
        <v>0.33</v>
      </c>
      <c r="M221" s="351">
        <f t="shared" si="94"/>
        <v>0</v>
      </c>
      <c r="N221" s="351"/>
      <c r="O221" s="351"/>
      <c r="P221" s="351"/>
      <c r="Q221" s="351"/>
      <c r="R221" s="351"/>
      <c r="S221" s="351"/>
      <c r="T221" s="351"/>
      <c r="U221" s="350">
        <f t="shared" si="95"/>
        <v>29.88</v>
      </c>
      <c r="V221" s="351"/>
      <c r="W221" s="351"/>
      <c r="X221" s="351"/>
      <c r="Y221" s="351"/>
      <c r="Z221" s="351"/>
      <c r="AA221" s="351"/>
      <c r="AB221" s="351"/>
      <c r="AC221" s="351"/>
      <c r="AD221" s="351">
        <f t="shared" si="96"/>
        <v>0</v>
      </c>
      <c r="AE221" s="351"/>
      <c r="AF221" s="351"/>
      <c r="AG221" s="351"/>
      <c r="AH221" s="351"/>
      <c r="AI221" s="351"/>
      <c r="AJ221" s="351"/>
      <c r="AK221" s="351"/>
      <c r="AL221" s="351"/>
      <c r="AM221" s="351"/>
      <c r="AN221" s="351"/>
      <c r="AO221" s="351"/>
      <c r="AP221" s="351"/>
      <c r="AQ221" s="351"/>
      <c r="AR221" s="351"/>
      <c r="AS221" s="351"/>
      <c r="AT221" s="351"/>
      <c r="AU221" s="351"/>
      <c r="AV221" s="351"/>
      <c r="AW221" s="351"/>
      <c r="AX221" s="352"/>
      <c r="AY221" s="351"/>
      <c r="AZ221" s="351"/>
      <c r="BA221" s="351"/>
      <c r="BB221" s="351"/>
      <c r="BC221" s="351"/>
      <c r="BD221" s="351">
        <v>29.88</v>
      </c>
      <c r="BE221" s="351"/>
      <c r="BF221" s="351"/>
      <c r="BG221" s="350">
        <f t="shared" si="97"/>
        <v>8.27</v>
      </c>
      <c r="BH221" s="351"/>
      <c r="BI221" s="352">
        <v>8.27</v>
      </c>
      <c r="BJ221" s="351"/>
      <c r="BK221" s="354" t="s">
        <v>459</v>
      </c>
      <c r="BL221" s="348" t="s">
        <v>140</v>
      </c>
      <c r="BM221" s="354"/>
      <c r="BN221" s="348" t="s">
        <v>96</v>
      </c>
      <c r="BO221" s="355" t="s">
        <v>1013</v>
      </c>
      <c r="BP221" s="356" t="s">
        <v>761</v>
      </c>
      <c r="BQ221" s="357" t="s">
        <v>894</v>
      </c>
      <c r="BR221" s="358" t="s">
        <v>1011</v>
      </c>
      <c r="BU221" s="358" t="s">
        <v>911</v>
      </c>
      <c r="BV221" s="358" t="s">
        <v>813</v>
      </c>
      <c r="BW221" s="360"/>
      <c r="BX221" s="360"/>
      <c r="BY221" s="360"/>
      <c r="BZ221" s="360"/>
      <c r="CA221" s="360"/>
      <c r="CB221" s="360"/>
      <c r="CC221" s="360"/>
      <c r="CD221" s="360"/>
      <c r="CE221" s="360" t="s">
        <v>891</v>
      </c>
      <c r="CF221" s="360"/>
      <c r="CG221" s="360"/>
      <c r="CH221" s="360"/>
      <c r="CI221" s="360"/>
      <c r="CJ221" s="360"/>
      <c r="CK221" s="360"/>
      <c r="CL221" s="360"/>
      <c r="CM221" s="360"/>
      <c r="CN221" s="360"/>
      <c r="CO221" s="360"/>
      <c r="CP221" s="362">
        <f>C221-37.26</f>
        <v>2.2000000000000028</v>
      </c>
      <c r="CQ221" s="360"/>
      <c r="CR221" s="360"/>
      <c r="CS221" s="360"/>
    </row>
    <row r="222" spans="1:97" s="359" customFormat="1" ht="33.6" customHeight="1" x14ac:dyDescent="0.3">
      <c r="A222" s="348">
        <v>11</v>
      </c>
      <c r="B222" s="361" t="s">
        <v>892</v>
      </c>
      <c r="C222" s="350">
        <f t="shared" si="80"/>
        <v>9.6300000000000008</v>
      </c>
      <c r="D222" s="350"/>
      <c r="E222" s="350">
        <f t="shared" si="130"/>
        <v>9.6300000000000008</v>
      </c>
      <c r="F222" s="350">
        <f t="shared" si="128"/>
        <v>2.4</v>
      </c>
      <c r="G222" s="351">
        <f t="shared" si="93"/>
        <v>1.22</v>
      </c>
      <c r="H222" s="352"/>
      <c r="I222" s="351">
        <v>1.22</v>
      </c>
      <c r="J222" s="351"/>
      <c r="K222" s="353">
        <v>0.75</v>
      </c>
      <c r="L222" s="352">
        <v>0.43</v>
      </c>
      <c r="M222" s="351">
        <f t="shared" si="94"/>
        <v>0</v>
      </c>
      <c r="N222" s="351"/>
      <c r="O222" s="351"/>
      <c r="P222" s="351"/>
      <c r="Q222" s="351"/>
      <c r="R222" s="351"/>
      <c r="S222" s="351"/>
      <c r="T222" s="351"/>
      <c r="U222" s="350">
        <f t="shared" si="95"/>
        <v>1.66</v>
      </c>
      <c r="V222" s="351"/>
      <c r="W222" s="351"/>
      <c r="X222" s="351"/>
      <c r="Y222" s="351"/>
      <c r="Z222" s="351"/>
      <c r="AA222" s="351"/>
      <c r="AB222" s="351"/>
      <c r="AC222" s="351"/>
      <c r="AD222" s="351">
        <f t="shared" si="96"/>
        <v>0</v>
      </c>
      <c r="AE222" s="351"/>
      <c r="AF222" s="351"/>
      <c r="AG222" s="351"/>
      <c r="AH222" s="351"/>
      <c r="AI222" s="351"/>
      <c r="AJ222" s="351"/>
      <c r="AK222" s="351"/>
      <c r="AL222" s="351"/>
      <c r="AM222" s="351"/>
      <c r="AN222" s="351"/>
      <c r="AO222" s="351"/>
      <c r="AP222" s="351"/>
      <c r="AQ222" s="351"/>
      <c r="AR222" s="351"/>
      <c r="AS222" s="351"/>
      <c r="AT222" s="351"/>
      <c r="AU222" s="351"/>
      <c r="AV222" s="351"/>
      <c r="AW222" s="351"/>
      <c r="AX222" s="352"/>
      <c r="AY222" s="351"/>
      <c r="AZ222" s="351"/>
      <c r="BA222" s="351"/>
      <c r="BB222" s="351"/>
      <c r="BC222" s="351"/>
      <c r="BD222" s="351">
        <v>1.66</v>
      </c>
      <c r="BE222" s="351"/>
      <c r="BF222" s="351"/>
      <c r="BG222" s="350">
        <f t="shared" si="97"/>
        <v>5.57</v>
      </c>
      <c r="BH222" s="351"/>
      <c r="BI222" s="352">
        <v>5.57</v>
      </c>
      <c r="BJ222" s="351"/>
      <c r="BK222" s="354" t="s">
        <v>459</v>
      </c>
      <c r="BL222" s="348" t="s">
        <v>133</v>
      </c>
      <c r="BM222" s="354" t="s">
        <v>893</v>
      </c>
      <c r="BN222" s="348" t="s">
        <v>96</v>
      </c>
      <c r="BO222" s="355" t="s">
        <v>1014</v>
      </c>
      <c r="BP222" s="356" t="s">
        <v>761</v>
      </c>
      <c r="BQ222" s="357" t="s">
        <v>894</v>
      </c>
      <c r="BR222" s="358" t="s">
        <v>1012</v>
      </c>
      <c r="BU222" s="358" t="s">
        <v>911</v>
      </c>
      <c r="BV222" s="358" t="s">
        <v>813</v>
      </c>
      <c r="BW222" s="360"/>
      <c r="BX222" s="360"/>
      <c r="BY222" s="360"/>
      <c r="BZ222" s="360"/>
      <c r="CA222" s="360"/>
      <c r="CB222" s="360"/>
      <c r="CC222" s="360"/>
      <c r="CD222" s="360"/>
      <c r="CE222" s="360" t="s">
        <v>891</v>
      </c>
      <c r="CF222" s="360"/>
      <c r="CG222" s="360"/>
      <c r="CH222" s="360"/>
      <c r="CI222" s="360"/>
      <c r="CJ222" s="360"/>
      <c r="CK222" s="360"/>
      <c r="CL222" s="360"/>
      <c r="CM222" s="360"/>
      <c r="CN222" s="360"/>
      <c r="CO222" s="360"/>
      <c r="CP222" s="362">
        <f>C222-9.28</f>
        <v>0.35000000000000142</v>
      </c>
      <c r="CQ222" s="360"/>
      <c r="CR222" s="360"/>
      <c r="CS222" s="360"/>
    </row>
    <row r="223" spans="1:97" s="228" customFormat="1" ht="33.6" customHeight="1" x14ac:dyDescent="0.3">
      <c r="A223" s="81" t="s">
        <v>182</v>
      </c>
      <c r="B223" s="86" t="s">
        <v>56</v>
      </c>
      <c r="C223" s="21">
        <f t="shared" ref="C223:C236" si="131">D223+E223</f>
        <v>0.35</v>
      </c>
      <c r="D223" s="82">
        <f t="shared" ref="D223" si="132">SUM(D224:D226)</f>
        <v>0.15</v>
      </c>
      <c r="E223" s="82">
        <f>SUM(E224:E227)</f>
        <v>0.2</v>
      </c>
      <c r="F223" s="82">
        <f t="shared" ref="F223:BJ223" si="133">SUM(F224:F227)</f>
        <v>0.2</v>
      </c>
      <c r="G223" s="82">
        <f t="shared" si="93"/>
        <v>0</v>
      </c>
      <c r="H223" s="82">
        <f t="shared" si="133"/>
        <v>0</v>
      </c>
      <c r="I223" s="82">
        <f t="shared" si="133"/>
        <v>0</v>
      </c>
      <c r="J223" s="82">
        <f t="shared" si="133"/>
        <v>0</v>
      </c>
      <c r="K223" s="82">
        <f t="shared" si="133"/>
        <v>0.08</v>
      </c>
      <c r="L223" s="82">
        <f t="shared" si="133"/>
        <v>0</v>
      </c>
      <c r="M223" s="82">
        <f t="shared" si="133"/>
        <v>0.12</v>
      </c>
      <c r="N223" s="82">
        <f t="shared" si="133"/>
        <v>0</v>
      </c>
      <c r="O223" s="82">
        <f t="shared" si="133"/>
        <v>0</v>
      </c>
      <c r="P223" s="82">
        <f t="shared" si="133"/>
        <v>0.12</v>
      </c>
      <c r="Q223" s="82">
        <f t="shared" si="133"/>
        <v>0</v>
      </c>
      <c r="R223" s="82">
        <f t="shared" si="133"/>
        <v>0</v>
      </c>
      <c r="S223" s="82">
        <f t="shared" si="133"/>
        <v>0</v>
      </c>
      <c r="T223" s="82">
        <f t="shared" si="133"/>
        <v>0</v>
      </c>
      <c r="U223" s="82">
        <f t="shared" si="133"/>
        <v>0</v>
      </c>
      <c r="V223" s="82">
        <f t="shared" si="133"/>
        <v>0</v>
      </c>
      <c r="W223" s="82">
        <f t="shared" si="133"/>
        <v>0</v>
      </c>
      <c r="X223" s="82">
        <f t="shared" si="133"/>
        <v>0</v>
      </c>
      <c r="Y223" s="82">
        <f t="shared" si="133"/>
        <v>0</v>
      </c>
      <c r="Z223" s="82">
        <f t="shared" si="133"/>
        <v>0</v>
      </c>
      <c r="AA223" s="82">
        <f t="shared" si="133"/>
        <v>0</v>
      </c>
      <c r="AB223" s="82">
        <f t="shared" si="133"/>
        <v>0</v>
      </c>
      <c r="AC223" s="82">
        <f t="shared" si="133"/>
        <v>0</v>
      </c>
      <c r="AD223" s="82">
        <f t="shared" si="133"/>
        <v>0</v>
      </c>
      <c r="AE223" s="82">
        <f t="shared" si="133"/>
        <v>0</v>
      </c>
      <c r="AF223" s="82">
        <f t="shared" si="133"/>
        <v>0</v>
      </c>
      <c r="AG223" s="82">
        <f t="shared" si="133"/>
        <v>0</v>
      </c>
      <c r="AH223" s="82">
        <f t="shared" si="133"/>
        <v>0</v>
      </c>
      <c r="AI223" s="82">
        <f t="shared" si="133"/>
        <v>0</v>
      </c>
      <c r="AJ223" s="82">
        <f t="shared" si="133"/>
        <v>0</v>
      </c>
      <c r="AK223" s="82">
        <f t="shared" si="133"/>
        <v>0</v>
      </c>
      <c r="AL223" s="82">
        <f t="shared" si="133"/>
        <v>0</v>
      </c>
      <c r="AM223" s="82">
        <f t="shared" si="133"/>
        <v>0</v>
      </c>
      <c r="AN223" s="82">
        <f t="shared" si="133"/>
        <v>0</v>
      </c>
      <c r="AO223" s="82">
        <f t="shared" si="133"/>
        <v>0</v>
      </c>
      <c r="AP223" s="82">
        <f t="shared" si="133"/>
        <v>0</v>
      </c>
      <c r="AQ223" s="82">
        <f t="shared" si="133"/>
        <v>0</v>
      </c>
      <c r="AR223" s="82">
        <f t="shared" si="133"/>
        <v>0</v>
      </c>
      <c r="AS223" s="82">
        <f t="shared" si="133"/>
        <v>0</v>
      </c>
      <c r="AT223" s="82">
        <f t="shared" si="133"/>
        <v>0</v>
      </c>
      <c r="AU223" s="82">
        <f t="shared" si="133"/>
        <v>0</v>
      </c>
      <c r="AV223" s="82">
        <f t="shared" si="133"/>
        <v>0</v>
      </c>
      <c r="AW223" s="82">
        <f t="shared" si="133"/>
        <v>0</v>
      </c>
      <c r="AX223" s="82">
        <f t="shared" si="133"/>
        <v>0</v>
      </c>
      <c r="AY223" s="82">
        <f t="shared" si="133"/>
        <v>0</v>
      </c>
      <c r="AZ223" s="82">
        <f t="shared" si="133"/>
        <v>0</v>
      </c>
      <c r="BA223" s="82">
        <f t="shared" si="133"/>
        <v>0</v>
      </c>
      <c r="BB223" s="82">
        <f t="shared" si="133"/>
        <v>0</v>
      </c>
      <c r="BC223" s="82">
        <f t="shared" si="133"/>
        <v>0</v>
      </c>
      <c r="BD223" s="82">
        <f t="shared" si="133"/>
        <v>0</v>
      </c>
      <c r="BE223" s="82">
        <f t="shared" si="133"/>
        <v>0</v>
      </c>
      <c r="BF223" s="82">
        <f t="shared" si="133"/>
        <v>0</v>
      </c>
      <c r="BG223" s="82">
        <f t="shared" si="133"/>
        <v>0</v>
      </c>
      <c r="BH223" s="82">
        <f t="shared" si="133"/>
        <v>0</v>
      </c>
      <c r="BI223" s="82">
        <f t="shared" si="133"/>
        <v>0</v>
      </c>
      <c r="BJ223" s="82">
        <f t="shared" si="133"/>
        <v>0</v>
      </c>
      <c r="BK223" s="9"/>
      <c r="BL223" s="9"/>
      <c r="BM223" s="81"/>
      <c r="BN223" s="9"/>
      <c r="BO223" s="107"/>
      <c r="BP223" s="81"/>
      <c r="BQ223" s="144"/>
      <c r="BR223" s="202"/>
      <c r="BS223" s="202"/>
      <c r="BT223" s="202"/>
      <c r="BU223" s="202"/>
      <c r="BV223" s="202"/>
      <c r="BW223" s="202"/>
    </row>
    <row r="224" spans="1:97" s="71" customFormat="1" ht="33.6" customHeight="1" x14ac:dyDescent="0.3">
      <c r="A224" s="2">
        <v>1</v>
      </c>
      <c r="B224" s="104" t="s">
        <v>285</v>
      </c>
      <c r="C224" s="69">
        <f t="shared" si="131"/>
        <v>0.04</v>
      </c>
      <c r="D224" s="3"/>
      <c r="E224" s="3">
        <f t="shared" si="91"/>
        <v>0.04</v>
      </c>
      <c r="F224" s="3">
        <f t="shared" si="92"/>
        <v>0.04</v>
      </c>
      <c r="G224" s="3">
        <f t="shared" si="93"/>
        <v>0</v>
      </c>
      <c r="H224" s="3"/>
      <c r="I224" s="3"/>
      <c r="J224" s="3"/>
      <c r="K224" s="3">
        <v>0.04</v>
      </c>
      <c r="L224" s="3"/>
      <c r="M224" s="3">
        <f t="shared" si="94"/>
        <v>0</v>
      </c>
      <c r="N224" s="3"/>
      <c r="O224" s="3"/>
      <c r="P224" s="3"/>
      <c r="Q224" s="3"/>
      <c r="R224" s="3"/>
      <c r="S224" s="3"/>
      <c r="T224" s="3"/>
      <c r="U224" s="3">
        <f t="shared" si="95"/>
        <v>0</v>
      </c>
      <c r="V224" s="3"/>
      <c r="W224" s="3"/>
      <c r="X224" s="3"/>
      <c r="Y224" s="3"/>
      <c r="Z224" s="3"/>
      <c r="AA224" s="3"/>
      <c r="AB224" s="3"/>
      <c r="AC224" s="3"/>
      <c r="AD224" s="3">
        <f t="shared" ref="AD224:AD290" si="134">SUM(AE224:AT224)</f>
        <v>0</v>
      </c>
      <c r="AE224" s="3"/>
      <c r="AF224" s="3"/>
      <c r="AG224" s="3"/>
      <c r="AH224" s="3"/>
      <c r="AI224" s="3"/>
      <c r="AJ224" s="3"/>
      <c r="AK224" s="3"/>
      <c r="AL224" s="3"/>
      <c r="AM224" s="3"/>
      <c r="AN224" s="3"/>
      <c r="AO224" s="3"/>
      <c r="AP224" s="3"/>
      <c r="AQ224" s="3"/>
      <c r="AR224" s="3"/>
      <c r="AS224" s="3"/>
      <c r="AT224" s="3"/>
      <c r="AU224" s="3"/>
      <c r="AV224" s="3"/>
      <c r="AW224" s="3"/>
      <c r="AX224" s="3"/>
      <c r="AY224" s="3"/>
      <c r="AZ224" s="3"/>
      <c r="BA224" s="3"/>
      <c r="BB224" s="3"/>
      <c r="BC224" s="3"/>
      <c r="BD224" s="3"/>
      <c r="BE224" s="3"/>
      <c r="BF224" s="3"/>
      <c r="BG224" s="3">
        <f t="shared" si="97"/>
        <v>0</v>
      </c>
      <c r="BH224" s="3"/>
      <c r="BI224" s="3"/>
      <c r="BJ224" s="3"/>
      <c r="BK224" s="2" t="s">
        <v>459</v>
      </c>
      <c r="BL224" s="2" t="s">
        <v>142</v>
      </c>
      <c r="BM224" s="2"/>
      <c r="BN224" s="2" t="s">
        <v>97</v>
      </c>
      <c r="BO224" s="15" t="s">
        <v>398</v>
      </c>
      <c r="BP224" s="2" t="s">
        <v>629</v>
      </c>
      <c r="BQ224" s="144" t="s">
        <v>733</v>
      </c>
      <c r="BR224" s="208" t="s">
        <v>972</v>
      </c>
      <c r="BS224" s="208"/>
      <c r="BT224" s="208"/>
      <c r="BU224" s="208"/>
      <c r="BV224" s="208" t="s">
        <v>813</v>
      </c>
      <c r="BW224" s="208"/>
      <c r="BZ224" s="209"/>
      <c r="CN224" s="71">
        <v>2022</v>
      </c>
    </row>
    <row r="225" spans="1:97" s="71" customFormat="1" ht="33.6" customHeight="1" x14ac:dyDescent="0.3">
      <c r="A225" s="2">
        <v>2</v>
      </c>
      <c r="B225" s="104" t="s">
        <v>286</v>
      </c>
      <c r="C225" s="69">
        <f t="shared" si="131"/>
        <v>0.04</v>
      </c>
      <c r="D225" s="3"/>
      <c r="E225" s="3">
        <f t="shared" si="91"/>
        <v>0.04</v>
      </c>
      <c r="F225" s="3">
        <f t="shared" si="92"/>
        <v>0.04</v>
      </c>
      <c r="G225" s="3">
        <f t="shared" si="93"/>
        <v>0</v>
      </c>
      <c r="H225" s="3"/>
      <c r="I225" s="3"/>
      <c r="J225" s="3"/>
      <c r="K225" s="3">
        <v>0.04</v>
      </c>
      <c r="L225" s="3"/>
      <c r="M225" s="3">
        <f t="shared" si="94"/>
        <v>0</v>
      </c>
      <c r="N225" s="3"/>
      <c r="O225" s="3"/>
      <c r="P225" s="3"/>
      <c r="Q225" s="3"/>
      <c r="R225" s="3"/>
      <c r="S225" s="3"/>
      <c r="T225" s="3"/>
      <c r="U225" s="3">
        <f t="shared" si="95"/>
        <v>0</v>
      </c>
      <c r="V225" s="3"/>
      <c r="W225" s="3"/>
      <c r="X225" s="3"/>
      <c r="Y225" s="3"/>
      <c r="Z225" s="3"/>
      <c r="AA225" s="3"/>
      <c r="AB225" s="3"/>
      <c r="AC225" s="3"/>
      <c r="AD225" s="3">
        <f t="shared" si="134"/>
        <v>0</v>
      </c>
      <c r="AE225" s="3"/>
      <c r="AF225" s="3"/>
      <c r="AG225" s="3"/>
      <c r="AH225" s="3"/>
      <c r="AI225" s="3"/>
      <c r="AJ225" s="3"/>
      <c r="AK225" s="3"/>
      <c r="AL225" s="3"/>
      <c r="AM225" s="3"/>
      <c r="AN225" s="3"/>
      <c r="AO225" s="3"/>
      <c r="AP225" s="3"/>
      <c r="AQ225" s="3"/>
      <c r="AR225" s="3"/>
      <c r="AS225" s="3"/>
      <c r="AT225" s="3"/>
      <c r="AU225" s="3"/>
      <c r="AV225" s="3"/>
      <c r="AW225" s="3"/>
      <c r="AX225" s="3"/>
      <c r="AY225" s="3"/>
      <c r="AZ225" s="3"/>
      <c r="BA225" s="3"/>
      <c r="BB225" s="3"/>
      <c r="BC225" s="3"/>
      <c r="BD225" s="3"/>
      <c r="BE225" s="3"/>
      <c r="BF225" s="3"/>
      <c r="BG225" s="3">
        <f t="shared" si="97"/>
        <v>0</v>
      </c>
      <c r="BH225" s="3"/>
      <c r="BI225" s="3"/>
      <c r="BJ225" s="3"/>
      <c r="BK225" s="2" t="s">
        <v>459</v>
      </c>
      <c r="BL225" s="4" t="s">
        <v>128</v>
      </c>
      <c r="BM225" s="2"/>
      <c r="BN225" s="2" t="s">
        <v>97</v>
      </c>
      <c r="BO225" s="15" t="s">
        <v>398</v>
      </c>
      <c r="BP225" s="2" t="s">
        <v>629</v>
      </c>
      <c r="BQ225" s="144" t="s">
        <v>733</v>
      </c>
      <c r="BR225" s="208" t="s">
        <v>972</v>
      </c>
      <c r="BS225" s="208"/>
      <c r="BT225" s="208"/>
      <c r="BU225" s="208"/>
      <c r="BV225" s="208" t="s">
        <v>813</v>
      </c>
      <c r="BW225" s="208"/>
      <c r="BZ225" s="209"/>
      <c r="CN225" s="71">
        <v>2022</v>
      </c>
    </row>
    <row r="226" spans="1:97" s="71" customFormat="1" ht="33.6" customHeight="1" x14ac:dyDescent="0.3">
      <c r="A226" s="2">
        <v>3</v>
      </c>
      <c r="B226" s="124" t="s">
        <v>614</v>
      </c>
      <c r="C226" s="3">
        <f t="shared" si="131"/>
        <v>0.15</v>
      </c>
      <c r="D226" s="3">
        <v>0.15</v>
      </c>
      <c r="E226" s="3">
        <f t="shared" ref="E226" si="135">BG226+U226+F226</f>
        <v>0</v>
      </c>
      <c r="F226" s="3">
        <f t="shared" si="92"/>
        <v>0</v>
      </c>
      <c r="G226" s="3">
        <f t="shared" si="93"/>
        <v>0</v>
      </c>
      <c r="H226" s="3"/>
      <c r="I226" s="3"/>
      <c r="J226" s="3"/>
      <c r="K226" s="72"/>
      <c r="L226" s="143"/>
      <c r="M226" s="3"/>
      <c r="N226" s="3"/>
      <c r="O226" s="3"/>
      <c r="P226" s="3"/>
      <c r="Q226" s="3"/>
      <c r="R226" s="3"/>
      <c r="S226" s="3"/>
      <c r="T226" s="3"/>
      <c r="U226" s="3">
        <f t="shared" si="95"/>
        <v>0</v>
      </c>
      <c r="V226" s="3"/>
      <c r="W226" s="3"/>
      <c r="X226" s="3"/>
      <c r="Y226" s="3"/>
      <c r="Z226" s="3"/>
      <c r="AA226" s="3"/>
      <c r="AB226" s="3"/>
      <c r="AC226" s="3"/>
      <c r="AD226" s="3"/>
      <c r="AE226" s="3"/>
      <c r="AF226" s="3"/>
      <c r="AG226" s="3"/>
      <c r="AH226" s="73"/>
      <c r="AI226" s="73"/>
      <c r="AJ226" s="3"/>
      <c r="AK226" s="3"/>
      <c r="AL226" s="3"/>
      <c r="AM226" s="3"/>
      <c r="AN226" s="3"/>
      <c r="AO226" s="3"/>
      <c r="AP226" s="3"/>
      <c r="AQ226" s="3"/>
      <c r="AR226" s="3"/>
      <c r="AS226" s="3"/>
      <c r="AT226" s="3"/>
      <c r="AU226" s="3"/>
      <c r="AV226" s="3"/>
      <c r="AW226" s="3"/>
      <c r="AX226" s="3"/>
      <c r="AY226" s="3"/>
      <c r="AZ226" s="74"/>
      <c r="BA226" s="3"/>
      <c r="BB226" s="3"/>
      <c r="BC226" s="3"/>
      <c r="BD226" s="3"/>
      <c r="BE226" s="3"/>
      <c r="BF226" s="3"/>
      <c r="BG226" s="3"/>
      <c r="BH226" s="3"/>
      <c r="BI226" s="75"/>
      <c r="BJ226" s="3"/>
      <c r="BK226" s="2" t="s">
        <v>459</v>
      </c>
      <c r="BL226" s="4" t="s">
        <v>128</v>
      </c>
      <c r="BM226" s="96"/>
      <c r="BN226" s="143" t="s">
        <v>97</v>
      </c>
      <c r="BO226" s="15" t="s">
        <v>624</v>
      </c>
      <c r="BP226" s="2" t="s">
        <v>630</v>
      </c>
      <c r="BQ226" s="144" t="s">
        <v>733</v>
      </c>
      <c r="BR226" s="208" t="s">
        <v>972</v>
      </c>
      <c r="BS226" s="71" t="s">
        <v>760</v>
      </c>
      <c r="CN226" s="71">
        <v>2022</v>
      </c>
    </row>
    <row r="227" spans="1:97" s="71" customFormat="1" ht="33.6" customHeight="1" x14ac:dyDescent="0.3">
      <c r="A227" s="2">
        <v>4</v>
      </c>
      <c r="B227" s="135" t="s">
        <v>681</v>
      </c>
      <c r="C227" s="3">
        <f>D227+E227</f>
        <v>0.12</v>
      </c>
      <c r="D227" s="3"/>
      <c r="E227" s="3">
        <f>BG227+U227+F227</f>
        <v>0.12</v>
      </c>
      <c r="F227" s="3">
        <f>G227+K227+L227+M227+R227+S227+T227</f>
        <v>0.12</v>
      </c>
      <c r="G227" s="3">
        <f t="shared" si="93"/>
        <v>0</v>
      </c>
      <c r="H227" s="3"/>
      <c r="I227" s="3"/>
      <c r="J227" s="3"/>
      <c r="K227" s="72"/>
      <c r="L227" s="3"/>
      <c r="M227" s="3">
        <f>N227+O227+P227</f>
        <v>0.12</v>
      </c>
      <c r="N227" s="3"/>
      <c r="O227" s="3"/>
      <c r="P227" s="3">
        <v>0.12</v>
      </c>
      <c r="Q227" s="3"/>
      <c r="R227" s="3"/>
      <c r="S227" s="3"/>
      <c r="T227" s="3"/>
      <c r="U227" s="3">
        <f>V227+W227+X227+Y227+Z227+AA227+AB227+AC227+AD227+AU227+AV227+AW227+AX227+AY227+AZ227+BA227+BB227+BC227+BD227+BE227+BF227</f>
        <v>0</v>
      </c>
      <c r="V227" s="3"/>
      <c r="W227" s="3"/>
      <c r="X227" s="3"/>
      <c r="Y227" s="3"/>
      <c r="Z227" s="3"/>
      <c r="AA227" s="3"/>
      <c r="AB227" s="3"/>
      <c r="AC227" s="3"/>
      <c r="AD227" s="3">
        <f>SUM(AE227:AT227)</f>
        <v>0</v>
      </c>
      <c r="AE227" s="3"/>
      <c r="AF227" s="3"/>
      <c r="AG227" s="3"/>
      <c r="AH227" s="3"/>
      <c r="AI227" s="3"/>
      <c r="AJ227" s="3"/>
      <c r="AK227" s="3"/>
      <c r="AL227" s="3"/>
      <c r="AM227" s="3"/>
      <c r="AN227" s="3"/>
      <c r="AO227" s="3"/>
      <c r="AP227" s="3"/>
      <c r="AQ227" s="3"/>
      <c r="AR227" s="3"/>
      <c r="AS227" s="3"/>
      <c r="AT227" s="3"/>
      <c r="AU227" s="3"/>
      <c r="AV227" s="3"/>
      <c r="AW227" s="3"/>
      <c r="AX227" s="3"/>
      <c r="AY227" s="3"/>
      <c r="AZ227" s="3"/>
      <c r="BA227" s="3"/>
      <c r="BB227" s="3"/>
      <c r="BC227" s="3"/>
      <c r="BD227" s="3"/>
      <c r="BE227" s="3"/>
      <c r="BF227" s="3"/>
      <c r="BG227" s="3">
        <f>BH227+BI227+BJ227</f>
        <v>0</v>
      </c>
      <c r="BH227" s="3"/>
      <c r="BI227" s="3"/>
      <c r="BJ227" s="3"/>
      <c r="BK227" s="2" t="s">
        <v>459</v>
      </c>
      <c r="BL227" s="4" t="s">
        <v>128</v>
      </c>
      <c r="BM227" s="2" t="s">
        <v>682</v>
      </c>
      <c r="BN227" s="2" t="s">
        <v>97</v>
      </c>
      <c r="BO227" s="15"/>
      <c r="BP227" s="2" t="s">
        <v>630</v>
      </c>
      <c r="BQ227" s="144" t="s">
        <v>733</v>
      </c>
      <c r="BR227" s="208" t="s">
        <v>972</v>
      </c>
      <c r="BV227" s="71" t="s">
        <v>813</v>
      </c>
    </row>
    <row r="228" spans="1:97" s="228" customFormat="1" ht="33.6" customHeight="1" x14ac:dyDescent="0.3">
      <c r="A228" s="81" t="s">
        <v>182</v>
      </c>
      <c r="B228" s="12" t="s">
        <v>58</v>
      </c>
      <c r="C228" s="21">
        <f t="shared" si="131"/>
        <v>0</v>
      </c>
      <c r="D228" s="82"/>
      <c r="E228" s="82">
        <f t="shared" si="91"/>
        <v>0</v>
      </c>
      <c r="F228" s="82">
        <f t="shared" ref="F228:F236" si="136">G228+K228+L228+M228+R228+S228+T228</f>
        <v>0</v>
      </c>
      <c r="G228" s="82">
        <f t="shared" si="93"/>
        <v>0</v>
      </c>
      <c r="H228" s="82"/>
      <c r="I228" s="82"/>
      <c r="J228" s="82"/>
      <c r="K228" s="82"/>
      <c r="L228" s="82"/>
      <c r="M228" s="82">
        <f t="shared" si="94"/>
        <v>0</v>
      </c>
      <c r="N228" s="82"/>
      <c r="O228" s="82"/>
      <c r="P228" s="82"/>
      <c r="Q228" s="82"/>
      <c r="R228" s="82"/>
      <c r="S228" s="82"/>
      <c r="T228" s="82"/>
      <c r="U228" s="82">
        <f t="shared" si="95"/>
        <v>0</v>
      </c>
      <c r="V228" s="82"/>
      <c r="W228" s="82"/>
      <c r="X228" s="82"/>
      <c r="Y228" s="82"/>
      <c r="Z228" s="82"/>
      <c r="AA228" s="82"/>
      <c r="AB228" s="82"/>
      <c r="AC228" s="82"/>
      <c r="AD228" s="82">
        <f t="shared" si="134"/>
        <v>0</v>
      </c>
      <c r="AE228" s="82"/>
      <c r="AF228" s="82"/>
      <c r="AG228" s="82"/>
      <c r="AH228" s="82"/>
      <c r="AI228" s="82"/>
      <c r="AJ228" s="82"/>
      <c r="AK228" s="82"/>
      <c r="AL228" s="82"/>
      <c r="AM228" s="82"/>
      <c r="AN228" s="82"/>
      <c r="AO228" s="82"/>
      <c r="AP228" s="82"/>
      <c r="AQ228" s="82"/>
      <c r="AR228" s="82"/>
      <c r="AS228" s="82"/>
      <c r="AT228" s="82"/>
      <c r="AU228" s="82"/>
      <c r="AV228" s="82"/>
      <c r="AW228" s="82"/>
      <c r="AX228" s="82"/>
      <c r="AY228" s="82"/>
      <c r="AZ228" s="82"/>
      <c r="BA228" s="82"/>
      <c r="BB228" s="82"/>
      <c r="BC228" s="82"/>
      <c r="BD228" s="82"/>
      <c r="BE228" s="82"/>
      <c r="BF228" s="82"/>
      <c r="BG228" s="82">
        <f t="shared" si="97"/>
        <v>0</v>
      </c>
      <c r="BH228" s="82"/>
      <c r="BI228" s="82"/>
      <c r="BJ228" s="82"/>
      <c r="BK228" s="9"/>
      <c r="BL228" s="9"/>
      <c r="BM228" s="81"/>
      <c r="BN228" s="9"/>
      <c r="BO228" s="107"/>
      <c r="BP228" s="81"/>
      <c r="BQ228" s="144"/>
      <c r="BR228" s="202"/>
      <c r="BS228" s="202"/>
      <c r="BT228" s="202"/>
      <c r="BU228" s="202"/>
      <c r="BV228" s="202"/>
      <c r="BW228" s="202"/>
    </row>
    <row r="229" spans="1:97" ht="33.6" customHeight="1" x14ac:dyDescent="0.3">
      <c r="A229" s="10">
        <v>1</v>
      </c>
      <c r="B229" s="231" t="s">
        <v>841</v>
      </c>
      <c r="C229" s="102">
        <f t="shared" si="131"/>
        <v>7.61</v>
      </c>
      <c r="D229" s="102"/>
      <c r="E229" s="102">
        <f t="shared" ref="E229" si="137">BG229+U229+F229</f>
        <v>7.61</v>
      </c>
      <c r="F229" s="102">
        <f t="shared" si="136"/>
        <v>3</v>
      </c>
      <c r="G229" s="3">
        <f t="shared" si="93"/>
        <v>0</v>
      </c>
      <c r="H229" s="3"/>
      <c r="I229" s="3"/>
      <c r="J229" s="3"/>
      <c r="K229" s="72">
        <v>3</v>
      </c>
      <c r="L229" s="2"/>
      <c r="M229" s="3">
        <f t="shared" si="94"/>
        <v>0</v>
      </c>
      <c r="N229" s="3"/>
      <c r="O229" s="3"/>
      <c r="P229" s="3"/>
      <c r="Q229" s="3"/>
      <c r="R229" s="3"/>
      <c r="S229" s="3"/>
      <c r="T229" s="3"/>
      <c r="U229" s="102">
        <f t="shared" si="95"/>
        <v>0</v>
      </c>
      <c r="V229" s="3"/>
      <c r="W229" s="3"/>
      <c r="X229" s="3"/>
      <c r="Y229" s="3"/>
      <c r="Z229" s="3"/>
      <c r="AA229" s="3"/>
      <c r="AB229" s="3"/>
      <c r="AC229" s="3"/>
      <c r="AD229" s="3">
        <f t="shared" si="134"/>
        <v>0</v>
      </c>
      <c r="AE229" s="3"/>
      <c r="AF229" s="3"/>
      <c r="AG229" s="3"/>
      <c r="AH229" s="73"/>
      <c r="AI229" s="73"/>
      <c r="AJ229" s="3"/>
      <c r="AK229" s="3"/>
      <c r="AL229" s="3"/>
      <c r="AM229" s="3"/>
      <c r="AN229" s="3"/>
      <c r="AO229" s="3"/>
      <c r="AP229" s="3"/>
      <c r="AQ229" s="3"/>
      <c r="AR229" s="3"/>
      <c r="AS229" s="3"/>
      <c r="AT229" s="3"/>
      <c r="AU229" s="3"/>
      <c r="AV229" s="3"/>
      <c r="AW229" s="3"/>
      <c r="AX229" s="3"/>
      <c r="AY229" s="3"/>
      <c r="AZ229" s="74"/>
      <c r="BA229" s="3"/>
      <c r="BB229" s="3"/>
      <c r="BC229" s="3"/>
      <c r="BD229" s="3"/>
      <c r="BE229" s="3"/>
      <c r="BF229" s="3"/>
      <c r="BG229" s="102">
        <f t="shared" si="97"/>
        <v>4.6100000000000003</v>
      </c>
      <c r="BH229" s="3"/>
      <c r="BI229" s="75">
        <v>4.6100000000000003</v>
      </c>
      <c r="BJ229" s="3"/>
      <c r="BK229" s="2" t="s">
        <v>459</v>
      </c>
      <c r="BL229" s="251" t="s">
        <v>140</v>
      </c>
      <c r="BM229" s="2" t="s">
        <v>842</v>
      </c>
      <c r="BN229" s="219" t="s">
        <v>99</v>
      </c>
      <c r="BO229" s="258"/>
      <c r="BP229" s="203" t="s">
        <v>761</v>
      </c>
      <c r="BQ229" s="217" t="s">
        <v>740</v>
      </c>
      <c r="BR229" s="6" t="s">
        <v>972</v>
      </c>
      <c r="BV229" s="6" t="s">
        <v>813</v>
      </c>
      <c r="BX229" s="71"/>
      <c r="BY229" s="71"/>
      <c r="BZ229" s="71"/>
      <c r="CA229" s="71"/>
      <c r="CB229" s="71"/>
      <c r="CC229" s="71"/>
      <c r="CD229" s="71"/>
      <c r="CE229" s="71"/>
      <c r="CF229" s="71"/>
      <c r="CG229" s="71"/>
      <c r="CH229" s="71"/>
      <c r="CI229" s="71"/>
      <c r="CJ229" s="71"/>
      <c r="CK229" s="71"/>
      <c r="CL229" s="71"/>
      <c r="CM229" s="71"/>
      <c r="CN229" s="71"/>
      <c r="CO229" s="71"/>
      <c r="CP229" s="71"/>
      <c r="CQ229" s="71"/>
      <c r="CR229" s="71"/>
      <c r="CS229" s="71"/>
    </row>
    <row r="230" spans="1:97" s="228" customFormat="1" ht="33.6" customHeight="1" x14ac:dyDescent="0.3">
      <c r="A230" s="10">
        <v>2</v>
      </c>
      <c r="B230" s="225" t="s">
        <v>875</v>
      </c>
      <c r="C230" s="102">
        <v>7.0000000000000007E-2</v>
      </c>
      <c r="D230" s="102"/>
      <c r="E230" s="102">
        <v>7.0000000000000007E-2</v>
      </c>
      <c r="F230" s="102">
        <v>7.0000000000000007E-2</v>
      </c>
      <c r="G230" s="2" t="s">
        <v>459</v>
      </c>
      <c r="H230" s="218" t="s">
        <v>135</v>
      </c>
      <c r="I230" s="2" t="s">
        <v>876</v>
      </c>
      <c r="J230" s="10" t="s">
        <v>99</v>
      </c>
      <c r="K230" s="226"/>
      <c r="L230" s="226"/>
      <c r="M230" s="226"/>
      <c r="N230" s="226"/>
      <c r="O230" s="226"/>
      <c r="P230" s="226"/>
      <c r="Q230" s="226"/>
      <c r="R230" s="226"/>
      <c r="S230" s="226"/>
      <c r="T230" s="226"/>
      <c r="U230" s="226"/>
      <c r="V230" s="226"/>
      <c r="W230" s="226"/>
      <c r="X230" s="226"/>
      <c r="Y230" s="226"/>
      <c r="Z230" s="226"/>
      <c r="AA230" s="226"/>
      <c r="AB230" s="226"/>
      <c r="AC230" s="226"/>
      <c r="AD230" s="226"/>
      <c r="AE230" s="226"/>
      <c r="AF230" s="226"/>
      <c r="AG230" s="226"/>
      <c r="AH230" s="226"/>
      <c r="AI230" s="226"/>
      <c r="AJ230" s="226"/>
      <c r="AK230" s="226"/>
      <c r="AL230" s="226"/>
      <c r="AM230" s="226"/>
      <c r="AN230" s="226"/>
      <c r="AO230" s="226"/>
      <c r="AP230" s="226"/>
      <c r="AQ230" s="226"/>
      <c r="AR230" s="227"/>
      <c r="AS230" s="227"/>
      <c r="AT230" s="227"/>
      <c r="AU230" s="227"/>
      <c r="AV230" s="227"/>
      <c r="AW230" s="227"/>
      <c r="AX230" s="227"/>
      <c r="AY230" s="227"/>
      <c r="AZ230" s="227"/>
      <c r="BA230" s="227"/>
      <c r="BB230" s="227"/>
      <c r="BC230" s="227"/>
      <c r="BD230" s="227"/>
      <c r="BE230" s="227"/>
      <c r="BF230" s="227"/>
      <c r="BG230" s="227"/>
      <c r="BH230" s="227"/>
      <c r="BI230" s="227"/>
      <c r="BJ230" s="227"/>
      <c r="BK230" s="227"/>
      <c r="BL230" s="218" t="s">
        <v>135</v>
      </c>
      <c r="BM230" s="2" t="s">
        <v>876</v>
      </c>
      <c r="BN230" s="10" t="s">
        <v>99</v>
      </c>
      <c r="BO230" s="227"/>
      <c r="BP230" s="203" t="s">
        <v>761</v>
      </c>
      <c r="BQ230" s="217" t="s">
        <v>740</v>
      </c>
      <c r="BR230" s="6" t="s">
        <v>972</v>
      </c>
      <c r="BS230" s="227"/>
      <c r="BT230" s="227"/>
      <c r="BU230" s="227"/>
      <c r="BV230" s="227" t="s">
        <v>854</v>
      </c>
      <c r="BW230" s="227"/>
      <c r="BX230" s="227"/>
      <c r="BY230" s="227"/>
      <c r="BZ230" s="227"/>
      <c r="CA230" s="227"/>
      <c r="CB230" s="227"/>
      <c r="CC230" s="227"/>
      <c r="CD230" s="227"/>
      <c r="CE230" s="227"/>
      <c r="CF230" s="227"/>
      <c r="CG230" s="227"/>
      <c r="CH230" s="227"/>
      <c r="CI230" s="227"/>
      <c r="CJ230" s="227"/>
      <c r="CK230" s="227"/>
      <c r="CL230" s="227"/>
      <c r="CM230" s="227"/>
      <c r="CN230" s="227"/>
      <c r="CO230" s="227"/>
      <c r="CP230" s="227"/>
      <c r="CQ230" s="227"/>
      <c r="CR230" s="227"/>
      <c r="CS230" s="227"/>
    </row>
    <row r="231" spans="1:97" s="228" customFormat="1" ht="33.6" customHeight="1" x14ac:dyDescent="0.3">
      <c r="A231" s="81" t="s">
        <v>182</v>
      </c>
      <c r="B231" s="12" t="s">
        <v>59</v>
      </c>
      <c r="C231" s="82">
        <f t="shared" ref="C231" si="138">D231+E231</f>
        <v>7</v>
      </c>
      <c r="D231" s="82">
        <f t="shared" ref="D231" si="139">SUM(D232:D239)</f>
        <v>0</v>
      </c>
      <c r="E231" s="82">
        <f>SUM(E232)</f>
        <v>7</v>
      </c>
      <c r="F231" s="82">
        <f>SUM(F232)</f>
        <v>7</v>
      </c>
      <c r="G231" s="82">
        <f t="shared" ref="G231:K231" si="140">SUM(G232)</f>
        <v>0</v>
      </c>
      <c r="H231" s="82">
        <f t="shared" si="140"/>
        <v>0</v>
      </c>
      <c r="I231" s="82">
        <f t="shared" si="140"/>
        <v>0</v>
      </c>
      <c r="J231" s="82">
        <f t="shared" si="140"/>
        <v>0</v>
      </c>
      <c r="K231" s="82">
        <f t="shared" si="140"/>
        <v>6</v>
      </c>
      <c r="L231" s="82">
        <f>SUM(L232)</f>
        <v>1</v>
      </c>
      <c r="M231" s="82">
        <f t="shared" ref="M231:BJ231" si="141">SUM(M232)</f>
        <v>0</v>
      </c>
      <c r="N231" s="82">
        <f t="shared" si="141"/>
        <v>0</v>
      </c>
      <c r="O231" s="82">
        <f t="shared" si="141"/>
        <v>0</v>
      </c>
      <c r="P231" s="82">
        <f t="shared" si="141"/>
        <v>0</v>
      </c>
      <c r="Q231" s="82">
        <f t="shared" si="141"/>
        <v>0</v>
      </c>
      <c r="R231" s="82">
        <f t="shared" si="141"/>
        <v>0</v>
      </c>
      <c r="S231" s="82">
        <f t="shared" si="141"/>
        <v>0</v>
      </c>
      <c r="T231" s="82">
        <f t="shared" si="141"/>
        <v>0</v>
      </c>
      <c r="U231" s="82">
        <f t="shared" si="141"/>
        <v>0</v>
      </c>
      <c r="V231" s="82">
        <f t="shared" si="141"/>
        <v>0</v>
      </c>
      <c r="W231" s="82">
        <f t="shared" si="141"/>
        <v>0</v>
      </c>
      <c r="X231" s="82">
        <f t="shared" si="141"/>
        <v>0</v>
      </c>
      <c r="Y231" s="82">
        <f t="shared" si="141"/>
        <v>0</v>
      </c>
      <c r="Z231" s="82">
        <f t="shared" si="141"/>
        <v>0</v>
      </c>
      <c r="AA231" s="82">
        <f t="shared" si="141"/>
        <v>0</v>
      </c>
      <c r="AB231" s="82">
        <f t="shared" si="141"/>
        <v>0</v>
      </c>
      <c r="AC231" s="82">
        <f t="shared" si="141"/>
        <v>0</v>
      </c>
      <c r="AD231" s="82">
        <f t="shared" si="141"/>
        <v>0</v>
      </c>
      <c r="AE231" s="82">
        <f t="shared" si="141"/>
        <v>0</v>
      </c>
      <c r="AF231" s="82">
        <f t="shared" si="141"/>
        <v>0</v>
      </c>
      <c r="AG231" s="82">
        <f t="shared" si="141"/>
        <v>0</v>
      </c>
      <c r="AH231" s="82">
        <f t="shared" si="141"/>
        <v>0</v>
      </c>
      <c r="AI231" s="82">
        <f t="shared" si="141"/>
        <v>0</v>
      </c>
      <c r="AJ231" s="82">
        <f t="shared" si="141"/>
        <v>0</v>
      </c>
      <c r="AK231" s="82">
        <f t="shared" si="141"/>
        <v>0</v>
      </c>
      <c r="AL231" s="82">
        <f t="shared" si="141"/>
        <v>0</v>
      </c>
      <c r="AM231" s="82">
        <f t="shared" si="141"/>
        <v>0</v>
      </c>
      <c r="AN231" s="82">
        <f t="shared" si="141"/>
        <v>0</v>
      </c>
      <c r="AO231" s="82">
        <f t="shared" si="141"/>
        <v>0</v>
      </c>
      <c r="AP231" s="82">
        <f t="shared" si="141"/>
        <v>0</v>
      </c>
      <c r="AQ231" s="82">
        <f t="shared" si="141"/>
        <v>0</v>
      </c>
      <c r="AR231" s="82">
        <f t="shared" si="141"/>
        <v>0</v>
      </c>
      <c r="AS231" s="82">
        <f t="shared" si="141"/>
        <v>0</v>
      </c>
      <c r="AT231" s="82">
        <f t="shared" si="141"/>
        <v>0</v>
      </c>
      <c r="AU231" s="82">
        <f t="shared" si="141"/>
        <v>0</v>
      </c>
      <c r="AV231" s="82">
        <f t="shared" si="141"/>
        <v>0</v>
      </c>
      <c r="AW231" s="82">
        <f t="shared" si="141"/>
        <v>0</v>
      </c>
      <c r="AX231" s="82">
        <f t="shared" si="141"/>
        <v>0</v>
      </c>
      <c r="AY231" s="82">
        <f t="shared" si="141"/>
        <v>0</v>
      </c>
      <c r="AZ231" s="82">
        <f t="shared" si="141"/>
        <v>0</v>
      </c>
      <c r="BA231" s="82">
        <f t="shared" si="141"/>
        <v>0</v>
      </c>
      <c r="BB231" s="82">
        <f t="shared" si="141"/>
        <v>0</v>
      </c>
      <c r="BC231" s="82">
        <f t="shared" si="141"/>
        <v>0</v>
      </c>
      <c r="BD231" s="82">
        <f t="shared" si="141"/>
        <v>0</v>
      </c>
      <c r="BE231" s="82">
        <f t="shared" si="141"/>
        <v>0</v>
      </c>
      <c r="BF231" s="82">
        <f t="shared" si="141"/>
        <v>0</v>
      </c>
      <c r="BG231" s="82">
        <f t="shared" si="141"/>
        <v>0</v>
      </c>
      <c r="BH231" s="82">
        <f t="shared" si="141"/>
        <v>0</v>
      </c>
      <c r="BI231" s="82">
        <f t="shared" si="141"/>
        <v>0</v>
      </c>
      <c r="BJ231" s="82">
        <f t="shared" si="141"/>
        <v>0</v>
      </c>
      <c r="BK231" s="9"/>
      <c r="BL231" s="9"/>
      <c r="BM231" s="81"/>
      <c r="BN231" s="9"/>
      <c r="BO231" s="9"/>
      <c r="BP231" s="235"/>
      <c r="BQ231" s="232"/>
      <c r="BR231" s="232"/>
      <c r="BS231" s="232"/>
      <c r="BT231" s="232"/>
      <c r="BU231" s="232"/>
    </row>
    <row r="232" spans="1:97" s="71" customFormat="1" ht="33.6" customHeight="1" x14ac:dyDescent="0.3">
      <c r="A232" s="2">
        <v>1</v>
      </c>
      <c r="B232" s="104" t="s">
        <v>287</v>
      </c>
      <c r="C232" s="69">
        <f t="shared" si="131"/>
        <v>7</v>
      </c>
      <c r="D232" s="3"/>
      <c r="E232" s="3">
        <f t="shared" si="91"/>
        <v>7</v>
      </c>
      <c r="F232" s="3">
        <f t="shared" si="136"/>
        <v>7</v>
      </c>
      <c r="G232" s="3">
        <f t="shared" si="93"/>
        <v>0</v>
      </c>
      <c r="H232" s="3"/>
      <c r="I232" s="3"/>
      <c r="J232" s="3"/>
      <c r="K232" s="3">
        <v>6</v>
      </c>
      <c r="L232" s="3">
        <v>1</v>
      </c>
      <c r="M232" s="3">
        <f t="shared" si="94"/>
        <v>0</v>
      </c>
      <c r="N232" s="3"/>
      <c r="O232" s="3"/>
      <c r="P232" s="3"/>
      <c r="Q232" s="3"/>
      <c r="R232" s="3"/>
      <c r="S232" s="3"/>
      <c r="T232" s="3"/>
      <c r="U232" s="3">
        <f t="shared" si="95"/>
        <v>0</v>
      </c>
      <c r="V232" s="3"/>
      <c r="W232" s="3"/>
      <c r="X232" s="3"/>
      <c r="Y232" s="3"/>
      <c r="Z232" s="3"/>
      <c r="AA232" s="3"/>
      <c r="AB232" s="3"/>
      <c r="AC232" s="3"/>
      <c r="AD232" s="3">
        <f t="shared" si="134"/>
        <v>0</v>
      </c>
      <c r="AE232" s="3"/>
      <c r="AF232" s="3"/>
      <c r="AG232" s="3"/>
      <c r="AH232" s="3"/>
      <c r="AI232" s="3"/>
      <c r="AJ232" s="3"/>
      <c r="AK232" s="3"/>
      <c r="AL232" s="3"/>
      <c r="AM232" s="3"/>
      <c r="AN232" s="3"/>
      <c r="AO232" s="3"/>
      <c r="AP232" s="3"/>
      <c r="AQ232" s="3"/>
      <c r="AR232" s="3"/>
      <c r="AS232" s="3"/>
      <c r="AT232" s="3"/>
      <c r="AU232" s="3"/>
      <c r="AV232" s="3"/>
      <c r="AW232" s="3"/>
      <c r="AX232" s="3"/>
      <c r="AY232" s="3"/>
      <c r="AZ232" s="3"/>
      <c r="BA232" s="3"/>
      <c r="BB232" s="3"/>
      <c r="BC232" s="3"/>
      <c r="BD232" s="3"/>
      <c r="BE232" s="3"/>
      <c r="BF232" s="3"/>
      <c r="BG232" s="3">
        <f t="shared" si="97"/>
        <v>0</v>
      </c>
      <c r="BH232" s="3"/>
      <c r="BI232" s="3"/>
      <c r="BJ232" s="3"/>
      <c r="BK232" s="2" t="s">
        <v>459</v>
      </c>
      <c r="BL232" s="4" t="s">
        <v>128</v>
      </c>
      <c r="BM232" s="2" t="s">
        <v>288</v>
      </c>
      <c r="BN232" s="2" t="s">
        <v>100</v>
      </c>
      <c r="BO232" s="15" t="s">
        <v>390</v>
      </c>
      <c r="BP232" s="2" t="s">
        <v>629</v>
      </c>
      <c r="BQ232" s="144" t="s">
        <v>733</v>
      </c>
      <c r="BR232" s="208" t="s">
        <v>972</v>
      </c>
      <c r="BS232" s="208" t="s">
        <v>760</v>
      </c>
      <c r="BT232" s="208"/>
      <c r="BU232" s="208"/>
      <c r="BV232" s="71" t="s">
        <v>813</v>
      </c>
      <c r="BW232" s="208"/>
      <c r="BZ232" s="209"/>
      <c r="CN232" s="71">
        <v>2022</v>
      </c>
    </row>
    <row r="233" spans="1:97" s="228" customFormat="1" ht="33.6" customHeight="1" x14ac:dyDescent="0.3">
      <c r="A233" s="81" t="s">
        <v>182</v>
      </c>
      <c r="B233" s="12" t="s">
        <v>60</v>
      </c>
      <c r="C233" s="21">
        <f t="shared" si="131"/>
        <v>0.5</v>
      </c>
      <c r="D233" s="82">
        <v>0</v>
      </c>
      <c r="E233" s="82">
        <f t="shared" si="91"/>
        <v>0.5</v>
      </c>
      <c r="F233" s="82">
        <f t="shared" si="136"/>
        <v>0.28999999999999998</v>
      </c>
      <c r="G233" s="82">
        <f t="shared" si="93"/>
        <v>0.28999999999999998</v>
      </c>
      <c r="H233" s="82">
        <f t="shared" ref="H233:BJ233" si="142">SUM(H234:H235)</f>
        <v>0.28999999999999998</v>
      </c>
      <c r="I233" s="82">
        <f t="shared" si="142"/>
        <v>0</v>
      </c>
      <c r="J233" s="82">
        <f t="shared" si="142"/>
        <v>0</v>
      </c>
      <c r="K233" s="82">
        <f t="shared" si="142"/>
        <v>0</v>
      </c>
      <c r="L233" s="82">
        <f t="shared" si="142"/>
        <v>0</v>
      </c>
      <c r="M233" s="82">
        <f t="shared" si="94"/>
        <v>0</v>
      </c>
      <c r="N233" s="82">
        <f t="shared" si="142"/>
        <v>0</v>
      </c>
      <c r="O233" s="82">
        <f t="shared" si="142"/>
        <v>0</v>
      </c>
      <c r="P233" s="82">
        <f t="shared" si="142"/>
        <v>0</v>
      </c>
      <c r="Q233" s="82">
        <f t="shared" si="142"/>
        <v>0</v>
      </c>
      <c r="R233" s="82">
        <f t="shared" si="142"/>
        <v>0</v>
      </c>
      <c r="S233" s="82">
        <f t="shared" si="142"/>
        <v>0</v>
      </c>
      <c r="T233" s="82">
        <f t="shared" si="142"/>
        <v>0</v>
      </c>
      <c r="U233" s="82">
        <f t="shared" si="95"/>
        <v>0.21</v>
      </c>
      <c r="V233" s="82">
        <f t="shared" si="142"/>
        <v>0</v>
      </c>
      <c r="W233" s="82">
        <f t="shared" si="142"/>
        <v>0</v>
      </c>
      <c r="X233" s="82">
        <f t="shared" si="142"/>
        <v>0</v>
      </c>
      <c r="Y233" s="82">
        <f t="shared" si="142"/>
        <v>0</v>
      </c>
      <c r="Z233" s="82">
        <f t="shared" si="142"/>
        <v>0</v>
      </c>
      <c r="AA233" s="82">
        <f t="shared" si="142"/>
        <v>0</v>
      </c>
      <c r="AB233" s="82">
        <f t="shared" si="142"/>
        <v>0</v>
      </c>
      <c r="AC233" s="82">
        <f t="shared" si="142"/>
        <v>0</v>
      </c>
      <c r="AD233" s="82">
        <f t="shared" si="134"/>
        <v>0</v>
      </c>
      <c r="AE233" s="82">
        <f t="shared" si="142"/>
        <v>0</v>
      </c>
      <c r="AF233" s="82">
        <f t="shared" si="142"/>
        <v>0</v>
      </c>
      <c r="AG233" s="82">
        <f t="shared" si="142"/>
        <v>0</v>
      </c>
      <c r="AH233" s="82">
        <f t="shared" si="142"/>
        <v>0</v>
      </c>
      <c r="AI233" s="82">
        <f t="shared" si="142"/>
        <v>0</v>
      </c>
      <c r="AJ233" s="82">
        <f t="shared" si="142"/>
        <v>0</v>
      </c>
      <c r="AK233" s="82">
        <f t="shared" si="142"/>
        <v>0</v>
      </c>
      <c r="AL233" s="82">
        <f t="shared" si="142"/>
        <v>0</v>
      </c>
      <c r="AM233" s="82">
        <f t="shared" si="142"/>
        <v>0</v>
      </c>
      <c r="AN233" s="82">
        <f t="shared" si="142"/>
        <v>0</v>
      </c>
      <c r="AO233" s="82">
        <f t="shared" si="142"/>
        <v>0</v>
      </c>
      <c r="AP233" s="82">
        <f t="shared" si="142"/>
        <v>0</v>
      </c>
      <c r="AQ233" s="82">
        <f t="shared" si="142"/>
        <v>0</v>
      </c>
      <c r="AR233" s="82">
        <f t="shared" si="142"/>
        <v>0</v>
      </c>
      <c r="AS233" s="82">
        <f t="shared" si="142"/>
        <v>0</v>
      </c>
      <c r="AT233" s="82">
        <f t="shared" si="142"/>
        <v>0</v>
      </c>
      <c r="AU233" s="82">
        <f t="shared" si="142"/>
        <v>0</v>
      </c>
      <c r="AV233" s="82">
        <f t="shared" si="142"/>
        <v>0</v>
      </c>
      <c r="AW233" s="82">
        <f t="shared" si="142"/>
        <v>0</v>
      </c>
      <c r="AX233" s="82">
        <f t="shared" si="142"/>
        <v>0.21</v>
      </c>
      <c r="AY233" s="82">
        <f t="shared" si="142"/>
        <v>0</v>
      </c>
      <c r="AZ233" s="82">
        <f t="shared" si="142"/>
        <v>0</v>
      </c>
      <c r="BA233" s="82">
        <f t="shared" si="142"/>
        <v>0</v>
      </c>
      <c r="BB233" s="82">
        <f t="shared" si="142"/>
        <v>0</v>
      </c>
      <c r="BC233" s="82">
        <f t="shared" si="142"/>
        <v>0</v>
      </c>
      <c r="BD233" s="82">
        <f t="shared" si="142"/>
        <v>0</v>
      </c>
      <c r="BE233" s="82">
        <f t="shared" si="142"/>
        <v>0</v>
      </c>
      <c r="BF233" s="82">
        <f t="shared" si="142"/>
        <v>0</v>
      </c>
      <c r="BG233" s="82">
        <f t="shared" si="97"/>
        <v>0</v>
      </c>
      <c r="BH233" s="82">
        <f t="shared" si="142"/>
        <v>0</v>
      </c>
      <c r="BI233" s="82">
        <f t="shared" si="142"/>
        <v>0</v>
      </c>
      <c r="BJ233" s="82">
        <f t="shared" si="142"/>
        <v>0</v>
      </c>
      <c r="BK233" s="81"/>
      <c r="BL233" s="9"/>
      <c r="BM233" s="9"/>
      <c r="BN233" s="9"/>
      <c r="BO233" s="107"/>
      <c r="BP233" s="81"/>
      <c r="BQ233" s="144"/>
      <c r="BR233" s="246"/>
      <c r="BS233" s="246"/>
      <c r="BT233" s="246"/>
      <c r="BU233" s="246"/>
      <c r="BV233" s="246"/>
      <c r="BW233" s="246"/>
    </row>
    <row r="234" spans="1:97" s="71" customFormat="1" ht="33.6" customHeight="1" x14ac:dyDescent="0.3">
      <c r="A234" s="2">
        <v>1</v>
      </c>
      <c r="B234" s="105" t="s">
        <v>471</v>
      </c>
      <c r="C234" s="69">
        <f t="shared" si="131"/>
        <v>0.35499999999999998</v>
      </c>
      <c r="D234" s="3"/>
      <c r="E234" s="3">
        <f t="shared" si="91"/>
        <v>0.35499999999999998</v>
      </c>
      <c r="F234" s="3">
        <f t="shared" si="136"/>
        <v>0.14499999999999999</v>
      </c>
      <c r="G234" s="3">
        <f t="shared" si="93"/>
        <v>0.14499999999999999</v>
      </c>
      <c r="H234" s="3">
        <v>0.14499999999999999</v>
      </c>
      <c r="I234" s="3"/>
      <c r="J234" s="3"/>
      <c r="K234" s="3"/>
      <c r="L234" s="3"/>
      <c r="M234" s="3">
        <f t="shared" si="94"/>
        <v>0</v>
      </c>
      <c r="N234" s="3"/>
      <c r="O234" s="3"/>
      <c r="P234" s="3"/>
      <c r="Q234" s="3"/>
      <c r="R234" s="3"/>
      <c r="S234" s="3"/>
      <c r="T234" s="3"/>
      <c r="U234" s="3">
        <f t="shared" si="95"/>
        <v>0.21</v>
      </c>
      <c r="V234" s="3"/>
      <c r="W234" s="3"/>
      <c r="X234" s="3"/>
      <c r="Y234" s="3"/>
      <c r="Z234" s="3"/>
      <c r="AA234" s="3"/>
      <c r="AB234" s="3"/>
      <c r="AC234" s="3"/>
      <c r="AD234" s="3">
        <f t="shared" si="134"/>
        <v>0</v>
      </c>
      <c r="AE234" s="3"/>
      <c r="AF234" s="3"/>
      <c r="AG234" s="3"/>
      <c r="AH234" s="3"/>
      <c r="AI234" s="3"/>
      <c r="AJ234" s="3"/>
      <c r="AK234" s="3"/>
      <c r="AL234" s="3"/>
      <c r="AM234" s="3"/>
      <c r="AN234" s="3"/>
      <c r="AO234" s="3"/>
      <c r="AP234" s="3"/>
      <c r="AQ234" s="3"/>
      <c r="AR234" s="3"/>
      <c r="AS234" s="3"/>
      <c r="AT234" s="3"/>
      <c r="AU234" s="3"/>
      <c r="AV234" s="3"/>
      <c r="AW234" s="3"/>
      <c r="AX234" s="3">
        <v>0.21</v>
      </c>
      <c r="AY234" s="3"/>
      <c r="AZ234" s="3"/>
      <c r="BA234" s="3"/>
      <c r="BB234" s="3"/>
      <c r="BC234" s="3"/>
      <c r="BD234" s="3"/>
      <c r="BE234" s="3"/>
      <c r="BF234" s="3"/>
      <c r="BG234" s="3">
        <f t="shared" si="97"/>
        <v>0</v>
      </c>
      <c r="BH234" s="3"/>
      <c r="BI234" s="3"/>
      <c r="BJ234" s="3"/>
      <c r="BK234" s="2" t="s">
        <v>459</v>
      </c>
      <c r="BL234" s="2" t="s">
        <v>135</v>
      </c>
      <c r="BM234" s="2"/>
      <c r="BN234" s="2" t="s">
        <v>101</v>
      </c>
      <c r="BO234" s="143" t="s">
        <v>541</v>
      </c>
      <c r="BP234" s="2" t="s">
        <v>630</v>
      </c>
      <c r="BQ234" s="144" t="s">
        <v>733</v>
      </c>
      <c r="BR234" s="71" t="s">
        <v>972</v>
      </c>
      <c r="BV234" s="71" t="s">
        <v>813</v>
      </c>
      <c r="CN234" s="71">
        <v>2022</v>
      </c>
    </row>
    <row r="235" spans="1:97" s="71" customFormat="1" ht="33.6" customHeight="1" x14ac:dyDescent="0.3">
      <c r="A235" s="2">
        <v>2</v>
      </c>
      <c r="B235" s="79" t="s">
        <v>361</v>
      </c>
      <c r="C235" s="69">
        <f t="shared" si="131"/>
        <v>0.14499999999999999</v>
      </c>
      <c r="D235" s="3"/>
      <c r="E235" s="3">
        <f t="shared" si="91"/>
        <v>0.14499999999999999</v>
      </c>
      <c r="F235" s="3">
        <f t="shared" si="136"/>
        <v>0.14499999999999999</v>
      </c>
      <c r="G235" s="3">
        <f t="shared" si="93"/>
        <v>0.14499999999999999</v>
      </c>
      <c r="H235" s="3">
        <v>0.14499999999999999</v>
      </c>
      <c r="I235" s="3"/>
      <c r="J235" s="3"/>
      <c r="K235" s="3"/>
      <c r="L235" s="3"/>
      <c r="M235" s="3">
        <f t="shared" si="94"/>
        <v>0</v>
      </c>
      <c r="N235" s="3"/>
      <c r="O235" s="3"/>
      <c r="P235" s="3"/>
      <c r="Q235" s="3"/>
      <c r="R235" s="3"/>
      <c r="S235" s="3"/>
      <c r="T235" s="3"/>
      <c r="U235" s="3">
        <f t="shared" si="95"/>
        <v>0</v>
      </c>
      <c r="V235" s="3"/>
      <c r="W235" s="3"/>
      <c r="X235" s="3"/>
      <c r="Y235" s="3"/>
      <c r="Z235" s="3"/>
      <c r="AA235" s="3"/>
      <c r="AB235" s="3"/>
      <c r="AC235" s="3"/>
      <c r="AD235" s="3">
        <f t="shared" si="134"/>
        <v>0</v>
      </c>
      <c r="AE235" s="3"/>
      <c r="AF235" s="3"/>
      <c r="AG235" s="3"/>
      <c r="AH235" s="3"/>
      <c r="AI235" s="3"/>
      <c r="AJ235" s="3"/>
      <c r="AK235" s="3"/>
      <c r="AL235" s="3"/>
      <c r="AM235" s="3"/>
      <c r="AN235" s="3"/>
      <c r="AO235" s="3"/>
      <c r="AP235" s="3"/>
      <c r="AQ235" s="3"/>
      <c r="AR235" s="3"/>
      <c r="AS235" s="3"/>
      <c r="AT235" s="3"/>
      <c r="AU235" s="3"/>
      <c r="AV235" s="3"/>
      <c r="AW235" s="3"/>
      <c r="AX235" s="3"/>
      <c r="AY235" s="3"/>
      <c r="AZ235" s="3"/>
      <c r="BA235" s="3"/>
      <c r="BB235" s="3"/>
      <c r="BC235" s="3"/>
      <c r="BD235" s="3"/>
      <c r="BE235" s="3"/>
      <c r="BF235" s="3"/>
      <c r="BG235" s="3">
        <f t="shared" si="97"/>
        <v>0</v>
      </c>
      <c r="BH235" s="3"/>
      <c r="BI235" s="3"/>
      <c r="BJ235" s="3"/>
      <c r="BK235" s="2" t="s">
        <v>459</v>
      </c>
      <c r="BL235" s="2" t="s">
        <v>147</v>
      </c>
      <c r="BM235" s="2" t="s">
        <v>289</v>
      </c>
      <c r="BN235" s="2" t="s">
        <v>101</v>
      </c>
      <c r="BO235" s="143" t="s">
        <v>410</v>
      </c>
      <c r="BP235" s="2" t="s">
        <v>629</v>
      </c>
      <c r="BQ235" s="144" t="s">
        <v>733</v>
      </c>
      <c r="BR235" s="259" t="s">
        <v>972</v>
      </c>
      <c r="BS235" s="259"/>
      <c r="BT235" s="259"/>
      <c r="BU235" s="259"/>
      <c r="BV235" s="259" t="s">
        <v>813</v>
      </c>
      <c r="BW235" s="259"/>
      <c r="BY235" s="71" t="s">
        <v>813</v>
      </c>
      <c r="BZ235" s="210"/>
      <c r="CB235" s="71" t="s">
        <v>439</v>
      </c>
      <c r="CN235" s="71">
        <v>2022</v>
      </c>
    </row>
    <row r="236" spans="1:97" s="228" customFormat="1" ht="33.6" customHeight="1" x14ac:dyDescent="0.3">
      <c r="A236" s="81" t="s">
        <v>182</v>
      </c>
      <c r="B236" s="12" t="s">
        <v>61</v>
      </c>
      <c r="C236" s="21">
        <f t="shared" si="131"/>
        <v>20</v>
      </c>
      <c r="D236" s="82">
        <v>0</v>
      </c>
      <c r="E236" s="82">
        <f t="shared" ref="E236" si="143">F236+U236+BG236</f>
        <v>20</v>
      </c>
      <c r="F236" s="82">
        <f t="shared" si="136"/>
        <v>20</v>
      </c>
      <c r="G236" s="82">
        <f t="shared" si="93"/>
        <v>0</v>
      </c>
      <c r="H236" s="82">
        <f>SUM(H237:H237)</f>
        <v>0</v>
      </c>
      <c r="I236" s="82">
        <f>SUM(I237:I237)</f>
        <v>0</v>
      </c>
      <c r="J236" s="82">
        <f>SUM(J237:J237)</f>
        <v>0</v>
      </c>
      <c r="K236" s="82">
        <f>SUM(K237:K237)</f>
        <v>15</v>
      </c>
      <c r="L236" s="82">
        <f>SUM(L237:L237)</f>
        <v>5</v>
      </c>
      <c r="M236" s="82">
        <f t="shared" ref="M236:M300" si="144">N236+O236+P236</f>
        <v>0</v>
      </c>
      <c r="N236" s="82">
        <f t="shared" ref="N236:T236" si="145">SUM(N237:N237)</f>
        <v>0</v>
      </c>
      <c r="O236" s="82">
        <f t="shared" si="145"/>
        <v>0</v>
      </c>
      <c r="P236" s="82">
        <f t="shared" si="145"/>
        <v>0</v>
      </c>
      <c r="Q236" s="82">
        <f t="shared" si="145"/>
        <v>0</v>
      </c>
      <c r="R236" s="82">
        <f t="shared" si="145"/>
        <v>0</v>
      </c>
      <c r="S236" s="82">
        <f t="shared" si="145"/>
        <v>0</v>
      </c>
      <c r="T236" s="82">
        <f t="shared" si="145"/>
        <v>0</v>
      </c>
      <c r="U236" s="82">
        <f t="shared" ref="U236" si="146">V236+W236+X236+Y236+Z236+AA236+AB236+AC236+AD236+AU236+AV236+AW236+AX236+AY236+AZ236+BA236+BB236+BC236+BD236+BE236+BF236</f>
        <v>0</v>
      </c>
      <c r="V236" s="82">
        <f t="shared" ref="V236:AC236" si="147">SUM(V237:V237)</f>
        <v>0</v>
      </c>
      <c r="W236" s="82">
        <f t="shared" si="147"/>
        <v>0</v>
      </c>
      <c r="X236" s="82">
        <f t="shared" si="147"/>
        <v>0</v>
      </c>
      <c r="Y236" s="82">
        <f t="shared" si="147"/>
        <v>0</v>
      </c>
      <c r="Z236" s="82">
        <f t="shared" si="147"/>
        <v>0</v>
      </c>
      <c r="AA236" s="82">
        <f t="shared" si="147"/>
        <v>0</v>
      </c>
      <c r="AB236" s="82">
        <f t="shared" si="147"/>
        <v>0</v>
      </c>
      <c r="AC236" s="82">
        <f t="shared" si="147"/>
        <v>0</v>
      </c>
      <c r="AD236" s="82">
        <f t="shared" si="134"/>
        <v>0</v>
      </c>
      <c r="AE236" s="82">
        <f t="shared" ref="AE236:BF236" si="148">SUM(AE237:AE237)</f>
        <v>0</v>
      </c>
      <c r="AF236" s="82">
        <f t="shared" si="148"/>
        <v>0</v>
      </c>
      <c r="AG236" s="82">
        <f t="shared" si="148"/>
        <v>0</v>
      </c>
      <c r="AH236" s="82">
        <f t="shared" si="148"/>
        <v>0</v>
      </c>
      <c r="AI236" s="82">
        <f t="shared" si="148"/>
        <v>0</v>
      </c>
      <c r="AJ236" s="82">
        <f t="shared" si="148"/>
        <v>0</v>
      </c>
      <c r="AK236" s="82">
        <f t="shared" si="148"/>
        <v>0</v>
      </c>
      <c r="AL236" s="82">
        <f t="shared" si="148"/>
        <v>0</v>
      </c>
      <c r="AM236" s="82">
        <f t="shared" si="148"/>
        <v>0</v>
      </c>
      <c r="AN236" s="82">
        <f t="shared" si="148"/>
        <v>0</v>
      </c>
      <c r="AO236" s="82">
        <f t="shared" si="148"/>
        <v>0</v>
      </c>
      <c r="AP236" s="82">
        <f t="shared" si="148"/>
        <v>0</v>
      </c>
      <c r="AQ236" s="82">
        <f t="shared" si="148"/>
        <v>0</v>
      </c>
      <c r="AR236" s="82">
        <f t="shared" si="148"/>
        <v>0</v>
      </c>
      <c r="AS236" s="82">
        <f t="shared" si="148"/>
        <v>0</v>
      </c>
      <c r="AT236" s="82">
        <f t="shared" si="148"/>
        <v>0</v>
      </c>
      <c r="AU236" s="82">
        <f t="shared" si="148"/>
        <v>0</v>
      </c>
      <c r="AV236" s="82">
        <f t="shared" si="148"/>
        <v>0</v>
      </c>
      <c r="AW236" s="82">
        <f t="shared" si="148"/>
        <v>0</v>
      </c>
      <c r="AX236" s="82">
        <f t="shared" si="148"/>
        <v>0</v>
      </c>
      <c r="AY236" s="82">
        <f t="shared" si="148"/>
        <v>0</v>
      </c>
      <c r="AZ236" s="82">
        <f t="shared" si="148"/>
        <v>0</v>
      </c>
      <c r="BA236" s="82">
        <f t="shared" si="148"/>
        <v>0</v>
      </c>
      <c r="BB236" s="82">
        <f t="shared" si="148"/>
        <v>0</v>
      </c>
      <c r="BC236" s="82">
        <f t="shared" si="148"/>
        <v>0</v>
      </c>
      <c r="BD236" s="82">
        <f t="shared" si="148"/>
        <v>0</v>
      </c>
      <c r="BE236" s="82">
        <f t="shared" si="148"/>
        <v>0</v>
      </c>
      <c r="BF236" s="82">
        <f t="shared" si="148"/>
        <v>0</v>
      </c>
      <c r="BG236" s="82">
        <f t="shared" ref="BG236:BG300" si="149">BH236+BI236+BJ236</f>
        <v>0</v>
      </c>
      <c r="BH236" s="82">
        <f>SUM(BH237:BH237)</f>
        <v>0</v>
      </c>
      <c r="BI236" s="82">
        <f>SUM(BI237:BI237)</f>
        <v>0</v>
      </c>
      <c r="BJ236" s="82"/>
      <c r="BK236" s="9"/>
      <c r="BL236" s="9"/>
      <c r="BM236" s="81"/>
      <c r="BN236" s="9"/>
      <c r="BO236" s="107"/>
      <c r="BP236" s="81"/>
      <c r="BQ236" s="144"/>
      <c r="BR236" s="202"/>
      <c r="BS236" s="202"/>
      <c r="BT236" s="202"/>
      <c r="BU236" s="202"/>
      <c r="BV236" s="202"/>
      <c r="BW236" s="202"/>
    </row>
    <row r="237" spans="1:97" s="71" customFormat="1" ht="33.6" customHeight="1" x14ac:dyDescent="0.3">
      <c r="A237" s="2">
        <v>1</v>
      </c>
      <c r="B237" s="144" t="s">
        <v>683</v>
      </c>
      <c r="C237" s="3">
        <f>D237+E237</f>
        <v>20</v>
      </c>
      <c r="D237" s="3"/>
      <c r="E237" s="3">
        <f>BG237+U237+F237</f>
        <v>20</v>
      </c>
      <c r="F237" s="3">
        <f>G237+K237+L237+M237+R237+S237+T237</f>
        <v>20</v>
      </c>
      <c r="G237" s="3">
        <f t="shared" si="93"/>
        <v>0</v>
      </c>
      <c r="H237" s="3"/>
      <c r="I237" s="3"/>
      <c r="J237" s="3"/>
      <c r="K237" s="72">
        <v>15</v>
      </c>
      <c r="L237" s="3">
        <v>5</v>
      </c>
      <c r="M237" s="3">
        <f t="shared" si="144"/>
        <v>0</v>
      </c>
      <c r="N237" s="3"/>
      <c r="O237" s="3"/>
      <c r="P237" s="3"/>
      <c r="Q237" s="3"/>
      <c r="R237" s="3"/>
      <c r="S237" s="3"/>
      <c r="T237" s="3"/>
      <c r="U237" s="3">
        <f>V237+W237+X237+Y237+Z237+AA237+AB237+AC237+AD237+AU237+AV237+AW237+AX237+AY237+AZ237+BA237+BB237+BC237+BD237+BE237+BF237</f>
        <v>0</v>
      </c>
      <c r="V237" s="3"/>
      <c r="W237" s="3"/>
      <c r="X237" s="3"/>
      <c r="Y237" s="3"/>
      <c r="Z237" s="3"/>
      <c r="AA237" s="3"/>
      <c r="AB237" s="3"/>
      <c r="AC237" s="3"/>
      <c r="AD237" s="3">
        <f t="shared" si="134"/>
        <v>0</v>
      </c>
      <c r="AE237" s="3"/>
      <c r="AF237" s="3"/>
      <c r="AG237" s="3"/>
      <c r="AH237" s="3"/>
      <c r="AI237" s="3"/>
      <c r="AJ237" s="3"/>
      <c r="AK237" s="3"/>
      <c r="AL237" s="3"/>
      <c r="AM237" s="3"/>
      <c r="AN237" s="3"/>
      <c r="AO237" s="3"/>
      <c r="AP237" s="3"/>
      <c r="AQ237" s="3"/>
      <c r="AR237" s="3"/>
      <c r="AS237" s="3"/>
      <c r="AT237" s="3"/>
      <c r="AU237" s="3"/>
      <c r="AV237" s="3"/>
      <c r="AW237" s="3"/>
      <c r="AX237" s="3"/>
      <c r="AY237" s="3"/>
      <c r="AZ237" s="3"/>
      <c r="BA237" s="3"/>
      <c r="BB237" s="3"/>
      <c r="BC237" s="3"/>
      <c r="BD237" s="3"/>
      <c r="BE237" s="3"/>
      <c r="BF237" s="3"/>
      <c r="BG237" s="3">
        <f t="shared" si="149"/>
        <v>0</v>
      </c>
      <c r="BH237" s="3"/>
      <c r="BI237" s="3"/>
      <c r="BJ237" s="3"/>
      <c r="BK237" s="2" t="s">
        <v>459</v>
      </c>
      <c r="BL237" s="4" t="s">
        <v>128</v>
      </c>
      <c r="BM237" s="2" t="s">
        <v>684</v>
      </c>
      <c r="BN237" s="2" t="s">
        <v>102</v>
      </c>
      <c r="BO237" s="15"/>
      <c r="BP237" s="2" t="s">
        <v>630</v>
      </c>
      <c r="BQ237" s="144" t="s">
        <v>733</v>
      </c>
      <c r="BR237" s="260" t="s">
        <v>972</v>
      </c>
      <c r="BS237" s="260"/>
      <c r="BT237" s="260"/>
      <c r="BU237" s="260"/>
      <c r="BV237" s="260" t="s">
        <v>813</v>
      </c>
      <c r="BW237" s="260"/>
    </row>
    <row r="238" spans="1:97" s="228" customFormat="1" ht="33.6" customHeight="1" x14ac:dyDescent="0.3">
      <c r="A238" s="81" t="s">
        <v>182</v>
      </c>
      <c r="B238" s="86" t="s">
        <v>62</v>
      </c>
      <c r="C238" s="21">
        <f t="shared" ref="C238:C302" si="150">D238+E238</f>
        <v>0</v>
      </c>
      <c r="D238" s="82"/>
      <c r="E238" s="82">
        <f t="shared" ref="E238:E302" si="151">F238+U238+BG238</f>
        <v>0</v>
      </c>
      <c r="F238" s="82">
        <f t="shared" ref="F238:F302" si="152">G238+K238+L238+M238+R238+S238+T238</f>
        <v>0</v>
      </c>
      <c r="G238" s="82">
        <f t="shared" si="93"/>
        <v>0</v>
      </c>
      <c r="H238" s="82"/>
      <c r="I238" s="82"/>
      <c r="J238" s="82"/>
      <c r="K238" s="82"/>
      <c r="L238" s="82"/>
      <c r="M238" s="82">
        <f t="shared" si="144"/>
        <v>0</v>
      </c>
      <c r="N238" s="82"/>
      <c r="O238" s="82"/>
      <c r="P238" s="82"/>
      <c r="Q238" s="82"/>
      <c r="R238" s="82"/>
      <c r="S238" s="82"/>
      <c r="T238" s="82"/>
      <c r="U238" s="82">
        <f t="shared" ref="U238:U302" si="153">V238+W238+X238+Y238+Z238+AA238+AB238+AC238+AD238+AU238+AV238+AW238+AX238+AY238+AZ238+BA238+BB238+BC238+BD238+BE238+BF238</f>
        <v>0</v>
      </c>
      <c r="V238" s="82"/>
      <c r="W238" s="82"/>
      <c r="X238" s="82"/>
      <c r="Y238" s="82"/>
      <c r="Z238" s="82"/>
      <c r="AA238" s="82"/>
      <c r="AB238" s="82"/>
      <c r="AC238" s="82"/>
      <c r="AD238" s="82">
        <f t="shared" si="134"/>
        <v>0</v>
      </c>
      <c r="AE238" s="82"/>
      <c r="AF238" s="82"/>
      <c r="AG238" s="82"/>
      <c r="AH238" s="82"/>
      <c r="AI238" s="82"/>
      <c r="AJ238" s="82"/>
      <c r="AK238" s="82"/>
      <c r="AL238" s="82"/>
      <c r="AM238" s="82"/>
      <c r="AN238" s="82"/>
      <c r="AO238" s="82"/>
      <c r="AP238" s="82"/>
      <c r="AQ238" s="82"/>
      <c r="AR238" s="82"/>
      <c r="AS238" s="82"/>
      <c r="AT238" s="82"/>
      <c r="AU238" s="82"/>
      <c r="AV238" s="82"/>
      <c r="AW238" s="82"/>
      <c r="AX238" s="82"/>
      <c r="AY238" s="82"/>
      <c r="AZ238" s="82"/>
      <c r="BA238" s="82"/>
      <c r="BB238" s="82"/>
      <c r="BC238" s="82"/>
      <c r="BD238" s="82"/>
      <c r="BE238" s="82"/>
      <c r="BF238" s="82"/>
      <c r="BG238" s="82">
        <f t="shared" si="149"/>
        <v>0</v>
      </c>
      <c r="BH238" s="82"/>
      <c r="BI238" s="82"/>
      <c r="BJ238" s="82"/>
      <c r="BK238" s="9"/>
      <c r="BL238" s="9"/>
      <c r="BM238" s="9"/>
      <c r="BN238" s="9"/>
      <c r="BO238" s="107"/>
      <c r="BP238" s="81"/>
      <c r="BQ238" s="144"/>
    </row>
    <row r="239" spans="1:97" s="228" customFormat="1" ht="33.6" customHeight="1" x14ac:dyDescent="0.3">
      <c r="A239" s="81" t="s">
        <v>182</v>
      </c>
      <c r="B239" s="86" t="s">
        <v>63</v>
      </c>
      <c r="C239" s="21">
        <f t="shared" si="150"/>
        <v>0</v>
      </c>
      <c r="D239" s="82"/>
      <c r="E239" s="82">
        <f t="shared" si="151"/>
        <v>0</v>
      </c>
      <c r="F239" s="82">
        <f t="shared" si="152"/>
        <v>0</v>
      </c>
      <c r="G239" s="82">
        <f t="shared" si="93"/>
        <v>0</v>
      </c>
      <c r="H239" s="82"/>
      <c r="I239" s="82"/>
      <c r="J239" s="82"/>
      <c r="K239" s="82"/>
      <c r="L239" s="82"/>
      <c r="M239" s="82">
        <f t="shared" si="144"/>
        <v>0</v>
      </c>
      <c r="N239" s="82"/>
      <c r="O239" s="82"/>
      <c r="P239" s="82"/>
      <c r="Q239" s="82"/>
      <c r="R239" s="82"/>
      <c r="S239" s="82"/>
      <c r="T239" s="82"/>
      <c r="U239" s="82">
        <f t="shared" si="153"/>
        <v>0</v>
      </c>
      <c r="V239" s="82"/>
      <c r="W239" s="82"/>
      <c r="X239" s="82"/>
      <c r="Y239" s="82"/>
      <c r="Z239" s="82"/>
      <c r="AA239" s="82"/>
      <c r="AB239" s="82"/>
      <c r="AC239" s="82"/>
      <c r="AD239" s="82">
        <f t="shared" si="134"/>
        <v>0</v>
      </c>
      <c r="AE239" s="82"/>
      <c r="AF239" s="82"/>
      <c r="AG239" s="82"/>
      <c r="AH239" s="82"/>
      <c r="AI239" s="82"/>
      <c r="AJ239" s="82"/>
      <c r="AK239" s="82"/>
      <c r="AL239" s="82"/>
      <c r="AM239" s="82"/>
      <c r="AN239" s="82"/>
      <c r="AO239" s="82"/>
      <c r="AP239" s="82"/>
      <c r="AQ239" s="82"/>
      <c r="AR239" s="82"/>
      <c r="AS239" s="82">
        <v>0</v>
      </c>
      <c r="AT239" s="82"/>
      <c r="AU239" s="82"/>
      <c r="AV239" s="82"/>
      <c r="AW239" s="82"/>
      <c r="AX239" s="82"/>
      <c r="AY239" s="82"/>
      <c r="AZ239" s="82"/>
      <c r="BA239" s="82"/>
      <c r="BB239" s="82"/>
      <c r="BC239" s="82"/>
      <c r="BD239" s="82"/>
      <c r="BE239" s="82"/>
      <c r="BF239" s="82"/>
      <c r="BG239" s="82">
        <f t="shared" si="149"/>
        <v>0</v>
      </c>
      <c r="BH239" s="82"/>
      <c r="BI239" s="82"/>
      <c r="BJ239" s="82"/>
      <c r="BK239" s="9"/>
      <c r="BL239" s="9"/>
      <c r="BM239" s="81"/>
      <c r="BN239" s="9"/>
      <c r="BO239" s="107"/>
      <c r="BP239" s="81"/>
      <c r="BQ239" s="144"/>
      <c r="BR239" s="202"/>
      <c r="BS239" s="202"/>
      <c r="BT239" s="202"/>
      <c r="BU239" s="202"/>
      <c r="BV239" s="202"/>
      <c r="BW239" s="202"/>
    </row>
    <row r="240" spans="1:97" s="228" customFormat="1" ht="33.6" customHeight="1" x14ac:dyDescent="0.3">
      <c r="A240" s="9" t="s">
        <v>290</v>
      </c>
      <c r="B240" s="86" t="s">
        <v>64</v>
      </c>
      <c r="C240" s="21">
        <f t="shared" si="150"/>
        <v>1</v>
      </c>
      <c r="D240" s="82">
        <v>0</v>
      </c>
      <c r="E240" s="82">
        <f t="shared" si="151"/>
        <v>1</v>
      </c>
      <c r="F240" s="82">
        <f t="shared" si="152"/>
        <v>1</v>
      </c>
      <c r="G240" s="82">
        <f t="shared" si="93"/>
        <v>0</v>
      </c>
      <c r="H240" s="82">
        <v>0</v>
      </c>
      <c r="I240" s="82">
        <v>0</v>
      </c>
      <c r="J240" s="82">
        <v>0</v>
      </c>
      <c r="K240" s="82">
        <f>SUM(K241:K242)</f>
        <v>1</v>
      </c>
      <c r="L240" s="82">
        <v>0</v>
      </c>
      <c r="M240" s="82">
        <f t="shared" si="144"/>
        <v>0</v>
      </c>
      <c r="N240" s="82">
        <v>0</v>
      </c>
      <c r="O240" s="82">
        <v>0</v>
      </c>
      <c r="P240" s="82">
        <v>0</v>
      </c>
      <c r="Q240" s="82">
        <v>0</v>
      </c>
      <c r="R240" s="82">
        <v>0</v>
      </c>
      <c r="S240" s="82">
        <v>0</v>
      </c>
      <c r="T240" s="82">
        <v>0</v>
      </c>
      <c r="U240" s="82">
        <f t="shared" si="153"/>
        <v>0</v>
      </c>
      <c r="V240" s="82">
        <v>0</v>
      </c>
      <c r="W240" s="82">
        <v>0</v>
      </c>
      <c r="X240" s="82">
        <v>0</v>
      </c>
      <c r="Y240" s="82">
        <v>0</v>
      </c>
      <c r="Z240" s="82">
        <v>0</v>
      </c>
      <c r="AA240" s="82">
        <v>0</v>
      </c>
      <c r="AB240" s="82">
        <v>0</v>
      </c>
      <c r="AC240" s="82">
        <v>0</v>
      </c>
      <c r="AD240" s="82">
        <f t="shared" si="134"/>
        <v>0</v>
      </c>
      <c r="AE240" s="82">
        <v>0</v>
      </c>
      <c r="AF240" s="82">
        <v>0</v>
      </c>
      <c r="AG240" s="82">
        <v>0</v>
      </c>
      <c r="AH240" s="82">
        <v>0</v>
      </c>
      <c r="AI240" s="82">
        <v>0</v>
      </c>
      <c r="AJ240" s="82">
        <v>0</v>
      </c>
      <c r="AK240" s="82">
        <v>0</v>
      </c>
      <c r="AL240" s="82">
        <v>0</v>
      </c>
      <c r="AM240" s="82">
        <v>0</v>
      </c>
      <c r="AN240" s="82">
        <v>0</v>
      </c>
      <c r="AO240" s="82">
        <v>0</v>
      </c>
      <c r="AP240" s="82">
        <v>0</v>
      </c>
      <c r="AQ240" s="82">
        <v>0</v>
      </c>
      <c r="AR240" s="82">
        <v>0</v>
      </c>
      <c r="AS240" s="82">
        <v>0</v>
      </c>
      <c r="AT240" s="82">
        <v>0</v>
      </c>
      <c r="AU240" s="82">
        <v>0</v>
      </c>
      <c r="AV240" s="82">
        <v>0</v>
      </c>
      <c r="AW240" s="82">
        <v>0</v>
      </c>
      <c r="AX240" s="82">
        <v>0</v>
      </c>
      <c r="AY240" s="82">
        <v>0</v>
      </c>
      <c r="AZ240" s="82">
        <v>0</v>
      </c>
      <c r="BA240" s="82">
        <v>0</v>
      </c>
      <c r="BB240" s="82">
        <v>0</v>
      </c>
      <c r="BC240" s="82">
        <v>0</v>
      </c>
      <c r="BD240" s="82">
        <v>0</v>
      </c>
      <c r="BE240" s="82">
        <v>0</v>
      </c>
      <c r="BF240" s="82">
        <v>0</v>
      </c>
      <c r="BG240" s="82">
        <f t="shared" si="149"/>
        <v>0</v>
      </c>
      <c r="BH240" s="82">
        <f t="shared" ref="BH240:BK240" si="154">SUM(BH241)</f>
        <v>0</v>
      </c>
      <c r="BI240" s="82">
        <f t="shared" si="154"/>
        <v>0</v>
      </c>
      <c r="BJ240" s="82">
        <f t="shared" si="154"/>
        <v>0</v>
      </c>
      <c r="BK240" s="82">
        <f t="shared" si="154"/>
        <v>0</v>
      </c>
      <c r="BL240" s="82"/>
      <c r="BM240" s="81"/>
      <c r="BN240" s="9"/>
      <c r="BO240" s="107"/>
      <c r="BP240" s="81"/>
      <c r="BQ240" s="144"/>
      <c r="BR240" s="202"/>
      <c r="BS240" s="202"/>
      <c r="BT240" s="202"/>
      <c r="BU240" s="202"/>
      <c r="BV240" s="202"/>
      <c r="BW240" s="202"/>
    </row>
    <row r="241" spans="1:93" s="71" customFormat="1" ht="33.6" customHeight="1" x14ac:dyDescent="0.3">
      <c r="A241" s="2">
        <v>1</v>
      </c>
      <c r="B241" s="142" t="s">
        <v>685</v>
      </c>
      <c r="C241" s="69">
        <f t="shared" si="150"/>
        <v>0.5</v>
      </c>
      <c r="D241" s="3"/>
      <c r="E241" s="3">
        <f t="shared" si="151"/>
        <v>0.5</v>
      </c>
      <c r="F241" s="3">
        <f t="shared" si="152"/>
        <v>0.5</v>
      </c>
      <c r="G241" s="3">
        <f t="shared" si="93"/>
        <v>0</v>
      </c>
      <c r="H241" s="2"/>
      <c r="I241" s="2"/>
      <c r="J241" s="2"/>
      <c r="K241" s="2">
        <v>0.5</v>
      </c>
      <c r="L241" s="2"/>
      <c r="M241" s="3">
        <f t="shared" si="144"/>
        <v>0</v>
      </c>
      <c r="N241" s="2"/>
      <c r="O241" s="2"/>
      <c r="P241" s="2"/>
      <c r="Q241" s="2"/>
      <c r="R241" s="2"/>
      <c r="S241" s="2"/>
      <c r="T241" s="2"/>
      <c r="U241" s="3">
        <f t="shared" si="153"/>
        <v>0</v>
      </c>
      <c r="V241" s="2"/>
      <c r="W241" s="2"/>
      <c r="X241" s="2"/>
      <c r="Y241" s="2"/>
      <c r="Z241" s="2"/>
      <c r="AA241" s="2"/>
      <c r="AB241" s="2"/>
      <c r="AC241" s="2"/>
      <c r="AD241" s="3">
        <f t="shared" si="134"/>
        <v>0</v>
      </c>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3">
        <f t="shared" si="149"/>
        <v>0</v>
      </c>
      <c r="BH241" s="2"/>
      <c r="BI241" s="2"/>
      <c r="BJ241" s="2"/>
      <c r="BK241" s="2" t="s">
        <v>459</v>
      </c>
      <c r="BL241" s="2" t="s">
        <v>138</v>
      </c>
      <c r="BM241" s="2" t="s">
        <v>686</v>
      </c>
      <c r="BN241" s="2" t="s">
        <v>105</v>
      </c>
      <c r="BO241" s="15" t="s">
        <v>687</v>
      </c>
      <c r="BP241" s="2" t="s">
        <v>630</v>
      </c>
      <c r="BQ241" s="144" t="s">
        <v>733</v>
      </c>
      <c r="BR241" s="260" t="s">
        <v>972</v>
      </c>
      <c r="BS241" s="260"/>
      <c r="BT241" s="260"/>
      <c r="BU241" s="260"/>
      <c r="BV241" s="260" t="s">
        <v>813</v>
      </c>
      <c r="BW241" s="260"/>
    </row>
    <row r="242" spans="1:93" s="71" customFormat="1" ht="33.6" customHeight="1" x14ac:dyDescent="0.3">
      <c r="A242" s="143"/>
      <c r="B242" s="144" t="s">
        <v>688</v>
      </c>
      <c r="C242" s="3">
        <f t="shared" si="150"/>
        <v>0.5</v>
      </c>
      <c r="D242" s="3"/>
      <c r="E242" s="3">
        <f t="shared" ref="E242" si="155">BG242+U242+F242</f>
        <v>0.5</v>
      </c>
      <c r="F242" s="3">
        <f t="shared" si="152"/>
        <v>0.5</v>
      </c>
      <c r="G242" s="3">
        <f t="shared" si="93"/>
        <v>0</v>
      </c>
      <c r="H242" s="3"/>
      <c r="I242" s="3"/>
      <c r="J242" s="3"/>
      <c r="K242" s="72">
        <v>0.5</v>
      </c>
      <c r="L242" s="2"/>
      <c r="M242" s="3">
        <f t="shared" si="144"/>
        <v>0</v>
      </c>
      <c r="N242" s="3"/>
      <c r="O242" s="3"/>
      <c r="P242" s="3"/>
      <c r="Q242" s="3"/>
      <c r="R242" s="3"/>
      <c r="S242" s="3"/>
      <c r="T242" s="3"/>
      <c r="U242" s="3">
        <f t="shared" si="153"/>
        <v>0</v>
      </c>
      <c r="V242" s="3"/>
      <c r="W242" s="3"/>
      <c r="X242" s="3"/>
      <c r="Y242" s="3"/>
      <c r="Z242" s="3"/>
      <c r="AA242" s="3"/>
      <c r="AB242" s="3"/>
      <c r="AC242" s="3"/>
      <c r="AD242" s="3">
        <f t="shared" si="134"/>
        <v>0</v>
      </c>
      <c r="AE242" s="3"/>
      <c r="AF242" s="3"/>
      <c r="AG242" s="3"/>
      <c r="AH242" s="73"/>
      <c r="AI242" s="73"/>
      <c r="AJ242" s="3"/>
      <c r="AK242" s="3"/>
      <c r="AL242" s="3"/>
      <c r="AM242" s="3"/>
      <c r="AN242" s="3"/>
      <c r="AO242" s="3"/>
      <c r="AP242" s="3"/>
      <c r="AQ242" s="3"/>
      <c r="AR242" s="3"/>
      <c r="AS242" s="3"/>
      <c r="AT242" s="3"/>
      <c r="AU242" s="3"/>
      <c r="AV242" s="3"/>
      <c r="AW242" s="3"/>
      <c r="AX242" s="3"/>
      <c r="AY242" s="3"/>
      <c r="AZ242" s="74"/>
      <c r="BA242" s="3"/>
      <c r="BB242" s="3"/>
      <c r="BC242" s="3"/>
      <c r="BD242" s="3"/>
      <c r="BE242" s="3"/>
      <c r="BF242" s="3"/>
      <c r="BG242" s="3">
        <f t="shared" si="149"/>
        <v>0</v>
      </c>
      <c r="BH242" s="3"/>
      <c r="BI242" s="75"/>
      <c r="BJ242" s="3"/>
      <c r="BK242" s="2" t="s">
        <v>459</v>
      </c>
      <c r="BL242" s="2" t="s">
        <v>147</v>
      </c>
      <c r="BM242" s="2"/>
      <c r="BN242" s="76" t="s">
        <v>105</v>
      </c>
      <c r="BO242" s="15"/>
      <c r="BP242" s="2" t="s">
        <v>630</v>
      </c>
      <c r="BQ242" s="144" t="s">
        <v>733</v>
      </c>
      <c r="BR242" s="260" t="s">
        <v>972</v>
      </c>
      <c r="BS242" s="260" t="s">
        <v>760</v>
      </c>
      <c r="BT242" s="260"/>
      <c r="BU242" s="260"/>
      <c r="BV242" s="260" t="s">
        <v>813</v>
      </c>
      <c r="BW242" s="260"/>
      <c r="BY242" s="71" t="s">
        <v>813</v>
      </c>
    </row>
    <row r="243" spans="1:93" s="228" customFormat="1" ht="33.6" customHeight="1" x14ac:dyDescent="0.3">
      <c r="A243" s="9" t="s">
        <v>333</v>
      </c>
      <c r="B243" s="12" t="s">
        <v>31</v>
      </c>
      <c r="C243" s="21">
        <f t="shared" si="150"/>
        <v>0</v>
      </c>
      <c r="D243" s="82"/>
      <c r="E243" s="82">
        <f t="shared" si="151"/>
        <v>0</v>
      </c>
      <c r="F243" s="82">
        <f t="shared" si="152"/>
        <v>0</v>
      </c>
      <c r="G243" s="82">
        <f t="shared" si="93"/>
        <v>0</v>
      </c>
      <c r="H243" s="82"/>
      <c r="I243" s="82"/>
      <c r="J243" s="82"/>
      <c r="K243" s="82"/>
      <c r="L243" s="82"/>
      <c r="M243" s="82">
        <f t="shared" si="144"/>
        <v>0</v>
      </c>
      <c r="N243" s="82"/>
      <c r="O243" s="82"/>
      <c r="P243" s="82"/>
      <c r="Q243" s="82"/>
      <c r="R243" s="82"/>
      <c r="S243" s="82"/>
      <c r="T243" s="82"/>
      <c r="U243" s="82">
        <f t="shared" si="153"/>
        <v>0</v>
      </c>
      <c r="V243" s="82"/>
      <c r="W243" s="82"/>
      <c r="X243" s="82"/>
      <c r="Y243" s="82"/>
      <c r="Z243" s="82"/>
      <c r="AA243" s="82"/>
      <c r="AB243" s="82"/>
      <c r="AC243" s="82"/>
      <c r="AD243" s="82">
        <f t="shared" si="134"/>
        <v>0</v>
      </c>
      <c r="AE243" s="82"/>
      <c r="AF243" s="82"/>
      <c r="AG243" s="82"/>
      <c r="AH243" s="82"/>
      <c r="AI243" s="82"/>
      <c r="AJ243" s="82"/>
      <c r="AK243" s="82"/>
      <c r="AL243" s="82"/>
      <c r="AM243" s="82"/>
      <c r="AN243" s="82"/>
      <c r="AO243" s="82"/>
      <c r="AP243" s="82"/>
      <c r="AQ243" s="82"/>
      <c r="AR243" s="82"/>
      <c r="AS243" s="82">
        <v>0</v>
      </c>
      <c r="AT243" s="82"/>
      <c r="AU243" s="82"/>
      <c r="AV243" s="82"/>
      <c r="AW243" s="82"/>
      <c r="AX243" s="82"/>
      <c r="AY243" s="82"/>
      <c r="AZ243" s="82"/>
      <c r="BA243" s="82"/>
      <c r="BB243" s="82"/>
      <c r="BC243" s="82"/>
      <c r="BD243" s="82"/>
      <c r="BE243" s="82"/>
      <c r="BF243" s="82"/>
      <c r="BG243" s="82">
        <f t="shared" si="149"/>
        <v>0</v>
      </c>
      <c r="BH243" s="82"/>
      <c r="BI243" s="82"/>
      <c r="BJ243" s="82"/>
      <c r="BK243" s="9"/>
      <c r="BL243" s="9"/>
      <c r="BM243" s="9"/>
      <c r="BN243" s="9"/>
      <c r="BO243" s="107"/>
      <c r="BP243" s="81"/>
      <c r="BQ243" s="144"/>
    </row>
    <row r="244" spans="1:93" s="228" customFormat="1" ht="33.6" customHeight="1" x14ac:dyDescent="0.3">
      <c r="A244" s="9" t="s">
        <v>334</v>
      </c>
      <c r="B244" s="12" t="s">
        <v>32</v>
      </c>
      <c r="C244" s="21">
        <f t="shared" si="150"/>
        <v>0.44</v>
      </c>
      <c r="D244" s="82">
        <v>0</v>
      </c>
      <c r="E244" s="82">
        <f t="shared" si="151"/>
        <v>0.44</v>
      </c>
      <c r="F244" s="82">
        <f t="shared" si="152"/>
        <v>0.44</v>
      </c>
      <c r="G244" s="82">
        <f t="shared" si="93"/>
        <v>0</v>
      </c>
      <c r="H244" s="82">
        <f>SUM(H245:H250)</f>
        <v>0</v>
      </c>
      <c r="I244" s="82">
        <f>SUM(I245:I250)</f>
        <v>0</v>
      </c>
      <c r="J244" s="82">
        <f>SUM(J245:J250)</f>
        <v>0</v>
      </c>
      <c r="K244" s="82">
        <f>SUM(K245:K250)</f>
        <v>0.05</v>
      </c>
      <c r="L244" s="82">
        <f>SUM(L245:L250)</f>
        <v>0.39</v>
      </c>
      <c r="M244" s="82">
        <f t="shared" si="144"/>
        <v>0</v>
      </c>
      <c r="N244" s="82">
        <f t="shared" ref="N244:T244" si="156">SUM(N245:N250)</f>
        <v>0</v>
      </c>
      <c r="O244" s="82">
        <f t="shared" si="156"/>
        <v>0</v>
      </c>
      <c r="P244" s="82">
        <f t="shared" si="156"/>
        <v>0</v>
      </c>
      <c r="Q244" s="82">
        <f t="shared" si="156"/>
        <v>0</v>
      </c>
      <c r="R244" s="82">
        <f t="shared" si="156"/>
        <v>0</v>
      </c>
      <c r="S244" s="82">
        <f t="shared" si="156"/>
        <v>0</v>
      </c>
      <c r="T244" s="82">
        <f t="shared" si="156"/>
        <v>0</v>
      </c>
      <c r="U244" s="82">
        <f t="shared" si="153"/>
        <v>0</v>
      </c>
      <c r="V244" s="82">
        <f t="shared" ref="V244:AC244" si="157">SUM(V245:V250)</f>
        <v>0</v>
      </c>
      <c r="W244" s="82">
        <f t="shared" si="157"/>
        <v>0</v>
      </c>
      <c r="X244" s="82">
        <f t="shared" si="157"/>
        <v>0</v>
      </c>
      <c r="Y244" s="82">
        <f t="shared" si="157"/>
        <v>0</v>
      </c>
      <c r="Z244" s="82">
        <f t="shared" si="157"/>
        <v>0</v>
      </c>
      <c r="AA244" s="82">
        <f t="shared" si="157"/>
        <v>0</v>
      </c>
      <c r="AB244" s="82">
        <f t="shared" si="157"/>
        <v>0</v>
      </c>
      <c r="AC244" s="82">
        <f t="shared" si="157"/>
        <v>0</v>
      </c>
      <c r="AD244" s="82">
        <f t="shared" si="134"/>
        <v>0</v>
      </c>
      <c r="AE244" s="82">
        <f t="shared" ref="AE244:BF244" si="158">SUM(AE245:AE250)</f>
        <v>0</v>
      </c>
      <c r="AF244" s="82">
        <f t="shared" si="158"/>
        <v>0</v>
      </c>
      <c r="AG244" s="82">
        <f t="shared" si="158"/>
        <v>0</v>
      </c>
      <c r="AH244" s="82">
        <f t="shared" si="158"/>
        <v>0</v>
      </c>
      <c r="AI244" s="82">
        <f t="shared" si="158"/>
        <v>0</v>
      </c>
      <c r="AJ244" s="82">
        <f t="shared" si="158"/>
        <v>0</v>
      </c>
      <c r="AK244" s="82">
        <f t="shared" si="158"/>
        <v>0</v>
      </c>
      <c r="AL244" s="82">
        <f t="shared" si="158"/>
        <v>0</v>
      </c>
      <c r="AM244" s="82">
        <f t="shared" si="158"/>
        <v>0</v>
      </c>
      <c r="AN244" s="82">
        <f t="shared" si="158"/>
        <v>0</v>
      </c>
      <c r="AO244" s="82">
        <f t="shared" si="158"/>
        <v>0</v>
      </c>
      <c r="AP244" s="82">
        <f t="shared" si="158"/>
        <v>0</v>
      </c>
      <c r="AQ244" s="82">
        <f t="shared" si="158"/>
        <v>0</v>
      </c>
      <c r="AR244" s="82">
        <f t="shared" si="158"/>
        <v>0</v>
      </c>
      <c r="AS244" s="82">
        <f t="shared" si="158"/>
        <v>0</v>
      </c>
      <c r="AT244" s="82">
        <f t="shared" si="158"/>
        <v>0</v>
      </c>
      <c r="AU244" s="82">
        <f t="shared" si="158"/>
        <v>0</v>
      </c>
      <c r="AV244" s="82">
        <f t="shared" si="158"/>
        <v>0</v>
      </c>
      <c r="AW244" s="82">
        <f t="shared" si="158"/>
        <v>0</v>
      </c>
      <c r="AX244" s="82">
        <f t="shared" si="158"/>
        <v>0</v>
      </c>
      <c r="AY244" s="82">
        <f t="shared" si="158"/>
        <v>0</v>
      </c>
      <c r="AZ244" s="82">
        <f t="shared" si="158"/>
        <v>0</v>
      </c>
      <c r="BA244" s="82">
        <f t="shared" si="158"/>
        <v>0</v>
      </c>
      <c r="BB244" s="82">
        <f t="shared" si="158"/>
        <v>0</v>
      </c>
      <c r="BC244" s="82">
        <f t="shared" si="158"/>
        <v>0</v>
      </c>
      <c r="BD244" s="82">
        <f t="shared" si="158"/>
        <v>0</v>
      </c>
      <c r="BE244" s="82">
        <f t="shared" si="158"/>
        <v>0</v>
      </c>
      <c r="BF244" s="82">
        <f t="shared" si="158"/>
        <v>0</v>
      </c>
      <c r="BG244" s="82">
        <f t="shared" si="149"/>
        <v>0</v>
      </c>
      <c r="BH244" s="82">
        <f>SUM(BH245:BH250)</f>
        <v>0</v>
      </c>
      <c r="BI244" s="82">
        <f>SUM(BI245:BI250)</f>
        <v>0</v>
      </c>
      <c r="BJ244" s="82">
        <f>SUM(BJ245:BJ250)</f>
        <v>0</v>
      </c>
      <c r="BK244" s="9"/>
      <c r="BL244" s="9"/>
      <c r="BM244" s="81"/>
      <c r="BN244" s="9"/>
      <c r="BO244" s="107"/>
      <c r="BP244" s="81"/>
      <c r="BQ244" s="144"/>
    </row>
    <row r="245" spans="1:93" s="71" customFormat="1" ht="33.6" customHeight="1" x14ac:dyDescent="0.3">
      <c r="A245" s="2">
        <v>1</v>
      </c>
      <c r="B245" s="144" t="s">
        <v>560</v>
      </c>
      <c r="C245" s="69">
        <f t="shared" si="150"/>
        <v>0.09</v>
      </c>
      <c r="D245" s="3"/>
      <c r="E245" s="3">
        <f t="shared" si="151"/>
        <v>0.09</v>
      </c>
      <c r="F245" s="3">
        <f t="shared" si="152"/>
        <v>0.09</v>
      </c>
      <c r="G245" s="3">
        <f t="shared" si="93"/>
        <v>0</v>
      </c>
      <c r="H245" s="3"/>
      <c r="I245" s="3"/>
      <c r="J245" s="3"/>
      <c r="K245" s="3"/>
      <c r="L245" s="3">
        <v>0.09</v>
      </c>
      <c r="M245" s="3">
        <f t="shared" si="144"/>
        <v>0</v>
      </c>
      <c r="N245" s="3"/>
      <c r="O245" s="3"/>
      <c r="P245" s="3"/>
      <c r="Q245" s="3"/>
      <c r="R245" s="3"/>
      <c r="S245" s="3"/>
      <c r="T245" s="3"/>
      <c r="U245" s="3">
        <f t="shared" si="153"/>
        <v>0</v>
      </c>
      <c r="V245" s="3"/>
      <c r="W245" s="3"/>
      <c r="X245" s="3"/>
      <c r="Y245" s="3"/>
      <c r="Z245" s="3"/>
      <c r="AA245" s="3"/>
      <c r="AB245" s="3"/>
      <c r="AC245" s="3"/>
      <c r="AD245" s="3">
        <f t="shared" si="134"/>
        <v>0</v>
      </c>
      <c r="AE245" s="3"/>
      <c r="AF245" s="3"/>
      <c r="AG245" s="3"/>
      <c r="AH245" s="3"/>
      <c r="AI245" s="3"/>
      <c r="AJ245" s="3"/>
      <c r="AK245" s="3"/>
      <c r="AL245" s="3"/>
      <c r="AM245" s="3"/>
      <c r="AN245" s="3"/>
      <c r="AO245" s="3"/>
      <c r="AP245" s="3"/>
      <c r="AQ245" s="3"/>
      <c r="AR245" s="3"/>
      <c r="AS245" s="3"/>
      <c r="AT245" s="3"/>
      <c r="AU245" s="3"/>
      <c r="AV245" s="3"/>
      <c r="AW245" s="3"/>
      <c r="AX245" s="3"/>
      <c r="AY245" s="3"/>
      <c r="AZ245" s="3"/>
      <c r="BA245" s="3"/>
      <c r="BB245" s="3"/>
      <c r="BC245" s="3"/>
      <c r="BD245" s="3"/>
      <c r="BE245" s="3"/>
      <c r="BF245" s="3"/>
      <c r="BG245" s="3">
        <f t="shared" si="149"/>
        <v>0</v>
      </c>
      <c r="BH245" s="3"/>
      <c r="BI245" s="3"/>
      <c r="BJ245" s="3"/>
      <c r="BK245" s="2" t="s">
        <v>459</v>
      </c>
      <c r="BL245" s="2" t="s">
        <v>142</v>
      </c>
      <c r="BM245" s="2" t="s">
        <v>291</v>
      </c>
      <c r="BN245" s="2" t="s">
        <v>107</v>
      </c>
      <c r="BO245" s="15"/>
      <c r="BP245" s="2" t="s">
        <v>630</v>
      </c>
      <c r="BQ245" s="144" t="s">
        <v>733</v>
      </c>
      <c r="BR245" s="208" t="s">
        <v>972</v>
      </c>
      <c r="BS245" s="208"/>
      <c r="BT245" s="208"/>
      <c r="BU245" s="208"/>
      <c r="BV245" s="208" t="s">
        <v>813</v>
      </c>
      <c r="BW245" s="208"/>
      <c r="CB245" s="71" t="s">
        <v>439</v>
      </c>
      <c r="CN245" s="71">
        <v>2022</v>
      </c>
      <c r="CO245" s="71" t="s">
        <v>612</v>
      </c>
    </row>
    <row r="246" spans="1:93" s="71" customFormat="1" ht="33.6" customHeight="1" x14ac:dyDescent="0.3">
      <c r="A246" s="2">
        <v>2</v>
      </c>
      <c r="B246" s="144" t="s">
        <v>441</v>
      </c>
      <c r="C246" s="69">
        <f t="shared" si="150"/>
        <v>0.05</v>
      </c>
      <c r="D246" s="3"/>
      <c r="E246" s="3">
        <f t="shared" si="151"/>
        <v>0.05</v>
      </c>
      <c r="F246" s="3">
        <f t="shared" si="152"/>
        <v>0.05</v>
      </c>
      <c r="G246" s="3">
        <f t="shared" si="93"/>
        <v>0</v>
      </c>
      <c r="H246" s="3"/>
      <c r="I246" s="3"/>
      <c r="J246" s="3"/>
      <c r="K246" s="3"/>
      <c r="L246" s="3">
        <v>0.05</v>
      </c>
      <c r="M246" s="3">
        <f t="shared" si="144"/>
        <v>0</v>
      </c>
      <c r="N246" s="3"/>
      <c r="O246" s="3"/>
      <c r="P246" s="3"/>
      <c r="Q246" s="3"/>
      <c r="R246" s="3"/>
      <c r="S246" s="3"/>
      <c r="T246" s="3"/>
      <c r="U246" s="3">
        <f t="shared" si="153"/>
        <v>0</v>
      </c>
      <c r="V246" s="3"/>
      <c r="W246" s="3"/>
      <c r="X246" s="3"/>
      <c r="Y246" s="3"/>
      <c r="Z246" s="3"/>
      <c r="AA246" s="3"/>
      <c r="AB246" s="3"/>
      <c r="AC246" s="3"/>
      <c r="AD246" s="3">
        <f t="shared" si="134"/>
        <v>0</v>
      </c>
      <c r="AE246" s="3"/>
      <c r="AF246" s="3"/>
      <c r="AG246" s="3"/>
      <c r="AH246" s="3"/>
      <c r="AI246" s="3"/>
      <c r="AJ246" s="3"/>
      <c r="AK246" s="3"/>
      <c r="AL246" s="3"/>
      <c r="AM246" s="3"/>
      <c r="AN246" s="3"/>
      <c r="AO246" s="3"/>
      <c r="AP246" s="3"/>
      <c r="AQ246" s="3"/>
      <c r="AR246" s="3"/>
      <c r="AS246" s="3"/>
      <c r="AT246" s="3"/>
      <c r="AU246" s="3"/>
      <c r="AV246" s="3"/>
      <c r="AW246" s="3"/>
      <c r="AX246" s="3"/>
      <c r="AY246" s="3"/>
      <c r="AZ246" s="3"/>
      <c r="BA246" s="3"/>
      <c r="BB246" s="3"/>
      <c r="BC246" s="3"/>
      <c r="BD246" s="3"/>
      <c r="BE246" s="3"/>
      <c r="BF246" s="3"/>
      <c r="BG246" s="3">
        <f t="shared" si="149"/>
        <v>0</v>
      </c>
      <c r="BH246" s="3"/>
      <c r="BI246" s="3"/>
      <c r="BJ246" s="3"/>
      <c r="BK246" s="2" t="s">
        <v>459</v>
      </c>
      <c r="BL246" s="2" t="s">
        <v>142</v>
      </c>
      <c r="BM246" s="2" t="s">
        <v>292</v>
      </c>
      <c r="BN246" s="2" t="s">
        <v>107</v>
      </c>
      <c r="BO246" s="15"/>
      <c r="BP246" s="2" t="s">
        <v>630</v>
      </c>
      <c r="BQ246" s="144" t="s">
        <v>733</v>
      </c>
      <c r="BR246" s="208" t="s">
        <v>972</v>
      </c>
      <c r="BS246" s="208"/>
      <c r="BT246" s="208"/>
      <c r="BU246" s="208"/>
      <c r="BV246" s="208" t="s">
        <v>813</v>
      </c>
      <c r="BW246" s="208"/>
      <c r="CB246" s="71" t="s">
        <v>439</v>
      </c>
      <c r="CN246" s="71">
        <v>2022</v>
      </c>
      <c r="CO246" s="71" t="s">
        <v>612</v>
      </c>
    </row>
    <row r="247" spans="1:93" s="71" customFormat="1" ht="33.6" customHeight="1" x14ac:dyDescent="0.3">
      <c r="A247" s="2">
        <v>3</v>
      </c>
      <c r="B247" s="144" t="s">
        <v>293</v>
      </c>
      <c r="C247" s="69">
        <f t="shared" si="150"/>
        <v>0.05</v>
      </c>
      <c r="D247" s="3"/>
      <c r="E247" s="3">
        <f t="shared" si="151"/>
        <v>0.05</v>
      </c>
      <c r="F247" s="3">
        <f t="shared" si="152"/>
        <v>0.05</v>
      </c>
      <c r="G247" s="3">
        <f t="shared" si="93"/>
        <v>0</v>
      </c>
      <c r="H247" s="3"/>
      <c r="I247" s="3"/>
      <c r="J247" s="3"/>
      <c r="K247" s="3"/>
      <c r="L247" s="3">
        <v>0.05</v>
      </c>
      <c r="M247" s="3">
        <f t="shared" si="144"/>
        <v>0</v>
      </c>
      <c r="N247" s="3"/>
      <c r="O247" s="3"/>
      <c r="P247" s="3"/>
      <c r="Q247" s="3"/>
      <c r="R247" s="3"/>
      <c r="S247" s="3"/>
      <c r="T247" s="3"/>
      <c r="U247" s="3">
        <f t="shared" si="153"/>
        <v>0</v>
      </c>
      <c r="V247" s="3"/>
      <c r="W247" s="3"/>
      <c r="X247" s="3"/>
      <c r="Y247" s="3"/>
      <c r="Z247" s="3"/>
      <c r="AA247" s="3"/>
      <c r="AB247" s="3"/>
      <c r="AC247" s="3"/>
      <c r="AD247" s="3">
        <f t="shared" si="134"/>
        <v>0</v>
      </c>
      <c r="AE247" s="3"/>
      <c r="AF247" s="3"/>
      <c r="AG247" s="3"/>
      <c r="AH247" s="3"/>
      <c r="AI247" s="3"/>
      <c r="AJ247" s="3"/>
      <c r="AK247" s="3"/>
      <c r="AL247" s="3"/>
      <c r="AM247" s="3"/>
      <c r="AN247" s="3"/>
      <c r="AO247" s="3"/>
      <c r="AP247" s="3"/>
      <c r="AQ247" s="3"/>
      <c r="AR247" s="3"/>
      <c r="AS247" s="3"/>
      <c r="AT247" s="3"/>
      <c r="AU247" s="3"/>
      <c r="AV247" s="3"/>
      <c r="AW247" s="3"/>
      <c r="AX247" s="3"/>
      <c r="AY247" s="3"/>
      <c r="AZ247" s="3"/>
      <c r="BA247" s="3"/>
      <c r="BB247" s="3"/>
      <c r="BC247" s="3"/>
      <c r="BD247" s="3"/>
      <c r="BE247" s="3"/>
      <c r="BF247" s="3"/>
      <c r="BG247" s="3">
        <f t="shared" si="149"/>
        <v>0</v>
      </c>
      <c r="BH247" s="3"/>
      <c r="BI247" s="3"/>
      <c r="BJ247" s="3"/>
      <c r="BK247" s="2" t="s">
        <v>459</v>
      </c>
      <c r="BL247" s="2" t="s">
        <v>142</v>
      </c>
      <c r="BM247" s="2" t="s">
        <v>294</v>
      </c>
      <c r="BN247" s="2" t="s">
        <v>107</v>
      </c>
      <c r="BO247" s="15"/>
      <c r="BP247" s="2" t="s">
        <v>630</v>
      </c>
      <c r="BQ247" s="144" t="s">
        <v>733</v>
      </c>
      <c r="BR247" s="208" t="s">
        <v>972</v>
      </c>
      <c r="BS247" s="208"/>
      <c r="BT247" s="208"/>
      <c r="BU247" s="208"/>
      <c r="BV247" s="208" t="s">
        <v>813</v>
      </c>
      <c r="BW247" s="208"/>
      <c r="CB247" s="71" t="s">
        <v>439</v>
      </c>
      <c r="CN247" s="71">
        <v>2022</v>
      </c>
      <c r="CO247" s="71" t="s">
        <v>612</v>
      </c>
    </row>
    <row r="248" spans="1:93" s="71" customFormat="1" ht="33.6" customHeight="1" x14ac:dyDescent="0.3">
      <c r="A248" s="2">
        <v>4</v>
      </c>
      <c r="B248" s="124" t="s">
        <v>559</v>
      </c>
      <c r="C248" s="69">
        <f t="shared" si="150"/>
        <v>0.1</v>
      </c>
      <c r="D248" s="3"/>
      <c r="E248" s="3">
        <f t="shared" si="151"/>
        <v>0.1</v>
      </c>
      <c r="F248" s="3">
        <f t="shared" si="152"/>
        <v>0.1</v>
      </c>
      <c r="G248" s="3">
        <f t="shared" si="93"/>
        <v>0</v>
      </c>
      <c r="H248" s="3"/>
      <c r="I248" s="3"/>
      <c r="J248" s="3"/>
      <c r="K248" s="3"/>
      <c r="L248" s="3">
        <v>0.1</v>
      </c>
      <c r="M248" s="3">
        <f t="shared" si="144"/>
        <v>0</v>
      </c>
      <c r="N248" s="3"/>
      <c r="O248" s="3"/>
      <c r="P248" s="3"/>
      <c r="Q248" s="3"/>
      <c r="R248" s="3"/>
      <c r="S248" s="3"/>
      <c r="T248" s="3"/>
      <c r="U248" s="3">
        <f t="shared" si="153"/>
        <v>0</v>
      </c>
      <c r="V248" s="3"/>
      <c r="W248" s="3"/>
      <c r="X248" s="3"/>
      <c r="Y248" s="3"/>
      <c r="Z248" s="3"/>
      <c r="AA248" s="3"/>
      <c r="AB248" s="3"/>
      <c r="AC248" s="3"/>
      <c r="AD248" s="3">
        <f t="shared" si="134"/>
        <v>0</v>
      </c>
      <c r="AE248" s="3"/>
      <c r="AF248" s="3"/>
      <c r="AG248" s="3"/>
      <c r="AH248" s="3"/>
      <c r="AI248" s="3"/>
      <c r="AJ248" s="3"/>
      <c r="AK248" s="3"/>
      <c r="AL248" s="3"/>
      <c r="AM248" s="3"/>
      <c r="AN248" s="3"/>
      <c r="AO248" s="3"/>
      <c r="AP248" s="3"/>
      <c r="AQ248" s="3"/>
      <c r="AR248" s="3"/>
      <c r="AS248" s="3"/>
      <c r="AT248" s="3"/>
      <c r="AU248" s="3"/>
      <c r="AV248" s="3"/>
      <c r="AW248" s="3"/>
      <c r="AX248" s="3"/>
      <c r="AY248" s="3"/>
      <c r="AZ248" s="3"/>
      <c r="BA248" s="3"/>
      <c r="BB248" s="3"/>
      <c r="BC248" s="3"/>
      <c r="BD248" s="3"/>
      <c r="BE248" s="3"/>
      <c r="BF248" s="3"/>
      <c r="BG248" s="3">
        <f t="shared" si="149"/>
        <v>0</v>
      </c>
      <c r="BH248" s="3"/>
      <c r="BI248" s="3"/>
      <c r="BJ248" s="3"/>
      <c r="BK248" s="2" t="s">
        <v>459</v>
      </c>
      <c r="BL248" s="2" t="s">
        <v>142</v>
      </c>
      <c r="BM248" s="2" t="s">
        <v>355</v>
      </c>
      <c r="BN248" s="2" t="s">
        <v>107</v>
      </c>
      <c r="BO248" s="15"/>
      <c r="BP248" s="2" t="s">
        <v>630</v>
      </c>
      <c r="BQ248" s="144" t="s">
        <v>733</v>
      </c>
      <c r="BR248" s="208" t="s">
        <v>972</v>
      </c>
      <c r="BS248" s="208"/>
      <c r="BT248" s="208"/>
      <c r="BU248" s="208"/>
      <c r="BV248" s="208" t="s">
        <v>813</v>
      </c>
      <c r="BW248" s="208"/>
      <c r="CB248" s="71" t="s">
        <v>439</v>
      </c>
      <c r="CN248" s="71">
        <v>2022</v>
      </c>
      <c r="CO248" s="71" t="s">
        <v>612</v>
      </c>
    </row>
    <row r="249" spans="1:93" s="71" customFormat="1" ht="33.6" customHeight="1" x14ac:dyDescent="0.3">
      <c r="A249" s="2">
        <v>5</v>
      </c>
      <c r="B249" s="144" t="s">
        <v>295</v>
      </c>
      <c r="C249" s="69">
        <f t="shared" si="150"/>
        <v>0.1</v>
      </c>
      <c r="D249" s="3"/>
      <c r="E249" s="3">
        <f t="shared" si="151"/>
        <v>0.1</v>
      </c>
      <c r="F249" s="3">
        <f t="shared" si="152"/>
        <v>0.1</v>
      </c>
      <c r="G249" s="3">
        <f t="shared" ref="G249:G313" si="159">H249+I249+J249</f>
        <v>0</v>
      </c>
      <c r="H249" s="3"/>
      <c r="I249" s="3"/>
      <c r="J249" s="3"/>
      <c r="K249" s="3"/>
      <c r="L249" s="3">
        <v>0.1</v>
      </c>
      <c r="M249" s="3">
        <f t="shared" si="144"/>
        <v>0</v>
      </c>
      <c r="N249" s="3"/>
      <c r="O249" s="3"/>
      <c r="P249" s="3"/>
      <c r="Q249" s="3"/>
      <c r="R249" s="3"/>
      <c r="S249" s="3"/>
      <c r="T249" s="3"/>
      <c r="U249" s="3">
        <f t="shared" si="153"/>
        <v>0</v>
      </c>
      <c r="V249" s="3"/>
      <c r="W249" s="3"/>
      <c r="X249" s="3"/>
      <c r="Y249" s="3"/>
      <c r="Z249" s="3"/>
      <c r="AA249" s="3"/>
      <c r="AB249" s="3"/>
      <c r="AC249" s="3"/>
      <c r="AD249" s="3">
        <f t="shared" si="134"/>
        <v>0</v>
      </c>
      <c r="AE249" s="3"/>
      <c r="AF249" s="3"/>
      <c r="AG249" s="3"/>
      <c r="AH249" s="3"/>
      <c r="AI249" s="3"/>
      <c r="AJ249" s="3"/>
      <c r="AK249" s="3"/>
      <c r="AL249" s="3"/>
      <c r="AM249" s="3"/>
      <c r="AN249" s="3"/>
      <c r="AO249" s="3"/>
      <c r="AP249" s="3"/>
      <c r="AQ249" s="3"/>
      <c r="AR249" s="3"/>
      <c r="AS249" s="3"/>
      <c r="AT249" s="3"/>
      <c r="AU249" s="3"/>
      <c r="AV249" s="3"/>
      <c r="AW249" s="3"/>
      <c r="AX249" s="3"/>
      <c r="AY249" s="3"/>
      <c r="AZ249" s="3"/>
      <c r="BA249" s="3"/>
      <c r="BB249" s="3"/>
      <c r="BC249" s="3"/>
      <c r="BD249" s="3"/>
      <c r="BE249" s="3"/>
      <c r="BF249" s="3"/>
      <c r="BG249" s="3">
        <f t="shared" si="149"/>
        <v>0</v>
      </c>
      <c r="BH249" s="3"/>
      <c r="BI249" s="3"/>
      <c r="BJ249" s="3"/>
      <c r="BK249" s="2" t="s">
        <v>459</v>
      </c>
      <c r="BL249" s="2" t="s">
        <v>149</v>
      </c>
      <c r="BM249" s="2"/>
      <c r="BN249" s="2" t="s">
        <v>107</v>
      </c>
      <c r="BO249" s="15"/>
      <c r="BP249" s="2" t="s">
        <v>630</v>
      </c>
      <c r="BQ249" s="144" t="s">
        <v>733</v>
      </c>
      <c r="BR249" s="208" t="s">
        <v>972</v>
      </c>
      <c r="BS249" s="208"/>
      <c r="BT249" s="208"/>
      <c r="BU249" s="208"/>
      <c r="BV249" s="208" t="s">
        <v>813</v>
      </c>
      <c r="BW249" s="208"/>
      <c r="CB249" s="71" t="s">
        <v>439</v>
      </c>
      <c r="CN249" s="71">
        <v>2022</v>
      </c>
      <c r="CO249" s="71" t="s">
        <v>612</v>
      </c>
    </row>
    <row r="250" spans="1:93" s="20" customFormat="1" ht="33.6" customHeight="1" x14ac:dyDescent="0.3">
      <c r="A250" s="1">
        <v>7</v>
      </c>
      <c r="B250" s="381" t="s">
        <v>800</v>
      </c>
      <c r="C250" s="152">
        <f t="shared" si="150"/>
        <v>0.05</v>
      </c>
      <c r="D250" s="19"/>
      <c r="E250" s="19">
        <f t="shared" si="151"/>
        <v>0.05</v>
      </c>
      <c r="F250" s="19">
        <f t="shared" si="152"/>
        <v>0.05</v>
      </c>
      <c r="G250" s="19">
        <f t="shared" si="159"/>
        <v>0</v>
      </c>
      <c r="H250" s="19"/>
      <c r="I250" s="19"/>
      <c r="J250" s="19"/>
      <c r="K250" s="19">
        <v>0.05</v>
      </c>
      <c r="L250" s="19"/>
      <c r="M250" s="19">
        <f t="shared" si="144"/>
        <v>0</v>
      </c>
      <c r="N250" s="19"/>
      <c r="O250" s="19"/>
      <c r="P250" s="19"/>
      <c r="Q250" s="19"/>
      <c r="R250" s="19"/>
      <c r="S250" s="19"/>
      <c r="T250" s="19"/>
      <c r="U250" s="19">
        <f t="shared" si="153"/>
        <v>0</v>
      </c>
      <c r="V250" s="19"/>
      <c r="W250" s="19"/>
      <c r="X250" s="19"/>
      <c r="Y250" s="19"/>
      <c r="Z250" s="19"/>
      <c r="AA250" s="19"/>
      <c r="AB250" s="19"/>
      <c r="AC250" s="19"/>
      <c r="AD250" s="19">
        <f t="shared" si="134"/>
        <v>0</v>
      </c>
      <c r="AE250" s="19"/>
      <c r="AF250" s="19"/>
      <c r="AG250" s="19"/>
      <c r="AH250" s="19"/>
      <c r="AI250" s="19"/>
      <c r="AJ250" s="19"/>
      <c r="AK250" s="19"/>
      <c r="AL250" s="19"/>
      <c r="AM250" s="19"/>
      <c r="AN250" s="19"/>
      <c r="AO250" s="19"/>
      <c r="AP250" s="19"/>
      <c r="AQ250" s="19"/>
      <c r="AR250" s="19"/>
      <c r="AS250" s="19"/>
      <c r="AT250" s="19"/>
      <c r="AU250" s="19"/>
      <c r="AV250" s="19"/>
      <c r="AW250" s="19"/>
      <c r="AX250" s="19"/>
      <c r="AY250" s="19"/>
      <c r="AZ250" s="19"/>
      <c r="BA250" s="19"/>
      <c r="BB250" s="19"/>
      <c r="BC250" s="19"/>
      <c r="BD250" s="19"/>
      <c r="BE250" s="19"/>
      <c r="BF250" s="19"/>
      <c r="BG250" s="19">
        <f t="shared" si="149"/>
        <v>0</v>
      </c>
      <c r="BH250" s="19"/>
      <c r="BI250" s="19">
        <v>0</v>
      </c>
      <c r="BJ250" s="19"/>
      <c r="BK250" s="1" t="s">
        <v>459</v>
      </c>
      <c r="BL250" s="197" t="s">
        <v>128</v>
      </c>
      <c r="BM250" s="1"/>
      <c r="BN250" s="1" t="s">
        <v>107</v>
      </c>
      <c r="BO250" s="307"/>
      <c r="BP250" s="1" t="s">
        <v>761</v>
      </c>
      <c r="BQ250" s="343" t="s">
        <v>740</v>
      </c>
      <c r="BR250" s="20" t="s">
        <v>1005</v>
      </c>
      <c r="BS250" s="20" t="s">
        <v>128</v>
      </c>
      <c r="BV250" s="20" t="s">
        <v>837</v>
      </c>
    </row>
    <row r="251" spans="1:93" s="228" customFormat="1" ht="33.6" customHeight="1" x14ac:dyDescent="0.3">
      <c r="A251" s="9" t="s">
        <v>335</v>
      </c>
      <c r="B251" s="12" t="s">
        <v>33</v>
      </c>
      <c r="C251" s="21">
        <f t="shared" si="150"/>
        <v>0</v>
      </c>
      <c r="D251" s="82"/>
      <c r="E251" s="82">
        <f t="shared" si="151"/>
        <v>0</v>
      </c>
      <c r="F251" s="82">
        <f t="shared" si="152"/>
        <v>0</v>
      </c>
      <c r="G251" s="82">
        <f t="shared" si="159"/>
        <v>0</v>
      </c>
      <c r="H251" s="82"/>
      <c r="I251" s="82"/>
      <c r="J251" s="82"/>
      <c r="K251" s="82"/>
      <c r="L251" s="82"/>
      <c r="M251" s="82">
        <f t="shared" si="144"/>
        <v>0</v>
      </c>
      <c r="N251" s="82"/>
      <c r="O251" s="82"/>
      <c r="P251" s="82"/>
      <c r="Q251" s="82"/>
      <c r="R251" s="82"/>
      <c r="S251" s="82"/>
      <c r="T251" s="82"/>
      <c r="U251" s="82">
        <f t="shared" si="153"/>
        <v>0</v>
      </c>
      <c r="V251" s="82"/>
      <c r="W251" s="82"/>
      <c r="X251" s="82"/>
      <c r="Y251" s="82"/>
      <c r="Z251" s="82"/>
      <c r="AA251" s="82"/>
      <c r="AB251" s="82"/>
      <c r="AC251" s="82"/>
      <c r="AD251" s="82">
        <f t="shared" si="134"/>
        <v>0</v>
      </c>
      <c r="AE251" s="82"/>
      <c r="AF251" s="82"/>
      <c r="AG251" s="82"/>
      <c r="AH251" s="82"/>
      <c r="AI251" s="82"/>
      <c r="AJ251" s="82"/>
      <c r="AK251" s="82"/>
      <c r="AL251" s="82"/>
      <c r="AM251" s="82"/>
      <c r="AN251" s="82"/>
      <c r="AO251" s="82"/>
      <c r="AP251" s="82"/>
      <c r="AQ251" s="82"/>
      <c r="AR251" s="82"/>
      <c r="AS251" s="82"/>
      <c r="AT251" s="82"/>
      <c r="AU251" s="82"/>
      <c r="AV251" s="82"/>
      <c r="AW251" s="82"/>
      <c r="AX251" s="82"/>
      <c r="AY251" s="82"/>
      <c r="AZ251" s="82"/>
      <c r="BA251" s="82"/>
      <c r="BB251" s="82"/>
      <c r="BC251" s="82"/>
      <c r="BD251" s="82"/>
      <c r="BE251" s="82"/>
      <c r="BF251" s="82"/>
      <c r="BG251" s="82">
        <f t="shared" si="149"/>
        <v>0</v>
      </c>
      <c r="BH251" s="82"/>
      <c r="BI251" s="82"/>
      <c r="BJ251" s="82"/>
      <c r="BK251" s="9"/>
      <c r="BL251" s="9"/>
      <c r="BM251" s="81"/>
      <c r="BN251" s="9"/>
      <c r="BO251" s="107"/>
      <c r="BP251" s="81"/>
      <c r="BQ251" s="144"/>
      <c r="BR251" s="202"/>
      <c r="BS251" s="202"/>
      <c r="BT251" s="202"/>
      <c r="BU251" s="202"/>
      <c r="BV251" s="202"/>
      <c r="BW251" s="202"/>
    </row>
    <row r="252" spans="1:93" s="228" customFormat="1" ht="33.6" customHeight="1" x14ac:dyDescent="0.3">
      <c r="A252" s="9" t="s">
        <v>336</v>
      </c>
      <c r="B252" s="12" t="s">
        <v>34</v>
      </c>
      <c r="C252" s="21">
        <f t="shared" si="150"/>
        <v>60.730000000000011</v>
      </c>
      <c r="D252" s="82">
        <f>SUM(D253:D265)</f>
        <v>0.01</v>
      </c>
      <c r="E252" s="82">
        <f>SUM(E253:E265)</f>
        <v>60.720000000000013</v>
      </c>
      <c r="F252" s="82">
        <f>SUM(F253:F265)</f>
        <v>84.61999999999999</v>
      </c>
      <c r="G252" s="82">
        <f t="shared" si="159"/>
        <v>11.6</v>
      </c>
      <c r="H252" s="82">
        <f t="shared" ref="H252:BJ252" si="160">SUM(H253:H265)</f>
        <v>1.6</v>
      </c>
      <c r="I252" s="82">
        <f t="shared" si="160"/>
        <v>10</v>
      </c>
      <c r="J252" s="82">
        <f t="shared" si="160"/>
        <v>0</v>
      </c>
      <c r="K252" s="82">
        <f t="shared" si="160"/>
        <v>36.770000000000003</v>
      </c>
      <c r="L252" s="82">
        <f t="shared" si="160"/>
        <v>36.25</v>
      </c>
      <c r="M252" s="82">
        <f t="shared" si="160"/>
        <v>0</v>
      </c>
      <c r="N252" s="82">
        <f t="shared" si="160"/>
        <v>0</v>
      </c>
      <c r="O252" s="82">
        <f t="shared" si="160"/>
        <v>0</v>
      </c>
      <c r="P252" s="82">
        <f t="shared" si="160"/>
        <v>0</v>
      </c>
      <c r="Q252" s="82">
        <f t="shared" si="160"/>
        <v>0</v>
      </c>
      <c r="R252" s="82">
        <f t="shared" si="160"/>
        <v>0</v>
      </c>
      <c r="S252" s="82">
        <f t="shared" si="160"/>
        <v>0</v>
      </c>
      <c r="T252" s="82">
        <f t="shared" si="160"/>
        <v>0</v>
      </c>
      <c r="U252" s="82">
        <f t="shared" si="160"/>
        <v>0.1</v>
      </c>
      <c r="V252" s="82">
        <f t="shared" si="160"/>
        <v>0</v>
      </c>
      <c r="W252" s="82">
        <f t="shared" si="160"/>
        <v>0</v>
      </c>
      <c r="X252" s="82">
        <f t="shared" si="160"/>
        <v>0</v>
      </c>
      <c r="Y252" s="82">
        <f t="shared" si="160"/>
        <v>0</v>
      </c>
      <c r="Z252" s="82">
        <f t="shared" si="160"/>
        <v>0</v>
      </c>
      <c r="AA252" s="82">
        <f t="shared" si="160"/>
        <v>0</v>
      </c>
      <c r="AB252" s="82">
        <f t="shared" si="160"/>
        <v>0</v>
      </c>
      <c r="AC252" s="82">
        <f t="shared" si="160"/>
        <v>0</v>
      </c>
      <c r="AD252" s="82">
        <f t="shared" si="160"/>
        <v>0</v>
      </c>
      <c r="AE252" s="82">
        <f t="shared" si="160"/>
        <v>0</v>
      </c>
      <c r="AF252" s="82">
        <f t="shared" si="160"/>
        <v>0</v>
      </c>
      <c r="AG252" s="82">
        <f t="shared" si="160"/>
        <v>0</v>
      </c>
      <c r="AH252" s="82">
        <f t="shared" si="160"/>
        <v>0</v>
      </c>
      <c r="AI252" s="82">
        <f t="shared" si="160"/>
        <v>0</v>
      </c>
      <c r="AJ252" s="82">
        <f t="shared" si="160"/>
        <v>0</v>
      </c>
      <c r="AK252" s="82">
        <f t="shared" si="160"/>
        <v>0</v>
      </c>
      <c r="AL252" s="82">
        <f t="shared" si="160"/>
        <v>0</v>
      </c>
      <c r="AM252" s="82">
        <f t="shared" si="160"/>
        <v>0</v>
      </c>
      <c r="AN252" s="82">
        <f t="shared" si="160"/>
        <v>0</v>
      </c>
      <c r="AO252" s="82">
        <f t="shared" si="160"/>
        <v>0</v>
      </c>
      <c r="AP252" s="82">
        <f t="shared" si="160"/>
        <v>0</v>
      </c>
      <c r="AQ252" s="82">
        <f t="shared" si="160"/>
        <v>0</v>
      </c>
      <c r="AR252" s="82">
        <f t="shared" si="160"/>
        <v>0</v>
      </c>
      <c r="AS252" s="82">
        <f t="shared" si="160"/>
        <v>0</v>
      </c>
      <c r="AT252" s="82">
        <f t="shared" si="160"/>
        <v>0</v>
      </c>
      <c r="AU252" s="82">
        <f t="shared" si="160"/>
        <v>0</v>
      </c>
      <c r="AV252" s="82">
        <f t="shared" si="160"/>
        <v>0</v>
      </c>
      <c r="AW252" s="82">
        <f t="shared" si="160"/>
        <v>0</v>
      </c>
      <c r="AX252" s="82">
        <f t="shared" si="160"/>
        <v>0</v>
      </c>
      <c r="AY252" s="82">
        <f t="shared" si="160"/>
        <v>0</v>
      </c>
      <c r="AZ252" s="82">
        <f t="shared" si="160"/>
        <v>0</v>
      </c>
      <c r="BA252" s="82">
        <f t="shared" si="160"/>
        <v>0</v>
      </c>
      <c r="BB252" s="82">
        <f t="shared" si="160"/>
        <v>0</v>
      </c>
      <c r="BC252" s="82">
        <f t="shared" si="160"/>
        <v>0</v>
      </c>
      <c r="BD252" s="82">
        <f t="shared" si="160"/>
        <v>0.1</v>
      </c>
      <c r="BE252" s="82">
        <f t="shared" si="160"/>
        <v>0</v>
      </c>
      <c r="BF252" s="82">
        <f t="shared" si="160"/>
        <v>0</v>
      </c>
      <c r="BG252" s="82">
        <f t="shared" si="160"/>
        <v>0.3</v>
      </c>
      <c r="BH252" s="82">
        <f t="shared" si="160"/>
        <v>0</v>
      </c>
      <c r="BI252" s="82">
        <f t="shared" si="160"/>
        <v>0.3</v>
      </c>
      <c r="BJ252" s="82">
        <f t="shared" si="160"/>
        <v>0</v>
      </c>
      <c r="BK252" s="9"/>
      <c r="BL252" s="9"/>
      <c r="BM252" s="9"/>
      <c r="BN252" s="9"/>
      <c r="BO252" s="107"/>
      <c r="BP252" s="81"/>
      <c r="BQ252" s="144"/>
      <c r="BR252" s="202"/>
      <c r="BS252" s="202"/>
      <c r="BT252" s="202"/>
      <c r="BU252" s="202"/>
      <c r="BV252" s="202"/>
      <c r="BW252" s="202"/>
    </row>
    <row r="253" spans="1:93" s="71" customFormat="1" ht="33.6" customHeight="1" x14ac:dyDescent="0.3">
      <c r="A253" s="2">
        <v>1</v>
      </c>
      <c r="B253" s="14" t="s">
        <v>480</v>
      </c>
      <c r="C253" s="69">
        <f t="shared" si="150"/>
        <v>5</v>
      </c>
      <c r="D253" s="3"/>
      <c r="E253" s="3">
        <f t="shared" ref="E253:E263" si="161">F253+U253+BG253</f>
        <v>5</v>
      </c>
      <c r="F253" s="3">
        <f t="shared" ref="F253:F263" si="162">G253+K253+L253+M253+R253+S253+T253</f>
        <v>5</v>
      </c>
      <c r="G253" s="3">
        <f t="shared" si="159"/>
        <v>2.5</v>
      </c>
      <c r="H253" s="3"/>
      <c r="I253" s="3">
        <v>2.5</v>
      </c>
      <c r="J253" s="3"/>
      <c r="K253" s="3">
        <v>2.5</v>
      </c>
      <c r="L253" s="3"/>
      <c r="M253" s="3">
        <f t="shared" si="144"/>
        <v>0</v>
      </c>
      <c r="N253" s="3"/>
      <c r="O253" s="3"/>
      <c r="P253" s="3"/>
      <c r="Q253" s="3"/>
      <c r="R253" s="3"/>
      <c r="S253" s="3"/>
      <c r="T253" s="3"/>
      <c r="U253" s="3">
        <f t="shared" si="153"/>
        <v>0</v>
      </c>
      <c r="V253" s="3"/>
      <c r="W253" s="3"/>
      <c r="X253" s="3"/>
      <c r="Y253" s="3"/>
      <c r="Z253" s="3"/>
      <c r="AA253" s="3"/>
      <c r="AB253" s="3"/>
      <c r="AC253" s="3"/>
      <c r="AD253" s="3">
        <f t="shared" si="134"/>
        <v>0</v>
      </c>
      <c r="AE253" s="3"/>
      <c r="AF253" s="3"/>
      <c r="AG253" s="3"/>
      <c r="AH253" s="3"/>
      <c r="AI253" s="3"/>
      <c r="AJ253" s="3"/>
      <c r="AK253" s="3"/>
      <c r="AL253" s="3"/>
      <c r="AM253" s="3"/>
      <c r="AN253" s="3"/>
      <c r="AO253" s="3"/>
      <c r="AP253" s="3"/>
      <c r="AQ253" s="3"/>
      <c r="AR253" s="3"/>
      <c r="AS253" s="3"/>
      <c r="AT253" s="3"/>
      <c r="AU253" s="3"/>
      <c r="AV253" s="3"/>
      <c r="AW253" s="3"/>
      <c r="AX253" s="3"/>
      <c r="AY253" s="3"/>
      <c r="AZ253" s="3"/>
      <c r="BA253" s="3"/>
      <c r="BB253" s="3"/>
      <c r="BC253" s="3"/>
      <c r="BD253" s="3"/>
      <c r="BE253" s="3"/>
      <c r="BF253" s="3"/>
      <c r="BG253" s="3">
        <f t="shared" si="149"/>
        <v>0</v>
      </c>
      <c r="BH253" s="3"/>
      <c r="BI253" s="3"/>
      <c r="BJ253" s="3"/>
      <c r="BK253" s="2" t="s">
        <v>459</v>
      </c>
      <c r="BL253" s="2" t="s">
        <v>149</v>
      </c>
      <c r="BM253" s="2" t="s">
        <v>296</v>
      </c>
      <c r="BN253" s="2" t="s">
        <v>109</v>
      </c>
      <c r="BO253" s="15" t="s">
        <v>413</v>
      </c>
      <c r="BP253" s="2" t="s">
        <v>629</v>
      </c>
      <c r="BQ253" s="144" t="s">
        <v>733</v>
      </c>
      <c r="BR253" s="71" t="s">
        <v>972</v>
      </c>
      <c r="BS253" s="71" t="s">
        <v>760</v>
      </c>
      <c r="BV253" s="71" t="s">
        <v>813</v>
      </c>
      <c r="BZ253" s="209"/>
      <c r="CN253" s="71">
        <v>2022</v>
      </c>
    </row>
    <row r="254" spans="1:93" s="71" customFormat="1" ht="33.6" customHeight="1" x14ac:dyDescent="0.3">
      <c r="A254" s="2">
        <v>2</v>
      </c>
      <c r="B254" s="144" t="s">
        <v>727</v>
      </c>
      <c r="C254" s="69">
        <f t="shared" si="150"/>
        <v>9.4500000000000011</v>
      </c>
      <c r="D254" s="3"/>
      <c r="E254" s="3">
        <f t="shared" si="161"/>
        <v>9.4500000000000011</v>
      </c>
      <c r="F254" s="3">
        <f t="shared" si="162"/>
        <v>9.3500000000000014</v>
      </c>
      <c r="G254" s="3">
        <f t="shared" si="159"/>
        <v>0</v>
      </c>
      <c r="H254" s="3"/>
      <c r="I254" s="3"/>
      <c r="J254" s="3"/>
      <c r="K254" s="72">
        <v>4.2</v>
      </c>
      <c r="L254" s="143">
        <v>5.15</v>
      </c>
      <c r="M254" s="3">
        <f t="shared" si="144"/>
        <v>0</v>
      </c>
      <c r="N254" s="3"/>
      <c r="O254" s="3"/>
      <c r="P254" s="3"/>
      <c r="Q254" s="3"/>
      <c r="R254" s="3"/>
      <c r="S254" s="3"/>
      <c r="T254" s="3"/>
      <c r="U254" s="3">
        <f t="shared" si="153"/>
        <v>0.1</v>
      </c>
      <c r="V254" s="3"/>
      <c r="W254" s="3"/>
      <c r="X254" s="3"/>
      <c r="Y254" s="3"/>
      <c r="Z254" s="3"/>
      <c r="AA254" s="3"/>
      <c r="AB254" s="3"/>
      <c r="AC254" s="3"/>
      <c r="AD254" s="3">
        <f t="shared" si="134"/>
        <v>0</v>
      </c>
      <c r="AE254" s="3"/>
      <c r="AF254" s="3"/>
      <c r="AG254" s="3"/>
      <c r="AH254" s="73"/>
      <c r="AI254" s="73"/>
      <c r="AJ254" s="3"/>
      <c r="AK254" s="3"/>
      <c r="AL254" s="3"/>
      <c r="AM254" s="3"/>
      <c r="AN254" s="3"/>
      <c r="AO254" s="3"/>
      <c r="AP254" s="3"/>
      <c r="AQ254" s="3"/>
      <c r="AR254" s="3"/>
      <c r="AS254" s="3"/>
      <c r="AT254" s="3"/>
      <c r="AU254" s="3"/>
      <c r="AV254" s="3"/>
      <c r="AW254" s="3"/>
      <c r="AX254" s="3"/>
      <c r="AY254" s="3"/>
      <c r="AZ254" s="74"/>
      <c r="BA254" s="3"/>
      <c r="BB254" s="3"/>
      <c r="BC254" s="3"/>
      <c r="BD254" s="3">
        <v>0.1</v>
      </c>
      <c r="BE254" s="3"/>
      <c r="BF254" s="3"/>
      <c r="BG254" s="3">
        <f t="shared" si="149"/>
        <v>0</v>
      </c>
      <c r="BH254" s="3"/>
      <c r="BI254" s="75"/>
      <c r="BJ254" s="3"/>
      <c r="BK254" s="2" t="s">
        <v>459</v>
      </c>
      <c r="BL254" s="143" t="s">
        <v>521</v>
      </c>
      <c r="BM254" s="2" t="s">
        <v>522</v>
      </c>
      <c r="BN254" s="2" t="s">
        <v>689</v>
      </c>
      <c r="BO254" s="15" t="s">
        <v>539</v>
      </c>
      <c r="BP254" s="2" t="s">
        <v>630</v>
      </c>
      <c r="BQ254" s="144" t="s">
        <v>733</v>
      </c>
      <c r="BR254" s="71" t="s">
        <v>972</v>
      </c>
      <c r="BS254" s="71" t="s">
        <v>760</v>
      </c>
      <c r="CE254" s="71" t="s">
        <v>481</v>
      </c>
      <c r="CN254" s="71">
        <v>2022</v>
      </c>
    </row>
    <row r="255" spans="1:93" s="71" customFormat="1" ht="40.9" customHeight="1" x14ac:dyDescent="0.3">
      <c r="A255" s="2">
        <v>3</v>
      </c>
      <c r="B255" s="144" t="s">
        <v>482</v>
      </c>
      <c r="C255" s="69">
        <f>D255+E255</f>
        <v>3</v>
      </c>
      <c r="D255" s="3"/>
      <c r="E255" s="3">
        <f t="shared" si="161"/>
        <v>3</v>
      </c>
      <c r="F255" s="3">
        <f t="shared" si="162"/>
        <v>3</v>
      </c>
      <c r="G255" s="3">
        <f t="shared" si="159"/>
        <v>0</v>
      </c>
      <c r="H255" s="3"/>
      <c r="I255" s="3"/>
      <c r="J255" s="3"/>
      <c r="K255" s="87">
        <v>3</v>
      </c>
      <c r="L255" s="3"/>
      <c r="M255" s="3">
        <f t="shared" si="144"/>
        <v>0</v>
      </c>
      <c r="N255" s="3"/>
      <c r="O255" s="3"/>
      <c r="P255" s="3"/>
      <c r="Q255" s="3"/>
      <c r="R255" s="3"/>
      <c r="S255" s="3"/>
      <c r="T255" s="3"/>
      <c r="U255" s="3">
        <f t="shared" si="153"/>
        <v>0</v>
      </c>
      <c r="V255" s="3"/>
      <c r="W255" s="3"/>
      <c r="X255" s="3"/>
      <c r="Y255" s="3"/>
      <c r="Z255" s="3"/>
      <c r="AA255" s="3"/>
      <c r="AB255" s="3"/>
      <c r="AC255" s="3"/>
      <c r="AD255" s="3">
        <f t="shared" si="134"/>
        <v>0</v>
      </c>
      <c r="AE255" s="3"/>
      <c r="AF255" s="3"/>
      <c r="AG255" s="3"/>
      <c r="AH255" s="3"/>
      <c r="AI255" s="3"/>
      <c r="AJ255" s="3"/>
      <c r="AK255" s="3"/>
      <c r="AL255" s="3"/>
      <c r="AM255" s="3"/>
      <c r="AN255" s="3"/>
      <c r="AO255" s="3"/>
      <c r="AP255" s="3"/>
      <c r="AQ255" s="3"/>
      <c r="AR255" s="3"/>
      <c r="AS255" s="3"/>
      <c r="AT255" s="3"/>
      <c r="AU255" s="3"/>
      <c r="AV255" s="3"/>
      <c r="AW255" s="3"/>
      <c r="AX255" s="3"/>
      <c r="AY255" s="3"/>
      <c r="AZ255" s="3"/>
      <c r="BA255" s="3"/>
      <c r="BB255" s="3"/>
      <c r="BC255" s="3"/>
      <c r="BD255" s="3"/>
      <c r="BE255" s="3"/>
      <c r="BF255" s="3"/>
      <c r="BG255" s="3">
        <f t="shared" si="149"/>
        <v>0</v>
      </c>
      <c r="BH255" s="3"/>
      <c r="BI255" s="3"/>
      <c r="BJ255" s="3"/>
      <c r="BK255" s="2" t="s">
        <v>459</v>
      </c>
      <c r="BL255" s="4" t="s">
        <v>138</v>
      </c>
      <c r="BM255" s="2"/>
      <c r="BN255" s="2" t="s">
        <v>109</v>
      </c>
      <c r="BO255" s="15" t="s">
        <v>995</v>
      </c>
      <c r="BP255" s="2" t="s">
        <v>630</v>
      </c>
      <c r="BQ255" s="144" t="s">
        <v>733</v>
      </c>
      <c r="BR255" s="71" t="s">
        <v>972</v>
      </c>
      <c r="BS255" s="71" t="s">
        <v>760</v>
      </c>
      <c r="BV255" s="71" t="s">
        <v>813</v>
      </c>
      <c r="CE255" s="71" t="s">
        <v>481</v>
      </c>
      <c r="CN255" s="71">
        <v>2022</v>
      </c>
      <c r="CO255" s="71" t="s">
        <v>603</v>
      </c>
    </row>
    <row r="256" spans="1:93" s="71" customFormat="1" ht="55.9" customHeight="1" x14ac:dyDescent="0.3">
      <c r="A256" s="2">
        <v>4</v>
      </c>
      <c r="B256" s="104" t="s">
        <v>557</v>
      </c>
      <c r="C256" s="69">
        <f t="shared" si="150"/>
        <v>2.7</v>
      </c>
      <c r="D256" s="3"/>
      <c r="E256" s="3">
        <v>2.7</v>
      </c>
      <c r="F256" s="3">
        <f t="shared" si="162"/>
        <v>27</v>
      </c>
      <c r="G256" s="3">
        <f t="shared" si="159"/>
        <v>2</v>
      </c>
      <c r="H256" s="3"/>
      <c r="I256" s="3">
        <v>2</v>
      </c>
      <c r="J256" s="3"/>
      <c r="K256" s="3">
        <v>12</v>
      </c>
      <c r="L256" s="3">
        <v>13</v>
      </c>
      <c r="M256" s="3">
        <f t="shared" si="144"/>
        <v>0</v>
      </c>
      <c r="N256" s="3"/>
      <c r="O256" s="3"/>
      <c r="P256" s="3"/>
      <c r="Q256" s="3"/>
      <c r="R256" s="3"/>
      <c r="S256" s="3"/>
      <c r="T256" s="3"/>
      <c r="U256" s="3">
        <f t="shared" si="153"/>
        <v>0</v>
      </c>
      <c r="V256" s="3"/>
      <c r="W256" s="3"/>
      <c r="X256" s="3"/>
      <c r="Y256" s="3"/>
      <c r="Z256" s="3"/>
      <c r="AA256" s="3"/>
      <c r="AB256" s="3"/>
      <c r="AC256" s="3"/>
      <c r="AD256" s="3">
        <f t="shared" si="134"/>
        <v>0</v>
      </c>
      <c r="AE256" s="3"/>
      <c r="AF256" s="3"/>
      <c r="AG256" s="3"/>
      <c r="AH256" s="3"/>
      <c r="AI256" s="3"/>
      <c r="AJ256" s="3"/>
      <c r="AK256" s="3"/>
      <c r="AL256" s="3"/>
      <c r="AM256" s="3"/>
      <c r="AN256" s="3"/>
      <c r="AO256" s="3"/>
      <c r="AP256" s="3"/>
      <c r="AQ256" s="3"/>
      <c r="AR256" s="3"/>
      <c r="AS256" s="3"/>
      <c r="AT256" s="3"/>
      <c r="AU256" s="3"/>
      <c r="AV256" s="3"/>
      <c r="AW256" s="3"/>
      <c r="AX256" s="3"/>
      <c r="AY256" s="3"/>
      <c r="AZ256" s="3"/>
      <c r="BA256" s="3"/>
      <c r="BB256" s="3"/>
      <c r="BC256" s="3"/>
      <c r="BD256" s="3"/>
      <c r="BE256" s="3"/>
      <c r="BF256" s="3"/>
      <c r="BG256" s="3">
        <f t="shared" si="149"/>
        <v>0</v>
      </c>
      <c r="BH256" s="3"/>
      <c r="BI256" s="3"/>
      <c r="BJ256" s="3"/>
      <c r="BK256" s="2" t="s">
        <v>459</v>
      </c>
      <c r="BL256" s="2" t="s">
        <v>147</v>
      </c>
      <c r="BM256" s="2"/>
      <c r="BN256" s="2" t="s">
        <v>689</v>
      </c>
      <c r="BO256" s="15" t="s">
        <v>539</v>
      </c>
      <c r="BP256" s="2" t="s">
        <v>630</v>
      </c>
      <c r="BQ256" s="144" t="s">
        <v>733</v>
      </c>
      <c r="BR256" s="71" t="s">
        <v>972</v>
      </c>
      <c r="BS256" s="208"/>
      <c r="BT256" s="208"/>
      <c r="BU256" s="208"/>
      <c r="BV256" s="208" t="s">
        <v>813</v>
      </c>
      <c r="BW256" s="208" t="s">
        <v>870</v>
      </c>
      <c r="BY256" s="71" t="s">
        <v>813</v>
      </c>
      <c r="CE256" s="71" t="s">
        <v>366</v>
      </c>
      <c r="CF256" s="71" t="s">
        <v>582</v>
      </c>
      <c r="CN256" s="71">
        <v>2022</v>
      </c>
    </row>
    <row r="257" spans="1:163" s="71" customFormat="1" ht="33.6" customHeight="1" x14ac:dyDescent="0.3">
      <c r="A257" s="2">
        <v>5</v>
      </c>
      <c r="B257" s="106" t="s">
        <v>299</v>
      </c>
      <c r="C257" s="69">
        <f t="shared" si="150"/>
        <v>0.30000000000000004</v>
      </c>
      <c r="D257" s="3"/>
      <c r="E257" s="3">
        <f t="shared" si="161"/>
        <v>0.30000000000000004</v>
      </c>
      <c r="F257" s="3">
        <f t="shared" si="162"/>
        <v>0.30000000000000004</v>
      </c>
      <c r="G257" s="3">
        <f t="shared" si="159"/>
        <v>0</v>
      </c>
      <c r="H257" s="3"/>
      <c r="I257" s="3"/>
      <c r="J257" s="3"/>
      <c r="K257" s="87">
        <v>0.1</v>
      </c>
      <c r="L257" s="3">
        <v>0.2</v>
      </c>
      <c r="M257" s="3">
        <f t="shared" si="144"/>
        <v>0</v>
      </c>
      <c r="N257" s="3"/>
      <c r="O257" s="3"/>
      <c r="P257" s="3"/>
      <c r="Q257" s="3"/>
      <c r="R257" s="3"/>
      <c r="S257" s="3"/>
      <c r="T257" s="3"/>
      <c r="U257" s="3">
        <f t="shared" si="153"/>
        <v>0</v>
      </c>
      <c r="V257" s="3"/>
      <c r="W257" s="3"/>
      <c r="X257" s="3"/>
      <c r="Y257" s="3"/>
      <c r="Z257" s="3"/>
      <c r="AA257" s="3"/>
      <c r="AB257" s="3"/>
      <c r="AC257" s="3"/>
      <c r="AD257" s="3">
        <f t="shared" si="134"/>
        <v>0</v>
      </c>
      <c r="AE257" s="3"/>
      <c r="AF257" s="3"/>
      <c r="AG257" s="3"/>
      <c r="AH257" s="3"/>
      <c r="AI257" s="3"/>
      <c r="AJ257" s="3"/>
      <c r="AK257" s="3"/>
      <c r="AL257" s="3"/>
      <c r="AM257" s="3"/>
      <c r="AN257" s="3"/>
      <c r="AO257" s="3"/>
      <c r="AP257" s="3"/>
      <c r="AQ257" s="3"/>
      <c r="AR257" s="3"/>
      <c r="AS257" s="3"/>
      <c r="AT257" s="3"/>
      <c r="AU257" s="3"/>
      <c r="AV257" s="3"/>
      <c r="AW257" s="3"/>
      <c r="AX257" s="3"/>
      <c r="AY257" s="3"/>
      <c r="AZ257" s="3"/>
      <c r="BA257" s="3"/>
      <c r="BB257" s="3"/>
      <c r="BC257" s="3"/>
      <c r="BD257" s="3"/>
      <c r="BE257" s="3"/>
      <c r="BF257" s="3"/>
      <c r="BG257" s="3">
        <f t="shared" si="149"/>
        <v>0</v>
      </c>
      <c r="BH257" s="3"/>
      <c r="BI257" s="3"/>
      <c r="BJ257" s="3"/>
      <c r="BK257" s="2" t="s">
        <v>459</v>
      </c>
      <c r="BL257" s="2" t="s">
        <v>132</v>
      </c>
      <c r="BM257" s="2" t="s">
        <v>300</v>
      </c>
      <c r="BN257" s="2" t="s">
        <v>109</v>
      </c>
      <c r="BO257" s="15"/>
      <c r="BP257" s="2" t="s">
        <v>629</v>
      </c>
      <c r="BQ257" s="144" t="s">
        <v>733</v>
      </c>
      <c r="BR257" s="71" t="s">
        <v>972</v>
      </c>
      <c r="CN257" s="71">
        <v>2022</v>
      </c>
    </row>
    <row r="258" spans="1:163" s="71" customFormat="1" ht="33.6" customHeight="1" x14ac:dyDescent="0.3">
      <c r="A258" s="2">
        <v>6</v>
      </c>
      <c r="B258" s="144" t="s">
        <v>690</v>
      </c>
      <c r="C258" s="3">
        <f t="shared" si="150"/>
        <v>5</v>
      </c>
      <c r="D258" s="3"/>
      <c r="E258" s="3">
        <f t="shared" si="161"/>
        <v>5</v>
      </c>
      <c r="F258" s="3">
        <f t="shared" si="162"/>
        <v>5</v>
      </c>
      <c r="G258" s="3">
        <f t="shared" si="159"/>
        <v>4.5</v>
      </c>
      <c r="H258" s="3"/>
      <c r="I258" s="3">
        <v>4.5</v>
      </c>
      <c r="J258" s="3"/>
      <c r="K258" s="3">
        <v>0.25</v>
      </c>
      <c r="L258" s="3">
        <v>0.25</v>
      </c>
      <c r="M258" s="3">
        <f>N258+O258+P258</f>
        <v>0</v>
      </c>
      <c r="N258" s="3"/>
      <c r="O258" s="3"/>
      <c r="P258" s="3"/>
      <c r="Q258" s="3"/>
      <c r="R258" s="3"/>
      <c r="S258" s="3"/>
      <c r="T258" s="3"/>
      <c r="U258" s="3">
        <f t="shared" si="153"/>
        <v>0</v>
      </c>
      <c r="V258" s="3"/>
      <c r="W258" s="3"/>
      <c r="X258" s="3"/>
      <c r="Y258" s="3"/>
      <c r="Z258" s="3"/>
      <c r="AA258" s="3"/>
      <c r="AB258" s="3"/>
      <c r="AC258" s="3"/>
      <c r="AD258" s="3">
        <f>SUM(AE258:AT258)</f>
        <v>0</v>
      </c>
      <c r="AE258" s="3"/>
      <c r="AF258" s="3"/>
      <c r="AG258" s="3"/>
      <c r="AH258" s="3"/>
      <c r="AI258" s="3"/>
      <c r="AJ258" s="3"/>
      <c r="AK258" s="3"/>
      <c r="AL258" s="3"/>
      <c r="AM258" s="3"/>
      <c r="AN258" s="3"/>
      <c r="AO258" s="3"/>
      <c r="AP258" s="3"/>
      <c r="AQ258" s="3"/>
      <c r="AR258" s="3"/>
      <c r="AS258" s="3"/>
      <c r="AT258" s="3"/>
      <c r="AU258" s="3"/>
      <c r="AV258" s="3"/>
      <c r="AW258" s="3"/>
      <c r="AX258" s="3"/>
      <c r="AY258" s="3"/>
      <c r="AZ258" s="3"/>
      <c r="BA258" s="3"/>
      <c r="BB258" s="3"/>
      <c r="BC258" s="3"/>
      <c r="BD258" s="3"/>
      <c r="BE258" s="3"/>
      <c r="BF258" s="3"/>
      <c r="BG258" s="3">
        <f>BH258+BI258+BJ258</f>
        <v>0</v>
      </c>
      <c r="BH258" s="3"/>
      <c r="BI258" s="3"/>
      <c r="BJ258" s="3"/>
      <c r="BK258" s="2" t="s">
        <v>459</v>
      </c>
      <c r="BL258" s="2" t="s">
        <v>149</v>
      </c>
      <c r="BM258" s="2" t="s">
        <v>691</v>
      </c>
      <c r="BN258" s="2" t="s">
        <v>109</v>
      </c>
      <c r="BO258" s="14"/>
      <c r="BP258" s="2" t="s">
        <v>630</v>
      </c>
      <c r="BQ258" s="144" t="s">
        <v>733</v>
      </c>
      <c r="BR258" s="71" t="s">
        <v>972</v>
      </c>
      <c r="BS258" s="71" t="s">
        <v>760</v>
      </c>
      <c r="BV258" s="71" t="s">
        <v>813</v>
      </c>
      <c r="CH258" s="71" t="s">
        <v>692</v>
      </c>
    </row>
    <row r="259" spans="1:163" s="71" customFormat="1" ht="33.6" customHeight="1" x14ac:dyDescent="0.3">
      <c r="A259" s="2">
        <v>7</v>
      </c>
      <c r="B259" s="144" t="s">
        <v>714</v>
      </c>
      <c r="C259" s="3">
        <f t="shared" si="150"/>
        <v>2</v>
      </c>
      <c r="D259" s="3"/>
      <c r="E259" s="3">
        <f t="shared" si="161"/>
        <v>2</v>
      </c>
      <c r="F259" s="3">
        <f t="shared" si="162"/>
        <v>2</v>
      </c>
      <c r="G259" s="3">
        <f t="shared" si="159"/>
        <v>0.5</v>
      </c>
      <c r="H259" s="3"/>
      <c r="I259" s="3">
        <v>0.5</v>
      </c>
      <c r="J259" s="3"/>
      <c r="K259" s="3">
        <v>1.25</v>
      </c>
      <c r="L259" s="3">
        <v>0.25</v>
      </c>
      <c r="M259" s="3">
        <f>N259+O259+P259</f>
        <v>0</v>
      </c>
      <c r="N259" s="3"/>
      <c r="O259" s="3"/>
      <c r="P259" s="3"/>
      <c r="Q259" s="3"/>
      <c r="R259" s="3"/>
      <c r="S259" s="3"/>
      <c r="T259" s="3"/>
      <c r="U259" s="3">
        <f t="shared" si="153"/>
        <v>0</v>
      </c>
      <c r="V259" s="3"/>
      <c r="W259" s="3"/>
      <c r="X259" s="3"/>
      <c r="Y259" s="3"/>
      <c r="Z259" s="3"/>
      <c r="AA259" s="3"/>
      <c r="AB259" s="3"/>
      <c r="AC259" s="3"/>
      <c r="AD259" s="3">
        <f>SUM(AE259:AT259)</f>
        <v>0</v>
      </c>
      <c r="AE259" s="3"/>
      <c r="AF259" s="3"/>
      <c r="AG259" s="3"/>
      <c r="AH259" s="3"/>
      <c r="AI259" s="3"/>
      <c r="AJ259" s="3"/>
      <c r="AK259" s="3"/>
      <c r="AL259" s="3"/>
      <c r="AM259" s="3"/>
      <c r="AN259" s="3"/>
      <c r="AO259" s="3"/>
      <c r="AP259" s="3"/>
      <c r="AQ259" s="3"/>
      <c r="AR259" s="3"/>
      <c r="AS259" s="3"/>
      <c r="AT259" s="3"/>
      <c r="AU259" s="3"/>
      <c r="AV259" s="3"/>
      <c r="AW259" s="3"/>
      <c r="AX259" s="3"/>
      <c r="AY259" s="3"/>
      <c r="AZ259" s="3"/>
      <c r="BA259" s="3"/>
      <c r="BB259" s="3"/>
      <c r="BC259" s="3"/>
      <c r="BD259" s="3"/>
      <c r="BE259" s="3"/>
      <c r="BF259" s="3"/>
      <c r="BG259" s="3">
        <f>BH259+BI259+BJ259</f>
        <v>0</v>
      </c>
      <c r="BH259" s="3"/>
      <c r="BI259" s="3"/>
      <c r="BJ259" s="3"/>
      <c r="BK259" s="2" t="s">
        <v>459</v>
      </c>
      <c r="BL259" s="2" t="s">
        <v>149</v>
      </c>
      <c r="BM259" s="2"/>
      <c r="BN259" s="2" t="s">
        <v>109</v>
      </c>
      <c r="BO259" s="14"/>
      <c r="BP259" s="2" t="s">
        <v>630</v>
      </c>
      <c r="BQ259" s="144" t="s">
        <v>733</v>
      </c>
      <c r="BR259" s="71" t="s">
        <v>972</v>
      </c>
      <c r="BS259" s="71" t="s">
        <v>760</v>
      </c>
      <c r="BV259" s="71" t="s">
        <v>813</v>
      </c>
      <c r="CH259" s="71" t="s">
        <v>692</v>
      </c>
    </row>
    <row r="260" spans="1:163" s="71" customFormat="1" ht="33.6" customHeight="1" x14ac:dyDescent="0.3">
      <c r="A260" s="2">
        <v>8</v>
      </c>
      <c r="B260" s="144" t="s">
        <v>693</v>
      </c>
      <c r="C260" s="3">
        <f t="shared" si="150"/>
        <v>3</v>
      </c>
      <c r="D260" s="3"/>
      <c r="E260" s="3">
        <f t="shared" si="161"/>
        <v>3</v>
      </c>
      <c r="F260" s="3">
        <f t="shared" si="162"/>
        <v>3</v>
      </c>
      <c r="G260" s="3">
        <f t="shared" si="159"/>
        <v>0.5</v>
      </c>
      <c r="H260" s="3"/>
      <c r="I260" s="3">
        <v>0.5</v>
      </c>
      <c r="J260" s="3"/>
      <c r="K260" s="3">
        <v>1.25</v>
      </c>
      <c r="L260" s="3">
        <v>1.25</v>
      </c>
      <c r="M260" s="3">
        <f>N260+O260+P260</f>
        <v>0</v>
      </c>
      <c r="N260" s="3"/>
      <c r="O260" s="3"/>
      <c r="P260" s="3"/>
      <c r="Q260" s="3"/>
      <c r="R260" s="3"/>
      <c r="S260" s="3"/>
      <c r="T260" s="3"/>
      <c r="U260" s="3">
        <f t="shared" si="153"/>
        <v>0</v>
      </c>
      <c r="V260" s="3"/>
      <c r="W260" s="3"/>
      <c r="X260" s="3"/>
      <c r="Y260" s="3"/>
      <c r="Z260" s="3"/>
      <c r="AA260" s="3"/>
      <c r="AB260" s="3"/>
      <c r="AC260" s="3"/>
      <c r="AD260" s="3">
        <f>SUM(AE260:AT260)</f>
        <v>0</v>
      </c>
      <c r="AE260" s="3"/>
      <c r="AF260" s="3"/>
      <c r="AG260" s="3"/>
      <c r="AH260" s="3"/>
      <c r="AI260" s="3"/>
      <c r="AJ260" s="3"/>
      <c r="AK260" s="3"/>
      <c r="AL260" s="3"/>
      <c r="AM260" s="3"/>
      <c r="AN260" s="3"/>
      <c r="AO260" s="3"/>
      <c r="AP260" s="3"/>
      <c r="AQ260" s="3"/>
      <c r="AR260" s="3"/>
      <c r="AS260" s="3"/>
      <c r="AT260" s="3"/>
      <c r="AU260" s="3"/>
      <c r="AV260" s="3"/>
      <c r="AW260" s="3"/>
      <c r="AX260" s="3"/>
      <c r="AY260" s="3"/>
      <c r="AZ260" s="3"/>
      <c r="BA260" s="3"/>
      <c r="BB260" s="3"/>
      <c r="BC260" s="3"/>
      <c r="BD260" s="3"/>
      <c r="BE260" s="3"/>
      <c r="BF260" s="3"/>
      <c r="BG260" s="3">
        <f>BH260+BI260+BJ260</f>
        <v>0</v>
      </c>
      <c r="BH260" s="3"/>
      <c r="BI260" s="3"/>
      <c r="BJ260" s="3"/>
      <c r="BK260" s="2" t="s">
        <v>459</v>
      </c>
      <c r="BL260" s="2" t="s">
        <v>149</v>
      </c>
      <c r="BM260" s="2"/>
      <c r="BN260" s="2" t="s">
        <v>109</v>
      </c>
      <c r="BO260" s="14"/>
      <c r="BP260" s="2" t="s">
        <v>630</v>
      </c>
      <c r="BQ260" s="144" t="s">
        <v>733</v>
      </c>
      <c r="BR260" s="71" t="s">
        <v>972</v>
      </c>
      <c r="BS260" s="71" t="s">
        <v>760</v>
      </c>
      <c r="BV260" s="71" t="s">
        <v>813</v>
      </c>
      <c r="CH260" s="71" t="s">
        <v>692</v>
      </c>
    </row>
    <row r="261" spans="1:163" s="94" customFormat="1" ht="33.6" customHeight="1" x14ac:dyDescent="0.3">
      <c r="A261" s="2">
        <v>9</v>
      </c>
      <c r="B261" s="144" t="s">
        <v>728</v>
      </c>
      <c r="C261" s="3">
        <f t="shared" si="150"/>
        <v>5</v>
      </c>
      <c r="D261" s="3"/>
      <c r="E261" s="3">
        <f t="shared" si="161"/>
        <v>5</v>
      </c>
      <c r="F261" s="3">
        <f t="shared" si="162"/>
        <v>5</v>
      </c>
      <c r="G261" s="3">
        <f t="shared" si="159"/>
        <v>0</v>
      </c>
      <c r="H261" s="3"/>
      <c r="I261" s="3">
        <v>0</v>
      </c>
      <c r="J261" s="3"/>
      <c r="K261" s="3">
        <v>2.5</v>
      </c>
      <c r="L261" s="3">
        <v>2.5</v>
      </c>
      <c r="M261" s="3">
        <f>N261+O261+P261</f>
        <v>0</v>
      </c>
      <c r="N261" s="3"/>
      <c r="O261" s="3"/>
      <c r="P261" s="3"/>
      <c r="Q261" s="3"/>
      <c r="R261" s="3"/>
      <c r="S261" s="3"/>
      <c r="T261" s="3"/>
      <c r="U261" s="3">
        <f t="shared" si="153"/>
        <v>0</v>
      </c>
      <c r="V261" s="3"/>
      <c r="W261" s="3"/>
      <c r="X261" s="3"/>
      <c r="Y261" s="3"/>
      <c r="Z261" s="3"/>
      <c r="AA261" s="3"/>
      <c r="AB261" s="3"/>
      <c r="AC261" s="3"/>
      <c r="AD261" s="3">
        <f>SUM(AE261:AT261)</f>
        <v>0</v>
      </c>
      <c r="AE261" s="3"/>
      <c r="AF261" s="3"/>
      <c r="AG261" s="3"/>
      <c r="AH261" s="3"/>
      <c r="AI261" s="3"/>
      <c r="AJ261" s="3"/>
      <c r="AK261" s="3"/>
      <c r="AL261" s="3"/>
      <c r="AM261" s="3"/>
      <c r="AN261" s="3"/>
      <c r="AO261" s="3"/>
      <c r="AP261" s="3"/>
      <c r="AQ261" s="3"/>
      <c r="AR261" s="3"/>
      <c r="AS261" s="3"/>
      <c r="AT261" s="3"/>
      <c r="AU261" s="3"/>
      <c r="AV261" s="3"/>
      <c r="AW261" s="3"/>
      <c r="AX261" s="3"/>
      <c r="AY261" s="3"/>
      <c r="AZ261" s="3"/>
      <c r="BA261" s="3"/>
      <c r="BB261" s="3"/>
      <c r="BC261" s="3"/>
      <c r="BD261" s="3"/>
      <c r="BE261" s="3"/>
      <c r="BF261" s="3"/>
      <c r="BG261" s="3">
        <f>BH261+BI261+BJ261</f>
        <v>0</v>
      </c>
      <c r="BH261" s="3"/>
      <c r="BI261" s="3"/>
      <c r="BJ261" s="3"/>
      <c r="BK261" s="2" t="s">
        <v>459</v>
      </c>
      <c r="BL261" s="4" t="s">
        <v>143</v>
      </c>
      <c r="BM261" s="2"/>
      <c r="BN261" s="143" t="s">
        <v>109</v>
      </c>
      <c r="BO261" s="129"/>
      <c r="BP261" s="2" t="s">
        <v>630</v>
      </c>
      <c r="BQ261" s="144" t="s">
        <v>733</v>
      </c>
      <c r="BR261" s="71" t="s">
        <v>972</v>
      </c>
      <c r="BS261" s="71" t="s">
        <v>760</v>
      </c>
      <c r="BV261" s="94" t="s">
        <v>837</v>
      </c>
    </row>
    <row r="262" spans="1:163" s="94" customFormat="1" ht="33.6" customHeight="1" x14ac:dyDescent="0.3">
      <c r="A262" s="2">
        <v>10</v>
      </c>
      <c r="B262" s="144" t="s">
        <v>694</v>
      </c>
      <c r="C262" s="3">
        <f t="shared" si="150"/>
        <v>3</v>
      </c>
      <c r="D262" s="3"/>
      <c r="E262" s="3">
        <f t="shared" si="161"/>
        <v>3</v>
      </c>
      <c r="F262" s="3">
        <f t="shared" si="162"/>
        <v>3</v>
      </c>
      <c r="G262" s="3">
        <f t="shared" si="159"/>
        <v>0</v>
      </c>
      <c r="H262" s="3"/>
      <c r="I262" s="3"/>
      <c r="J262" s="3"/>
      <c r="K262" s="87">
        <v>1</v>
      </c>
      <c r="L262" s="3">
        <v>2</v>
      </c>
      <c r="M262" s="3"/>
      <c r="N262" s="3"/>
      <c r="O262" s="3"/>
      <c r="P262" s="3"/>
      <c r="Q262" s="3"/>
      <c r="R262" s="3"/>
      <c r="S262" s="3"/>
      <c r="T262" s="3"/>
      <c r="U262" s="3">
        <f t="shared" si="153"/>
        <v>0</v>
      </c>
      <c r="V262" s="3"/>
      <c r="W262" s="3"/>
      <c r="X262" s="3"/>
      <c r="Y262" s="3"/>
      <c r="Z262" s="3"/>
      <c r="AA262" s="3"/>
      <c r="AB262" s="3"/>
      <c r="AC262" s="3"/>
      <c r="AD262" s="3"/>
      <c r="AE262" s="3"/>
      <c r="AF262" s="3"/>
      <c r="AG262" s="3"/>
      <c r="AH262" s="3"/>
      <c r="AI262" s="3"/>
      <c r="AJ262" s="3"/>
      <c r="AK262" s="3"/>
      <c r="AL262" s="3"/>
      <c r="AM262" s="3"/>
      <c r="AN262" s="3"/>
      <c r="AO262" s="3"/>
      <c r="AP262" s="3"/>
      <c r="AQ262" s="3"/>
      <c r="AR262" s="3"/>
      <c r="AS262" s="3"/>
      <c r="AT262" s="3"/>
      <c r="AU262" s="3"/>
      <c r="AV262" s="3"/>
      <c r="AW262" s="3"/>
      <c r="AX262" s="3"/>
      <c r="AY262" s="3"/>
      <c r="AZ262" s="3"/>
      <c r="BA262" s="3"/>
      <c r="BB262" s="3"/>
      <c r="BC262" s="3"/>
      <c r="BD262" s="3"/>
      <c r="BE262" s="3"/>
      <c r="BF262" s="3"/>
      <c r="BG262" s="3"/>
      <c r="BH262" s="3"/>
      <c r="BI262" s="3"/>
      <c r="BJ262" s="3"/>
      <c r="BK262" s="2" t="s">
        <v>459</v>
      </c>
      <c r="BL262" s="4" t="s">
        <v>143</v>
      </c>
      <c r="BM262" s="2"/>
      <c r="BN262" s="143" t="s">
        <v>109</v>
      </c>
      <c r="BO262" s="129"/>
      <c r="BP262" s="2" t="s">
        <v>630</v>
      </c>
      <c r="BQ262" s="144" t="s">
        <v>733</v>
      </c>
      <c r="BR262" s="71" t="s">
        <v>972</v>
      </c>
      <c r="BS262" s="71" t="s">
        <v>760</v>
      </c>
      <c r="BV262" s="94" t="s">
        <v>813</v>
      </c>
      <c r="BX262" s="94" t="s">
        <v>695</v>
      </c>
      <c r="CH262" s="94" t="s">
        <v>692</v>
      </c>
    </row>
    <row r="263" spans="1:163" s="71" customFormat="1" ht="33.6" customHeight="1" x14ac:dyDescent="0.3">
      <c r="A263" s="2">
        <v>11</v>
      </c>
      <c r="B263" s="88" t="s">
        <v>698</v>
      </c>
      <c r="C263" s="3">
        <f t="shared" si="150"/>
        <v>8.7099999999999991</v>
      </c>
      <c r="D263" s="3">
        <v>0.01</v>
      </c>
      <c r="E263" s="3">
        <f t="shared" si="161"/>
        <v>8.6999999999999993</v>
      </c>
      <c r="F263" s="3">
        <f t="shared" si="162"/>
        <v>8.6999999999999993</v>
      </c>
      <c r="G263" s="3">
        <f t="shared" si="159"/>
        <v>0</v>
      </c>
      <c r="H263" s="3"/>
      <c r="I263" s="3"/>
      <c r="J263" s="3"/>
      <c r="K263" s="3">
        <v>6.1</v>
      </c>
      <c r="L263" s="3">
        <v>2.6</v>
      </c>
      <c r="M263" s="3">
        <f t="shared" ref="M263" si="163">N263+O263+P263</f>
        <v>0</v>
      </c>
      <c r="N263" s="3"/>
      <c r="O263" s="3"/>
      <c r="P263" s="3"/>
      <c r="Q263" s="3"/>
      <c r="R263" s="3"/>
      <c r="S263" s="3"/>
      <c r="T263" s="3"/>
      <c r="U263" s="3">
        <f t="shared" si="153"/>
        <v>0</v>
      </c>
      <c r="V263" s="3"/>
      <c r="W263" s="3"/>
      <c r="X263" s="3"/>
      <c r="Y263" s="3"/>
      <c r="Z263" s="3"/>
      <c r="AA263" s="3"/>
      <c r="AB263" s="3"/>
      <c r="AC263" s="3"/>
      <c r="AD263" s="3">
        <f t="shared" ref="AD263" si="164">SUM(AE263:AT263)</f>
        <v>0</v>
      </c>
      <c r="AE263" s="3"/>
      <c r="AF263" s="3"/>
      <c r="AG263" s="3"/>
      <c r="AH263" s="3"/>
      <c r="AI263" s="3"/>
      <c r="AJ263" s="3"/>
      <c r="AK263" s="3"/>
      <c r="AL263" s="3"/>
      <c r="AM263" s="3"/>
      <c r="AN263" s="3"/>
      <c r="AO263" s="3"/>
      <c r="AP263" s="3"/>
      <c r="AQ263" s="3"/>
      <c r="AR263" s="3"/>
      <c r="AS263" s="3"/>
      <c r="AT263" s="3"/>
      <c r="AU263" s="3"/>
      <c r="AV263" s="3"/>
      <c r="AW263" s="3"/>
      <c r="AX263" s="3"/>
      <c r="AY263" s="3"/>
      <c r="AZ263" s="3"/>
      <c r="BA263" s="3"/>
      <c r="BB263" s="3"/>
      <c r="BC263" s="3"/>
      <c r="BD263" s="3"/>
      <c r="BE263" s="3"/>
      <c r="BF263" s="3"/>
      <c r="BG263" s="3">
        <f t="shared" ref="BG263" si="165">SUM(BH263:BJ263)</f>
        <v>0</v>
      </c>
      <c r="BH263" s="3"/>
      <c r="BI263" s="75"/>
      <c r="BJ263" s="3"/>
      <c r="BK263" s="2" t="s">
        <v>459</v>
      </c>
      <c r="BL263" s="4" t="s">
        <v>143</v>
      </c>
      <c r="BM263" s="2" t="s">
        <v>699</v>
      </c>
      <c r="BN263" s="76" t="s">
        <v>109</v>
      </c>
      <c r="BO263" s="130"/>
      <c r="BP263" s="2" t="s">
        <v>630</v>
      </c>
      <c r="BQ263" s="144" t="s">
        <v>733</v>
      </c>
      <c r="BR263" s="71" t="s">
        <v>972</v>
      </c>
      <c r="BS263" s="71" t="s">
        <v>760</v>
      </c>
      <c r="BV263" s="71" t="s">
        <v>813</v>
      </c>
      <c r="BX263" s="71" t="s">
        <v>700</v>
      </c>
    </row>
    <row r="264" spans="1:163" s="71" customFormat="1" ht="33.6" customHeight="1" x14ac:dyDescent="0.3">
      <c r="A264" s="2">
        <v>12</v>
      </c>
      <c r="B264" s="22" t="s">
        <v>696</v>
      </c>
      <c r="C264" s="3">
        <f>D264+E264</f>
        <v>2.27</v>
      </c>
      <c r="D264" s="3"/>
      <c r="E264" s="3">
        <f t="shared" ref="E264:E270" si="166">F264+U264+BG264</f>
        <v>2.27</v>
      </c>
      <c r="F264" s="3">
        <f t="shared" ref="F264:F270" si="167">G264+K264+L264+M264+R264+S264+T264</f>
        <v>2.27</v>
      </c>
      <c r="G264" s="3">
        <f>H264+I264+J264</f>
        <v>0</v>
      </c>
      <c r="H264" s="3"/>
      <c r="I264" s="3"/>
      <c r="J264" s="3"/>
      <c r="K264" s="72">
        <v>1.42</v>
      </c>
      <c r="L264" s="2">
        <v>0.85</v>
      </c>
      <c r="M264" s="3">
        <f>N264+O264+P264</f>
        <v>0</v>
      </c>
      <c r="N264" s="3"/>
      <c r="O264" s="3"/>
      <c r="P264" s="3"/>
      <c r="Q264" s="3"/>
      <c r="R264" s="3"/>
      <c r="S264" s="3"/>
      <c r="T264" s="3"/>
      <c r="U264" s="3">
        <f>V264+W264+X264+Y264+Z264+AA264+AB264+AC264+AD264+AU264+AV264+AW264+AX264+AY264+AZ264+BA264+BB264+BC264+BD264+BE264+BF264</f>
        <v>0</v>
      </c>
      <c r="V264" s="3"/>
      <c r="W264" s="3"/>
      <c r="X264" s="3"/>
      <c r="Y264" s="3"/>
      <c r="Z264" s="3"/>
      <c r="AA264" s="3"/>
      <c r="AB264" s="3"/>
      <c r="AC264" s="3"/>
      <c r="AD264" s="3">
        <f>SUM(AE264:AT264)</f>
        <v>0</v>
      </c>
      <c r="AE264" s="3"/>
      <c r="AF264" s="3"/>
      <c r="AG264" s="3"/>
      <c r="AH264" s="73"/>
      <c r="AI264" s="73"/>
      <c r="AJ264" s="3"/>
      <c r="AK264" s="3"/>
      <c r="AL264" s="3"/>
      <c r="AM264" s="3"/>
      <c r="AN264" s="3"/>
      <c r="AO264" s="3"/>
      <c r="AP264" s="3"/>
      <c r="AQ264" s="3"/>
      <c r="AR264" s="3"/>
      <c r="AS264" s="3"/>
      <c r="AT264" s="3"/>
      <c r="AU264" s="3"/>
      <c r="AV264" s="3"/>
      <c r="AW264" s="3"/>
      <c r="AX264" s="3"/>
      <c r="AY264" s="3"/>
      <c r="AZ264" s="74"/>
      <c r="BA264" s="3"/>
      <c r="BB264" s="3"/>
      <c r="BC264" s="3"/>
      <c r="BD264" s="3"/>
      <c r="BE264" s="3"/>
      <c r="BF264" s="3"/>
      <c r="BG264" s="3">
        <f>BH264+BI264+BJ264</f>
        <v>0</v>
      </c>
      <c r="BH264" s="3"/>
      <c r="BI264" s="75"/>
      <c r="BJ264" s="3"/>
      <c r="BK264" s="2" t="s">
        <v>459</v>
      </c>
      <c r="BL264" s="4" t="s">
        <v>138</v>
      </c>
      <c r="BM264" s="2" t="s">
        <v>697</v>
      </c>
      <c r="BN264" s="76" t="s">
        <v>109</v>
      </c>
      <c r="BO264" s="130"/>
      <c r="BP264" s="2" t="s">
        <v>630</v>
      </c>
      <c r="BQ264" s="144" t="s">
        <v>733</v>
      </c>
      <c r="BR264" s="71" t="s">
        <v>972</v>
      </c>
      <c r="BS264" s="71" t="s">
        <v>760</v>
      </c>
      <c r="BV264" s="71" t="s">
        <v>813</v>
      </c>
      <c r="CH264" s="71" t="s">
        <v>692</v>
      </c>
    </row>
    <row r="265" spans="1:163" s="318" customFormat="1" ht="54" customHeight="1" x14ac:dyDescent="0.3">
      <c r="A265" s="316">
        <v>13</v>
      </c>
      <c r="B265" s="325" t="s">
        <v>900</v>
      </c>
      <c r="C265" s="320">
        <f>D265+E265</f>
        <v>11.3</v>
      </c>
      <c r="D265" s="315"/>
      <c r="E265" s="315">
        <f t="shared" si="166"/>
        <v>11.3</v>
      </c>
      <c r="F265" s="315">
        <f t="shared" si="167"/>
        <v>11</v>
      </c>
      <c r="G265" s="315">
        <f>H265+I265+J265</f>
        <v>1.6</v>
      </c>
      <c r="H265" s="315">
        <v>1.6</v>
      </c>
      <c r="I265" s="315"/>
      <c r="J265" s="315"/>
      <c r="K265" s="363">
        <v>1.2</v>
      </c>
      <c r="L265" s="315">
        <v>8.1999999999999993</v>
      </c>
      <c r="M265" s="315">
        <f>N265+O265+P265</f>
        <v>0</v>
      </c>
      <c r="N265" s="315"/>
      <c r="O265" s="315"/>
      <c r="P265" s="315"/>
      <c r="Q265" s="315"/>
      <c r="R265" s="315"/>
      <c r="S265" s="315"/>
      <c r="T265" s="315"/>
      <c r="U265" s="315">
        <f>V265+W265+X265+Y265+Z265+AA265+AB265+AC265+AD265+AU265+AV265+AW265+AX265+AY265+AZ265+BA265+BB265+BC265+BD265+BE265+BF265</f>
        <v>0</v>
      </c>
      <c r="V265" s="315"/>
      <c r="W265" s="315"/>
      <c r="X265" s="315"/>
      <c r="Y265" s="315"/>
      <c r="Z265" s="315"/>
      <c r="AA265" s="315"/>
      <c r="AB265" s="315"/>
      <c r="AC265" s="315"/>
      <c r="AD265" s="315">
        <f>SUM(AE265:AT265)</f>
        <v>0</v>
      </c>
      <c r="AE265" s="315"/>
      <c r="AF265" s="315"/>
      <c r="AG265" s="315"/>
      <c r="AH265" s="315"/>
      <c r="AI265" s="315"/>
      <c r="AJ265" s="315"/>
      <c r="AK265" s="315"/>
      <c r="AL265" s="315"/>
      <c r="AM265" s="315"/>
      <c r="AN265" s="315"/>
      <c r="AO265" s="315"/>
      <c r="AP265" s="315"/>
      <c r="AQ265" s="315"/>
      <c r="AR265" s="315"/>
      <c r="AS265" s="315"/>
      <c r="AT265" s="315"/>
      <c r="AU265" s="315"/>
      <c r="AV265" s="315"/>
      <c r="AW265" s="315"/>
      <c r="AX265" s="315"/>
      <c r="AY265" s="315"/>
      <c r="AZ265" s="315"/>
      <c r="BA265" s="315"/>
      <c r="BB265" s="315"/>
      <c r="BC265" s="315"/>
      <c r="BD265" s="315"/>
      <c r="BE265" s="315"/>
      <c r="BF265" s="315"/>
      <c r="BG265" s="315">
        <f>BH265+BI265+BJ265</f>
        <v>0.3</v>
      </c>
      <c r="BH265" s="315"/>
      <c r="BI265" s="315">
        <v>0.3</v>
      </c>
      <c r="BJ265" s="315"/>
      <c r="BK265" s="316" t="s">
        <v>459</v>
      </c>
      <c r="BL265" s="316" t="s">
        <v>133</v>
      </c>
      <c r="BM265" s="316" t="s">
        <v>303</v>
      </c>
      <c r="BN265" s="316" t="s">
        <v>109</v>
      </c>
      <c r="BO265" s="322"/>
      <c r="BP265" s="316" t="s">
        <v>761</v>
      </c>
      <c r="BQ265" s="319" t="s">
        <v>740</v>
      </c>
      <c r="BR265" s="318" t="s">
        <v>986</v>
      </c>
      <c r="BS265" s="318" t="s">
        <v>760</v>
      </c>
      <c r="BT265" s="318" t="s">
        <v>989</v>
      </c>
      <c r="BU265" s="318" t="s">
        <v>911</v>
      </c>
      <c r="BV265" s="318" t="s">
        <v>813</v>
      </c>
      <c r="CB265" s="318" t="s">
        <v>439</v>
      </c>
      <c r="CN265" s="318">
        <v>2022</v>
      </c>
    </row>
    <row r="266" spans="1:163" s="318" customFormat="1" ht="51.6" customHeight="1" x14ac:dyDescent="0.3">
      <c r="A266" s="316">
        <v>14</v>
      </c>
      <c r="B266" s="325" t="s">
        <v>901</v>
      </c>
      <c r="C266" s="320">
        <f>D266+E266</f>
        <v>5</v>
      </c>
      <c r="D266" s="315"/>
      <c r="E266" s="315">
        <f t="shared" si="166"/>
        <v>5</v>
      </c>
      <c r="F266" s="315">
        <f t="shared" si="167"/>
        <v>5</v>
      </c>
      <c r="G266" s="315">
        <f>H266+I266+J266</f>
        <v>1.6</v>
      </c>
      <c r="H266" s="315">
        <v>1.6</v>
      </c>
      <c r="I266" s="315"/>
      <c r="J266" s="315"/>
      <c r="K266" s="363">
        <v>1.2</v>
      </c>
      <c r="L266" s="315">
        <v>2.2000000000000002</v>
      </c>
      <c r="M266" s="315">
        <f>N266+O266+P266</f>
        <v>0</v>
      </c>
      <c r="N266" s="315"/>
      <c r="O266" s="315"/>
      <c r="P266" s="315"/>
      <c r="Q266" s="315"/>
      <c r="R266" s="315"/>
      <c r="S266" s="315"/>
      <c r="T266" s="315"/>
      <c r="U266" s="315">
        <f>V266+W266+X266+Y266+Z266+AA266+AB266+AC266+AD266+AU266+AV266+AW266+AX266+AY266+AZ266+BA266+BB266+BC266+BD266+BE266+BF266</f>
        <v>0</v>
      </c>
      <c r="V266" s="315"/>
      <c r="W266" s="315"/>
      <c r="X266" s="315"/>
      <c r="Y266" s="315"/>
      <c r="Z266" s="315"/>
      <c r="AA266" s="315"/>
      <c r="AB266" s="315"/>
      <c r="AC266" s="315"/>
      <c r="AD266" s="315">
        <f>SUM(AE266:AT266)</f>
        <v>0</v>
      </c>
      <c r="AE266" s="315"/>
      <c r="AF266" s="315"/>
      <c r="AG266" s="315"/>
      <c r="AH266" s="315"/>
      <c r="AI266" s="315"/>
      <c r="AJ266" s="315"/>
      <c r="AK266" s="315"/>
      <c r="AL266" s="315"/>
      <c r="AM266" s="315"/>
      <c r="AN266" s="315"/>
      <c r="AO266" s="315"/>
      <c r="AP266" s="315"/>
      <c r="AQ266" s="315"/>
      <c r="AR266" s="315"/>
      <c r="AS266" s="315"/>
      <c r="AT266" s="315"/>
      <c r="AU266" s="315"/>
      <c r="AV266" s="315"/>
      <c r="AW266" s="315"/>
      <c r="AX266" s="315"/>
      <c r="AY266" s="315"/>
      <c r="AZ266" s="315"/>
      <c r="BA266" s="315"/>
      <c r="BB266" s="315"/>
      <c r="BC266" s="315"/>
      <c r="BD266" s="315"/>
      <c r="BE266" s="315"/>
      <c r="BF266" s="315"/>
      <c r="BG266" s="315">
        <f>BH266+BI266+BJ266</f>
        <v>0</v>
      </c>
      <c r="BH266" s="315"/>
      <c r="BI266" s="315"/>
      <c r="BJ266" s="315"/>
      <c r="BK266" s="316" t="s">
        <v>459</v>
      </c>
      <c r="BL266" s="316" t="s">
        <v>130</v>
      </c>
      <c r="BM266" s="316"/>
      <c r="BN266" s="316" t="s">
        <v>109</v>
      </c>
      <c r="BO266" s="322" t="s">
        <v>995</v>
      </c>
      <c r="BP266" s="316" t="s">
        <v>761</v>
      </c>
      <c r="BQ266" s="319" t="s">
        <v>740</v>
      </c>
      <c r="BR266" s="318" t="s">
        <v>987</v>
      </c>
      <c r="BS266" s="318" t="s">
        <v>760</v>
      </c>
      <c r="BT266" s="318" t="s">
        <v>988</v>
      </c>
      <c r="BU266" s="318" t="s">
        <v>911</v>
      </c>
      <c r="BV266" s="318" t="s">
        <v>813</v>
      </c>
    </row>
    <row r="267" spans="1:163" s="317" customFormat="1" ht="49.15" customHeight="1" x14ac:dyDescent="0.3">
      <c r="A267" s="316">
        <v>15</v>
      </c>
      <c r="B267" s="313" t="s">
        <v>902</v>
      </c>
      <c r="C267" s="314">
        <f t="shared" ref="C267:C270" si="168">D267+E267</f>
        <v>7.2</v>
      </c>
      <c r="D267" s="314"/>
      <c r="E267" s="315">
        <f t="shared" si="166"/>
        <v>7.2</v>
      </c>
      <c r="F267" s="315">
        <f t="shared" si="167"/>
        <v>7.2</v>
      </c>
      <c r="G267" s="315"/>
      <c r="H267" s="315"/>
      <c r="I267" s="315"/>
      <c r="J267" s="315"/>
      <c r="K267" s="363">
        <v>4</v>
      </c>
      <c r="L267" s="315">
        <v>3.2</v>
      </c>
      <c r="M267" s="315"/>
      <c r="N267" s="315"/>
      <c r="O267" s="315"/>
      <c r="P267" s="315"/>
      <c r="Q267" s="315"/>
      <c r="R267" s="315"/>
      <c r="S267" s="315"/>
      <c r="T267" s="315"/>
      <c r="U267" s="314">
        <f t="shared" ref="U267:U270" si="169">V267+W267+X267+Y267+Z267+AA267+AB267+AC267+AD267+AU267+AV267+AW267+AX267+AY267+AZ267+BA267+BB267+BC267+BD267+BE267+BF267</f>
        <v>0</v>
      </c>
      <c r="V267" s="315"/>
      <c r="W267" s="315"/>
      <c r="X267" s="315"/>
      <c r="Y267" s="315"/>
      <c r="Z267" s="315"/>
      <c r="AA267" s="315"/>
      <c r="AB267" s="315"/>
      <c r="AC267" s="315"/>
      <c r="AD267" s="315"/>
      <c r="AE267" s="315"/>
      <c r="AF267" s="315"/>
      <c r="AG267" s="315"/>
      <c r="AH267" s="315"/>
      <c r="AI267" s="315"/>
      <c r="AJ267" s="315"/>
      <c r="AK267" s="315"/>
      <c r="AL267" s="315"/>
      <c r="AM267" s="315"/>
      <c r="AN267" s="315"/>
      <c r="AO267" s="315"/>
      <c r="AP267" s="315"/>
      <c r="AQ267" s="315"/>
      <c r="AR267" s="315"/>
      <c r="AS267" s="315"/>
      <c r="AT267" s="315"/>
      <c r="AU267" s="315"/>
      <c r="AV267" s="315"/>
      <c r="AW267" s="315"/>
      <c r="AX267" s="315"/>
      <c r="AY267" s="315"/>
      <c r="AZ267" s="315"/>
      <c r="BA267" s="315"/>
      <c r="BB267" s="315"/>
      <c r="BC267" s="315"/>
      <c r="BD267" s="315"/>
      <c r="BE267" s="315"/>
      <c r="BF267" s="315"/>
      <c r="BG267" s="314"/>
      <c r="BH267" s="315"/>
      <c r="BI267" s="315"/>
      <c r="BJ267" s="315"/>
      <c r="BK267" s="316" t="s">
        <v>459</v>
      </c>
      <c r="BL267" s="344" t="s">
        <v>137</v>
      </c>
      <c r="BM267" s="316"/>
      <c r="BN267" s="345" t="s">
        <v>109</v>
      </c>
      <c r="BO267" s="364" t="s">
        <v>995</v>
      </c>
      <c r="BP267" s="316" t="s">
        <v>761</v>
      </c>
      <c r="BQ267" s="319" t="s">
        <v>740</v>
      </c>
      <c r="BR267" s="318" t="s">
        <v>996</v>
      </c>
      <c r="BS267" s="318" t="s">
        <v>760</v>
      </c>
      <c r="BT267" s="318"/>
      <c r="BU267" s="317" t="s">
        <v>909</v>
      </c>
      <c r="BV267" s="318" t="s">
        <v>813</v>
      </c>
      <c r="BW267" s="318"/>
      <c r="BX267" s="318"/>
      <c r="BY267" s="318"/>
      <c r="BZ267" s="318"/>
      <c r="CA267" s="318"/>
      <c r="CB267" s="318"/>
      <c r="CC267" s="318"/>
      <c r="CD267" s="318"/>
      <c r="CE267" s="318"/>
      <c r="CF267" s="318"/>
      <c r="CG267" s="318"/>
      <c r="CH267" s="318"/>
      <c r="CI267" s="318"/>
      <c r="CJ267" s="318"/>
      <c r="CK267" s="318"/>
      <c r="CL267" s="318"/>
      <c r="CM267" s="318"/>
      <c r="CN267" s="318"/>
      <c r="CO267" s="318"/>
      <c r="CP267" s="318"/>
      <c r="CQ267" s="318"/>
      <c r="CR267" s="318"/>
      <c r="CS267" s="318"/>
    </row>
    <row r="268" spans="1:163" s="20" customFormat="1" ht="43.15" customHeight="1" x14ac:dyDescent="0.3">
      <c r="A268" s="1">
        <v>15</v>
      </c>
      <c r="B268" s="308" t="s">
        <v>907</v>
      </c>
      <c r="C268" s="152">
        <f>D268+E268</f>
        <v>9</v>
      </c>
      <c r="D268" s="19">
        <v>3.8</v>
      </c>
      <c r="E268" s="19">
        <f t="shared" si="166"/>
        <v>5.2</v>
      </c>
      <c r="F268" s="19">
        <f t="shared" si="167"/>
        <v>4</v>
      </c>
      <c r="G268" s="19">
        <f>H268+I268+J268</f>
        <v>0.5</v>
      </c>
      <c r="H268" s="19"/>
      <c r="I268" s="19">
        <v>0.5</v>
      </c>
      <c r="J268" s="19"/>
      <c r="K268" s="19">
        <v>1.1000000000000001</v>
      </c>
      <c r="L268" s="309">
        <v>2.4</v>
      </c>
      <c r="M268" s="19"/>
      <c r="N268" s="19"/>
      <c r="O268" s="19"/>
      <c r="P268" s="19"/>
      <c r="Q268" s="19"/>
      <c r="R268" s="19"/>
      <c r="S268" s="19"/>
      <c r="T268" s="19"/>
      <c r="U268" s="19">
        <f>BD268</f>
        <v>0.5</v>
      </c>
      <c r="V268" s="19"/>
      <c r="W268" s="19"/>
      <c r="X268" s="19"/>
      <c r="Y268" s="19"/>
      <c r="Z268" s="19"/>
      <c r="AA268" s="19"/>
      <c r="AB268" s="19"/>
      <c r="AC268" s="19"/>
      <c r="AD268" s="19"/>
      <c r="AE268" s="19"/>
      <c r="AF268" s="19"/>
      <c r="AG268" s="19"/>
      <c r="AH268" s="191"/>
      <c r="AI268" s="191"/>
      <c r="AJ268" s="19"/>
      <c r="AK268" s="19"/>
      <c r="AL268" s="19"/>
      <c r="AM268" s="19"/>
      <c r="AN268" s="19"/>
      <c r="AO268" s="19"/>
      <c r="AP268" s="19"/>
      <c r="AQ268" s="19"/>
      <c r="AR268" s="19"/>
      <c r="AS268" s="19"/>
      <c r="AT268" s="19"/>
      <c r="AU268" s="19"/>
      <c r="AV268" s="19"/>
      <c r="AW268" s="19"/>
      <c r="AX268" s="19"/>
      <c r="AY268" s="19"/>
      <c r="AZ268" s="192"/>
      <c r="BA268" s="19"/>
      <c r="BB268" s="19"/>
      <c r="BC268" s="19"/>
      <c r="BD268" s="19">
        <v>0.5</v>
      </c>
      <c r="BE268" s="19"/>
      <c r="BF268" s="19"/>
      <c r="BG268" s="19">
        <f>BH268+BI268+BJ268</f>
        <v>0.7</v>
      </c>
      <c r="BH268" s="19"/>
      <c r="BI268" s="193">
        <v>0.7</v>
      </c>
      <c r="BJ268" s="19"/>
      <c r="BK268" s="1"/>
      <c r="BL268" s="1" t="s">
        <v>130</v>
      </c>
      <c r="BM268" s="310"/>
      <c r="BN268" s="1" t="s">
        <v>994</v>
      </c>
      <c r="BO268" s="18" t="s">
        <v>990</v>
      </c>
      <c r="BP268" s="1" t="s">
        <v>761</v>
      </c>
      <c r="BQ268" s="144" t="s">
        <v>740</v>
      </c>
      <c r="BR268" s="20" t="s">
        <v>979</v>
      </c>
      <c r="BS268" s="20" t="s">
        <v>760</v>
      </c>
      <c r="BU268" s="20" t="s">
        <v>911</v>
      </c>
      <c r="BV268" s="20" t="s">
        <v>837</v>
      </c>
      <c r="BW268" s="20" t="s">
        <v>821</v>
      </c>
    </row>
    <row r="269" spans="1:163" ht="33.6" customHeight="1" x14ac:dyDescent="0.3">
      <c r="A269" s="1">
        <v>22</v>
      </c>
      <c r="B269" s="308" t="s">
        <v>906</v>
      </c>
      <c r="C269" s="152">
        <f>D269+E269</f>
        <v>4.0999999999999996</v>
      </c>
      <c r="D269" s="19">
        <v>0.3</v>
      </c>
      <c r="E269" s="19">
        <f t="shared" si="166"/>
        <v>3.8</v>
      </c>
      <c r="F269" s="19">
        <f t="shared" si="167"/>
        <v>3.8</v>
      </c>
      <c r="G269" s="19">
        <f>H269+I269+J269</f>
        <v>0.7</v>
      </c>
      <c r="H269" s="19"/>
      <c r="I269" s="19">
        <v>0.7</v>
      </c>
      <c r="J269" s="19"/>
      <c r="K269" s="19">
        <v>0.35</v>
      </c>
      <c r="L269" s="309">
        <v>2.75</v>
      </c>
      <c r="M269" s="19"/>
      <c r="N269" s="19"/>
      <c r="O269" s="19"/>
      <c r="P269" s="19"/>
      <c r="Q269" s="19"/>
      <c r="R269" s="19"/>
      <c r="S269" s="19"/>
      <c r="T269" s="19"/>
      <c r="U269" s="19"/>
      <c r="V269" s="19"/>
      <c r="W269" s="19"/>
      <c r="X269" s="19"/>
      <c r="Y269" s="19"/>
      <c r="Z269" s="19"/>
      <c r="AA269" s="19"/>
      <c r="AB269" s="19"/>
      <c r="AC269" s="19"/>
      <c r="AD269" s="19"/>
      <c r="AE269" s="19"/>
      <c r="AF269" s="19"/>
      <c r="AG269" s="19"/>
      <c r="AH269" s="191"/>
      <c r="AI269" s="191"/>
      <c r="AJ269" s="19"/>
      <c r="AK269" s="19"/>
      <c r="AL269" s="19"/>
      <c r="AM269" s="19"/>
      <c r="AN269" s="19"/>
      <c r="AO269" s="19"/>
      <c r="AP269" s="19"/>
      <c r="AQ269" s="19"/>
      <c r="AR269" s="19"/>
      <c r="AS269" s="19"/>
      <c r="AT269" s="19"/>
      <c r="AU269" s="19"/>
      <c r="AV269" s="19"/>
      <c r="AW269" s="19"/>
      <c r="AX269" s="19"/>
      <c r="AY269" s="19"/>
      <c r="AZ269" s="192"/>
      <c r="BA269" s="19"/>
      <c r="BB269" s="19"/>
      <c r="BC269" s="19"/>
      <c r="BD269" s="19"/>
      <c r="BE269" s="19"/>
      <c r="BF269" s="19"/>
      <c r="BG269" s="19"/>
      <c r="BH269" s="19"/>
      <c r="BI269" s="193"/>
      <c r="BJ269" s="19"/>
      <c r="BK269" s="1"/>
      <c r="BL269" s="1" t="s">
        <v>149</v>
      </c>
      <c r="BM269" s="310"/>
      <c r="BN269" s="1" t="s">
        <v>994</v>
      </c>
      <c r="BO269" s="18" t="s">
        <v>990</v>
      </c>
      <c r="BP269" s="1" t="s">
        <v>761</v>
      </c>
      <c r="BQ269" s="144" t="s">
        <v>740</v>
      </c>
      <c r="BR269" s="20" t="s">
        <v>979</v>
      </c>
      <c r="BS269" s="20" t="s">
        <v>760</v>
      </c>
      <c r="BT269" s="20"/>
      <c r="BU269" s="20" t="s">
        <v>911</v>
      </c>
      <c r="BV269" s="6" t="s">
        <v>837</v>
      </c>
      <c r="BW269" s="6" t="s">
        <v>821</v>
      </c>
      <c r="CO269" s="20"/>
      <c r="CP269" s="20"/>
      <c r="CQ269" s="20"/>
      <c r="CR269" s="20"/>
      <c r="CS269" s="20"/>
      <c r="CT269" s="20"/>
      <c r="CU269" s="20"/>
      <c r="CV269" s="20"/>
      <c r="CW269" s="20"/>
      <c r="CX269" s="20"/>
      <c r="CY269" s="20"/>
      <c r="CZ269" s="20"/>
      <c r="DA269" s="20"/>
      <c r="DB269" s="20"/>
      <c r="DC269" s="20"/>
      <c r="DD269" s="20"/>
      <c r="DE269" s="20"/>
      <c r="DF269" s="20"/>
      <c r="DG269" s="20"/>
      <c r="DH269" s="20"/>
      <c r="DI269" s="20"/>
      <c r="DJ269" s="20"/>
      <c r="DK269" s="20"/>
      <c r="DL269" s="20"/>
      <c r="DM269" s="20"/>
      <c r="DN269" s="20"/>
      <c r="DO269" s="20"/>
      <c r="DP269" s="20"/>
      <c r="DQ269" s="20"/>
      <c r="DR269" s="20"/>
      <c r="DS269" s="20"/>
      <c r="DT269" s="20"/>
      <c r="DU269" s="20"/>
      <c r="DV269" s="20"/>
      <c r="DW269" s="20"/>
      <c r="DX269" s="20"/>
      <c r="DY269" s="20"/>
      <c r="DZ269" s="20"/>
      <c r="EA269" s="20"/>
      <c r="EB269" s="20"/>
      <c r="EC269" s="20"/>
      <c r="ED269" s="20"/>
      <c r="EE269" s="20"/>
      <c r="EF269" s="20"/>
      <c r="EG269" s="20"/>
      <c r="EH269" s="20"/>
      <c r="EI269" s="20"/>
      <c r="EJ269" s="20"/>
      <c r="EK269" s="20"/>
      <c r="EL269" s="20"/>
      <c r="EM269" s="20"/>
      <c r="EN269" s="20"/>
      <c r="EO269" s="20"/>
      <c r="EP269" s="20"/>
      <c r="EQ269" s="20"/>
      <c r="ER269" s="20"/>
      <c r="ES269" s="20"/>
      <c r="ET269" s="20"/>
      <c r="EU269" s="20"/>
      <c r="EV269" s="20"/>
      <c r="EW269" s="20"/>
      <c r="EX269" s="20"/>
      <c r="EY269" s="20"/>
      <c r="EZ269" s="20"/>
      <c r="FA269" s="20"/>
      <c r="FB269" s="20"/>
      <c r="FC269" s="20"/>
      <c r="FD269" s="20"/>
      <c r="FE269" s="20"/>
      <c r="FF269" s="20"/>
      <c r="FG269" s="20"/>
    </row>
    <row r="270" spans="1:163" s="230" customFormat="1" ht="42" customHeight="1" x14ac:dyDescent="0.3">
      <c r="A270" s="2">
        <v>16</v>
      </c>
      <c r="B270" s="229" t="s">
        <v>903</v>
      </c>
      <c r="C270" s="102">
        <f t="shared" si="168"/>
        <v>4.8</v>
      </c>
      <c r="D270" s="102"/>
      <c r="E270" s="102">
        <f t="shared" si="166"/>
        <v>4.8</v>
      </c>
      <c r="F270" s="102">
        <f t="shared" si="167"/>
        <v>4.8</v>
      </c>
      <c r="G270" s="3">
        <f>H270+I270+J270</f>
        <v>0</v>
      </c>
      <c r="H270" s="3"/>
      <c r="I270" s="3"/>
      <c r="J270" s="3"/>
      <c r="K270" s="80">
        <v>1.4</v>
      </c>
      <c r="L270" s="80">
        <v>3.4</v>
      </c>
      <c r="M270" s="3">
        <f>N270+O270+P270</f>
        <v>0</v>
      </c>
      <c r="N270" s="3"/>
      <c r="O270" s="3"/>
      <c r="P270" s="3"/>
      <c r="Q270" s="3"/>
      <c r="R270" s="3"/>
      <c r="S270" s="3"/>
      <c r="T270" s="3"/>
      <c r="U270" s="102">
        <f t="shared" si="169"/>
        <v>0</v>
      </c>
      <c r="V270" s="3"/>
      <c r="W270" s="3"/>
      <c r="X270" s="3"/>
      <c r="Y270" s="3"/>
      <c r="Z270" s="3"/>
      <c r="AA270" s="3"/>
      <c r="AB270" s="3"/>
      <c r="AC270" s="3"/>
      <c r="AD270" s="3">
        <f>SUM(AE270:AT270)</f>
        <v>0</v>
      </c>
      <c r="AE270" s="3"/>
      <c r="AF270" s="3"/>
      <c r="AG270" s="3"/>
      <c r="AH270" s="73"/>
      <c r="AI270" s="73"/>
      <c r="AJ270" s="3"/>
      <c r="AK270" s="3"/>
      <c r="AL270" s="3"/>
      <c r="AM270" s="3"/>
      <c r="AN270" s="3"/>
      <c r="AO270" s="3"/>
      <c r="AP270" s="3"/>
      <c r="AQ270" s="3"/>
      <c r="AR270" s="3"/>
      <c r="AS270" s="3"/>
      <c r="AT270" s="3"/>
      <c r="AU270" s="3"/>
      <c r="AV270" s="3"/>
      <c r="AW270" s="3"/>
      <c r="AX270" s="3"/>
      <c r="AY270" s="3"/>
      <c r="AZ270" s="74"/>
      <c r="BA270" s="3"/>
      <c r="BB270" s="3"/>
      <c r="BC270" s="3"/>
      <c r="BD270" s="3"/>
      <c r="BE270" s="3"/>
      <c r="BF270" s="3"/>
      <c r="BG270" s="102">
        <f>SUM(BH270:BJ270)</f>
        <v>0</v>
      </c>
      <c r="BH270" s="3"/>
      <c r="BI270" s="75"/>
      <c r="BJ270" s="3"/>
      <c r="BK270" s="2" t="s">
        <v>459</v>
      </c>
      <c r="BL270" s="218" t="s">
        <v>135</v>
      </c>
      <c r="BM270" s="2" t="s">
        <v>904</v>
      </c>
      <c r="BN270" s="219" t="s">
        <v>109</v>
      </c>
      <c r="BO270" s="134" t="s">
        <v>995</v>
      </c>
      <c r="BP270" s="2" t="s">
        <v>761</v>
      </c>
      <c r="BQ270" s="144" t="s">
        <v>740</v>
      </c>
      <c r="BR270" s="71" t="s">
        <v>972</v>
      </c>
      <c r="BS270" s="71" t="s">
        <v>760</v>
      </c>
      <c r="BT270" s="94"/>
      <c r="BU270" s="94" t="s">
        <v>936</v>
      </c>
      <c r="BV270" s="71" t="s">
        <v>813</v>
      </c>
      <c r="BW270" s="94"/>
      <c r="BX270" s="94"/>
      <c r="BY270" s="94"/>
      <c r="BZ270" s="94"/>
      <c r="CA270" s="94"/>
      <c r="CB270" s="94"/>
      <c r="CC270" s="94"/>
      <c r="CD270" s="94"/>
      <c r="CE270" s="94"/>
      <c r="CF270" s="94"/>
      <c r="CG270" s="94"/>
      <c r="CH270" s="94"/>
      <c r="CI270" s="94"/>
      <c r="CJ270" s="94"/>
      <c r="CK270" s="94"/>
      <c r="CL270" s="94"/>
      <c r="CM270" s="94"/>
      <c r="CN270" s="94"/>
      <c r="CO270" s="94"/>
      <c r="CP270" s="94"/>
      <c r="CQ270" s="94"/>
      <c r="CR270" s="94"/>
      <c r="CS270" s="94"/>
    </row>
    <row r="271" spans="1:163" s="228" customFormat="1" ht="33.6" customHeight="1" x14ac:dyDescent="0.3">
      <c r="A271" s="9" t="s">
        <v>337</v>
      </c>
      <c r="B271" s="12" t="s">
        <v>35</v>
      </c>
      <c r="C271" s="21">
        <f t="shared" si="150"/>
        <v>22.299999999999997</v>
      </c>
      <c r="D271" s="82">
        <f>SUM(D272:D275)</f>
        <v>0.04</v>
      </c>
      <c r="E271" s="82">
        <f>SUM(E272:E275)</f>
        <v>22.259999999999998</v>
      </c>
      <c r="F271" s="82">
        <f>SUM(F272:F275)</f>
        <v>18.059999999999999</v>
      </c>
      <c r="G271" s="82">
        <f t="shared" si="159"/>
        <v>0.45</v>
      </c>
      <c r="H271" s="82">
        <f t="shared" ref="H271:BJ271" si="170">SUM(H272:H275)</f>
        <v>0.45</v>
      </c>
      <c r="I271" s="82">
        <f t="shared" si="170"/>
        <v>0</v>
      </c>
      <c r="J271" s="82">
        <f t="shared" si="170"/>
        <v>0</v>
      </c>
      <c r="K271" s="82">
        <f t="shared" si="170"/>
        <v>8.370000000000001</v>
      </c>
      <c r="L271" s="82">
        <f t="shared" si="170"/>
        <v>8.9</v>
      </c>
      <c r="M271" s="82">
        <f t="shared" si="170"/>
        <v>0</v>
      </c>
      <c r="N271" s="82">
        <f t="shared" si="170"/>
        <v>0</v>
      </c>
      <c r="O271" s="82">
        <f t="shared" si="170"/>
        <v>0</v>
      </c>
      <c r="P271" s="82">
        <f t="shared" si="170"/>
        <v>0</v>
      </c>
      <c r="Q271" s="82">
        <f t="shared" si="170"/>
        <v>0</v>
      </c>
      <c r="R271" s="82">
        <f t="shared" si="170"/>
        <v>0.34</v>
      </c>
      <c r="S271" s="82">
        <f t="shared" si="170"/>
        <v>0</v>
      </c>
      <c r="T271" s="82">
        <f t="shared" si="170"/>
        <v>0</v>
      </c>
      <c r="U271" s="82">
        <f t="shared" si="170"/>
        <v>4.2</v>
      </c>
      <c r="V271" s="82">
        <f t="shared" si="170"/>
        <v>0</v>
      </c>
      <c r="W271" s="82">
        <f t="shared" si="170"/>
        <v>0</v>
      </c>
      <c r="X271" s="82">
        <f t="shared" si="170"/>
        <v>0</v>
      </c>
      <c r="Y271" s="82">
        <f t="shared" si="170"/>
        <v>0</v>
      </c>
      <c r="Z271" s="82">
        <f t="shared" si="170"/>
        <v>0</v>
      </c>
      <c r="AA271" s="82">
        <f t="shared" si="170"/>
        <v>0</v>
      </c>
      <c r="AB271" s="82">
        <f t="shared" si="170"/>
        <v>0</v>
      </c>
      <c r="AC271" s="82">
        <f t="shared" si="170"/>
        <v>0</v>
      </c>
      <c r="AD271" s="82">
        <f t="shared" si="170"/>
        <v>1.5</v>
      </c>
      <c r="AE271" s="82">
        <f t="shared" si="170"/>
        <v>0.42</v>
      </c>
      <c r="AF271" s="82">
        <f t="shared" si="170"/>
        <v>0.41</v>
      </c>
      <c r="AG271" s="82">
        <f t="shared" si="170"/>
        <v>0</v>
      </c>
      <c r="AH271" s="82">
        <f t="shared" si="170"/>
        <v>0</v>
      </c>
      <c r="AI271" s="82">
        <f t="shared" si="170"/>
        <v>0.06</v>
      </c>
      <c r="AJ271" s="82">
        <f t="shared" si="170"/>
        <v>0.61</v>
      </c>
      <c r="AK271" s="82">
        <f t="shared" si="170"/>
        <v>0</v>
      </c>
      <c r="AL271" s="82">
        <f t="shared" si="170"/>
        <v>0</v>
      </c>
      <c r="AM271" s="82">
        <f t="shared" si="170"/>
        <v>0</v>
      </c>
      <c r="AN271" s="82">
        <f t="shared" si="170"/>
        <v>0</v>
      </c>
      <c r="AO271" s="82">
        <f t="shared" si="170"/>
        <v>0</v>
      </c>
      <c r="AP271" s="82">
        <f t="shared" si="170"/>
        <v>0</v>
      </c>
      <c r="AQ271" s="82">
        <f t="shared" si="170"/>
        <v>0</v>
      </c>
      <c r="AR271" s="82">
        <f t="shared" si="170"/>
        <v>0</v>
      </c>
      <c r="AS271" s="82">
        <f t="shared" si="170"/>
        <v>0</v>
      </c>
      <c r="AT271" s="82">
        <f t="shared" si="170"/>
        <v>0</v>
      </c>
      <c r="AU271" s="82">
        <f t="shared" si="170"/>
        <v>0</v>
      </c>
      <c r="AV271" s="82">
        <f t="shared" si="170"/>
        <v>0</v>
      </c>
      <c r="AW271" s="82">
        <f t="shared" si="170"/>
        <v>0</v>
      </c>
      <c r="AX271" s="82">
        <f t="shared" si="170"/>
        <v>0</v>
      </c>
      <c r="AY271" s="82">
        <f t="shared" si="170"/>
        <v>0</v>
      </c>
      <c r="AZ271" s="82">
        <f t="shared" si="170"/>
        <v>0.5</v>
      </c>
      <c r="BA271" s="82">
        <f t="shared" si="170"/>
        <v>0</v>
      </c>
      <c r="BB271" s="82">
        <f t="shared" si="170"/>
        <v>0</v>
      </c>
      <c r="BC271" s="82">
        <f t="shared" si="170"/>
        <v>0</v>
      </c>
      <c r="BD271" s="82">
        <f t="shared" si="170"/>
        <v>2.2000000000000002</v>
      </c>
      <c r="BE271" s="82">
        <f t="shared" si="170"/>
        <v>0</v>
      </c>
      <c r="BF271" s="82">
        <f t="shared" si="170"/>
        <v>0</v>
      </c>
      <c r="BG271" s="82">
        <f t="shared" si="170"/>
        <v>0</v>
      </c>
      <c r="BH271" s="82">
        <f t="shared" si="170"/>
        <v>0</v>
      </c>
      <c r="BI271" s="82">
        <f t="shared" si="170"/>
        <v>0</v>
      </c>
      <c r="BJ271" s="82">
        <f t="shared" si="170"/>
        <v>0</v>
      </c>
      <c r="BK271" s="9"/>
      <c r="BL271" s="9"/>
      <c r="BM271" s="9"/>
      <c r="BN271" s="9"/>
      <c r="BO271" s="107"/>
      <c r="BP271" s="81"/>
      <c r="BQ271" s="144"/>
      <c r="BR271" s="71" t="s">
        <v>972</v>
      </c>
    </row>
    <row r="272" spans="1:163" s="71" customFormat="1" ht="33.6" customHeight="1" x14ac:dyDescent="0.3">
      <c r="A272" s="15">
        <v>1</v>
      </c>
      <c r="B272" s="141" t="s">
        <v>305</v>
      </c>
      <c r="C272" s="69">
        <f t="shared" si="150"/>
        <v>0.60000000000000009</v>
      </c>
      <c r="D272" s="3"/>
      <c r="E272" s="3">
        <f t="shared" ref="E272:E275" si="171">F272+U272+BG272</f>
        <v>0.60000000000000009</v>
      </c>
      <c r="F272" s="3">
        <f t="shared" ref="F272:F275" si="172">G272+K272+L272+M272+R272+S272+T272</f>
        <v>0.60000000000000009</v>
      </c>
      <c r="G272" s="3">
        <f t="shared" si="159"/>
        <v>0</v>
      </c>
      <c r="H272" s="69"/>
      <c r="I272" s="69"/>
      <c r="J272" s="3"/>
      <c r="K272" s="69">
        <v>0.2</v>
      </c>
      <c r="L272" s="69">
        <v>0.4</v>
      </c>
      <c r="M272" s="3">
        <f t="shared" si="144"/>
        <v>0</v>
      </c>
      <c r="N272" s="3"/>
      <c r="O272" s="3"/>
      <c r="P272" s="3"/>
      <c r="Q272" s="3"/>
      <c r="R272" s="3"/>
      <c r="S272" s="3"/>
      <c r="T272" s="3"/>
      <c r="U272" s="3">
        <f t="shared" si="153"/>
        <v>0</v>
      </c>
      <c r="V272" s="3"/>
      <c r="W272" s="3"/>
      <c r="X272" s="3"/>
      <c r="Y272" s="3"/>
      <c r="Z272" s="3"/>
      <c r="AA272" s="3"/>
      <c r="AB272" s="3"/>
      <c r="AC272" s="3"/>
      <c r="AD272" s="3">
        <f t="shared" si="134"/>
        <v>0</v>
      </c>
      <c r="AE272" s="3"/>
      <c r="AF272" s="3"/>
      <c r="AG272" s="3"/>
      <c r="AH272" s="3"/>
      <c r="AI272" s="3"/>
      <c r="AJ272" s="3"/>
      <c r="AK272" s="3"/>
      <c r="AL272" s="3"/>
      <c r="AM272" s="3"/>
      <c r="AN272" s="3"/>
      <c r="AO272" s="3"/>
      <c r="AP272" s="3"/>
      <c r="AQ272" s="3"/>
      <c r="AR272" s="3"/>
      <c r="AS272" s="3"/>
      <c r="AT272" s="3"/>
      <c r="AU272" s="3"/>
      <c r="AV272" s="3"/>
      <c r="AW272" s="3"/>
      <c r="AX272" s="3"/>
      <c r="AY272" s="3"/>
      <c r="AZ272" s="3"/>
      <c r="BA272" s="3"/>
      <c r="BB272" s="3"/>
      <c r="BC272" s="3"/>
      <c r="BD272" s="69"/>
      <c r="BE272" s="3"/>
      <c r="BF272" s="3"/>
      <c r="BG272" s="3">
        <f t="shared" si="149"/>
        <v>0</v>
      </c>
      <c r="BH272" s="3"/>
      <c r="BI272" s="69">
        <v>0</v>
      </c>
      <c r="BJ272" s="3"/>
      <c r="BK272" s="2" t="s">
        <v>459</v>
      </c>
      <c r="BL272" s="143" t="s">
        <v>128</v>
      </c>
      <c r="BM272" s="2"/>
      <c r="BN272" s="143" t="s">
        <v>110</v>
      </c>
      <c r="BO272" s="143" t="s">
        <v>388</v>
      </c>
      <c r="BP272" s="2" t="s">
        <v>629</v>
      </c>
      <c r="BQ272" s="144" t="s">
        <v>733</v>
      </c>
      <c r="BR272" s="71" t="s">
        <v>972</v>
      </c>
      <c r="BV272" s="71" t="s">
        <v>813</v>
      </c>
      <c r="BZ272" s="210"/>
      <c r="CN272" s="71">
        <v>2022</v>
      </c>
    </row>
    <row r="273" spans="1:97" s="71" customFormat="1" ht="33.6" customHeight="1" x14ac:dyDescent="0.3">
      <c r="A273" s="15">
        <v>2</v>
      </c>
      <c r="B273" s="14" t="s">
        <v>556</v>
      </c>
      <c r="C273" s="69">
        <f t="shared" si="150"/>
        <v>12.2</v>
      </c>
      <c r="D273" s="3"/>
      <c r="E273" s="3">
        <f t="shared" si="171"/>
        <v>12.2</v>
      </c>
      <c r="F273" s="3">
        <f t="shared" si="172"/>
        <v>10</v>
      </c>
      <c r="G273" s="3">
        <f t="shared" si="159"/>
        <v>0</v>
      </c>
      <c r="H273" s="3"/>
      <c r="I273" s="3"/>
      <c r="J273" s="3"/>
      <c r="K273" s="3">
        <v>4</v>
      </c>
      <c r="L273" s="3">
        <v>6</v>
      </c>
      <c r="M273" s="3">
        <f t="shared" si="144"/>
        <v>0</v>
      </c>
      <c r="N273" s="3"/>
      <c r="O273" s="3"/>
      <c r="P273" s="3"/>
      <c r="Q273" s="3"/>
      <c r="R273" s="3"/>
      <c r="S273" s="3"/>
      <c r="T273" s="3"/>
      <c r="U273" s="3">
        <f t="shared" si="153"/>
        <v>2.2000000000000002</v>
      </c>
      <c r="V273" s="3"/>
      <c r="W273" s="3"/>
      <c r="X273" s="3"/>
      <c r="Y273" s="3"/>
      <c r="Z273" s="3"/>
      <c r="AA273" s="3"/>
      <c r="AB273" s="3"/>
      <c r="AC273" s="3"/>
      <c r="AD273" s="3">
        <f t="shared" si="134"/>
        <v>0</v>
      </c>
      <c r="AE273" s="3"/>
      <c r="AF273" s="3"/>
      <c r="AG273" s="3"/>
      <c r="AH273" s="3"/>
      <c r="AI273" s="3"/>
      <c r="AJ273" s="3"/>
      <c r="AK273" s="3"/>
      <c r="AL273" s="3"/>
      <c r="AM273" s="3"/>
      <c r="AN273" s="3"/>
      <c r="AO273" s="3"/>
      <c r="AP273" s="3"/>
      <c r="AQ273" s="3"/>
      <c r="AR273" s="3"/>
      <c r="AS273" s="3"/>
      <c r="AT273" s="3"/>
      <c r="AU273" s="3"/>
      <c r="AV273" s="3"/>
      <c r="AW273" s="3"/>
      <c r="AX273" s="3"/>
      <c r="AY273" s="3"/>
      <c r="AZ273" s="3"/>
      <c r="BA273" s="3"/>
      <c r="BB273" s="3"/>
      <c r="BC273" s="3"/>
      <c r="BD273" s="3">
        <v>2.2000000000000002</v>
      </c>
      <c r="BE273" s="3"/>
      <c r="BF273" s="3"/>
      <c r="BG273" s="3">
        <f t="shared" si="149"/>
        <v>0</v>
      </c>
      <c r="BH273" s="3"/>
      <c r="BI273" s="3"/>
      <c r="BJ273" s="3"/>
      <c r="BK273" s="2" t="s">
        <v>459</v>
      </c>
      <c r="BL273" s="4" t="s">
        <v>128</v>
      </c>
      <c r="BM273" s="2" t="s">
        <v>549</v>
      </c>
      <c r="BN273" s="2" t="s">
        <v>701</v>
      </c>
      <c r="BO273" s="15" t="s">
        <v>539</v>
      </c>
      <c r="BP273" s="2" t="s">
        <v>630</v>
      </c>
      <c r="BQ273" s="144" t="s">
        <v>733</v>
      </c>
      <c r="BR273" s="71" t="s">
        <v>972</v>
      </c>
      <c r="BV273" s="71" t="s">
        <v>813</v>
      </c>
      <c r="BZ273" s="210"/>
      <c r="CE273" s="71" t="s">
        <v>366</v>
      </c>
      <c r="CN273" s="71">
        <v>2022</v>
      </c>
    </row>
    <row r="274" spans="1:97" s="71" customFormat="1" ht="41.45" customHeight="1" x14ac:dyDescent="0.3">
      <c r="A274" s="15">
        <v>3</v>
      </c>
      <c r="B274" s="125" t="s">
        <v>444</v>
      </c>
      <c r="C274" s="69">
        <f t="shared" si="150"/>
        <v>9.2999999999999989</v>
      </c>
      <c r="D274" s="3">
        <v>0.04</v>
      </c>
      <c r="E274" s="3">
        <f t="shared" si="171"/>
        <v>9.26</v>
      </c>
      <c r="F274" s="3">
        <f t="shared" si="172"/>
        <v>7.46</v>
      </c>
      <c r="G274" s="3">
        <f t="shared" si="159"/>
        <v>0.45</v>
      </c>
      <c r="H274" s="3">
        <v>0.45</v>
      </c>
      <c r="I274" s="3"/>
      <c r="J274" s="3"/>
      <c r="K274" s="3">
        <v>4.17</v>
      </c>
      <c r="L274" s="3">
        <v>2.5</v>
      </c>
      <c r="M274" s="3">
        <f t="shared" si="144"/>
        <v>0</v>
      </c>
      <c r="N274" s="3"/>
      <c r="O274" s="3"/>
      <c r="P274" s="3"/>
      <c r="Q274" s="3"/>
      <c r="R274" s="3">
        <v>0.34</v>
      </c>
      <c r="S274" s="3"/>
      <c r="T274" s="3"/>
      <c r="U274" s="3">
        <f t="shared" si="153"/>
        <v>1.8</v>
      </c>
      <c r="V274" s="3"/>
      <c r="W274" s="3"/>
      <c r="X274" s="3"/>
      <c r="Y274" s="3"/>
      <c r="Z274" s="3"/>
      <c r="AA274" s="3"/>
      <c r="AB274" s="3"/>
      <c r="AC274" s="3"/>
      <c r="AD274" s="3">
        <f t="shared" si="134"/>
        <v>1.5</v>
      </c>
      <c r="AE274" s="3">
        <v>0.42</v>
      </c>
      <c r="AF274" s="3">
        <v>0.41</v>
      </c>
      <c r="AG274" s="3"/>
      <c r="AH274" s="3"/>
      <c r="AI274" s="3">
        <v>0.06</v>
      </c>
      <c r="AJ274" s="3">
        <v>0.61</v>
      </c>
      <c r="AK274" s="3"/>
      <c r="AL274" s="3"/>
      <c r="AM274" s="3"/>
      <c r="AN274" s="3"/>
      <c r="AO274" s="3"/>
      <c r="AP274" s="3"/>
      <c r="AQ274" s="3"/>
      <c r="AR274" s="3"/>
      <c r="AS274" s="3"/>
      <c r="AT274" s="3"/>
      <c r="AU274" s="3"/>
      <c r="AV274" s="3"/>
      <c r="AW274" s="3"/>
      <c r="AX274" s="3"/>
      <c r="AY274" s="3"/>
      <c r="AZ274" s="3">
        <v>0.3</v>
      </c>
      <c r="BA274" s="3"/>
      <c r="BB274" s="3"/>
      <c r="BC274" s="3"/>
      <c r="BD274" s="3"/>
      <c r="BE274" s="3"/>
      <c r="BF274" s="3"/>
      <c r="BG274" s="3">
        <f t="shared" si="149"/>
        <v>0</v>
      </c>
      <c r="BH274" s="3"/>
      <c r="BI274" s="3"/>
      <c r="BJ274" s="3"/>
      <c r="BK274" s="2" t="s">
        <v>459</v>
      </c>
      <c r="BL274" s="4" t="s">
        <v>128</v>
      </c>
      <c r="BM274" s="2" t="s">
        <v>520</v>
      </c>
      <c r="BN274" s="2" t="s">
        <v>110</v>
      </c>
      <c r="BO274" s="15" t="s">
        <v>539</v>
      </c>
      <c r="BP274" s="2" t="s">
        <v>629</v>
      </c>
      <c r="BQ274" s="144" t="s">
        <v>733</v>
      </c>
      <c r="BR274" s="71" t="s">
        <v>972</v>
      </c>
      <c r="BS274" s="71" t="s">
        <v>760</v>
      </c>
      <c r="BU274" s="71" t="s">
        <v>911</v>
      </c>
      <c r="BV274" s="71" t="s">
        <v>813</v>
      </c>
      <c r="BZ274" s="209"/>
      <c r="CN274" s="71">
        <v>2022</v>
      </c>
    </row>
    <row r="275" spans="1:97" s="71" customFormat="1" ht="33.6" customHeight="1" x14ac:dyDescent="0.3">
      <c r="A275" s="15">
        <v>4</v>
      </c>
      <c r="B275" s="142" t="s">
        <v>445</v>
      </c>
      <c r="C275" s="69">
        <f t="shared" si="150"/>
        <v>0.2</v>
      </c>
      <c r="D275" s="3"/>
      <c r="E275" s="3">
        <f t="shared" si="171"/>
        <v>0.2</v>
      </c>
      <c r="F275" s="3">
        <f t="shared" si="172"/>
        <v>0</v>
      </c>
      <c r="G275" s="3">
        <f t="shared" si="159"/>
        <v>0</v>
      </c>
      <c r="H275" s="3"/>
      <c r="I275" s="3"/>
      <c r="J275" s="3"/>
      <c r="K275" s="3"/>
      <c r="L275" s="3"/>
      <c r="M275" s="3">
        <f t="shared" si="144"/>
        <v>0</v>
      </c>
      <c r="N275" s="3"/>
      <c r="O275" s="3"/>
      <c r="P275" s="3"/>
      <c r="Q275" s="3"/>
      <c r="R275" s="3"/>
      <c r="S275" s="3"/>
      <c r="T275" s="3"/>
      <c r="U275" s="3">
        <f t="shared" si="153"/>
        <v>0.2</v>
      </c>
      <c r="V275" s="3"/>
      <c r="W275" s="3"/>
      <c r="X275" s="3"/>
      <c r="Y275" s="3"/>
      <c r="Z275" s="3"/>
      <c r="AA275" s="3"/>
      <c r="AB275" s="3"/>
      <c r="AC275" s="3"/>
      <c r="AD275" s="3">
        <f t="shared" si="134"/>
        <v>0</v>
      </c>
      <c r="AE275" s="3"/>
      <c r="AF275" s="3"/>
      <c r="AG275" s="3"/>
      <c r="AH275" s="3"/>
      <c r="AI275" s="3"/>
      <c r="AJ275" s="3"/>
      <c r="AK275" s="3"/>
      <c r="AL275" s="3"/>
      <c r="AM275" s="3"/>
      <c r="AN275" s="3"/>
      <c r="AO275" s="3"/>
      <c r="AP275" s="3"/>
      <c r="AQ275" s="3"/>
      <c r="AR275" s="3"/>
      <c r="AS275" s="3"/>
      <c r="AT275" s="3"/>
      <c r="AU275" s="3"/>
      <c r="AV275" s="3"/>
      <c r="AW275" s="3"/>
      <c r="AX275" s="3"/>
      <c r="AY275" s="3"/>
      <c r="AZ275" s="3">
        <v>0.2</v>
      </c>
      <c r="BA275" s="3"/>
      <c r="BB275" s="3"/>
      <c r="BC275" s="3"/>
      <c r="BD275" s="3"/>
      <c r="BE275" s="3"/>
      <c r="BF275" s="3"/>
      <c r="BG275" s="3">
        <f t="shared" si="149"/>
        <v>0</v>
      </c>
      <c r="BH275" s="3"/>
      <c r="BI275" s="3"/>
      <c r="BJ275" s="3"/>
      <c r="BK275" s="2" t="s">
        <v>459</v>
      </c>
      <c r="BL275" s="4" t="s">
        <v>128</v>
      </c>
      <c r="BM275" s="2" t="s">
        <v>307</v>
      </c>
      <c r="BN275" s="2" t="s">
        <v>110</v>
      </c>
      <c r="BO275" s="15" t="s">
        <v>385</v>
      </c>
      <c r="BP275" s="2" t="s">
        <v>629</v>
      </c>
      <c r="BQ275" s="144" t="s">
        <v>733</v>
      </c>
      <c r="BR275" s="71" t="s">
        <v>972</v>
      </c>
      <c r="BS275" s="71" t="s">
        <v>760</v>
      </c>
      <c r="BV275" s="71" t="s">
        <v>813</v>
      </c>
      <c r="BZ275" s="209"/>
      <c r="CN275" s="71">
        <v>2022</v>
      </c>
    </row>
    <row r="276" spans="1:97" ht="33.6" customHeight="1" x14ac:dyDescent="0.3">
      <c r="A276" s="251">
        <v>5</v>
      </c>
      <c r="B276" s="231" t="s">
        <v>905</v>
      </c>
      <c r="C276" s="102">
        <f>D276+E276</f>
        <v>5</v>
      </c>
      <c r="D276" s="102"/>
      <c r="E276" s="102">
        <f>F276+U276+BG276</f>
        <v>5</v>
      </c>
      <c r="F276" s="102">
        <f>G276+K276+L276+M276+R276+S276+T276</f>
        <v>5</v>
      </c>
      <c r="G276" s="3"/>
      <c r="H276" s="3"/>
      <c r="I276" s="3"/>
      <c r="J276" s="3"/>
      <c r="K276" s="3">
        <v>1.8</v>
      </c>
      <c r="L276" s="3">
        <v>3.2</v>
      </c>
      <c r="M276" s="3"/>
      <c r="N276" s="3"/>
      <c r="O276" s="3"/>
      <c r="P276" s="3"/>
      <c r="Q276" s="3"/>
      <c r="R276" s="3"/>
      <c r="S276" s="3"/>
      <c r="T276" s="3"/>
      <c r="U276" s="102">
        <f>V276+W276+X276+Y276+Z276+AA276+AB276+AC276+AD276+AU276+AV276+AW276+AX276+AY276+AZ276+BA276+BB276+BC276+BD276+BE276+BF276</f>
        <v>0</v>
      </c>
      <c r="V276" s="3"/>
      <c r="W276" s="3"/>
      <c r="X276" s="3"/>
      <c r="Y276" s="3"/>
      <c r="Z276" s="3"/>
      <c r="AA276" s="3"/>
      <c r="AB276" s="3"/>
      <c r="AC276" s="3"/>
      <c r="AD276" s="3"/>
      <c r="AE276" s="3"/>
      <c r="AF276" s="3"/>
      <c r="AG276" s="3"/>
      <c r="AH276" s="3"/>
      <c r="AI276" s="3"/>
      <c r="AJ276" s="3"/>
      <c r="AK276" s="3"/>
      <c r="AL276" s="3"/>
      <c r="AM276" s="3"/>
      <c r="AN276" s="3"/>
      <c r="AO276" s="3"/>
      <c r="AP276" s="3"/>
      <c r="AQ276" s="3"/>
      <c r="AR276" s="3"/>
      <c r="AS276" s="3"/>
      <c r="AT276" s="3"/>
      <c r="AU276" s="3"/>
      <c r="AV276" s="3"/>
      <c r="AW276" s="3"/>
      <c r="AX276" s="3"/>
      <c r="AY276" s="3"/>
      <c r="AZ276" s="3"/>
      <c r="BA276" s="3"/>
      <c r="BB276" s="3"/>
      <c r="BC276" s="3"/>
      <c r="BD276" s="3"/>
      <c r="BE276" s="3"/>
      <c r="BF276" s="3"/>
      <c r="BG276" s="102"/>
      <c r="BH276" s="3"/>
      <c r="BI276" s="3"/>
      <c r="BJ276" s="3"/>
      <c r="BK276" s="2" t="s">
        <v>459</v>
      </c>
      <c r="BL276" s="218" t="s">
        <v>128</v>
      </c>
      <c r="BM276" s="2"/>
      <c r="BN276" s="251" t="s">
        <v>110</v>
      </c>
      <c r="BO276" s="14" t="s">
        <v>995</v>
      </c>
      <c r="BP276" s="2" t="s">
        <v>761</v>
      </c>
      <c r="BQ276" s="144" t="s">
        <v>740</v>
      </c>
      <c r="BR276" s="71" t="s">
        <v>972</v>
      </c>
      <c r="BS276" s="71" t="s">
        <v>760</v>
      </c>
      <c r="BU276" s="6" t="s">
        <v>936</v>
      </c>
      <c r="BV276" s="71" t="s">
        <v>813</v>
      </c>
      <c r="BW276" s="71"/>
      <c r="BX276" s="71"/>
      <c r="BY276" s="71"/>
      <c r="BZ276" s="71"/>
      <c r="CA276" s="71"/>
      <c r="CB276" s="71"/>
      <c r="CC276" s="71"/>
      <c r="CD276" s="71"/>
      <c r="CE276" s="71"/>
      <c r="CF276" s="71"/>
      <c r="CG276" s="71"/>
      <c r="CH276" s="71"/>
      <c r="CI276" s="71"/>
      <c r="CJ276" s="71"/>
      <c r="CK276" s="71"/>
      <c r="CL276" s="71"/>
      <c r="CM276" s="71"/>
      <c r="CN276" s="71"/>
      <c r="CO276" s="71"/>
      <c r="CP276" s="71"/>
      <c r="CQ276" s="71"/>
      <c r="CR276" s="71"/>
      <c r="CS276" s="71"/>
    </row>
    <row r="277" spans="1:97" s="71" customFormat="1" ht="33.6" customHeight="1" x14ac:dyDescent="0.3">
      <c r="A277" s="15">
        <v>6</v>
      </c>
      <c r="B277" s="142" t="s">
        <v>808</v>
      </c>
      <c r="C277" s="69">
        <v>1</v>
      </c>
      <c r="D277" s="3">
        <v>1</v>
      </c>
      <c r="E277" s="3">
        <v>1</v>
      </c>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3"/>
      <c r="AK277" s="3"/>
      <c r="AL277" s="3"/>
      <c r="AM277" s="3"/>
      <c r="AN277" s="3"/>
      <c r="AO277" s="3"/>
      <c r="AP277" s="3"/>
      <c r="AQ277" s="3"/>
      <c r="AR277" s="3"/>
      <c r="AS277" s="3"/>
      <c r="AT277" s="3"/>
      <c r="AU277" s="3"/>
      <c r="AV277" s="3"/>
      <c r="AW277" s="3"/>
      <c r="AX277" s="3"/>
      <c r="AY277" s="3"/>
      <c r="AZ277" s="3"/>
      <c r="BA277" s="3"/>
      <c r="BB277" s="3"/>
      <c r="BC277" s="3"/>
      <c r="BD277" s="3"/>
      <c r="BE277" s="3"/>
      <c r="BF277" s="3"/>
      <c r="BG277" s="3"/>
      <c r="BH277" s="3"/>
      <c r="BI277" s="3"/>
      <c r="BJ277" s="3"/>
      <c r="BK277" s="2"/>
      <c r="BL277" s="4" t="s">
        <v>128</v>
      </c>
      <c r="BM277" s="2"/>
      <c r="BN277" s="2" t="s">
        <v>110</v>
      </c>
      <c r="BO277" s="15"/>
      <c r="BP277" s="2" t="s">
        <v>630</v>
      </c>
      <c r="BQ277" s="144" t="s">
        <v>733</v>
      </c>
      <c r="BR277" s="71" t="s">
        <v>972</v>
      </c>
      <c r="BS277" s="71" t="s">
        <v>760</v>
      </c>
      <c r="BV277" s="71" t="s">
        <v>813</v>
      </c>
      <c r="BZ277" s="209"/>
      <c r="CN277" s="71" t="s">
        <v>809</v>
      </c>
    </row>
    <row r="278" spans="1:97" s="228" customFormat="1" ht="33.6" customHeight="1" x14ac:dyDescent="0.3">
      <c r="A278" s="9" t="s">
        <v>338</v>
      </c>
      <c r="B278" s="12" t="s">
        <v>36</v>
      </c>
      <c r="C278" s="21">
        <f t="shared" si="150"/>
        <v>5.5</v>
      </c>
      <c r="D278" s="82">
        <v>0</v>
      </c>
      <c r="E278" s="82">
        <f t="shared" si="151"/>
        <v>5.5</v>
      </c>
      <c r="F278" s="82">
        <f t="shared" si="152"/>
        <v>3.14</v>
      </c>
      <c r="G278" s="82">
        <f t="shared" si="159"/>
        <v>0.5</v>
      </c>
      <c r="H278" s="82">
        <f>SUM(H279:H280)</f>
        <v>0</v>
      </c>
      <c r="I278" s="82">
        <f>SUM(I279:I280)</f>
        <v>0.5</v>
      </c>
      <c r="J278" s="82">
        <f>SUM(J279:J280)</f>
        <v>0</v>
      </c>
      <c r="K278" s="82">
        <f>SUM(K279:K280)</f>
        <v>0</v>
      </c>
      <c r="L278" s="82">
        <f>SUM(L279:L280)</f>
        <v>2.64</v>
      </c>
      <c r="M278" s="82">
        <f t="shared" si="144"/>
        <v>0</v>
      </c>
      <c r="N278" s="82">
        <f t="shared" ref="N278:T278" si="173">SUM(N279:N280)</f>
        <v>0</v>
      </c>
      <c r="O278" s="82">
        <f t="shared" si="173"/>
        <v>0</v>
      </c>
      <c r="P278" s="82">
        <f t="shared" si="173"/>
        <v>0</v>
      </c>
      <c r="Q278" s="82">
        <f t="shared" si="173"/>
        <v>0</v>
      </c>
      <c r="R278" s="82">
        <f t="shared" si="173"/>
        <v>0</v>
      </c>
      <c r="S278" s="82">
        <f t="shared" si="173"/>
        <v>0</v>
      </c>
      <c r="T278" s="82">
        <f t="shared" si="173"/>
        <v>0</v>
      </c>
      <c r="U278" s="82">
        <f t="shared" si="153"/>
        <v>0.52</v>
      </c>
      <c r="V278" s="82">
        <f t="shared" ref="V278:AC278" si="174">SUM(V279:V280)</f>
        <v>0</v>
      </c>
      <c r="W278" s="82">
        <f t="shared" si="174"/>
        <v>0</v>
      </c>
      <c r="X278" s="82">
        <f t="shared" si="174"/>
        <v>0</v>
      </c>
      <c r="Y278" s="82">
        <f t="shared" si="174"/>
        <v>0</v>
      </c>
      <c r="Z278" s="82">
        <f t="shared" si="174"/>
        <v>0</v>
      </c>
      <c r="AA278" s="82">
        <f t="shared" si="174"/>
        <v>0</v>
      </c>
      <c r="AB278" s="82">
        <f t="shared" si="174"/>
        <v>0</v>
      </c>
      <c r="AC278" s="82">
        <f t="shared" si="174"/>
        <v>0</v>
      </c>
      <c r="AD278" s="82">
        <f t="shared" si="134"/>
        <v>0.52</v>
      </c>
      <c r="AE278" s="82">
        <f t="shared" ref="AE278:BF278" si="175">SUM(AE279:AE280)</f>
        <v>0</v>
      </c>
      <c r="AF278" s="82">
        <f t="shared" si="175"/>
        <v>0</v>
      </c>
      <c r="AG278" s="82">
        <f t="shared" si="175"/>
        <v>0</v>
      </c>
      <c r="AH278" s="82">
        <f t="shared" si="175"/>
        <v>0</v>
      </c>
      <c r="AI278" s="82">
        <f t="shared" si="175"/>
        <v>0.52</v>
      </c>
      <c r="AJ278" s="82">
        <f t="shared" si="175"/>
        <v>0</v>
      </c>
      <c r="AK278" s="82">
        <f t="shared" si="175"/>
        <v>0</v>
      </c>
      <c r="AL278" s="82">
        <f t="shared" si="175"/>
        <v>0</v>
      </c>
      <c r="AM278" s="82">
        <f t="shared" si="175"/>
        <v>0</v>
      </c>
      <c r="AN278" s="82">
        <f t="shared" si="175"/>
        <v>0</v>
      </c>
      <c r="AO278" s="82">
        <f t="shared" si="175"/>
        <v>0</v>
      </c>
      <c r="AP278" s="82">
        <f t="shared" si="175"/>
        <v>0</v>
      </c>
      <c r="AQ278" s="82">
        <f t="shared" si="175"/>
        <v>0</v>
      </c>
      <c r="AR278" s="82">
        <f t="shared" si="175"/>
        <v>0</v>
      </c>
      <c r="AS278" s="82">
        <f t="shared" si="175"/>
        <v>0</v>
      </c>
      <c r="AT278" s="82">
        <f t="shared" si="175"/>
        <v>0</v>
      </c>
      <c r="AU278" s="82">
        <f t="shared" si="175"/>
        <v>0</v>
      </c>
      <c r="AV278" s="82">
        <f t="shared" si="175"/>
        <v>0</v>
      </c>
      <c r="AW278" s="82">
        <f t="shared" si="175"/>
        <v>0</v>
      </c>
      <c r="AX278" s="82">
        <f t="shared" si="175"/>
        <v>0</v>
      </c>
      <c r="AY278" s="82">
        <f t="shared" si="175"/>
        <v>0</v>
      </c>
      <c r="AZ278" s="82">
        <f t="shared" si="175"/>
        <v>0</v>
      </c>
      <c r="BA278" s="82">
        <f t="shared" si="175"/>
        <v>0</v>
      </c>
      <c r="BB278" s="82">
        <f t="shared" si="175"/>
        <v>0</v>
      </c>
      <c r="BC278" s="82">
        <f t="shared" si="175"/>
        <v>0</v>
      </c>
      <c r="BD278" s="82">
        <f t="shared" si="175"/>
        <v>0</v>
      </c>
      <c r="BE278" s="82">
        <f t="shared" si="175"/>
        <v>0</v>
      </c>
      <c r="BF278" s="82">
        <f t="shared" si="175"/>
        <v>0</v>
      </c>
      <c r="BG278" s="82">
        <f t="shared" si="149"/>
        <v>1.84</v>
      </c>
      <c r="BH278" s="82">
        <f>SUM(BH279:BH280)</f>
        <v>0</v>
      </c>
      <c r="BI278" s="82">
        <f>SUM(BI279:BI280)</f>
        <v>1.84</v>
      </c>
      <c r="BJ278" s="82">
        <f>SUM(BJ279:BJ280)</f>
        <v>0</v>
      </c>
      <c r="BK278" s="9"/>
      <c r="BL278" s="9"/>
      <c r="BM278" s="9"/>
      <c r="BN278" s="2"/>
      <c r="BO278" s="107"/>
      <c r="BP278" s="81"/>
      <c r="BQ278" s="144" t="s">
        <v>733</v>
      </c>
    </row>
    <row r="279" spans="1:97" s="71" customFormat="1" ht="33.6" customHeight="1" x14ac:dyDescent="0.3">
      <c r="A279" s="2">
        <v>1</v>
      </c>
      <c r="B279" s="88" t="s">
        <v>308</v>
      </c>
      <c r="C279" s="69">
        <f t="shared" si="150"/>
        <v>0.5</v>
      </c>
      <c r="D279" s="3"/>
      <c r="E279" s="3">
        <f t="shared" si="151"/>
        <v>0.5</v>
      </c>
      <c r="F279" s="3">
        <f t="shared" si="152"/>
        <v>0.5</v>
      </c>
      <c r="G279" s="3">
        <f t="shared" si="159"/>
        <v>0.5</v>
      </c>
      <c r="H279" s="3"/>
      <c r="I279" s="3">
        <v>0.5</v>
      </c>
      <c r="J279" s="3"/>
      <c r="K279" s="3"/>
      <c r="L279" s="3"/>
      <c r="M279" s="3">
        <f t="shared" si="144"/>
        <v>0</v>
      </c>
      <c r="N279" s="3"/>
      <c r="O279" s="3"/>
      <c r="P279" s="3"/>
      <c r="Q279" s="3"/>
      <c r="R279" s="3"/>
      <c r="S279" s="3"/>
      <c r="T279" s="3"/>
      <c r="U279" s="3">
        <f t="shared" si="153"/>
        <v>0</v>
      </c>
      <c r="V279" s="3"/>
      <c r="W279" s="3"/>
      <c r="X279" s="3"/>
      <c r="Y279" s="3"/>
      <c r="Z279" s="3"/>
      <c r="AA279" s="3"/>
      <c r="AB279" s="3"/>
      <c r="AC279" s="3"/>
      <c r="AD279" s="3">
        <f t="shared" si="134"/>
        <v>0</v>
      </c>
      <c r="AE279" s="3"/>
      <c r="AF279" s="3"/>
      <c r="AG279" s="3"/>
      <c r="AH279" s="3"/>
      <c r="AI279" s="3"/>
      <c r="AJ279" s="3"/>
      <c r="AK279" s="3"/>
      <c r="AL279" s="3"/>
      <c r="AM279" s="3"/>
      <c r="AN279" s="3"/>
      <c r="AO279" s="3"/>
      <c r="AP279" s="3"/>
      <c r="AQ279" s="3"/>
      <c r="AR279" s="3"/>
      <c r="AS279" s="3"/>
      <c r="AT279" s="3"/>
      <c r="AU279" s="3"/>
      <c r="AV279" s="3"/>
      <c r="AW279" s="3"/>
      <c r="AX279" s="3"/>
      <c r="AY279" s="3"/>
      <c r="AZ279" s="3"/>
      <c r="BA279" s="3"/>
      <c r="BB279" s="3"/>
      <c r="BC279" s="3"/>
      <c r="BD279" s="3"/>
      <c r="BE279" s="3"/>
      <c r="BF279" s="3"/>
      <c r="BG279" s="3">
        <f t="shared" si="149"/>
        <v>0</v>
      </c>
      <c r="BH279" s="3"/>
      <c r="BI279" s="3"/>
      <c r="BJ279" s="3"/>
      <c r="BK279" s="2" t="s">
        <v>459</v>
      </c>
      <c r="BL279" s="2" t="s">
        <v>130</v>
      </c>
      <c r="BM279" s="2" t="s">
        <v>309</v>
      </c>
      <c r="BN279" s="2" t="s">
        <v>111</v>
      </c>
      <c r="BO279" s="15" t="s">
        <v>539</v>
      </c>
      <c r="BP279" s="2" t="s">
        <v>629</v>
      </c>
      <c r="BQ279" s="144" t="s">
        <v>733</v>
      </c>
      <c r="BR279" s="6" t="s">
        <v>972</v>
      </c>
      <c r="BS279" s="6" t="s">
        <v>760</v>
      </c>
      <c r="BT279" s="6"/>
      <c r="BU279" s="6" t="s">
        <v>911</v>
      </c>
      <c r="BV279" s="71" t="s">
        <v>813</v>
      </c>
      <c r="BZ279" s="209"/>
      <c r="CB279" s="71" t="s">
        <v>439</v>
      </c>
      <c r="CN279" s="71">
        <v>2022</v>
      </c>
    </row>
    <row r="280" spans="1:97" s="71" customFormat="1" ht="33.6" customHeight="1" x14ac:dyDescent="0.3">
      <c r="A280" s="2">
        <v>2</v>
      </c>
      <c r="B280" s="144" t="s">
        <v>606</v>
      </c>
      <c r="C280" s="69">
        <f t="shared" si="150"/>
        <v>5</v>
      </c>
      <c r="D280" s="3"/>
      <c r="E280" s="3">
        <f t="shared" si="151"/>
        <v>5</v>
      </c>
      <c r="F280" s="3">
        <f t="shared" si="152"/>
        <v>2.64</v>
      </c>
      <c r="G280" s="3">
        <f t="shared" si="159"/>
        <v>0</v>
      </c>
      <c r="H280" s="3"/>
      <c r="I280" s="3"/>
      <c r="J280" s="3"/>
      <c r="K280" s="3"/>
      <c r="L280" s="3">
        <v>2.64</v>
      </c>
      <c r="M280" s="3">
        <f t="shared" si="144"/>
        <v>0</v>
      </c>
      <c r="N280" s="3"/>
      <c r="O280" s="3"/>
      <c r="P280" s="3"/>
      <c r="Q280" s="3"/>
      <c r="R280" s="3"/>
      <c r="S280" s="3"/>
      <c r="T280" s="3"/>
      <c r="U280" s="3">
        <f t="shared" si="153"/>
        <v>0.52</v>
      </c>
      <c r="V280" s="3"/>
      <c r="W280" s="3"/>
      <c r="X280" s="3"/>
      <c r="Y280" s="3"/>
      <c r="Z280" s="3"/>
      <c r="AA280" s="3"/>
      <c r="AB280" s="3"/>
      <c r="AC280" s="3"/>
      <c r="AD280" s="3">
        <f t="shared" si="134"/>
        <v>0.52</v>
      </c>
      <c r="AE280" s="3"/>
      <c r="AF280" s="3"/>
      <c r="AG280" s="3"/>
      <c r="AH280" s="3"/>
      <c r="AI280" s="3">
        <v>0.52</v>
      </c>
      <c r="AJ280" s="3"/>
      <c r="AK280" s="3"/>
      <c r="AL280" s="3"/>
      <c r="AM280" s="3"/>
      <c r="AN280" s="3"/>
      <c r="AO280" s="3"/>
      <c r="AP280" s="3"/>
      <c r="AQ280" s="3"/>
      <c r="AR280" s="3"/>
      <c r="AS280" s="3"/>
      <c r="AT280" s="3"/>
      <c r="AU280" s="3"/>
      <c r="AV280" s="3"/>
      <c r="AW280" s="3"/>
      <c r="AX280" s="3"/>
      <c r="AY280" s="3"/>
      <c r="AZ280" s="3"/>
      <c r="BA280" s="3"/>
      <c r="BB280" s="3"/>
      <c r="BC280" s="3"/>
      <c r="BD280" s="3"/>
      <c r="BE280" s="3"/>
      <c r="BF280" s="3"/>
      <c r="BG280" s="3">
        <f t="shared" si="149"/>
        <v>1.84</v>
      </c>
      <c r="BH280" s="3"/>
      <c r="BI280" s="3">
        <v>1.84</v>
      </c>
      <c r="BJ280" s="3"/>
      <c r="BK280" s="2" t="s">
        <v>459</v>
      </c>
      <c r="BL280" s="4" t="s">
        <v>128</v>
      </c>
      <c r="BM280" s="2" t="s">
        <v>310</v>
      </c>
      <c r="BN280" s="2" t="s">
        <v>111</v>
      </c>
      <c r="BO280" s="15" t="s">
        <v>624</v>
      </c>
      <c r="BP280" s="2" t="s">
        <v>629</v>
      </c>
      <c r="BQ280" s="144" t="s">
        <v>733</v>
      </c>
      <c r="BR280" s="6" t="s">
        <v>972</v>
      </c>
      <c r="BS280" s="6" t="s">
        <v>760</v>
      </c>
      <c r="BT280" s="6"/>
      <c r="BU280" s="253" t="s">
        <v>911</v>
      </c>
      <c r="BV280" s="253" t="s">
        <v>813</v>
      </c>
      <c r="BW280" s="253"/>
      <c r="BZ280" s="210"/>
      <c r="CF280" s="71" t="s">
        <v>461</v>
      </c>
      <c r="CN280" s="71">
        <v>2022</v>
      </c>
    </row>
    <row r="281" spans="1:97" s="228" customFormat="1" ht="33.6" customHeight="1" x14ac:dyDescent="0.3">
      <c r="A281" s="9" t="s">
        <v>339</v>
      </c>
      <c r="B281" s="12" t="s">
        <v>312</v>
      </c>
      <c r="C281" s="21">
        <f t="shared" si="150"/>
        <v>0</v>
      </c>
      <c r="D281" s="82"/>
      <c r="E281" s="82">
        <f t="shared" si="151"/>
        <v>0</v>
      </c>
      <c r="F281" s="82">
        <f t="shared" si="152"/>
        <v>0</v>
      </c>
      <c r="G281" s="82">
        <f t="shared" si="159"/>
        <v>0</v>
      </c>
      <c r="H281" s="82"/>
      <c r="I281" s="82"/>
      <c r="J281" s="82"/>
      <c r="K281" s="82"/>
      <c r="L281" s="82"/>
      <c r="M281" s="82">
        <f t="shared" si="144"/>
        <v>0</v>
      </c>
      <c r="N281" s="82"/>
      <c r="O281" s="82"/>
      <c r="P281" s="82"/>
      <c r="Q281" s="82"/>
      <c r="R281" s="82"/>
      <c r="S281" s="82"/>
      <c r="T281" s="82"/>
      <c r="U281" s="82">
        <f t="shared" si="153"/>
        <v>0</v>
      </c>
      <c r="V281" s="82"/>
      <c r="W281" s="82"/>
      <c r="X281" s="82"/>
      <c r="Y281" s="82"/>
      <c r="Z281" s="82"/>
      <c r="AA281" s="82"/>
      <c r="AB281" s="82"/>
      <c r="AC281" s="82"/>
      <c r="AD281" s="82">
        <f t="shared" si="134"/>
        <v>0</v>
      </c>
      <c r="AE281" s="82"/>
      <c r="AF281" s="82"/>
      <c r="AG281" s="82"/>
      <c r="AH281" s="82"/>
      <c r="AI281" s="82"/>
      <c r="AJ281" s="82"/>
      <c r="AK281" s="82"/>
      <c r="AL281" s="82"/>
      <c r="AM281" s="82"/>
      <c r="AN281" s="82"/>
      <c r="AO281" s="82"/>
      <c r="AP281" s="82"/>
      <c r="AQ281" s="82"/>
      <c r="AR281" s="82"/>
      <c r="AS281" s="82"/>
      <c r="AT281" s="82"/>
      <c r="AU281" s="82"/>
      <c r="AV281" s="82"/>
      <c r="AW281" s="82"/>
      <c r="AX281" s="82"/>
      <c r="AY281" s="82"/>
      <c r="AZ281" s="82"/>
      <c r="BA281" s="82"/>
      <c r="BB281" s="82"/>
      <c r="BC281" s="82"/>
      <c r="BD281" s="82"/>
      <c r="BE281" s="82"/>
      <c r="BF281" s="82"/>
      <c r="BG281" s="82">
        <f t="shared" si="149"/>
        <v>0</v>
      </c>
      <c r="BH281" s="82"/>
      <c r="BI281" s="82"/>
      <c r="BJ281" s="82"/>
      <c r="BK281" s="9"/>
      <c r="BL281" s="9"/>
      <c r="BM281" s="81"/>
      <c r="BN281" s="9"/>
      <c r="BO281" s="107"/>
      <c r="BP281" s="81"/>
      <c r="BQ281" s="144"/>
      <c r="BR281" s="202"/>
      <c r="BS281" s="202"/>
      <c r="BT281" s="202"/>
      <c r="BU281" s="202"/>
      <c r="BV281" s="202"/>
      <c r="BW281" s="202"/>
    </row>
    <row r="282" spans="1:97" s="228" customFormat="1" ht="33.6" customHeight="1" x14ac:dyDescent="0.3">
      <c r="A282" s="9" t="s">
        <v>340</v>
      </c>
      <c r="B282" s="12" t="s">
        <v>38</v>
      </c>
      <c r="C282" s="21">
        <f t="shared" si="150"/>
        <v>0</v>
      </c>
      <c r="D282" s="82"/>
      <c r="E282" s="82">
        <f t="shared" si="151"/>
        <v>0</v>
      </c>
      <c r="F282" s="82">
        <f t="shared" si="152"/>
        <v>0</v>
      </c>
      <c r="G282" s="82">
        <f t="shared" si="159"/>
        <v>0</v>
      </c>
      <c r="H282" s="82"/>
      <c r="I282" s="82"/>
      <c r="J282" s="82"/>
      <c r="K282" s="82"/>
      <c r="L282" s="82"/>
      <c r="M282" s="82">
        <f t="shared" si="144"/>
        <v>0</v>
      </c>
      <c r="N282" s="82"/>
      <c r="O282" s="82"/>
      <c r="P282" s="82"/>
      <c r="Q282" s="82"/>
      <c r="R282" s="82"/>
      <c r="S282" s="82"/>
      <c r="T282" s="82"/>
      <c r="U282" s="82">
        <f t="shared" si="153"/>
        <v>0</v>
      </c>
      <c r="V282" s="82"/>
      <c r="W282" s="82"/>
      <c r="X282" s="82"/>
      <c r="Y282" s="82"/>
      <c r="Z282" s="82"/>
      <c r="AA282" s="82"/>
      <c r="AB282" s="82"/>
      <c r="AC282" s="82"/>
      <c r="AD282" s="82">
        <f t="shared" si="134"/>
        <v>0</v>
      </c>
      <c r="AE282" s="82"/>
      <c r="AF282" s="82"/>
      <c r="AG282" s="82"/>
      <c r="AH282" s="82"/>
      <c r="AI282" s="82"/>
      <c r="AJ282" s="82"/>
      <c r="AK282" s="82"/>
      <c r="AL282" s="82"/>
      <c r="AM282" s="82"/>
      <c r="AN282" s="82"/>
      <c r="AO282" s="82"/>
      <c r="AP282" s="82"/>
      <c r="AQ282" s="82"/>
      <c r="AR282" s="82"/>
      <c r="AS282" s="82">
        <v>0</v>
      </c>
      <c r="AT282" s="82"/>
      <c r="AU282" s="82"/>
      <c r="AV282" s="82"/>
      <c r="AW282" s="82"/>
      <c r="AX282" s="82"/>
      <c r="AY282" s="82"/>
      <c r="AZ282" s="82"/>
      <c r="BA282" s="82"/>
      <c r="BB282" s="82"/>
      <c r="BC282" s="82"/>
      <c r="BD282" s="82"/>
      <c r="BE282" s="82"/>
      <c r="BF282" s="82"/>
      <c r="BG282" s="82">
        <f t="shared" si="149"/>
        <v>0</v>
      </c>
      <c r="BH282" s="82"/>
      <c r="BI282" s="82"/>
      <c r="BJ282" s="82"/>
      <c r="BK282" s="9"/>
      <c r="BL282" s="9"/>
      <c r="BM282" s="81"/>
      <c r="BN282" s="9"/>
      <c r="BO282" s="107"/>
      <c r="BP282" s="81"/>
      <c r="BQ282" s="144"/>
      <c r="BR282" s="202"/>
      <c r="BS282" s="202"/>
      <c r="BT282" s="202"/>
      <c r="BU282" s="202"/>
      <c r="BV282" s="202"/>
      <c r="BW282" s="202"/>
    </row>
    <row r="283" spans="1:97" s="228" customFormat="1" ht="33.6" customHeight="1" x14ac:dyDescent="0.3">
      <c r="A283" s="9" t="s">
        <v>341</v>
      </c>
      <c r="B283" s="12" t="s">
        <v>39</v>
      </c>
      <c r="C283" s="21">
        <f t="shared" si="150"/>
        <v>0</v>
      </c>
      <c r="D283" s="82"/>
      <c r="E283" s="82">
        <f t="shared" si="151"/>
        <v>0</v>
      </c>
      <c r="F283" s="82">
        <f t="shared" si="152"/>
        <v>0</v>
      </c>
      <c r="G283" s="82">
        <f t="shared" si="159"/>
        <v>0</v>
      </c>
      <c r="H283" s="82"/>
      <c r="I283" s="82"/>
      <c r="J283" s="82"/>
      <c r="K283" s="82"/>
      <c r="L283" s="82"/>
      <c r="M283" s="82">
        <f t="shared" si="144"/>
        <v>0</v>
      </c>
      <c r="N283" s="82"/>
      <c r="O283" s="82"/>
      <c r="P283" s="82"/>
      <c r="Q283" s="82"/>
      <c r="R283" s="82"/>
      <c r="S283" s="82"/>
      <c r="T283" s="82"/>
      <c r="U283" s="82">
        <f t="shared" si="153"/>
        <v>0</v>
      </c>
      <c r="V283" s="82"/>
      <c r="W283" s="82"/>
      <c r="X283" s="82"/>
      <c r="Y283" s="82"/>
      <c r="Z283" s="82"/>
      <c r="AA283" s="82"/>
      <c r="AB283" s="82"/>
      <c r="AC283" s="82"/>
      <c r="AD283" s="82">
        <f t="shared" si="134"/>
        <v>0</v>
      </c>
      <c r="AE283" s="82"/>
      <c r="AF283" s="82"/>
      <c r="AG283" s="82"/>
      <c r="AH283" s="82"/>
      <c r="AI283" s="82"/>
      <c r="AJ283" s="82"/>
      <c r="AK283" s="82"/>
      <c r="AL283" s="82"/>
      <c r="AM283" s="82"/>
      <c r="AN283" s="82"/>
      <c r="AO283" s="82"/>
      <c r="AP283" s="82"/>
      <c r="AQ283" s="82"/>
      <c r="AR283" s="82"/>
      <c r="AS283" s="82">
        <v>0</v>
      </c>
      <c r="AT283" s="82"/>
      <c r="AU283" s="82"/>
      <c r="AV283" s="82"/>
      <c r="AW283" s="82"/>
      <c r="AX283" s="82"/>
      <c r="AY283" s="82"/>
      <c r="AZ283" s="82"/>
      <c r="BA283" s="82"/>
      <c r="BB283" s="82"/>
      <c r="BC283" s="82"/>
      <c r="BD283" s="82"/>
      <c r="BE283" s="82"/>
      <c r="BF283" s="82"/>
      <c r="BG283" s="82">
        <f t="shared" si="149"/>
        <v>0</v>
      </c>
      <c r="BH283" s="82"/>
      <c r="BI283" s="82"/>
      <c r="BJ283" s="82"/>
      <c r="BK283" s="9"/>
      <c r="BL283" s="9"/>
      <c r="BM283" s="81"/>
      <c r="BN283" s="9"/>
      <c r="BO283" s="107"/>
      <c r="BP283" s="81"/>
      <c r="BQ283" s="144"/>
    </row>
    <row r="284" spans="1:97" s="228" customFormat="1" ht="33.6" customHeight="1" x14ac:dyDescent="0.3">
      <c r="A284" s="9" t="s">
        <v>342</v>
      </c>
      <c r="B284" s="12" t="s">
        <v>40</v>
      </c>
      <c r="C284" s="21">
        <f t="shared" si="150"/>
        <v>0</v>
      </c>
      <c r="D284" s="82"/>
      <c r="E284" s="82">
        <f t="shared" si="151"/>
        <v>0</v>
      </c>
      <c r="F284" s="82">
        <f t="shared" si="152"/>
        <v>0</v>
      </c>
      <c r="G284" s="82">
        <f t="shared" si="159"/>
        <v>0</v>
      </c>
      <c r="H284" s="82"/>
      <c r="I284" s="82"/>
      <c r="J284" s="82"/>
      <c r="K284" s="82"/>
      <c r="L284" s="82"/>
      <c r="M284" s="82">
        <f t="shared" si="144"/>
        <v>0</v>
      </c>
      <c r="N284" s="82"/>
      <c r="O284" s="82"/>
      <c r="P284" s="82"/>
      <c r="Q284" s="82"/>
      <c r="R284" s="82"/>
      <c r="S284" s="82"/>
      <c r="T284" s="82"/>
      <c r="U284" s="82">
        <f t="shared" si="153"/>
        <v>0</v>
      </c>
      <c r="V284" s="82"/>
      <c r="W284" s="82"/>
      <c r="X284" s="82"/>
      <c r="Y284" s="82"/>
      <c r="Z284" s="82"/>
      <c r="AA284" s="82"/>
      <c r="AB284" s="82"/>
      <c r="AC284" s="82"/>
      <c r="AD284" s="82">
        <f t="shared" si="134"/>
        <v>0</v>
      </c>
      <c r="AE284" s="82"/>
      <c r="AF284" s="82"/>
      <c r="AG284" s="82"/>
      <c r="AH284" s="82"/>
      <c r="AI284" s="82"/>
      <c r="AJ284" s="82"/>
      <c r="AK284" s="82"/>
      <c r="AL284" s="82"/>
      <c r="AM284" s="82"/>
      <c r="AN284" s="82"/>
      <c r="AO284" s="82"/>
      <c r="AP284" s="82"/>
      <c r="AQ284" s="82"/>
      <c r="AR284" s="82"/>
      <c r="AS284" s="82">
        <v>0</v>
      </c>
      <c r="AT284" s="82"/>
      <c r="AU284" s="82"/>
      <c r="AV284" s="82"/>
      <c r="AW284" s="82"/>
      <c r="AX284" s="82"/>
      <c r="AY284" s="82"/>
      <c r="AZ284" s="82"/>
      <c r="BA284" s="82"/>
      <c r="BB284" s="82"/>
      <c r="BC284" s="82"/>
      <c r="BD284" s="82"/>
      <c r="BE284" s="82"/>
      <c r="BF284" s="82"/>
      <c r="BG284" s="82">
        <f t="shared" si="149"/>
        <v>0</v>
      </c>
      <c r="BH284" s="82"/>
      <c r="BI284" s="82"/>
      <c r="BJ284" s="82"/>
      <c r="BK284" s="9"/>
      <c r="BL284" s="9"/>
      <c r="BM284" s="81"/>
      <c r="BN284" s="9"/>
      <c r="BO284" s="107"/>
      <c r="BP284" s="81"/>
      <c r="BQ284" s="144"/>
    </row>
    <row r="285" spans="1:97" s="228" customFormat="1" ht="33.6" customHeight="1" x14ac:dyDescent="0.3">
      <c r="A285" s="81" t="s">
        <v>343</v>
      </c>
      <c r="B285" s="12" t="s">
        <v>42</v>
      </c>
      <c r="C285" s="21">
        <f t="shared" si="150"/>
        <v>6</v>
      </c>
      <c r="D285" s="82">
        <v>0</v>
      </c>
      <c r="E285" s="82">
        <f t="shared" si="151"/>
        <v>6</v>
      </c>
      <c r="F285" s="82">
        <f t="shared" si="152"/>
        <v>6</v>
      </c>
      <c r="G285" s="82">
        <f t="shared" si="159"/>
        <v>0</v>
      </c>
      <c r="H285" s="82">
        <f t="shared" ref="H285:BJ285" si="176">SUM(H286)</f>
        <v>0</v>
      </c>
      <c r="I285" s="82">
        <f t="shared" si="176"/>
        <v>0</v>
      </c>
      <c r="J285" s="82">
        <f t="shared" si="176"/>
        <v>0</v>
      </c>
      <c r="K285" s="82">
        <f t="shared" si="176"/>
        <v>3</v>
      </c>
      <c r="L285" s="82">
        <f t="shared" si="176"/>
        <v>3</v>
      </c>
      <c r="M285" s="82">
        <f t="shared" si="144"/>
        <v>0</v>
      </c>
      <c r="N285" s="82">
        <f t="shared" si="176"/>
        <v>0</v>
      </c>
      <c r="O285" s="82">
        <f t="shared" si="176"/>
        <v>0</v>
      </c>
      <c r="P285" s="82">
        <f t="shared" si="176"/>
        <v>0</v>
      </c>
      <c r="Q285" s="82">
        <f t="shared" si="176"/>
        <v>0</v>
      </c>
      <c r="R285" s="82">
        <f t="shared" si="176"/>
        <v>0</v>
      </c>
      <c r="S285" s="82">
        <f t="shared" si="176"/>
        <v>0</v>
      </c>
      <c r="T285" s="82">
        <f t="shared" si="176"/>
        <v>0</v>
      </c>
      <c r="U285" s="82">
        <f t="shared" si="153"/>
        <v>0</v>
      </c>
      <c r="V285" s="82">
        <f t="shared" si="176"/>
        <v>0</v>
      </c>
      <c r="W285" s="82">
        <f t="shared" si="176"/>
        <v>0</v>
      </c>
      <c r="X285" s="82">
        <f t="shared" si="176"/>
        <v>0</v>
      </c>
      <c r="Y285" s="82">
        <f t="shared" si="176"/>
        <v>0</v>
      </c>
      <c r="Z285" s="82">
        <f t="shared" si="176"/>
        <v>0</v>
      </c>
      <c r="AA285" s="82">
        <f t="shared" si="176"/>
        <v>0</v>
      </c>
      <c r="AB285" s="82">
        <f t="shared" si="176"/>
        <v>0</v>
      </c>
      <c r="AC285" s="82">
        <f t="shared" si="176"/>
        <v>0</v>
      </c>
      <c r="AD285" s="82">
        <f t="shared" si="134"/>
        <v>0</v>
      </c>
      <c r="AE285" s="82">
        <f t="shared" si="176"/>
        <v>0</v>
      </c>
      <c r="AF285" s="82">
        <f t="shared" si="176"/>
        <v>0</v>
      </c>
      <c r="AG285" s="82">
        <f t="shared" si="176"/>
        <v>0</v>
      </c>
      <c r="AH285" s="82">
        <f t="shared" si="176"/>
        <v>0</v>
      </c>
      <c r="AI285" s="82">
        <f t="shared" si="176"/>
        <v>0</v>
      </c>
      <c r="AJ285" s="82">
        <f t="shared" si="176"/>
        <v>0</v>
      </c>
      <c r="AK285" s="82">
        <f t="shared" si="176"/>
        <v>0</v>
      </c>
      <c r="AL285" s="82">
        <f t="shared" si="176"/>
        <v>0</v>
      </c>
      <c r="AM285" s="82">
        <f t="shared" si="176"/>
        <v>0</v>
      </c>
      <c r="AN285" s="82">
        <f t="shared" si="176"/>
        <v>0</v>
      </c>
      <c r="AO285" s="82">
        <f t="shared" si="176"/>
        <v>0</v>
      </c>
      <c r="AP285" s="82">
        <f t="shared" si="176"/>
        <v>0</v>
      </c>
      <c r="AQ285" s="82">
        <f t="shared" si="176"/>
        <v>0</v>
      </c>
      <c r="AR285" s="82">
        <f t="shared" si="176"/>
        <v>0</v>
      </c>
      <c r="AS285" s="82">
        <f t="shared" si="176"/>
        <v>0</v>
      </c>
      <c r="AT285" s="82">
        <f t="shared" si="176"/>
        <v>0</v>
      </c>
      <c r="AU285" s="82">
        <f t="shared" si="176"/>
        <v>0</v>
      </c>
      <c r="AV285" s="82">
        <f t="shared" si="176"/>
        <v>0</v>
      </c>
      <c r="AW285" s="82">
        <f t="shared" si="176"/>
        <v>0</v>
      </c>
      <c r="AX285" s="82">
        <f t="shared" si="176"/>
        <v>0</v>
      </c>
      <c r="AY285" s="82">
        <f t="shared" si="176"/>
        <v>0</v>
      </c>
      <c r="AZ285" s="82">
        <f t="shared" si="176"/>
        <v>0</v>
      </c>
      <c r="BA285" s="82">
        <f t="shared" si="176"/>
        <v>0</v>
      </c>
      <c r="BB285" s="82">
        <f t="shared" si="176"/>
        <v>0</v>
      </c>
      <c r="BC285" s="82">
        <f t="shared" si="176"/>
        <v>0</v>
      </c>
      <c r="BD285" s="82">
        <f t="shared" si="176"/>
        <v>0</v>
      </c>
      <c r="BE285" s="82">
        <f t="shared" si="176"/>
        <v>0</v>
      </c>
      <c r="BF285" s="82">
        <f t="shared" si="176"/>
        <v>0</v>
      </c>
      <c r="BG285" s="82">
        <f t="shared" si="149"/>
        <v>0</v>
      </c>
      <c r="BH285" s="82">
        <f t="shared" si="176"/>
        <v>0</v>
      </c>
      <c r="BI285" s="82">
        <f t="shared" si="176"/>
        <v>0</v>
      </c>
      <c r="BJ285" s="82">
        <f t="shared" si="176"/>
        <v>0</v>
      </c>
      <c r="BK285" s="9"/>
      <c r="BL285" s="9"/>
      <c r="BM285" s="81"/>
      <c r="BN285" s="9"/>
      <c r="BO285" s="107"/>
      <c r="BP285" s="81"/>
      <c r="BQ285" s="144"/>
    </row>
    <row r="286" spans="1:97" s="71" customFormat="1" ht="33.6" customHeight="1" x14ac:dyDescent="0.3">
      <c r="A286" s="2">
        <v>1</v>
      </c>
      <c r="B286" s="144" t="s">
        <v>175</v>
      </c>
      <c r="C286" s="69">
        <f t="shared" si="150"/>
        <v>6</v>
      </c>
      <c r="D286" s="3"/>
      <c r="E286" s="3">
        <f t="shared" si="151"/>
        <v>6</v>
      </c>
      <c r="F286" s="3">
        <f t="shared" si="152"/>
        <v>6</v>
      </c>
      <c r="G286" s="3">
        <f t="shared" si="159"/>
        <v>0</v>
      </c>
      <c r="H286" s="3"/>
      <c r="I286" s="3"/>
      <c r="J286" s="3"/>
      <c r="K286" s="3">
        <v>3</v>
      </c>
      <c r="L286" s="3">
        <v>3</v>
      </c>
      <c r="M286" s="3">
        <f t="shared" si="144"/>
        <v>0</v>
      </c>
      <c r="N286" s="3"/>
      <c r="O286" s="3"/>
      <c r="P286" s="3"/>
      <c r="Q286" s="3"/>
      <c r="R286" s="3"/>
      <c r="S286" s="3"/>
      <c r="T286" s="3"/>
      <c r="U286" s="3">
        <f t="shared" si="153"/>
        <v>0</v>
      </c>
      <c r="V286" s="3"/>
      <c r="W286" s="3"/>
      <c r="X286" s="3"/>
      <c r="Y286" s="3"/>
      <c r="Z286" s="3"/>
      <c r="AA286" s="3"/>
      <c r="AB286" s="3"/>
      <c r="AC286" s="3"/>
      <c r="AD286" s="3">
        <f t="shared" si="134"/>
        <v>0</v>
      </c>
      <c r="AE286" s="3"/>
      <c r="AF286" s="3"/>
      <c r="AG286" s="3"/>
      <c r="AH286" s="3"/>
      <c r="AI286" s="3"/>
      <c r="AJ286" s="3"/>
      <c r="AK286" s="3"/>
      <c r="AL286" s="3"/>
      <c r="AM286" s="3"/>
      <c r="AN286" s="3"/>
      <c r="AO286" s="3"/>
      <c r="AP286" s="3"/>
      <c r="AQ286" s="3"/>
      <c r="AR286" s="3"/>
      <c r="AS286" s="3"/>
      <c r="AT286" s="3"/>
      <c r="AU286" s="3"/>
      <c r="AV286" s="3"/>
      <c r="AW286" s="3"/>
      <c r="AX286" s="3"/>
      <c r="AY286" s="3"/>
      <c r="AZ286" s="3"/>
      <c r="BA286" s="3"/>
      <c r="BB286" s="3"/>
      <c r="BC286" s="3"/>
      <c r="BD286" s="3"/>
      <c r="BE286" s="3"/>
      <c r="BF286" s="3"/>
      <c r="BG286" s="3">
        <f t="shared" si="149"/>
        <v>0</v>
      </c>
      <c r="BH286" s="3"/>
      <c r="BI286" s="3"/>
      <c r="BJ286" s="3"/>
      <c r="BK286" s="2" t="s">
        <v>459</v>
      </c>
      <c r="BL286" s="2" t="s">
        <v>130</v>
      </c>
      <c r="BM286" s="2"/>
      <c r="BN286" s="2" t="s">
        <v>117</v>
      </c>
      <c r="BO286" s="15" t="s">
        <v>539</v>
      </c>
      <c r="BP286" s="2" t="s">
        <v>630</v>
      </c>
      <c r="BQ286" s="144" t="s">
        <v>733</v>
      </c>
      <c r="BR286" s="6" t="s">
        <v>972</v>
      </c>
      <c r="BV286" s="71" t="s">
        <v>813</v>
      </c>
      <c r="CE286" s="71" t="s">
        <v>485</v>
      </c>
      <c r="CN286" s="71">
        <v>2022</v>
      </c>
    </row>
    <row r="287" spans="1:97" s="228" customFormat="1" ht="33.6" customHeight="1" x14ac:dyDescent="0.3">
      <c r="A287" s="81" t="s">
        <v>344</v>
      </c>
      <c r="B287" s="12" t="s">
        <v>604</v>
      </c>
      <c r="C287" s="21">
        <f t="shared" si="150"/>
        <v>120.38</v>
      </c>
      <c r="D287" s="82">
        <f>D288+D295</f>
        <v>15.4</v>
      </c>
      <c r="E287" s="82">
        <f t="shared" si="151"/>
        <v>104.97999999999999</v>
      </c>
      <c r="F287" s="82">
        <f t="shared" si="152"/>
        <v>101.67999999999999</v>
      </c>
      <c r="G287" s="82">
        <f t="shared" si="159"/>
        <v>0</v>
      </c>
      <c r="H287" s="82">
        <f>H288+H295</f>
        <v>0</v>
      </c>
      <c r="I287" s="82">
        <f>I288+I295</f>
        <v>0</v>
      </c>
      <c r="J287" s="82">
        <f>J288+J295</f>
        <v>0</v>
      </c>
      <c r="K287" s="82">
        <f>K288+K295</f>
        <v>63.059999999999988</v>
      </c>
      <c r="L287" s="82">
        <f>L288+L295</f>
        <v>27.919999999999998</v>
      </c>
      <c r="M287" s="82">
        <f t="shared" si="144"/>
        <v>10.7</v>
      </c>
      <c r="N287" s="82">
        <f t="shared" ref="N287:T287" si="177">N288+N295</f>
        <v>4.7</v>
      </c>
      <c r="O287" s="82">
        <f t="shared" si="177"/>
        <v>0</v>
      </c>
      <c r="P287" s="82">
        <f t="shared" si="177"/>
        <v>6</v>
      </c>
      <c r="Q287" s="82">
        <f t="shared" si="177"/>
        <v>0</v>
      </c>
      <c r="R287" s="82">
        <f t="shared" si="177"/>
        <v>0</v>
      </c>
      <c r="S287" s="82">
        <f t="shared" si="177"/>
        <v>0</v>
      </c>
      <c r="T287" s="82">
        <f t="shared" si="177"/>
        <v>0</v>
      </c>
      <c r="U287" s="82">
        <f t="shared" si="153"/>
        <v>0</v>
      </c>
      <c r="V287" s="82">
        <f t="shared" ref="V287:AC287" si="178">V288+V295</f>
        <v>0</v>
      </c>
      <c r="W287" s="82">
        <f t="shared" si="178"/>
        <v>0</v>
      </c>
      <c r="X287" s="82">
        <f t="shared" si="178"/>
        <v>0</v>
      </c>
      <c r="Y287" s="82">
        <f t="shared" si="178"/>
        <v>0</v>
      </c>
      <c r="Z287" s="82">
        <f t="shared" si="178"/>
        <v>0</v>
      </c>
      <c r="AA287" s="82">
        <f t="shared" si="178"/>
        <v>0</v>
      </c>
      <c r="AB287" s="82">
        <f t="shared" si="178"/>
        <v>0</v>
      </c>
      <c r="AC287" s="82">
        <f t="shared" si="178"/>
        <v>0</v>
      </c>
      <c r="AD287" s="82">
        <f t="shared" si="134"/>
        <v>0</v>
      </c>
      <c r="AE287" s="82">
        <f t="shared" ref="AE287:BF287" si="179">AE288+AE295</f>
        <v>0</v>
      </c>
      <c r="AF287" s="82">
        <f t="shared" si="179"/>
        <v>0</v>
      </c>
      <c r="AG287" s="82">
        <f t="shared" si="179"/>
        <v>0</v>
      </c>
      <c r="AH287" s="82">
        <f t="shared" si="179"/>
        <v>0</v>
      </c>
      <c r="AI287" s="82">
        <f t="shared" si="179"/>
        <v>0</v>
      </c>
      <c r="AJ287" s="82">
        <f t="shared" si="179"/>
        <v>0</v>
      </c>
      <c r="AK287" s="82">
        <f t="shared" si="179"/>
        <v>0</v>
      </c>
      <c r="AL287" s="82">
        <f t="shared" si="179"/>
        <v>0</v>
      </c>
      <c r="AM287" s="82">
        <f t="shared" si="179"/>
        <v>0</v>
      </c>
      <c r="AN287" s="82">
        <f t="shared" si="179"/>
        <v>0</v>
      </c>
      <c r="AO287" s="82">
        <f t="shared" si="179"/>
        <v>0</v>
      </c>
      <c r="AP287" s="82">
        <f t="shared" si="179"/>
        <v>0</v>
      </c>
      <c r="AQ287" s="82">
        <f t="shared" si="179"/>
        <v>0</v>
      </c>
      <c r="AR287" s="82">
        <f t="shared" si="179"/>
        <v>0</v>
      </c>
      <c r="AS287" s="82">
        <f t="shared" si="179"/>
        <v>0</v>
      </c>
      <c r="AT287" s="82">
        <f t="shared" si="179"/>
        <v>0</v>
      </c>
      <c r="AU287" s="82">
        <f t="shared" si="179"/>
        <v>0</v>
      </c>
      <c r="AV287" s="82">
        <f t="shared" si="179"/>
        <v>0</v>
      </c>
      <c r="AW287" s="82">
        <f t="shared" si="179"/>
        <v>0</v>
      </c>
      <c r="AX287" s="82">
        <f t="shared" si="179"/>
        <v>0</v>
      </c>
      <c r="AY287" s="82">
        <f t="shared" si="179"/>
        <v>0</v>
      </c>
      <c r="AZ287" s="82">
        <f t="shared" si="179"/>
        <v>0</v>
      </c>
      <c r="BA287" s="82">
        <f t="shared" si="179"/>
        <v>0</v>
      </c>
      <c r="BB287" s="82">
        <f t="shared" si="179"/>
        <v>0</v>
      </c>
      <c r="BC287" s="82">
        <f t="shared" si="179"/>
        <v>0</v>
      </c>
      <c r="BD287" s="82">
        <f t="shared" si="179"/>
        <v>0</v>
      </c>
      <c r="BE287" s="82">
        <f t="shared" si="179"/>
        <v>0</v>
      </c>
      <c r="BF287" s="82">
        <f t="shared" si="179"/>
        <v>0</v>
      </c>
      <c r="BG287" s="82">
        <f t="shared" si="149"/>
        <v>3.3</v>
      </c>
      <c r="BH287" s="82">
        <f>BH288+BH295</f>
        <v>0</v>
      </c>
      <c r="BI287" s="82">
        <f>BI288+BI295</f>
        <v>3.3</v>
      </c>
      <c r="BJ287" s="82">
        <f>BJ288+BJ295</f>
        <v>0</v>
      </c>
      <c r="BK287" s="9"/>
      <c r="BL287" s="9"/>
      <c r="BM287" s="9"/>
      <c r="BN287" s="9"/>
      <c r="BO287" s="107"/>
      <c r="BP287" s="9"/>
      <c r="BQ287" s="144"/>
    </row>
    <row r="288" spans="1:97" s="228" customFormat="1" ht="33.6" customHeight="1" x14ac:dyDescent="0.3">
      <c r="A288" s="81" t="s">
        <v>177</v>
      </c>
      <c r="B288" s="12" t="s">
        <v>11</v>
      </c>
      <c r="C288" s="21">
        <f t="shared" si="150"/>
        <v>4.7</v>
      </c>
      <c r="D288" s="82">
        <f>D289+D290+D292+D293+D294</f>
        <v>0</v>
      </c>
      <c r="E288" s="82">
        <f t="shared" si="151"/>
        <v>4.7</v>
      </c>
      <c r="F288" s="82">
        <f t="shared" si="152"/>
        <v>4.7</v>
      </c>
      <c r="G288" s="82">
        <f t="shared" si="159"/>
        <v>0</v>
      </c>
      <c r="H288" s="82">
        <f>H289+H290+H292+H293+H294</f>
        <v>0</v>
      </c>
      <c r="I288" s="82">
        <f>I289+I290+I292+I293+I294</f>
        <v>0</v>
      </c>
      <c r="J288" s="82">
        <f>J289+J290+J292+J293+J294</f>
        <v>0</v>
      </c>
      <c r="K288" s="82">
        <f>K289+K290+K292+K293+K294</f>
        <v>0</v>
      </c>
      <c r="L288" s="82">
        <f>L289+L290+L292+L293+L294</f>
        <v>0</v>
      </c>
      <c r="M288" s="82">
        <f t="shared" si="144"/>
        <v>4.7</v>
      </c>
      <c r="N288" s="82">
        <f t="shared" ref="N288:T288" si="180">N289+N290+N292+N293+N294</f>
        <v>4.7</v>
      </c>
      <c r="O288" s="82">
        <f t="shared" si="180"/>
        <v>0</v>
      </c>
      <c r="P288" s="82">
        <f t="shared" si="180"/>
        <v>0</v>
      </c>
      <c r="Q288" s="82">
        <f t="shared" si="180"/>
        <v>0</v>
      </c>
      <c r="R288" s="82">
        <f t="shared" si="180"/>
        <v>0</v>
      </c>
      <c r="S288" s="82">
        <f t="shared" si="180"/>
        <v>0</v>
      </c>
      <c r="T288" s="82">
        <f t="shared" si="180"/>
        <v>0</v>
      </c>
      <c r="U288" s="82">
        <f t="shared" si="153"/>
        <v>0</v>
      </c>
      <c r="V288" s="82">
        <f t="shared" ref="V288:AC288" si="181">V289+V290+V292+V293+V294</f>
        <v>0</v>
      </c>
      <c r="W288" s="82">
        <f t="shared" si="181"/>
        <v>0</v>
      </c>
      <c r="X288" s="82">
        <f t="shared" si="181"/>
        <v>0</v>
      </c>
      <c r="Y288" s="82">
        <f t="shared" si="181"/>
        <v>0</v>
      </c>
      <c r="Z288" s="82">
        <f t="shared" si="181"/>
        <v>0</v>
      </c>
      <c r="AA288" s="82">
        <f t="shared" si="181"/>
        <v>0</v>
      </c>
      <c r="AB288" s="82">
        <f t="shared" si="181"/>
        <v>0</v>
      </c>
      <c r="AC288" s="82">
        <f t="shared" si="181"/>
        <v>0</v>
      </c>
      <c r="AD288" s="82">
        <f t="shared" si="134"/>
        <v>0</v>
      </c>
      <c r="AE288" s="82">
        <f t="shared" ref="AE288:BF288" si="182">AE289+AE290+AE292+AE293+AE294</f>
        <v>0</v>
      </c>
      <c r="AF288" s="82">
        <f t="shared" si="182"/>
        <v>0</v>
      </c>
      <c r="AG288" s="82">
        <f t="shared" si="182"/>
        <v>0</v>
      </c>
      <c r="AH288" s="82">
        <f t="shared" si="182"/>
        <v>0</v>
      </c>
      <c r="AI288" s="82">
        <f t="shared" si="182"/>
        <v>0</v>
      </c>
      <c r="AJ288" s="82">
        <f t="shared" si="182"/>
        <v>0</v>
      </c>
      <c r="AK288" s="82">
        <f t="shared" si="182"/>
        <v>0</v>
      </c>
      <c r="AL288" s="82">
        <f t="shared" si="182"/>
        <v>0</v>
      </c>
      <c r="AM288" s="82">
        <f t="shared" si="182"/>
        <v>0</v>
      </c>
      <c r="AN288" s="82">
        <f t="shared" si="182"/>
        <v>0</v>
      </c>
      <c r="AO288" s="82">
        <f t="shared" si="182"/>
        <v>0</v>
      </c>
      <c r="AP288" s="82">
        <f t="shared" si="182"/>
        <v>0</v>
      </c>
      <c r="AQ288" s="82">
        <f t="shared" si="182"/>
        <v>0</v>
      </c>
      <c r="AR288" s="82">
        <f t="shared" si="182"/>
        <v>0</v>
      </c>
      <c r="AS288" s="82">
        <f t="shared" si="182"/>
        <v>0</v>
      </c>
      <c r="AT288" s="82">
        <f t="shared" si="182"/>
        <v>0</v>
      </c>
      <c r="AU288" s="82">
        <f t="shared" si="182"/>
        <v>0</v>
      </c>
      <c r="AV288" s="82">
        <f t="shared" si="182"/>
        <v>0</v>
      </c>
      <c r="AW288" s="82">
        <f t="shared" si="182"/>
        <v>0</v>
      </c>
      <c r="AX288" s="82">
        <f t="shared" si="182"/>
        <v>0</v>
      </c>
      <c r="AY288" s="82">
        <f t="shared" si="182"/>
        <v>0</v>
      </c>
      <c r="AZ288" s="82">
        <f t="shared" si="182"/>
        <v>0</v>
      </c>
      <c r="BA288" s="82">
        <f t="shared" si="182"/>
        <v>0</v>
      </c>
      <c r="BB288" s="82">
        <f t="shared" si="182"/>
        <v>0</v>
      </c>
      <c r="BC288" s="82">
        <f t="shared" si="182"/>
        <v>0</v>
      </c>
      <c r="BD288" s="82">
        <f t="shared" si="182"/>
        <v>0</v>
      </c>
      <c r="BE288" s="82">
        <f t="shared" si="182"/>
        <v>0</v>
      </c>
      <c r="BF288" s="82">
        <f t="shared" si="182"/>
        <v>0</v>
      </c>
      <c r="BG288" s="82">
        <f>BH288+BI288+BJ288</f>
        <v>0</v>
      </c>
      <c r="BH288" s="82">
        <f>BH289+BH290+BH292+BH293+BH294</f>
        <v>0</v>
      </c>
      <c r="BI288" s="82">
        <f>BI289+BI290+BI292+BI293+BI294</f>
        <v>0</v>
      </c>
      <c r="BJ288" s="82">
        <f>BJ289+BJ290+BJ292+BJ293+BJ294</f>
        <v>0</v>
      </c>
      <c r="BK288" s="9"/>
      <c r="BL288" s="9"/>
      <c r="BM288" s="9"/>
      <c r="BN288" s="9"/>
      <c r="BO288" s="107"/>
      <c r="BP288" s="9"/>
      <c r="BQ288" s="144"/>
    </row>
    <row r="289" spans="1:92" s="228" customFormat="1" ht="33.6" customHeight="1" x14ac:dyDescent="0.3">
      <c r="A289" s="81" t="s">
        <v>345</v>
      </c>
      <c r="B289" s="83" t="s">
        <v>15</v>
      </c>
      <c r="C289" s="21">
        <f t="shared" si="150"/>
        <v>0</v>
      </c>
      <c r="D289" s="82"/>
      <c r="E289" s="82">
        <f t="shared" si="151"/>
        <v>0</v>
      </c>
      <c r="F289" s="82">
        <f t="shared" si="152"/>
        <v>0</v>
      </c>
      <c r="G289" s="82">
        <f t="shared" si="159"/>
        <v>0</v>
      </c>
      <c r="H289" s="82"/>
      <c r="I289" s="82"/>
      <c r="J289" s="82"/>
      <c r="K289" s="82"/>
      <c r="L289" s="82"/>
      <c r="M289" s="82">
        <f t="shared" si="144"/>
        <v>0</v>
      </c>
      <c r="N289" s="82"/>
      <c r="O289" s="82"/>
      <c r="P289" s="82"/>
      <c r="Q289" s="82"/>
      <c r="R289" s="82"/>
      <c r="S289" s="82"/>
      <c r="T289" s="82"/>
      <c r="U289" s="82">
        <f t="shared" si="153"/>
        <v>0</v>
      </c>
      <c r="V289" s="82"/>
      <c r="W289" s="82"/>
      <c r="X289" s="82"/>
      <c r="Y289" s="82"/>
      <c r="Z289" s="82"/>
      <c r="AA289" s="82"/>
      <c r="AB289" s="82"/>
      <c r="AC289" s="82"/>
      <c r="AD289" s="82">
        <f t="shared" si="134"/>
        <v>0</v>
      </c>
      <c r="AE289" s="82"/>
      <c r="AF289" s="82"/>
      <c r="AG289" s="82"/>
      <c r="AH289" s="82"/>
      <c r="AI289" s="82"/>
      <c r="AJ289" s="82"/>
      <c r="AK289" s="82"/>
      <c r="AL289" s="82"/>
      <c r="AM289" s="82"/>
      <c r="AN289" s="82"/>
      <c r="AO289" s="82"/>
      <c r="AP289" s="82"/>
      <c r="AQ289" s="82"/>
      <c r="AR289" s="82"/>
      <c r="AS289" s="82"/>
      <c r="AT289" s="82"/>
      <c r="AU289" s="82"/>
      <c r="AV289" s="82"/>
      <c r="AW289" s="82"/>
      <c r="AX289" s="82"/>
      <c r="AY289" s="82"/>
      <c r="AZ289" s="82"/>
      <c r="BA289" s="82"/>
      <c r="BB289" s="82"/>
      <c r="BC289" s="82"/>
      <c r="BD289" s="82"/>
      <c r="BE289" s="82"/>
      <c r="BF289" s="82"/>
      <c r="BG289" s="82">
        <f t="shared" si="149"/>
        <v>0</v>
      </c>
      <c r="BH289" s="82"/>
      <c r="BI289" s="82"/>
      <c r="BJ289" s="82"/>
      <c r="BK289" s="9"/>
      <c r="BL289" s="9"/>
      <c r="BM289" s="9"/>
      <c r="BN289" s="9"/>
      <c r="BO289" s="107"/>
      <c r="BP289" s="9"/>
      <c r="BQ289" s="144"/>
    </row>
    <row r="290" spans="1:92" s="228" customFormat="1" ht="33.6" customHeight="1" x14ac:dyDescent="0.3">
      <c r="A290" s="81" t="s">
        <v>346</v>
      </c>
      <c r="B290" s="83" t="s">
        <v>313</v>
      </c>
      <c r="C290" s="21">
        <f t="shared" si="150"/>
        <v>4.7</v>
      </c>
      <c r="D290" s="82">
        <v>0</v>
      </c>
      <c r="E290" s="82">
        <f t="shared" si="151"/>
        <v>4.7</v>
      </c>
      <c r="F290" s="82">
        <f t="shared" si="152"/>
        <v>4.7</v>
      </c>
      <c r="G290" s="82">
        <f t="shared" si="159"/>
        <v>0</v>
      </c>
      <c r="H290" s="82">
        <f>SUM(H291:H291)</f>
        <v>0</v>
      </c>
      <c r="I290" s="82">
        <f>SUM(I291:I291)</f>
        <v>0</v>
      </c>
      <c r="J290" s="82">
        <f>SUM(J291:J291)</f>
        <v>0</v>
      </c>
      <c r="K290" s="82">
        <f>SUM(K291:K291)</f>
        <v>0</v>
      </c>
      <c r="L290" s="82">
        <f>SUM(L291:L291)</f>
        <v>0</v>
      </c>
      <c r="M290" s="82">
        <f t="shared" si="144"/>
        <v>4.7</v>
      </c>
      <c r="N290" s="82">
        <f t="shared" ref="N290:T290" si="183">SUM(N291:N291)</f>
        <v>4.7</v>
      </c>
      <c r="O290" s="82">
        <f t="shared" si="183"/>
        <v>0</v>
      </c>
      <c r="P290" s="82">
        <f t="shared" si="183"/>
        <v>0</v>
      </c>
      <c r="Q290" s="82">
        <f t="shared" si="183"/>
        <v>0</v>
      </c>
      <c r="R290" s="82">
        <f t="shared" si="183"/>
        <v>0</v>
      </c>
      <c r="S290" s="82">
        <f t="shared" si="183"/>
        <v>0</v>
      </c>
      <c r="T290" s="82">
        <f t="shared" si="183"/>
        <v>0</v>
      </c>
      <c r="U290" s="82">
        <f t="shared" si="153"/>
        <v>0</v>
      </c>
      <c r="V290" s="82">
        <f t="shared" ref="V290:AC290" si="184">SUM(V291:V291)</f>
        <v>0</v>
      </c>
      <c r="W290" s="82">
        <f t="shared" si="184"/>
        <v>0</v>
      </c>
      <c r="X290" s="82">
        <f t="shared" si="184"/>
        <v>0</v>
      </c>
      <c r="Y290" s="82">
        <f t="shared" si="184"/>
        <v>0</v>
      </c>
      <c r="Z290" s="82">
        <f t="shared" si="184"/>
        <v>0</v>
      </c>
      <c r="AA290" s="82">
        <f t="shared" si="184"/>
        <v>0</v>
      </c>
      <c r="AB290" s="82">
        <f t="shared" si="184"/>
        <v>0</v>
      </c>
      <c r="AC290" s="82">
        <f t="shared" si="184"/>
        <v>0</v>
      </c>
      <c r="AD290" s="82">
        <f t="shared" si="134"/>
        <v>0</v>
      </c>
      <c r="AE290" s="82">
        <f t="shared" ref="AE290:BF290" si="185">SUM(AE291:AE291)</f>
        <v>0</v>
      </c>
      <c r="AF290" s="82">
        <f t="shared" si="185"/>
        <v>0</v>
      </c>
      <c r="AG290" s="82">
        <f t="shared" si="185"/>
        <v>0</v>
      </c>
      <c r="AH290" s="82">
        <f t="shared" si="185"/>
        <v>0</v>
      </c>
      <c r="AI290" s="82">
        <f t="shared" si="185"/>
        <v>0</v>
      </c>
      <c r="AJ290" s="82">
        <f t="shared" si="185"/>
        <v>0</v>
      </c>
      <c r="AK290" s="82">
        <f t="shared" si="185"/>
        <v>0</v>
      </c>
      <c r="AL290" s="82">
        <f t="shared" si="185"/>
        <v>0</v>
      </c>
      <c r="AM290" s="82">
        <f t="shared" si="185"/>
        <v>0</v>
      </c>
      <c r="AN290" s="82">
        <f t="shared" si="185"/>
        <v>0</v>
      </c>
      <c r="AO290" s="82">
        <f t="shared" si="185"/>
        <v>0</v>
      </c>
      <c r="AP290" s="82">
        <f t="shared" si="185"/>
        <v>0</v>
      </c>
      <c r="AQ290" s="82">
        <f t="shared" si="185"/>
        <v>0</v>
      </c>
      <c r="AR290" s="82">
        <f t="shared" si="185"/>
        <v>0</v>
      </c>
      <c r="AS290" s="82">
        <f t="shared" si="185"/>
        <v>0</v>
      </c>
      <c r="AT290" s="82">
        <f t="shared" si="185"/>
        <v>0</v>
      </c>
      <c r="AU290" s="82">
        <f t="shared" si="185"/>
        <v>0</v>
      </c>
      <c r="AV290" s="82">
        <f t="shared" si="185"/>
        <v>0</v>
      </c>
      <c r="AW290" s="82">
        <f t="shared" si="185"/>
        <v>0</v>
      </c>
      <c r="AX290" s="82">
        <f t="shared" si="185"/>
        <v>0</v>
      </c>
      <c r="AY290" s="82">
        <f t="shared" si="185"/>
        <v>0</v>
      </c>
      <c r="AZ290" s="82">
        <f t="shared" si="185"/>
        <v>0</v>
      </c>
      <c r="BA290" s="82">
        <f t="shared" si="185"/>
        <v>0</v>
      </c>
      <c r="BB290" s="82">
        <f t="shared" si="185"/>
        <v>0</v>
      </c>
      <c r="BC290" s="82">
        <f t="shared" si="185"/>
        <v>0</v>
      </c>
      <c r="BD290" s="82">
        <f t="shared" si="185"/>
        <v>0</v>
      </c>
      <c r="BE290" s="82">
        <f t="shared" si="185"/>
        <v>0</v>
      </c>
      <c r="BF290" s="82">
        <f t="shared" si="185"/>
        <v>0</v>
      </c>
      <c r="BG290" s="82">
        <f t="shared" si="149"/>
        <v>0</v>
      </c>
      <c r="BH290" s="82">
        <f>SUM(BH291:BH291)</f>
        <v>0</v>
      </c>
      <c r="BI290" s="82">
        <f>SUM(BI291:BI291)</f>
        <v>0</v>
      </c>
      <c r="BJ290" s="82">
        <f>SUM(BJ291:BJ291)</f>
        <v>0</v>
      </c>
      <c r="BK290" s="9"/>
      <c r="BL290" s="9"/>
      <c r="BM290" s="9"/>
      <c r="BN290" s="9"/>
      <c r="BO290" s="107"/>
      <c r="BP290" s="9"/>
      <c r="BQ290" s="144"/>
    </row>
    <row r="291" spans="1:92" s="71" customFormat="1" ht="33.6" customHeight="1" x14ac:dyDescent="0.3">
      <c r="A291" s="2">
        <v>1</v>
      </c>
      <c r="B291" s="22" t="s">
        <v>572</v>
      </c>
      <c r="C291" s="69">
        <f t="shared" si="150"/>
        <v>4.7</v>
      </c>
      <c r="D291" s="3"/>
      <c r="E291" s="3">
        <f t="shared" si="151"/>
        <v>4.7</v>
      </c>
      <c r="F291" s="3">
        <f t="shared" si="152"/>
        <v>4.7</v>
      </c>
      <c r="G291" s="3">
        <f t="shared" si="159"/>
        <v>0</v>
      </c>
      <c r="H291" s="3"/>
      <c r="I291" s="3"/>
      <c r="J291" s="3"/>
      <c r="K291" s="72"/>
      <c r="L291" s="2"/>
      <c r="M291" s="3">
        <f t="shared" si="144"/>
        <v>4.7</v>
      </c>
      <c r="N291" s="3">
        <v>4.7</v>
      </c>
      <c r="O291" s="3"/>
      <c r="P291" s="3"/>
      <c r="Q291" s="3"/>
      <c r="R291" s="3"/>
      <c r="S291" s="3"/>
      <c r="T291" s="3"/>
      <c r="U291" s="3">
        <f t="shared" si="153"/>
        <v>0</v>
      </c>
      <c r="V291" s="3"/>
      <c r="W291" s="3"/>
      <c r="X291" s="3"/>
      <c r="Y291" s="3"/>
      <c r="Z291" s="3"/>
      <c r="AA291" s="3"/>
      <c r="AB291" s="3"/>
      <c r="AC291" s="3"/>
      <c r="AD291" s="3">
        <f t="shared" ref="AD291:AD327" si="186">SUM(AE291:AT291)</f>
        <v>0</v>
      </c>
      <c r="AE291" s="3"/>
      <c r="AF291" s="3"/>
      <c r="AG291" s="3"/>
      <c r="AH291" s="73"/>
      <c r="AI291" s="73"/>
      <c r="AJ291" s="3"/>
      <c r="AK291" s="3"/>
      <c r="AL291" s="3"/>
      <c r="AM291" s="3"/>
      <c r="AN291" s="3"/>
      <c r="AO291" s="3"/>
      <c r="AP291" s="3"/>
      <c r="AQ291" s="3"/>
      <c r="AR291" s="3"/>
      <c r="AS291" s="3"/>
      <c r="AT291" s="3"/>
      <c r="AU291" s="3"/>
      <c r="AV291" s="3"/>
      <c r="AW291" s="3"/>
      <c r="AX291" s="3"/>
      <c r="AY291" s="3"/>
      <c r="AZ291" s="74"/>
      <c r="BA291" s="3"/>
      <c r="BB291" s="3"/>
      <c r="BC291" s="3"/>
      <c r="BD291" s="3"/>
      <c r="BE291" s="3"/>
      <c r="BF291" s="3"/>
      <c r="BG291" s="3">
        <f t="shared" si="149"/>
        <v>0</v>
      </c>
      <c r="BH291" s="3"/>
      <c r="BI291" s="75"/>
      <c r="BJ291" s="3"/>
      <c r="BK291" s="2" t="s">
        <v>459</v>
      </c>
      <c r="BL291" s="4" t="s">
        <v>138</v>
      </c>
      <c r="BM291" s="2"/>
      <c r="BN291" s="2" t="s">
        <v>70</v>
      </c>
      <c r="BO291" s="15" t="s">
        <v>544</v>
      </c>
      <c r="BP291" s="2" t="s">
        <v>630</v>
      </c>
      <c r="BQ291" s="144" t="s">
        <v>733</v>
      </c>
      <c r="BR291" s="71" t="s">
        <v>972</v>
      </c>
      <c r="BV291" s="71" t="s">
        <v>813</v>
      </c>
      <c r="CE291" s="71" t="s">
        <v>490</v>
      </c>
      <c r="CN291" s="71">
        <v>2022</v>
      </c>
    </row>
    <row r="292" spans="1:92" s="228" customFormat="1" ht="33.6" customHeight="1" x14ac:dyDescent="0.3">
      <c r="A292" s="81" t="s">
        <v>347</v>
      </c>
      <c r="B292" s="83" t="s">
        <v>17</v>
      </c>
      <c r="C292" s="21">
        <f>D292+E292</f>
        <v>0</v>
      </c>
      <c r="D292" s="82">
        <f>SUM(D293:D293)</f>
        <v>0</v>
      </c>
      <c r="E292" s="82"/>
      <c r="F292" s="82"/>
      <c r="G292" s="82"/>
      <c r="H292" s="82"/>
      <c r="I292" s="82"/>
      <c r="J292" s="82"/>
      <c r="K292" s="82"/>
      <c r="L292" s="82"/>
      <c r="M292" s="82"/>
      <c r="N292" s="82"/>
      <c r="O292" s="82"/>
      <c r="P292" s="82"/>
      <c r="Q292" s="82"/>
      <c r="R292" s="82"/>
      <c r="S292" s="82"/>
      <c r="T292" s="82"/>
      <c r="U292" s="82"/>
      <c r="V292" s="82"/>
      <c r="W292" s="82"/>
      <c r="X292" s="82"/>
      <c r="Y292" s="82"/>
      <c r="Z292" s="82"/>
      <c r="AA292" s="82"/>
      <c r="AB292" s="82"/>
      <c r="AC292" s="82"/>
      <c r="AD292" s="82"/>
      <c r="AE292" s="82"/>
      <c r="AF292" s="82"/>
      <c r="AG292" s="82"/>
      <c r="AH292" s="82"/>
      <c r="AI292" s="82"/>
      <c r="AJ292" s="82"/>
      <c r="AK292" s="82"/>
      <c r="AL292" s="82"/>
      <c r="AM292" s="82"/>
      <c r="AN292" s="82"/>
      <c r="AO292" s="82"/>
      <c r="AP292" s="82"/>
      <c r="AQ292" s="82"/>
      <c r="AR292" s="82"/>
      <c r="AS292" s="82"/>
      <c r="AT292" s="82"/>
      <c r="AU292" s="82"/>
      <c r="AV292" s="82"/>
      <c r="AW292" s="82"/>
      <c r="AX292" s="82"/>
      <c r="AY292" s="82"/>
      <c r="AZ292" s="82"/>
      <c r="BA292" s="82"/>
      <c r="BB292" s="82"/>
      <c r="BC292" s="82"/>
      <c r="BD292" s="82"/>
      <c r="BE292" s="82"/>
      <c r="BF292" s="82"/>
      <c r="BG292" s="82"/>
      <c r="BH292" s="82"/>
      <c r="BI292" s="82"/>
      <c r="BJ292" s="82"/>
      <c r="BK292" s="9"/>
      <c r="BL292" s="9"/>
      <c r="BM292" s="9"/>
      <c r="BN292" s="9"/>
      <c r="BO292" s="107"/>
      <c r="BP292" s="9"/>
      <c r="BQ292" s="144"/>
      <c r="BR292" s="246"/>
      <c r="BS292" s="246"/>
      <c r="BT292" s="246"/>
      <c r="BU292" s="246"/>
      <c r="BV292" s="246"/>
      <c r="BW292" s="246"/>
    </row>
    <row r="293" spans="1:92" s="228" customFormat="1" ht="33.6" customHeight="1" x14ac:dyDescent="0.3">
      <c r="A293" s="81" t="s">
        <v>348</v>
      </c>
      <c r="B293" s="83" t="s">
        <v>19</v>
      </c>
      <c r="C293" s="21">
        <f t="shared" si="150"/>
        <v>0</v>
      </c>
      <c r="D293" s="82"/>
      <c r="E293" s="82">
        <f t="shared" si="151"/>
        <v>0</v>
      </c>
      <c r="F293" s="82">
        <f t="shared" si="152"/>
        <v>0</v>
      </c>
      <c r="G293" s="82">
        <f t="shared" si="159"/>
        <v>0</v>
      </c>
      <c r="H293" s="82"/>
      <c r="I293" s="82"/>
      <c r="J293" s="82"/>
      <c r="K293" s="82"/>
      <c r="L293" s="82"/>
      <c r="M293" s="82">
        <f t="shared" si="144"/>
        <v>0</v>
      </c>
      <c r="N293" s="82"/>
      <c r="O293" s="82"/>
      <c r="P293" s="82"/>
      <c r="Q293" s="82"/>
      <c r="R293" s="82"/>
      <c r="S293" s="82"/>
      <c r="T293" s="82"/>
      <c r="U293" s="82">
        <f t="shared" si="153"/>
        <v>0</v>
      </c>
      <c r="V293" s="82"/>
      <c r="W293" s="82"/>
      <c r="X293" s="82"/>
      <c r="Y293" s="82"/>
      <c r="Z293" s="82"/>
      <c r="AA293" s="82"/>
      <c r="AB293" s="82"/>
      <c r="AC293" s="82"/>
      <c r="AD293" s="82">
        <f t="shared" si="186"/>
        <v>0</v>
      </c>
      <c r="AE293" s="82"/>
      <c r="AF293" s="82"/>
      <c r="AG293" s="82"/>
      <c r="AH293" s="82"/>
      <c r="AI293" s="82"/>
      <c r="AJ293" s="82"/>
      <c r="AK293" s="82"/>
      <c r="AL293" s="82"/>
      <c r="AM293" s="82"/>
      <c r="AN293" s="82"/>
      <c r="AO293" s="82"/>
      <c r="AP293" s="82"/>
      <c r="AQ293" s="82"/>
      <c r="AR293" s="82"/>
      <c r="AS293" s="82"/>
      <c r="AT293" s="82"/>
      <c r="AU293" s="82"/>
      <c r="AV293" s="82"/>
      <c r="AW293" s="82"/>
      <c r="AX293" s="82"/>
      <c r="AY293" s="82"/>
      <c r="AZ293" s="82"/>
      <c r="BA293" s="82"/>
      <c r="BB293" s="82"/>
      <c r="BC293" s="82"/>
      <c r="BD293" s="82"/>
      <c r="BE293" s="82"/>
      <c r="BF293" s="82"/>
      <c r="BG293" s="82">
        <f t="shared" si="149"/>
        <v>0</v>
      </c>
      <c r="BH293" s="82"/>
      <c r="BI293" s="82"/>
      <c r="BJ293" s="82"/>
      <c r="BK293" s="9"/>
      <c r="BL293" s="9"/>
      <c r="BM293" s="9"/>
      <c r="BN293" s="9"/>
      <c r="BO293" s="107"/>
      <c r="BP293" s="9"/>
      <c r="BQ293" s="144"/>
      <c r="BR293" s="202"/>
      <c r="BS293" s="202"/>
      <c r="BT293" s="202"/>
      <c r="BU293" s="202"/>
      <c r="BV293" s="202"/>
      <c r="BW293" s="202"/>
      <c r="CN293" s="228">
        <v>2022</v>
      </c>
    </row>
    <row r="294" spans="1:92" s="228" customFormat="1" ht="33.6" customHeight="1" x14ac:dyDescent="0.3">
      <c r="A294" s="81" t="s">
        <v>349</v>
      </c>
      <c r="B294" s="83" t="s">
        <v>18</v>
      </c>
      <c r="C294" s="21"/>
      <c r="D294" s="82"/>
      <c r="E294" s="82"/>
      <c r="F294" s="82"/>
      <c r="G294" s="82"/>
      <c r="H294" s="82"/>
      <c r="I294" s="82"/>
      <c r="J294" s="82"/>
      <c r="K294" s="82"/>
      <c r="L294" s="82"/>
      <c r="M294" s="82"/>
      <c r="N294" s="82"/>
      <c r="O294" s="82"/>
      <c r="P294" s="82"/>
      <c r="Q294" s="82"/>
      <c r="R294" s="82"/>
      <c r="S294" s="82"/>
      <c r="T294" s="82"/>
      <c r="U294" s="82"/>
      <c r="V294" s="82"/>
      <c r="W294" s="82"/>
      <c r="X294" s="82"/>
      <c r="Y294" s="82"/>
      <c r="Z294" s="82"/>
      <c r="AA294" s="82"/>
      <c r="AB294" s="82"/>
      <c r="AC294" s="82"/>
      <c r="AD294" s="82"/>
      <c r="AE294" s="82"/>
      <c r="AF294" s="82"/>
      <c r="AG294" s="82"/>
      <c r="AH294" s="82"/>
      <c r="AI294" s="82"/>
      <c r="AJ294" s="82"/>
      <c r="AK294" s="82"/>
      <c r="AL294" s="82"/>
      <c r="AM294" s="82"/>
      <c r="AN294" s="82"/>
      <c r="AO294" s="82"/>
      <c r="AP294" s="82"/>
      <c r="AQ294" s="82"/>
      <c r="AR294" s="82"/>
      <c r="AS294" s="82"/>
      <c r="AT294" s="82"/>
      <c r="AU294" s="82"/>
      <c r="AV294" s="82"/>
      <c r="AW294" s="82"/>
      <c r="AX294" s="82"/>
      <c r="AY294" s="82"/>
      <c r="AZ294" s="82"/>
      <c r="BA294" s="82"/>
      <c r="BB294" s="82"/>
      <c r="BC294" s="82"/>
      <c r="BD294" s="82"/>
      <c r="BE294" s="82"/>
      <c r="BF294" s="82"/>
      <c r="BG294" s="82"/>
      <c r="BH294" s="82"/>
      <c r="BI294" s="82"/>
      <c r="BJ294" s="82"/>
      <c r="BK294" s="9"/>
      <c r="BL294" s="9"/>
      <c r="BM294" s="9"/>
      <c r="BN294" s="9"/>
      <c r="BO294" s="107"/>
      <c r="BP294" s="9"/>
      <c r="BQ294" s="144"/>
    </row>
    <row r="295" spans="1:92" s="228" customFormat="1" ht="33.6" customHeight="1" x14ac:dyDescent="0.3">
      <c r="A295" s="81" t="s">
        <v>179</v>
      </c>
      <c r="B295" s="12" t="s">
        <v>12</v>
      </c>
      <c r="C295" s="21">
        <f t="shared" si="150"/>
        <v>115.67999999999999</v>
      </c>
      <c r="D295" s="82">
        <f>D296+D308+D310+D314+D319</f>
        <v>15.4</v>
      </c>
      <c r="E295" s="82">
        <f>F295+U295+BG295</f>
        <v>100.27999999999999</v>
      </c>
      <c r="F295" s="82">
        <f>G295+K295+L295+M295+R295+S295+T295</f>
        <v>96.97999999999999</v>
      </c>
      <c r="G295" s="82">
        <f t="shared" si="159"/>
        <v>0</v>
      </c>
      <c r="H295" s="82">
        <f>H296+H308+H310+H314+H319</f>
        <v>0</v>
      </c>
      <c r="I295" s="82">
        <f>I296+I308+I310+I314+I319</f>
        <v>0</v>
      </c>
      <c r="J295" s="82">
        <f>J296+J308+J310+J314+J319</f>
        <v>0</v>
      </c>
      <c r="K295" s="82">
        <f>K296+K308+K310+K314+K319</f>
        <v>63.059999999999988</v>
      </c>
      <c r="L295" s="82">
        <f>L296+L308+L310+L314+L319</f>
        <v>27.919999999999998</v>
      </c>
      <c r="M295" s="82">
        <f t="shared" si="144"/>
        <v>6</v>
      </c>
      <c r="N295" s="82">
        <f t="shared" ref="N295:T295" si="187">N296+N308+N310+N314+N319</f>
        <v>0</v>
      </c>
      <c r="O295" s="82">
        <f t="shared" si="187"/>
        <v>0</v>
      </c>
      <c r="P295" s="82">
        <f t="shared" si="187"/>
        <v>6</v>
      </c>
      <c r="Q295" s="82">
        <f t="shared" si="187"/>
        <v>0</v>
      </c>
      <c r="R295" s="82">
        <f t="shared" si="187"/>
        <v>0</v>
      </c>
      <c r="S295" s="82">
        <f t="shared" si="187"/>
        <v>0</v>
      </c>
      <c r="T295" s="82">
        <f t="shared" si="187"/>
        <v>0</v>
      </c>
      <c r="U295" s="82">
        <f t="shared" si="153"/>
        <v>0</v>
      </c>
      <c r="V295" s="82">
        <f t="shared" ref="V295:AC295" si="188">V296+V308+V310+V314+V319</f>
        <v>0</v>
      </c>
      <c r="W295" s="82">
        <f t="shared" si="188"/>
        <v>0</v>
      </c>
      <c r="X295" s="82">
        <f t="shared" si="188"/>
        <v>0</v>
      </c>
      <c r="Y295" s="82">
        <f t="shared" si="188"/>
        <v>0</v>
      </c>
      <c r="Z295" s="82">
        <f t="shared" si="188"/>
        <v>0</v>
      </c>
      <c r="AA295" s="82">
        <f t="shared" si="188"/>
        <v>0</v>
      </c>
      <c r="AB295" s="82">
        <f t="shared" si="188"/>
        <v>0</v>
      </c>
      <c r="AC295" s="82">
        <f t="shared" si="188"/>
        <v>0</v>
      </c>
      <c r="AD295" s="82">
        <f t="shared" si="186"/>
        <v>0</v>
      </c>
      <c r="AE295" s="82">
        <f t="shared" ref="AE295:BF295" si="189">AE296+AE308+AE310+AE314+AE319</f>
        <v>0</v>
      </c>
      <c r="AF295" s="82">
        <f t="shared" si="189"/>
        <v>0</v>
      </c>
      <c r="AG295" s="82">
        <f t="shared" si="189"/>
        <v>0</v>
      </c>
      <c r="AH295" s="82">
        <f t="shared" si="189"/>
        <v>0</v>
      </c>
      <c r="AI295" s="82">
        <f t="shared" si="189"/>
        <v>0</v>
      </c>
      <c r="AJ295" s="82">
        <f t="shared" si="189"/>
        <v>0</v>
      </c>
      <c r="AK295" s="82">
        <f t="shared" si="189"/>
        <v>0</v>
      </c>
      <c r="AL295" s="82">
        <f t="shared" si="189"/>
        <v>0</v>
      </c>
      <c r="AM295" s="82">
        <f t="shared" si="189"/>
        <v>0</v>
      </c>
      <c r="AN295" s="82">
        <f t="shared" si="189"/>
        <v>0</v>
      </c>
      <c r="AO295" s="82">
        <f t="shared" si="189"/>
        <v>0</v>
      </c>
      <c r="AP295" s="82">
        <f t="shared" si="189"/>
        <v>0</v>
      </c>
      <c r="AQ295" s="82">
        <f t="shared" si="189"/>
        <v>0</v>
      </c>
      <c r="AR295" s="82">
        <f t="shared" si="189"/>
        <v>0</v>
      </c>
      <c r="AS295" s="82">
        <f t="shared" si="189"/>
        <v>0</v>
      </c>
      <c r="AT295" s="82">
        <f t="shared" si="189"/>
        <v>0</v>
      </c>
      <c r="AU295" s="82">
        <f t="shared" si="189"/>
        <v>0</v>
      </c>
      <c r="AV295" s="82">
        <f t="shared" si="189"/>
        <v>0</v>
      </c>
      <c r="AW295" s="82">
        <f t="shared" si="189"/>
        <v>0</v>
      </c>
      <c r="AX295" s="82">
        <f t="shared" si="189"/>
        <v>0</v>
      </c>
      <c r="AY295" s="82">
        <f t="shared" si="189"/>
        <v>0</v>
      </c>
      <c r="AZ295" s="82">
        <f t="shared" si="189"/>
        <v>0</v>
      </c>
      <c r="BA295" s="82">
        <f t="shared" si="189"/>
        <v>0</v>
      </c>
      <c r="BB295" s="82">
        <f t="shared" si="189"/>
        <v>0</v>
      </c>
      <c r="BC295" s="82">
        <f t="shared" si="189"/>
        <v>0</v>
      </c>
      <c r="BD295" s="82">
        <f t="shared" si="189"/>
        <v>0</v>
      </c>
      <c r="BE295" s="82">
        <f t="shared" si="189"/>
        <v>0</v>
      </c>
      <c r="BF295" s="82">
        <f t="shared" si="189"/>
        <v>0</v>
      </c>
      <c r="BG295" s="82">
        <f t="shared" si="149"/>
        <v>3.3</v>
      </c>
      <c r="BH295" s="82">
        <f>BH296+BH308+BH310+BH314+BH319</f>
        <v>0</v>
      </c>
      <c r="BI295" s="82">
        <f>BI296+BI308+BI310+BI314+BI319</f>
        <v>3.3</v>
      </c>
      <c r="BJ295" s="82">
        <f>BJ296+BJ308+BJ310+BJ314+BJ319</f>
        <v>0</v>
      </c>
      <c r="BK295" s="9"/>
      <c r="BL295" s="9"/>
      <c r="BM295" s="9"/>
      <c r="BN295" s="9"/>
      <c r="BO295" s="107"/>
      <c r="BP295" s="9"/>
      <c r="BQ295" s="144"/>
    </row>
    <row r="296" spans="1:92" s="228" customFormat="1" ht="33.6" customHeight="1" x14ac:dyDescent="0.3">
      <c r="A296" s="81" t="s">
        <v>350</v>
      </c>
      <c r="B296" s="83" t="s">
        <v>315</v>
      </c>
      <c r="C296" s="21">
        <f t="shared" si="150"/>
        <v>6.9</v>
      </c>
      <c r="D296" s="82">
        <f t="shared" ref="D296" si="190">SUM(D297:D307)</f>
        <v>0</v>
      </c>
      <c r="E296" s="82">
        <f t="shared" si="151"/>
        <v>6.9</v>
      </c>
      <c r="F296" s="82">
        <f t="shared" si="152"/>
        <v>6.9</v>
      </c>
      <c r="G296" s="82">
        <f t="shared" si="159"/>
        <v>0</v>
      </c>
      <c r="H296" s="82">
        <f t="shared" ref="H296:BJ296" si="191">SUM(H297:H307)</f>
        <v>0</v>
      </c>
      <c r="I296" s="82">
        <f t="shared" si="191"/>
        <v>0</v>
      </c>
      <c r="J296" s="82">
        <f t="shared" si="191"/>
        <v>0</v>
      </c>
      <c r="K296" s="82">
        <f t="shared" si="191"/>
        <v>3.6000000000000005</v>
      </c>
      <c r="L296" s="82">
        <f t="shared" si="191"/>
        <v>3.3000000000000003</v>
      </c>
      <c r="M296" s="82">
        <f t="shared" si="144"/>
        <v>0</v>
      </c>
      <c r="N296" s="82">
        <f t="shared" si="191"/>
        <v>0</v>
      </c>
      <c r="O296" s="82">
        <f t="shared" si="191"/>
        <v>0</v>
      </c>
      <c r="P296" s="82">
        <f t="shared" si="191"/>
        <v>0</v>
      </c>
      <c r="Q296" s="82">
        <f t="shared" si="191"/>
        <v>0</v>
      </c>
      <c r="R296" s="82">
        <f t="shared" si="191"/>
        <v>0</v>
      </c>
      <c r="S296" s="82">
        <f t="shared" si="191"/>
        <v>0</v>
      </c>
      <c r="T296" s="82">
        <f t="shared" si="191"/>
        <v>0</v>
      </c>
      <c r="U296" s="82">
        <f t="shared" si="153"/>
        <v>0</v>
      </c>
      <c r="V296" s="82">
        <f t="shared" si="191"/>
        <v>0</v>
      </c>
      <c r="W296" s="82">
        <f t="shared" si="191"/>
        <v>0</v>
      </c>
      <c r="X296" s="82">
        <f t="shared" si="191"/>
        <v>0</v>
      </c>
      <c r="Y296" s="82">
        <f t="shared" si="191"/>
        <v>0</v>
      </c>
      <c r="Z296" s="82">
        <f t="shared" si="191"/>
        <v>0</v>
      </c>
      <c r="AA296" s="82">
        <f t="shared" si="191"/>
        <v>0</v>
      </c>
      <c r="AB296" s="82">
        <f t="shared" si="191"/>
        <v>0</v>
      </c>
      <c r="AC296" s="82">
        <f t="shared" si="191"/>
        <v>0</v>
      </c>
      <c r="AD296" s="82">
        <f t="shared" si="186"/>
        <v>0</v>
      </c>
      <c r="AE296" s="82">
        <f t="shared" si="191"/>
        <v>0</v>
      </c>
      <c r="AF296" s="82">
        <f t="shared" si="191"/>
        <v>0</v>
      </c>
      <c r="AG296" s="82">
        <f t="shared" si="191"/>
        <v>0</v>
      </c>
      <c r="AH296" s="82">
        <f t="shared" si="191"/>
        <v>0</v>
      </c>
      <c r="AI296" s="82">
        <f t="shared" si="191"/>
        <v>0</v>
      </c>
      <c r="AJ296" s="82">
        <f t="shared" si="191"/>
        <v>0</v>
      </c>
      <c r="AK296" s="82">
        <f t="shared" si="191"/>
        <v>0</v>
      </c>
      <c r="AL296" s="82">
        <f t="shared" si="191"/>
        <v>0</v>
      </c>
      <c r="AM296" s="82">
        <f t="shared" si="191"/>
        <v>0</v>
      </c>
      <c r="AN296" s="82">
        <f t="shared" si="191"/>
        <v>0</v>
      </c>
      <c r="AO296" s="82">
        <f t="shared" si="191"/>
        <v>0</v>
      </c>
      <c r="AP296" s="82">
        <f t="shared" si="191"/>
        <v>0</v>
      </c>
      <c r="AQ296" s="82">
        <f t="shared" si="191"/>
        <v>0</v>
      </c>
      <c r="AR296" s="82">
        <f t="shared" si="191"/>
        <v>0</v>
      </c>
      <c r="AS296" s="82">
        <f t="shared" si="191"/>
        <v>0</v>
      </c>
      <c r="AT296" s="82">
        <f t="shared" si="191"/>
        <v>0</v>
      </c>
      <c r="AU296" s="82">
        <f t="shared" si="191"/>
        <v>0</v>
      </c>
      <c r="AV296" s="82">
        <f t="shared" si="191"/>
        <v>0</v>
      </c>
      <c r="AW296" s="82">
        <f t="shared" si="191"/>
        <v>0</v>
      </c>
      <c r="AX296" s="82">
        <f t="shared" si="191"/>
        <v>0</v>
      </c>
      <c r="AY296" s="82">
        <f t="shared" si="191"/>
        <v>0</v>
      </c>
      <c r="AZ296" s="82">
        <f t="shared" si="191"/>
        <v>0</v>
      </c>
      <c r="BA296" s="82">
        <f t="shared" si="191"/>
        <v>0</v>
      </c>
      <c r="BB296" s="82">
        <f t="shared" si="191"/>
        <v>0</v>
      </c>
      <c r="BC296" s="82">
        <f t="shared" si="191"/>
        <v>0</v>
      </c>
      <c r="BD296" s="82">
        <f t="shared" si="191"/>
        <v>0</v>
      </c>
      <c r="BE296" s="82">
        <f t="shared" si="191"/>
        <v>0</v>
      </c>
      <c r="BF296" s="82">
        <f t="shared" si="191"/>
        <v>0</v>
      </c>
      <c r="BG296" s="82">
        <f t="shared" si="149"/>
        <v>0</v>
      </c>
      <c r="BH296" s="82">
        <f t="shared" si="191"/>
        <v>0</v>
      </c>
      <c r="BI296" s="82">
        <f t="shared" si="191"/>
        <v>0</v>
      </c>
      <c r="BJ296" s="82">
        <f t="shared" si="191"/>
        <v>0</v>
      </c>
      <c r="BK296" s="9"/>
      <c r="BL296" s="9"/>
      <c r="BM296" s="9"/>
      <c r="BN296" s="9"/>
      <c r="BO296" s="107"/>
      <c r="BP296" s="9"/>
      <c r="BQ296" s="144"/>
    </row>
    <row r="297" spans="1:92" s="71" customFormat="1" ht="33.6" customHeight="1" x14ac:dyDescent="0.3">
      <c r="A297" s="2">
        <v>1</v>
      </c>
      <c r="B297" s="106" t="s">
        <v>316</v>
      </c>
      <c r="C297" s="69">
        <f t="shared" si="150"/>
        <v>0.4</v>
      </c>
      <c r="D297" s="3"/>
      <c r="E297" s="3">
        <f t="shared" si="151"/>
        <v>0.4</v>
      </c>
      <c r="F297" s="3">
        <f t="shared" si="152"/>
        <v>0.4</v>
      </c>
      <c r="G297" s="3">
        <f t="shared" si="159"/>
        <v>0</v>
      </c>
      <c r="H297" s="3"/>
      <c r="I297" s="3"/>
      <c r="J297" s="3"/>
      <c r="K297" s="87">
        <v>0.2</v>
      </c>
      <c r="L297" s="3">
        <v>0.2</v>
      </c>
      <c r="M297" s="3">
        <f t="shared" si="144"/>
        <v>0</v>
      </c>
      <c r="N297" s="3"/>
      <c r="O297" s="3"/>
      <c r="P297" s="3"/>
      <c r="Q297" s="3"/>
      <c r="R297" s="3"/>
      <c r="S297" s="3"/>
      <c r="T297" s="3"/>
      <c r="U297" s="3">
        <f t="shared" si="153"/>
        <v>0</v>
      </c>
      <c r="V297" s="3"/>
      <c r="W297" s="3"/>
      <c r="X297" s="3"/>
      <c r="Y297" s="3"/>
      <c r="Z297" s="3"/>
      <c r="AA297" s="3"/>
      <c r="AB297" s="3"/>
      <c r="AC297" s="3"/>
      <c r="AD297" s="3">
        <f t="shared" si="186"/>
        <v>0</v>
      </c>
      <c r="AE297" s="3"/>
      <c r="AF297" s="3"/>
      <c r="AG297" s="3"/>
      <c r="AH297" s="3"/>
      <c r="AI297" s="3"/>
      <c r="AJ297" s="3"/>
      <c r="AK297" s="3"/>
      <c r="AL297" s="3"/>
      <c r="AM297" s="3"/>
      <c r="AN297" s="3"/>
      <c r="AO297" s="3"/>
      <c r="AP297" s="3"/>
      <c r="AQ297" s="3"/>
      <c r="AR297" s="3"/>
      <c r="AS297" s="3"/>
      <c r="AT297" s="3"/>
      <c r="AU297" s="3"/>
      <c r="AV297" s="3"/>
      <c r="AW297" s="3"/>
      <c r="AX297" s="3"/>
      <c r="AY297" s="3"/>
      <c r="AZ297" s="3"/>
      <c r="BA297" s="3"/>
      <c r="BB297" s="3"/>
      <c r="BC297" s="3"/>
      <c r="BD297" s="3"/>
      <c r="BE297" s="3"/>
      <c r="BF297" s="3"/>
      <c r="BG297" s="3">
        <f t="shared" si="149"/>
        <v>0</v>
      </c>
      <c r="BH297" s="3"/>
      <c r="BI297" s="3"/>
      <c r="BJ297" s="3"/>
      <c r="BK297" s="2" t="s">
        <v>459</v>
      </c>
      <c r="BL297" s="2" t="s">
        <v>149</v>
      </c>
      <c r="BM297" s="2" t="s">
        <v>317</v>
      </c>
      <c r="BN297" s="2" t="s">
        <v>109</v>
      </c>
      <c r="BO297" s="143" t="s">
        <v>543</v>
      </c>
      <c r="BP297" s="2" t="s">
        <v>629</v>
      </c>
      <c r="BQ297" s="144" t="s">
        <v>733</v>
      </c>
      <c r="BR297" s="71" t="s">
        <v>972</v>
      </c>
      <c r="BV297" s="71" t="s">
        <v>813</v>
      </c>
      <c r="CN297" s="71">
        <v>2022</v>
      </c>
    </row>
    <row r="298" spans="1:92" s="71" customFormat="1" ht="33.6" customHeight="1" x14ac:dyDescent="0.3">
      <c r="A298" s="2">
        <v>2</v>
      </c>
      <c r="B298" s="106" t="s">
        <v>316</v>
      </c>
      <c r="C298" s="69">
        <f t="shared" si="150"/>
        <v>0.8</v>
      </c>
      <c r="D298" s="3"/>
      <c r="E298" s="3">
        <f t="shared" si="151"/>
        <v>0.8</v>
      </c>
      <c r="F298" s="3">
        <f t="shared" si="152"/>
        <v>0.8</v>
      </c>
      <c r="G298" s="3">
        <f t="shared" si="159"/>
        <v>0</v>
      </c>
      <c r="H298" s="3"/>
      <c r="I298" s="3"/>
      <c r="J298" s="3"/>
      <c r="K298" s="87">
        <v>0.4</v>
      </c>
      <c r="L298" s="87">
        <v>0.4</v>
      </c>
      <c r="M298" s="3">
        <f t="shared" si="144"/>
        <v>0</v>
      </c>
      <c r="N298" s="3"/>
      <c r="O298" s="3"/>
      <c r="P298" s="3"/>
      <c r="Q298" s="3"/>
      <c r="R298" s="3"/>
      <c r="S298" s="3"/>
      <c r="T298" s="3"/>
      <c r="U298" s="3">
        <f t="shared" si="153"/>
        <v>0</v>
      </c>
      <c r="V298" s="3"/>
      <c r="W298" s="3"/>
      <c r="X298" s="3"/>
      <c r="Y298" s="3"/>
      <c r="Z298" s="3"/>
      <c r="AA298" s="3"/>
      <c r="AB298" s="3"/>
      <c r="AC298" s="3"/>
      <c r="AD298" s="3">
        <f t="shared" si="186"/>
        <v>0</v>
      </c>
      <c r="AE298" s="3"/>
      <c r="AF298" s="3"/>
      <c r="AG298" s="3"/>
      <c r="AH298" s="3"/>
      <c r="AI298" s="3"/>
      <c r="AJ298" s="3"/>
      <c r="AK298" s="3"/>
      <c r="AL298" s="3"/>
      <c r="AM298" s="3"/>
      <c r="AN298" s="3"/>
      <c r="AO298" s="3"/>
      <c r="AP298" s="3"/>
      <c r="AQ298" s="3"/>
      <c r="AR298" s="3"/>
      <c r="AS298" s="3"/>
      <c r="AT298" s="3"/>
      <c r="AU298" s="3"/>
      <c r="AV298" s="3"/>
      <c r="AW298" s="3"/>
      <c r="AX298" s="3"/>
      <c r="AY298" s="3"/>
      <c r="AZ298" s="3"/>
      <c r="BA298" s="3"/>
      <c r="BB298" s="3"/>
      <c r="BC298" s="3"/>
      <c r="BD298" s="3"/>
      <c r="BE298" s="3"/>
      <c r="BF298" s="3"/>
      <c r="BG298" s="3">
        <f t="shared" si="149"/>
        <v>0</v>
      </c>
      <c r="BH298" s="3"/>
      <c r="BI298" s="3"/>
      <c r="BJ298" s="3"/>
      <c r="BK298" s="2" t="s">
        <v>459</v>
      </c>
      <c r="BL298" s="2" t="s">
        <v>142</v>
      </c>
      <c r="BM298" s="2" t="s">
        <v>318</v>
      </c>
      <c r="BN298" s="2" t="s">
        <v>109</v>
      </c>
      <c r="BO298" s="143" t="s">
        <v>543</v>
      </c>
      <c r="BP298" s="2" t="s">
        <v>629</v>
      </c>
      <c r="BQ298" s="144" t="s">
        <v>733</v>
      </c>
      <c r="BR298" s="71" t="s">
        <v>972</v>
      </c>
      <c r="BV298" s="71" t="s">
        <v>813</v>
      </c>
      <c r="CN298" s="71">
        <v>2022</v>
      </c>
    </row>
    <row r="299" spans="1:92" s="71" customFormat="1" ht="33.6" customHeight="1" x14ac:dyDescent="0.3">
      <c r="A299" s="2">
        <v>3</v>
      </c>
      <c r="B299" s="106" t="s">
        <v>316</v>
      </c>
      <c r="C299" s="69">
        <f t="shared" si="150"/>
        <v>0.6</v>
      </c>
      <c r="D299" s="3"/>
      <c r="E299" s="3">
        <f t="shared" si="151"/>
        <v>0.6</v>
      </c>
      <c r="F299" s="3">
        <f t="shared" si="152"/>
        <v>0.6</v>
      </c>
      <c r="G299" s="3">
        <f t="shared" si="159"/>
        <v>0</v>
      </c>
      <c r="H299" s="3"/>
      <c r="I299" s="3"/>
      <c r="J299" s="3"/>
      <c r="K299" s="87">
        <v>0.3</v>
      </c>
      <c r="L299" s="3">
        <v>0.3</v>
      </c>
      <c r="M299" s="3">
        <f t="shared" si="144"/>
        <v>0</v>
      </c>
      <c r="N299" s="3"/>
      <c r="O299" s="3"/>
      <c r="P299" s="3"/>
      <c r="Q299" s="3"/>
      <c r="R299" s="3"/>
      <c r="S299" s="3"/>
      <c r="T299" s="3"/>
      <c r="U299" s="3">
        <f t="shared" si="153"/>
        <v>0</v>
      </c>
      <c r="V299" s="3"/>
      <c r="W299" s="3"/>
      <c r="X299" s="3"/>
      <c r="Y299" s="3"/>
      <c r="Z299" s="3"/>
      <c r="AA299" s="3"/>
      <c r="AB299" s="3"/>
      <c r="AC299" s="3"/>
      <c r="AD299" s="3">
        <f t="shared" si="186"/>
        <v>0</v>
      </c>
      <c r="AE299" s="3"/>
      <c r="AF299" s="3"/>
      <c r="AG299" s="3"/>
      <c r="AH299" s="3"/>
      <c r="AI299" s="3"/>
      <c r="AJ299" s="3"/>
      <c r="AK299" s="3"/>
      <c r="AL299" s="3"/>
      <c r="AM299" s="3"/>
      <c r="AN299" s="3"/>
      <c r="AO299" s="3"/>
      <c r="AP299" s="3"/>
      <c r="AQ299" s="3"/>
      <c r="AR299" s="3"/>
      <c r="AS299" s="3"/>
      <c r="AT299" s="3"/>
      <c r="AU299" s="3"/>
      <c r="AV299" s="3"/>
      <c r="AW299" s="3"/>
      <c r="AX299" s="3"/>
      <c r="AY299" s="3"/>
      <c r="AZ299" s="3"/>
      <c r="BA299" s="3"/>
      <c r="BB299" s="3"/>
      <c r="BC299" s="3"/>
      <c r="BD299" s="3"/>
      <c r="BE299" s="3"/>
      <c r="BF299" s="3"/>
      <c r="BG299" s="3">
        <f t="shared" si="149"/>
        <v>0</v>
      </c>
      <c r="BH299" s="3"/>
      <c r="BI299" s="3"/>
      <c r="BJ299" s="3"/>
      <c r="BK299" s="2" t="s">
        <v>459</v>
      </c>
      <c r="BL299" s="2" t="s">
        <v>132</v>
      </c>
      <c r="BM299" s="2" t="s">
        <v>319</v>
      </c>
      <c r="BN299" s="2" t="s">
        <v>109</v>
      </c>
      <c r="BO299" s="143" t="s">
        <v>543</v>
      </c>
      <c r="BP299" s="2" t="s">
        <v>629</v>
      </c>
      <c r="BQ299" s="144" t="s">
        <v>733</v>
      </c>
      <c r="BR299" s="71" t="s">
        <v>972</v>
      </c>
      <c r="CN299" s="71">
        <v>2022</v>
      </c>
    </row>
    <row r="300" spans="1:92" s="71" customFormat="1" ht="33.6" customHeight="1" x14ac:dyDescent="0.3">
      <c r="A300" s="2">
        <v>4</v>
      </c>
      <c r="B300" s="106" t="s">
        <v>316</v>
      </c>
      <c r="C300" s="69">
        <f t="shared" si="150"/>
        <v>0.4</v>
      </c>
      <c r="D300" s="3"/>
      <c r="E300" s="3">
        <f t="shared" si="151"/>
        <v>0.4</v>
      </c>
      <c r="F300" s="3">
        <f t="shared" si="152"/>
        <v>0.4</v>
      </c>
      <c r="G300" s="3">
        <f t="shared" si="159"/>
        <v>0</v>
      </c>
      <c r="H300" s="3"/>
      <c r="I300" s="3"/>
      <c r="J300" s="3"/>
      <c r="K300" s="87">
        <v>0.2</v>
      </c>
      <c r="L300" s="3">
        <v>0.2</v>
      </c>
      <c r="M300" s="3">
        <f t="shared" si="144"/>
        <v>0</v>
      </c>
      <c r="N300" s="3"/>
      <c r="O300" s="3"/>
      <c r="P300" s="3"/>
      <c r="Q300" s="3"/>
      <c r="R300" s="3"/>
      <c r="S300" s="3"/>
      <c r="T300" s="3"/>
      <c r="U300" s="3">
        <f t="shared" si="153"/>
        <v>0</v>
      </c>
      <c r="V300" s="3"/>
      <c r="W300" s="3"/>
      <c r="X300" s="3"/>
      <c r="Y300" s="3"/>
      <c r="Z300" s="3"/>
      <c r="AA300" s="3"/>
      <c r="AB300" s="3"/>
      <c r="AC300" s="3"/>
      <c r="AD300" s="3">
        <f t="shared" si="186"/>
        <v>0</v>
      </c>
      <c r="AE300" s="3"/>
      <c r="AF300" s="3"/>
      <c r="AG300" s="3"/>
      <c r="AH300" s="3"/>
      <c r="AI300" s="3"/>
      <c r="AJ300" s="3"/>
      <c r="AK300" s="3"/>
      <c r="AL300" s="3"/>
      <c r="AM300" s="3"/>
      <c r="AN300" s="3"/>
      <c r="AO300" s="3"/>
      <c r="AP300" s="3"/>
      <c r="AQ300" s="3"/>
      <c r="AR300" s="3"/>
      <c r="AS300" s="3"/>
      <c r="AT300" s="3"/>
      <c r="AU300" s="3"/>
      <c r="AV300" s="3"/>
      <c r="AW300" s="3"/>
      <c r="AX300" s="3"/>
      <c r="AY300" s="3"/>
      <c r="AZ300" s="3"/>
      <c r="BA300" s="3"/>
      <c r="BB300" s="3"/>
      <c r="BC300" s="3"/>
      <c r="BD300" s="3"/>
      <c r="BE300" s="3"/>
      <c r="BF300" s="3"/>
      <c r="BG300" s="3">
        <f t="shared" si="149"/>
        <v>0</v>
      </c>
      <c r="BH300" s="3"/>
      <c r="BI300" s="3"/>
      <c r="BJ300" s="3"/>
      <c r="BK300" s="2" t="s">
        <v>459</v>
      </c>
      <c r="BL300" s="4" t="s">
        <v>138</v>
      </c>
      <c r="BM300" s="2" t="s">
        <v>320</v>
      </c>
      <c r="BN300" s="2" t="s">
        <v>109</v>
      </c>
      <c r="BO300" s="143" t="s">
        <v>543</v>
      </c>
      <c r="BP300" s="2" t="s">
        <v>629</v>
      </c>
      <c r="BQ300" s="144" t="s">
        <v>733</v>
      </c>
      <c r="BR300" s="71" t="s">
        <v>972</v>
      </c>
      <c r="BV300" s="71" t="s">
        <v>813</v>
      </c>
      <c r="CN300" s="71">
        <v>2022</v>
      </c>
    </row>
    <row r="301" spans="1:92" s="71" customFormat="1" ht="33.6" customHeight="1" x14ac:dyDescent="0.3">
      <c r="A301" s="2">
        <v>5</v>
      </c>
      <c r="B301" s="106" t="s">
        <v>316</v>
      </c>
      <c r="C301" s="69">
        <f t="shared" si="150"/>
        <v>0.89999999999999991</v>
      </c>
      <c r="D301" s="3"/>
      <c r="E301" s="3">
        <f t="shared" si="151"/>
        <v>0.89999999999999991</v>
      </c>
      <c r="F301" s="3">
        <f t="shared" si="152"/>
        <v>0.89999999999999991</v>
      </c>
      <c r="G301" s="3">
        <f t="shared" si="159"/>
        <v>0</v>
      </c>
      <c r="H301" s="3"/>
      <c r="I301" s="3"/>
      <c r="J301" s="3"/>
      <c r="K301" s="87">
        <v>0.6</v>
      </c>
      <c r="L301" s="69">
        <v>0.3</v>
      </c>
      <c r="M301" s="3">
        <f t="shared" ref="M301:M330" si="192">N301+O301+P301</f>
        <v>0</v>
      </c>
      <c r="N301" s="3"/>
      <c r="O301" s="3"/>
      <c r="P301" s="3"/>
      <c r="Q301" s="3"/>
      <c r="R301" s="3"/>
      <c r="S301" s="3"/>
      <c r="T301" s="3"/>
      <c r="U301" s="3">
        <f t="shared" si="153"/>
        <v>0</v>
      </c>
      <c r="V301" s="3"/>
      <c r="W301" s="3"/>
      <c r="X301" s="3"/>
      <c r="Y301" s="3"/>
      <c r="Z301" s="3"/>
      <c r="AA301" s="3"/>
      <c r="AB301" s="3"/>
      <c r="AC301" s="3"/>
      <c r="AD301" s="3">
        <f t="shared" si="186"/>
        <v>0</v>
      </c>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f t="shared" ref="BG301:BG330" si="193">BH301+BI301+BJ301</f>
        <v>0</v>
      </c>
      <c r="BH301" s="3"/>
      <c r="BI301" s="3"/>
      <c r="BJ301" s="3"/>
      <c r="BK301" s="2" t="s">
        <v>459</v>
      </c>
      <c r="BL301" s="4" t="s">
        <v>135</v>
      </c>
      <c r="BM301" s="2"/>
      <c r="BN301" s="2" t="s">
        <v>109</v>
      </c>
      <c r="BO301" s="143" t="s">
        <v>543</v>
      </c>
      <c r="BP301" s="2" t="s">
        <v>629</v>
      </c>
      <c r="BQ301" s="144" t="s">
        <v>733</v>
      </c>
      <c r="BR301" s="71" t="s">
        <v>972</v>
      </c>
      <c r="BV301" s="71" t="s">
        <v>813</v>
      </c>
      <c r="CN301" s="71">
        <v>2022</v>
      </c>
    </row>
    <row r="302" spans="1:92" s="71" customFormat="1" ht="33.6" customHeight="1" x14ac:dyDescent="0.3">
      <c r="A302" s="2">
        <v>6</v>
      </c>
      <c r="B302" s="106" t="s">
        <v>316</v>
      </c>
      <c r="C302" s="69">
        <f t="shared" si="150"/>
        <v>0.4</v>
      </c>
      <c r="D302" s="3"/>
      <c r="E302" s="3">
        <f t="shared" si="151"/>
        <v>0.4</v>
      </c>
      <c r="F302" s="3">
        <f t="shared" si="152"/>
        <v>0.4</v>
      </c>
      <c r="G302" s="3">
        <f t="shared" si="159"/>
        <v>0</v>
      </c>
      <c r="H302" s="3"/>
      <c r="I302" s="3"/>
      <c r="J302" s="3"/>
      <c r="K302" s="87">
        <v>0.2</v>
      </c>
      <c r="L302" s="3">
        <v>0.2</v>
      </c>
      <c r="M302" s="3">
        <f t="shared" si="192"/>
        <v>0</v>
      </c>
      <c r="N302" s="3"/>
      <c r="O302" s="3"/>
      <c r="P302" s="3"/>
      <c r="Q302" s="3"/>
      <c r="R302" s="3"/>
      <c r="S302" s="3"/>
      <c r="T302" s="3"/>
      <c r="U302" s="3">
        <f t="shared" si="153"/>
        <v>0</v>
      </c>
      <c r="V302" s="3"/>
      <c r="W302" s="3"/>
      <c r="X302" s="3"/>
      <c r="Y302" s="3"/>
      <c r="Z302" s="3"/>
      <c r="AA302" s="3"/>
      <c r="AB302" s="3"/>
      <c r="AC302" s="3"/>
      <c r="AD302" s="3">
        <f t="shared" si="186"/>
        <v>0</v>
      </c>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f t="shared" si="193"/>
        <v>0</v>
      </c>
      <c r="BH302" s="3"/>
      <c r="BI302" s="3"/>
      <c r="BJ302" s="3"/>
      <c r="BK302" s="2" t="s">
        <v>459</v>
      </c>
      <c r="BL302" s="2" t="s">
        <v>130</v>
      </c>
      <c r="BM302" s="2" t="s">
        <v>321</v>
      </c>
      <c r="BN302" s="2" t="s">
        <v>109</v>
      </c>
      <c r="BO302" s="143" t="s">
        <v>543</v>
      </c>
      <c r="BP302" s="2" t="s">
        <v>629</v>
      </c>
      <c r="BQ302" s="144" t="s">
        <v>733</v>
      </c>
      <c r="BR302" s="71" t="s">
        <v>972</v>
      </c>
      <c r="BS302" s="208"/>
      <c r="BT302" s="208"/>
      <c r="BU302" s="208"/>
      <c r="BV302" s="208" t="s">
        <v>813</v>
      </c>
      <c r="BW302" s="208"/>
      <c r="CN302" s="71">
        <v>2022</v>
      </c>
    </row>
    <row r="303" spans="1:92" s="71" customFormat="1" ht="33.6" customHeight="1" x14ac:dyDescent="0.3">
      <c r="A303" s="2">
        <v>7</v>
      </c>
      <c r="B303" s="106" t="s">
        <v>316</v>
      </c>
      <c r="C303" s="69">
        <f t="shared" ref="C303:C328" si="194">D303+E303</f>
        <v>1</v>
      </c>
      <c r="D303" s="3"/>
      <c r="E303" s="3">
        <f t="shared" ref="E303:E318" si="195">F303+U303+BG303</f>
        <v>1</v>
      </c>
      <c r="F303" s="3">
        <f t="shared" ref="F303:F318" si="196">G303+K303+L303+M303+R303+S303+T303</f>
        <v>1</v>
      </c>
      <c r="G303" s="3">
        <f t="shared" si="159"/>
        <v>0</v>
      </c>
      <c r="H303" s="3"/>
      <c r="I303" s="3"/>
      <c r="J303" s="3"/>
      <c r="K303" s="87">
        <v>0.5</v>
      </c>
      <c r="L303" s="3">
        <v>0.5</v>
      </c>
      <c r="M303" s="3">
        <f t="shared" si="192"/>
        <v>0</v>
      </c>
      <c r="N303" s="3"/>
      <c r="O303" s="3"/>
      <c r="P303" s="3"/>
      <c r="Q303" s="3"/>
      <c r="R303" s="3"/>
      <c r="S303" s="3"/>
      <c r="T303" s="3"/>
      <c r="U303" s="3">
        <f t="shared" ref="U303:U328" si="197">V303+W303+X303+Y303+Z303+AA303+AB303+AC303+AD303+AU303+AV303+AW303+AX303+AY303+AZ303+BA303+BB303+BC303+BD303+BE303+BF303</f>
        <v>0</v>
      </c>
      <c r="V303" s="3"/>
      <c r="W303" s="3"/>
      <c r="X303" s="3"/>
      <c r="Y303" s="3"/>
      <c r="Z303" s="3"/>
      <c r="AA303" s="3"/>
      <c r="AB303" s="3"/>
      <c r="AC303" s="3"/>
      <c r="AD303" s="3">
        <f t="shared" si="186"/>
        <v>0</v>
      </c>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f t="shared" si="193"/>
        <v>0</v>
      </c>
      <c r="BH303" s="3"/>
      <c r="BI303" s="3"/>
      <c r="BJ303" s="3"/>
      <c r="BK303" s="2" t="s">
        <v>459</v>
      </c>
      <c r="BL303" s="143" t="s">
        <v>143</v>
      </c>
      <c r="BM303" s="2"/>
      <c r="BN303" s="2" t="s">
        <v>109</v>
      </c>
      <c r="BO303" s="143" t="s">
        <v>543</v>
      </c>
      <c r="BP303" s="2" t="s">
        <v>629</v>
      </c>
      <c r="BQ303" s="144" t="s">
        <v>733</v>
      </c>
      <c r="BR303" s="71" t="s">
        <v>972</v>
      </c>
      <c r="BS303" s="208"/>
      <c r="BT303" s="208"/>
      <c r="BU303" s="208"/>
      <c r="BV303" s="208" t="s">
        <v>813</v>
      </c>
      <c r="BW303" s="208"/>
      <c r="CN303" s="71">
        <v>2022</v>
      </c>
    </row>
    <row r="304" spans="1:92" s="71" customFormat="1" ht="33.6" customHeight="1" x14ac:dyDescent="0.3">
      <c r="A304" s="2">
        <v>8</v>
      </c>
      <c r="B304" s="106" t="s">
        <v>316</v>
      </c>
      <c r="C304" s="69">
        <f t="shared" si="194"/>
        <v>0.4</v>
      </c>
      <c r="D304" s="3"/>
      <c r="E304" s="3">
        <f t="shared" si="195"/>
        <v>0.4</v>
      </c>
      <c r="F304" s="3">
        <f t="shared" si="196"/>
        <v>0.4</v>
      </c>
      <c r="G304" s="3">
        <f t="shared" si="159"/>
        <v>0</v>
      </c>
      <c r="H304" s="3"/>
      <c r="I304" s="3"/>
      <c r="J304" s="3"/>
      <c r="K304" s="87">
        <v>0.2</v>
      </c>
      <c r="L304" s="3">
        <v>0.2</v>
      </c>
      <c r="M304" s="3">
        <f t="shared" si="192"/>
        <v>0</v>
      </c>
      <c r="N304" s="3"/>
      <c r="O304" s="3"/>
      <c r="P304" s="3"/>
      <c r="Q304" s="3"/>
      <c r="R304" s="3"/>
      <c r="S304" s="3"/>
      <c r="T304" s="3"/>
      <c r="U304" s="3">
        <f t="shared" si="197"/>
        <v>0</v>
      </c>
      <c r="V304" s="3"/>
      <c r="W304" s="3"/>
      <c r="X304" s="3"/>
      <c r="Y304" s="3"/>
      <c r="Z304" s="3"/>
      <c r="AA304" s="3"/>
      <c r="AB304" s="3"/>
      <c r="AC304" s="3"/>
      <c r="AD304" s="3">
        <f t="shared" si="186"/>
        <v>0</v>
      </c>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f t="shared" si="193"/>
        <v>0</v>
      </c>
      <c r="BH304" s="3"/>
      <c r="BI304" s="3"/>
      <c r="BJ304" s="3"/>
      <c r="BK304" s="2" t="s">
        <v>459</v>
      </c>
      <c r="BL304" s="4" t="s">
        <v>137</v>
      </c>
      <c r="BM304" s="2"/>
      <c r="BN304" s="2" t="s">
        <v>109</v>
      </c>
      <c r="BO304" s="143" t="s">
        <v>543</v>
      </c>
      <c r="BP304" s="2" t="s">
        <v>629</v>
      </c>
      <c r="BQ304" s="144" t="s">
        <v>733</v>
      </c>
      <c r="BR304" s="71" t="s">
        <v>972</v>
      </c>
      <c r="BS304" s="208"/>
      <c r="BT304" s="208"/>
      <c r="BU304" s="208"/>
      <c r="BV304" s="256" t="s">
        <v>813</v>
      </c>
      <c r="BW304" s="208"/>
      <c r="CN304" s="71">
        <v>2022</v>
      </c>
    </row>
    <row r="305" spans="1:92" s="71" customFormat="1" ht="33.6" customHeight="1" x14ac:dyDescent="0.3">
      <c r="A305" s="2">
        <v>9</v>
      </c>
      <c r="B305" s="106" t="s">
        <v>460</v>
      </c>
      <c r="C305" s="69">
        <f t="shared" si="194"/>
        <v>0.5</v>
      </c>
      <c r="D305" s="3"/>
      <c r="E305" s="3">
        <f t="shared" si="195"/>
        <v>0.5</v>
      </c>
      <c r="F305" s="3">
        <f t="shared" si="196"/>
        <v>0.5</v>
      </c>
      <c r="G305" s="3">
        <f t="shared" si="159"/>
        <v>0</v>
      </c>
      <c r="H305" s="3"/>
      <c r="I305" s="3"/>
      <c r="J305" s="3"/>
      <c r="K305" s="87">
        <v>0.2</v>
      </c>
      <c r="L305" s="3">
        <v>0.3</v>
      </c>
      <c r="M305" s="3">
        <f t="shared" si="192"/>
        <v>0</v>
      </c>
      <c r="N305" s="3"/>
      <c r="O305" s="3"/>
      <c r="P305" s="3"/>
      <c r="Q305" s="3"/>
      <c r="R305" s="3"/>
      <c r="S305" s="3"/>
      <c r="T305" s="3"/>
      <c r="U305" s="3">
        <f t="shared" si="197"/>
        <v>0</v>
      </c>
      <c r="V305" s="3"/>
      <c r="W305" s="3"/>
      <c r="X305" s="3"/>
      <c r="Y305" s="3"/>
      <c r="Z305" s="3"/>
      <c r="AA305" s="3"/>
      <c r="AB305" s="3"/>
      <c r="AC305" s="3"/>
      <c r="AD305" s="3">
        <f t="shared" si="186"/>
        <v>0</v>
      </c>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f t="shared" si="193"/>
        <v>0</v>
      </c>
      <c r="BH305" s="3"/>
      <c r="BI305" s="3"/>
      <c r="BJ305" s="3"/>
      <c r="BK305" s="2" t="s">
        <v>459</v>
      </c>
      <c r="BL305" s="2" t="s">
        <v>133</v>
      </c>
      <c r="BM305" s="2" t="s">
        <v>819</v>
      </c>
      <c r="BN305" s="2" t="s">
        <v>109</v>
      </c>
      <c r="BO305" s="143" t="s">
        <v>543</v>
      </c>
      <c r="BP305" s="2" t="s">
        <v>629</v>
      </c>
      <c r="BQ305" s="144" t="s">
        <v>733</v>
      </c>
      <c r="BR305" s="71" t="s">
        <v>972</v>
      </c>
      <c r="BS305" s="208"/>
      <c r="BT305" s="208"/>
      <c r="BU305" s="208"/>
      <c r="BV305" s="208" t="s">
        <v>813</v>
      </c>
      <c r="BW305" s="6" t="s">
        <v>856</v>
      </c>
      <c r="CN305" s="71">
        <v>2022</v>
      </c>
    </row>
    <row r="306" spans="1:92" s="71" customFormat="1" ht="33.6" customHeight="1" x14ac:dyDescent="0.3">
      <c r="A306" s="2">
        <v>10</v>
      </c>
      <c r="B306" s="106" t="s">
        <v>316</v>
      </c>
      <c r="C306" s="69">
        <f t="shared" si="194"/>
        <v>0.5</v>
      </c>
      <c r="D306" s="3"/>
      <c r="E306" s="3">
        <f t="shared" si="195"/>
        <v>0.5</v>
      </c>
      <c r="F306" s="3">
        <f t="shared" si="196"/>
        <v>0.5</v>
      </c>
      <c r="G306" s="3">
        <f t="shared" si="159"/>
        <v>0</v>
      </c>
      <c r="H306" s="3"/>
      <c r="I306" s="3"/>
      <c r="J306" s="3"/>
      <c r="K306" s="87">
        <v>0.3</v>
      </c>
      <c r="L306" s="3">
        <v>0.2</v>
      </c>
      <c r="M306" s="3">
        <f t="shared" si="192"/>
        <v>0</v>
      </c>
      <c r="N306" s="3"/>
      <c r="O306" s="3"/>
      <c r="P306" s="3"/>
      <c r="Q306" s="3"/>
      <c r="R306" s="3"/>
      <c r="S306" s="3"/>
      <c r="T306" s="3"/>
      <c r="U306" s="3">
        <f t="shared" si="197"/>
        <v>0</v>
      </c>
      <c r="V306" s="3"/>
      <c r="W306" s="3"/>
      <c r="X306" s="3"/>
      <c r="Y306" s="3"/>
      <c r="Z306" s="3"/>
      <c r="AA306" s="3"/>
      <c r="AB306" s="3"/>
      <c r="AC306" s="3"/>
      <c r="AD306" s="3">
        <f t="shared" si="186"/>
        <v>0</v>
      </c>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f t="shared" si="193"/>
        <v>0</v>
      </c>
      <c r="BH306" s="3"/>
      <c r="BI306" s="3"/>
      <c r="BJ306" s="3"/>
      <c r="BK306" s="2" t="s">
        <v>459</v>
      </c>
      <c r="BL306" s="2" t="s">
        <v>140</v>
      </c>
      <c r="BM306" s="2"/>
      <c r="BN306" s="2" t="s">
        <v>109</v>
      </c>
      <c r="BO306" s="143" t="s">
        <v>543</v>
      </c>
      <c r="BP306" s="2" t="s">
        <v>629</v>
      </c>
      <c r="BQ306" s="144" t="s">
        <v>733</v>
      </c>
      <c r="BR306" s="71" t="s">
        <v>972</v>
      </c>
      <c r="BS306" s="208"/>
      <c r="BT306" s="208"/>
      <c r="BU306" s="208"/>
      <c r="BV306" s="208" t="s">
        <v>813</v>
      </c>
      <c r="BW306" s="208"/>
      <c r="CN306" s="71">
        <v>2022</v>
      </c>
    </row>
    <row r="307" spans="1:92" s="71" customFormat="1" ht="33.6" customHeight="1" x14ac:dyDescent="0.3">
      <c r="A307" s="2">
        <v>11</v>
      </c>
      <c r="B307" s="106" t="s">
        <v>316</v>
      </c>
      <c r="C307" s="69">
        <f t="shared" si="194"/>
        <v>1</v>
      </c>
      <c r="D307" s="3"/>
      <c r="E307" s="3">
        <f t="shared" si="195"/>
        <v>1</v>
      </c>
      <c r="F307" s="3">
        <f t="shared" si="196"/>
        <v>1</v>
      </c>
      <c r="G307" s="3">
        <f t="shared" si="159"/>
        <v>0</v>
      </c>
      <c r="H307" s="3"/>
      <c r="I307" s="3"/>
      <c r="J307" s="3"/>
      <c r="K307" s="87">
        <v>0.5</v>
      </c>
      <c r="L307" s="3">
        <v>0.5</v>
      </c>
      <c r="M307" s="3">
        <f t="shared" si="192"/>
        <v>0</v>
      </c>
      <c r="N307" s="3"/>
      <c r="O307" s="3"/>
      <c r="P307" s="3"/>
      <c r="Q307" s="3"/>
      <c r="R307" s="3"/>
      <c r="S307" s="3"/>
      <c r="T307" s="3"/>
      <c r="U307" s="3">
        <f t="shared" si="197"/>
        <v>0</v>
      </c>
      <c r="V307" s="3"/>
      <c r="W307" s="3"/>
      <c r="X307" s="3"/>
      <c r="Y307" s="3"/>
      <c r="Z307" s="3"/>
      <c r="AA307" s="3"/>
      <c r="AB307" s="3"/>
      <c r="AC307" s="3"/>
      <c r="AD307" s="3">
        <f t="shared" si="186"/>
        <v>0</v>
      </c>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f t="shared" si="193"/>
        <v>0</v>
      </c>
      <c r="BH307" s="3"/>
      <c r="BI307" s="3"/>
      <c r="BJ307" s="3"/>
      <c r="BK307" s="2" t="s">
        <v>459</v>
      </c>
      <c r="BL307" s="2" t="s">
        <v>147</v>
      </c>
      <c r="BM307" s="2" t="s">
        <v>322</v>
      </c>
      <c r="BN307" s="2" t="s">
        <v>109</v>
      </c>
      <c r="BO307" s="143" t="s">
        <v>543</v>
      </c>
      <c r="BP307" s="2" t="s">
        <v>629</v>
      </c>
      <c r="BQ307" s="144" t="s">
        <v>733</v>
      </c>
      <c r="BR307" s="71" t="s">
        <v>972</v>
      </c>
      <c r="BV307" s="71" t="s">
        <v>813</v>
      </c>
      <c r="CN307" s="71">
        <v>2022</v>
      </c>
    </row>
    <row r="308" spans="1:92" s="228" customFormat="1" ht="33.6" customHeight="1" x14ac:dyDescent="0.3">
      <c r="A308" s="81" t="s">
        <v>351</v>
      </c>
      <c r="B308" s="83" t="s">
        <v>323</v>
      </c>
      <c r="C308" s="21">
        <f t="shared" si="194"/>
        <v>0.5</v>
      </c>
      <c r="D308" s="82">
        <v>0</v>
      </c>
      <c r="E308" s="82">
        <f t="shared" si="195"/>
        <v>0.5</v>
      </c>
      <c r="F308" s="82">
        <f t="shared" si="196"/>
        <v>0.5</v>
      </c>
      <c r="G308" s="82">
        <f t="shared" si="159"/>
        <v>0</v>
      </c>
      <c r="H308" s="82">
        <f t="shared" ref="H308:BJ308" si="198">SUM(H309)</f>
        <v>0</v>
      </c>
      <c r="I308" s="82">
        <f t="shared" si="198"/>
        <v>0</v>
      </c>
      <c r="J308" s="82">
        <f t="shared" si="198"/>
        <v>0</v>
      </c>
      <c r="K308" s="82">
        <f t="shared" si="198"/>
        <v>0.3</v>
      </c>
      <c r="L308" s="82">
        <f t="shared" si="198"/>
        <v>0.2</v>
      </c>
      <c r="M308" s="82">
        <f t="shared" si="192"/>
        <v>0</v>
      </c>
      <c r="N308" s="82">
        <f t="shared" si="198"/>
        <v>0</v>
      </c>
      <c r="O308" s="82">
        <f t="shared" si="198"/>
        <v>0</v>
      </c>
      <c r="P308" s="82">
        <f t="shared" si="198"/>
        <v>0</v>
      </c>
      <c r="Q308" s="82">
        <f t="shared" si="198"/>
        <v>0</v>
      </c>
      <c r="R308" s="82">
        <f t="shared" si="198"/>
        <v>0</v>
      </c>
      <c r="S308" s="82">
        <f t="shared" si="198"/>
        <v>0</v>
      </c>
      <c r="T308" s="82">
        <f t="shared" si="198"/>
        <v>0</v>
      </c>
      <c r="U308" s="82">
        <f t="shared" si="197"/>
        <v>0</v>
      </c>
      <c r="V308" s="82">
        <f t="shared" si="198"/>
        <v>0</v>
      </c>
      <c r="W308" s="82">
        <f t="shared" si="198"/>
        <v>0</v>
      </c>
      <c r="X308" s="82">
        <f t="shared" si="198"/>
        <v>0</v>
      </c>
      <c r="Y308" s="82">
        <f t="shared" si="198"/>
        <v>0</v>
      </c>
      <c r="Z308" s="82">
        <f t="shared" si="198"/>
        <v>0</v>
      </c>
      <c r="AA308" s="82">
        <f t="shared" si="198"/>
        <v>0</v>
      </c>
      <c r="AB308" s="82">
        <f t="shared" si="198"/>
        <v>0</v>
      </c>
      <c r="AC308" s="82">
        <f t="shared" si="198"/>
        <v>0</v>
      </c>
      <c r="AD308" s="82">
        <f t="shared" si="186"/>
        <v>0</v>
      </c>
      <c r="AE308" s="82">
        <f t="shared" si="198"/>
        <v>0</v>
      </c>
      <c r="AF308" s="82">
        <f t="shared" si="198"/>
        <v>0</v>
      </c>
      <c r="AG308" s="82">
        <f t="shared" si="198"/>
        <v>0</v>
      </c>
      <c r="AH308" s="82">
        <f t="shared" si="198"/>
        <v>0</v>
      </c>
      <c r="AI308" s="82">
        <f t="shared" si="198"/>
        <v>0</v>
      </c>
      <c r="AJ308" s="82">
        <f t="shared" si="198"/>
        <v>0</v>
      </c>
      <c r="AK308" s="82">
        <f t="shared" si="198"/>
        <v>0</v>
      </c>
      <c r="AL308" s="82">
        <f t="shared" si="198"/>
        <v>0</v>
      </c>
      <c r="AM308" s="82">
        <f t="shared" si="198"/>
        <v>0</v>
      </c>
      <c r="AN308" s="82">
        <f t="shared" si="198"/>
        <v>0</v>
      </c>
      <c r="AO308" s="82">
        <f t="shared" si="198"/>
        <v>0</v>
      </c>
      <c r="AP308" s="82">
        <f t="shared" si="198"/>
        <v>0</v>
      </c>
      <c r="AQ308" s="82">
        <f t="shared" si="198"/>
        <v>0</v>
      </c>
      <c r="AR308" s="82">
        <f t="shared" si="198"/>
        <v>0</v>
      </c>
      <c r="AS308" s="82">
        <f t="shared" si="198"/>
        <v>0</v>
      </c>
      <c r="AT308" s="82">
        <f t="shared" si="198"/>
        <v>0</v>
      </c>
      <c r="AU308" s="82">
        <f t="shared" si="198"/>
        <v>0</v>
      </c>
      <c r="AV308" s="82">
        <f t="shared" si="198"/>
        <v>0</v>
      </c>
      <c r="AW308" s="82">
        <f t="shared" si="198"/>
        <v>0</v>
      </c>
      <c r="AX308" s="82">
        <f t="shared" si="198"/>
        <v>0</v>
      </c>
      <c r="AY308" s="82">
        <f t="shared" si="198"/>
        <v>0</v>
      </c>
      <c r="AZ308" s="82">
        <f t="shared" si="198"/>
        <v>0</v>
      </c>
      <c r="BA308" s="82">
        <f t="shared" si="198"/>
        <v>0</v>
      </c>
      <c r="BB308" s="82">
        <f t="shared" si="198"/>
        <v>0</v>
      </c>
      <c r="BC308" s="82">
        <f t="shared" si="198"/>
        <v>0</v>
      </c>
      <c r="BD308" s="82">
        <f t="shared" si="198"/>
        <v>0</v>
      </c>
      <c r="BE308" s="82">
        <f t="shared" si="198"/>
        <v>0</v>
      </c>
      <c r="BF308" s="82">
        <f t="shared" si="198"/>
        <v>0</v>
      </c>
      <c r="BG308" s="82">
        <f t="shared" si="193"/>
        <v>0</v>
      </c>
      <c r="BH308" s="82">
        <f t="shared" si="198"/>
        <v>0</v>
      </c>
      <c r="BI308" s="82">
        <f t="shared" si="198"/>
        <v>0</v>
      </c>
      <c r="BJ308" s="82">
        <f t="shared" si="198"/>
        <v>0</v>
      </c>
      <c r="BK308" s="9"/>
      <c r="BL308" s="9"/>
      <c r="BM308" s="9"/>
      <c r="BN308" s="9"/>
      <c r="BO308" s="107"/>
      <c r="BP308" s="9"/>
      <c r="BQ308" s="144"/>
      <c r="BR308" s="71"/>
      <c r="CN308" s="228">
        <v>2022</v>
      </c>
    </row>
    <row r="309" spans="1:92" s="71" customFormat="1" ht="33.6" customHeight="1" x14ac:dyDescent="0.3">
      <c r="A309" s="2">
        <v>1</v>
      </c>
      <c r="B309" s="141" t="s">
        <v>446</v>
      </c>
      <c r="C309" s="69">
        <f t="shared" si="194"/>
        <v>0.5</v>
      </c>
      <c r="D309" s="3"/>
      <c r="E309" s="3">
        <f t="shared" si="195"/>
        <v>0.5</v>
      </c>
      <c r="F309" s="3">
        <f t="shared" si="196"/>
        <v>0.5</v>
      </c>
      <c r="G309" s="3">
        <f t="shared" si="159"/>
        <v>0</v>
      </c>
      <c r="H309" s="3"/>
      <c r="I309" s="3"/>
      <c r="J309" s="3"/>
      <c r="K309" s="87">
        <v>0.3</v>
      </c>
      <c r="L309" s="3">
        <v>0.2</v>
      </c>
      <c r="M309" s="3">
        <f t="shared" si="192"/>
        <v>0</v>
      </c>
      <c r="N309" s="3"/>
      <c r="O309" s="3"/>
      <c r="P309" s="3"/>
      <c r="Q309" s="3"/>
      <c r="R309" s="3"/>
      <c r="S309" s="3"/>
      <c r="T309" s="3"/>
      <c r="U309" s="3">
        <f t="shared" si="197"/>
        <v>0</v>
      </c>
      <c r="V309" s="3"/>
      <c r="W309" s="3"/>
      <c r="X309" s="3"/>
      <c r="Y309" s="3"/>
      <c r="Z309" s="3"/>
      <c r="AA309" s="3"/>
      <c r="AB309" s="3"/>
      <c r="AC309" s="3"/>
      <c r="AD309" s="3">
        <f t="shared" si="186"/>
        <v>0</v>
      </c>
      <c r="AE309" s="3"/>
      <c r="AF309" s="3"/>
      <c r="AG309" s="3"/>
      <c r="AH309" s="3"/>
      <c r="AI309" s="3"/>
      <c r="AJ309" s="3"/>
      <c r="AK309" s="3"/>
      <c r="AL309" s="3"/>
      <c r="AM309" s="3"/>
      <c r="AN309" s="3"/>
      <c r="AO309" s="3"/>
      <c r="AP309" s="3"/>
      <c r="AQ309" s="3"/>
      <c r="AR309" s="3"/>
      <c r="AS309" s="3"/>
      <c r="AT309" s="3"/>
      <c r="AU309" s="3"/>
      <c r="AV309" s="3"/>
      <c r="AW309" s="3"/>
      <c r="AX309" s="3"/>
      <c r="AY309" s="3"/>
      <c r="AZ309" s="3"/>
      <c r="BA309" s="3"/>
      <c r="BB309" s="3"/>
      <c r="BC309" s="3"/>
      <c r="BD309" s="3"/>
      <c r="BE309" s="3"/>
      <c r="BF309" s="3"/>
      <c r="BG309" s="3">
        <f t="shared" si="193"/>
        <v>0</v>
      </c>
      <c r="BH309" s="3"/>
      <c r="BI309" s="3"/>
      <c r="BJ309" s="3"/>
      <c r="BK309" s="2" t="s">
        <v>459</v>
      </c>
      <c r="BL309" s="4" t="s">
        <v>128</v>
      </c>
      <c r="BM309" s="2"/>
      <c r="BN309" s="2" t="s">
        <v>110</v>
      </c>
      <c r="BO309" s="143" t="s">
        <v>543</v>
      </c>
      <c r="BP309" s="2" t="s">
        <v>629</v>
      </c>
      <c r="BQ309" s="144" t="s">
        <v>733</v>
      </c>
      <c r="BR309" s="71" t="s">
        <v>972</v>
      </c>
      <c r="BV309" s="71" t="s">
        <v>813</v>
      </c>
      <c r="CN309" s="71">
        <v>2022</v>
      </c>
    </row>
    <row r="310" spans="1:92" s="228" customFormat="1" ht="33.6" customHeight="1" x14ac:dyDescent="0.3">
      <c r="A310" s="81" t="s">
        <v>352</v>
      </c>
      <c r="B310" s="83" t="s">
        <v>324</v>
      </c>
      <c r="C310" s="21">
        <f t="shared" si="194"/>
        <v>10.65</v>
      </c>
      <c r="D310" s="82">
        <v>0</v>
      </c>
      <c r="E310" s="82">
        <f t="shared" si="195"/>
        <v>10.65</v>
      </c>
      <c r="F310" s="82">
        <f t="shared" si="196"/>
        <v>8.65</v>
      </c>
      <c r="G310" s="82">
        <f t="shared" si="159"/>
        <v>0</v>
      </c>
      <c r="H310" s="82">
        <f>SUM(H311:H313)</f>
        <v>0</v>
      </c>
      <c r="I310" s="82">
        <f>SUM(I311:I313)</f>
        <v>0</v>
      </c>
      <c r="J310" s="82">
        <f>SUM(J311:J313)</f>
        <v>0</v>
      </c>
      <c r="K310" s="82">
        <f>SUM(K311:K313)</f>
        <v>5.65</v>
      </c>
      <c r="L310" s="82">
        <f>SUM(L311:L313)</f>
        <v>0</v>
      </c>
      <c r="M310" s="82">
        <f t="shared" si="192"/>
        <v>3</v>
      </c>
      <c r="N310" s="82">
        <f t="shared" ref="N310:T310" si="199">SUM(N311:N313)</f>
        <v>0</v>
      </c>
      <c r="O310" s="82">
        <f t="shared" si="199"/>
        <v>0</v>
      </c>
      <c r="P310" s="82">
        <f t="shared" si="199"/>
        <v>3</v>
      </c>
      <c r="Q310" s="82">
        <f t="shared" si="199"/>
        <v>0</v>
      </c>
      <c r="R310" s="82">
        <f t="shared" si="199"/>
        <v>0</v>
      </c>
      <c r="S310" s="82">
        <f t="shared" si="199"/>
        <v>0</v>
      </c>
      <c r="T310" s="82">
        <f t="shared" si="199"/>
        <v>0</v>
      </c>
      <c r="U310" s="82">
        <f t="shared" si="197"/>
        <v>0</v>
      </c>
      <c r="V310" s="82">
        <f t="shared" ref="V310:AC310" si="200">SUM(V311:V313)</f>
        <v>0</v>
      </c>
      <c r="W310" s="82">
        <f t="shared" si="200"/>
        <v>0</v>
      </c>
      <c r="X310" s="82">
        <f t="shared" si="200"/>
        <v>0</v>
      </c>
      <c r="Y310" s="82">
        <f t="shared" si="200"/>
        <v>0</v>
      </c>
      <c r="Z310" s="82">
        <f t="shared" si="200"/>
        <v>0</v>
      </c>
      <c r="AA310" s="82">
        <f t="shared" si="200"/>
        <v>0</v>
      </c>
      <c r="AB310" s="82">
        <f t="shared" si="200"/>
        <v>0</v>
      </c>
      <c r="AC310" s="82">
        <f t="shared" si="200"/>
        <v>0</v>
      </c>
      <c r="AD310" s="82">
        <f t="shared" si="186"/>
        <v>0</v>
      </c>
      <c r="AE310" s="82">
        <f t="shared" ref="AE310:BF310" si="201">SUM(AE311:AE313)</f>
        <v>0</v>
      </c>
      <c r="AF310" s="82">
        <f t="shared" si="201"/>
        <v>0</v>
      </c>
      <c r="AG310" s="82">
        <f t="shared" si="201"/>
        <v>0</v>
      </c>
      <c r="AH310" s="82">
        <f t="shared" si="201"/>
        <v>0</v>
      </c>
      <c r="AI310" s="82">
        <f t="shared" si="201"/>
        <v>0</v>
      </c>
      <c r="AJ310" s="82">
        <f t="shared" si="201"/>
        <v>0</v>
      </c>
      <c r="AK310" s="82">
        <f t="shared" si="201"/>
        <v>0</v>
      </c>
      <c r="AL310" s="82">
        <f t="shared" si="201"/>
        <v>0</v>
      </c>
      <c r="AM310" s="82">
        <f t="shared" si="201"/>
        <v>0</v>
      </c>
      <c r="AN310" s="82">
        <f t="shared" si="201"/>
        <v>0</v>
      </c>
      <c r="AO310" s="82">
        <f t="shared" si="201"/>
        <v>0</v>
      </c>
      <c r="AP310" s="82">
        <f t="shared" si="201"/>
        <v>0</v>
      </c>
      <c r="AQ310" s="82">
        <f t="shared" si="201"/>
        <v>0</v>
      </c>
      <c r="AR310" s="82">
        <f t="shared" si="201"/>
        <v>0</v>
      </c>
      <c r="AS310" s="82">
        <f t="shared" si="201"/>
        <v>0</v>
      </c>
      <c r="AT310" s="82">
        <f t="shared" si="201"/>
        <v>0</v>
      </c>
      <c r="AU310" s="82">
        <f t="shared" si="201"/>
        <v>0</v>
      </c>
      <c r="AV310" s="82">
        <f t="shared" si="201"/>
        <v>0</v>
      </c>
      <c r="AW310" s="82">
        <f t="shared" si="201"/>
        <v>0</v>
      </c>
      <c r="AX310" s="82">
        <f t="shared" si="201"/>
        <v>0</v>
      </c>
      <c r="AY310" s="82">
        <f t="shared" si="201"/>
        <v>0</v>
      </c>
      <c r="AZ310" s="82">
        <f t="shared" si="201"/>
        <v>0</v>
      </c>
      <c r="BA310" s="82">
        <f t="shared" si="201"/>
        <v>0</v>
      </c>
      <c r="BB310" s="82">
        <f t="shared" si="201"/>
        <v>0</v>
      </c>
      <c r="BC310" s="82">
        <f t="shared" si="201"/>
        <v>0</v>
      </c>
      <c r="BD310" s="82">
        <f t="shared" si="201"/>
        <v>0</v>
      </c>
      <c r="BE310" s="82">
        <f t="shared" si="201"/>
        <v>0</v>
      </c>
      <c r="BF310" s="82">
        <f t="shared" si="201"/>
        <v>0</v>
      </c>
      <c r="BG310" s="82">
        <f t="shared" si="193"/>
        <v>2</v>
      </c>
      <c r="BH310" s="82">
        <f>SUM(BH311:BH313)</f>
        <v>0</v>
      </c>
      <c r="BI310" s="82">
        <f>SUM(BI311:BI313)</f>
        <v>2</v>
      </c>
      <c r="BJ310" s="82">
        <f>SUM(BJ311:BJ313)</f>
        <v>0</v>
      </c>
      <c r="BK310" s="9"/>
      <c r="BL310" s="9"/>
      <c r="BM310" s="9"/>
      <c r="BN310" s="9"/>
      <c r="BO310" s="107"/>
      <c r="BP310" s="9"/>
      <c r="BQ310" s="144"/>
      <c r="BR310" s="71" t="s">
        <v>972</v>
      </c>
    </row>
    <row r="311" spans="1:92" s="94" customFormat="1" ht="33.6" customHeight="1" x14ac:dyDescent="0.3">
      <c r="A311" s="2">
        <v>1</v>
      </c>
      <c r="B311" s="141" t="s">
        <v>573</v>
      </c>
      <c r="C311" s="69">
        <f t="shared" si="194"/>
        <v>0.4</v>
      </c>
      <c r="D311" s="3"/>
      <c r="E311" s="3">
        <f t="shared" si="195"/>
        <v>0.4</v>
      </c>
      <c r="F311" s="3">
        <f t="shared" si="196"/>
        <v>0.4</v>
      </c>
      <c r="G311" s="3">
        <f t="shared" si="159"/>
        <v>0</v>
      </c>
      <c r="H311" s="3"/>
      <c r="I311" s="3"/>
      <c r="J311" s="3"/>
      <c r="K311" s="80">
        <v>0.4</v>
      </c>
      <c r="L311" s="80"/>
      <c r="M311" s="3">
        <f t="shared" si="192"/>
        <v>0</v>
      </c>
      <c r="N311" s="3"/>
      <c r="O311" s="3"/>
      <c r="P311" s="3"/>
      <c r="Q311" s="3"/>
      <c r="R311" s="3"/>
      <c r="S311" s="3"/>
      <c r="T311" s="3"/>
      <c r="U311" s="3">
        <f t="shared" si="197"/>
        <v>0</v>
      </c>
      <c r="V311" s="3"/>
      <c r="W311" s="3"/>
      <c r="X311" s="3"/>
      <c r="Y311" s="3"/>
      <c r="Z311" s="3"/>
      <c r="AA311" s="3"/>
      <c r="AB311" s="3"/>
      <c r="AC311" s="3"/>
      <c r="AD311" s="3">
        <f t="shared" si="186"/>
        <v>0</v>
      </c>
      <c r="AE311" s="3"/>
      <c r="AF311" s="3"/>
      <c r="AG311" s="3"/>
      <c r="AH311" s="73"/>
      <c r="AI311" s="73"/>
      <c r="AJ311" s="3"/>
      <c r="AK311" s="3"/>
      <c r="AL311" s="3"/>
      <c r="AM311" s="3"/>
      <c r="AN311" s="3"/>
      <c r="AO311" s="3"/>
      <c r="AP311" s="3"/>
      <c r="AQ311" s="3"/>
      <c r="AR311" s="3"/>
      <c r="AS311" s="3"/>
      <c r="AT311" s="3"/>
      <c r="AU311" s="3"/>
      <c r="AV311" s="3"/>
      <c r="AW311" s="3"/>
      <c r="AX311" s="3"/>
      <c r="AY311" s="3"/>
      <c r="AZ311" s="74"/>
      <c r="BA311" s="3"/>
      <c r="BB311" s="3"/>
      <c r="BC311" s="3"/>
      <c r="BD311" s="3"/>
      <c r="BE311" s="3"/>
      <c r="BF311" s="3"/>
      <c r="BG311" s="3">
        <f t="shared" si="193"/>
        <v>0</v>
      </c>
      <c r="BH311" s="3"/>
      <c r="BI311" s="75"/>
      <c r="BJ311" s="3"/>
      <c r="BK311" s="2" t="s">
        <v>459</v>
      </c>
      <c r="BL311" s="4" t="s">
        <v>135</v>
      </c>
      <c r="BM311" s="2" t="s">
        <v>367</v>
      </c>
      <c r="BN311" s="143" t="s">
        <v>85</v>
      </c>
      <c r="BO311" s="15" t="s">
        <v>546</v>
      </c>
      <c r="BP311" s="2" t="s">
        <v>629</v>
      </c>
      <c r="BQ311" s="144" t="s">
        <v>733</v>
      </c>
      <c r="BR311" s="71" t="s">
        <v>972</v>
      </c>
      <c r="BV311" s="94" t="s">
        <v>813</v>
      </c>
      <c r="CN311" s="94">
        <v>2022</v>
      </c>
    </row>
    <row r="312" spans="1:92" s="71" customFormat="1" ht="33.6" customHeight="1" x14ac:dyDescent="0.3">
      <c r="A312" s="2">
        <v>2</v>
      </c>
      <c r="B312" s="144" t="s">
        <v>574</v>
      </c>
      <c r="C312" s="69">
        <f t="shared" si="194"/>
        <v>0.25</v>
      </c>
      <c r="D312" s="3"/>
      <c r="E312" s="3">
        <f t="shared" si="195"/>
        <v>0.25</v>
      </c>
      <c r="F312" s="3">
        <f t="shared" si="196"/>
        <v>0.25</v>
      </c>
      <c r="G312" s="3">
        <f t="shared" si="159"/>
        <v>0</v>
      </c>
      <c r="H312" s="3"/>
      <c r="I312" s="3"/>
      <c r="J312" s="3"/>
      <c r="K312" s="72">
        <v>0.25</v>
      </c>
      <c r="L312" s="2"/>
      <c r="M312" s="3">
        <f t="shared" si="192"/>
        <v>0</v>
      </c>
      <c r="N312" s="3"/>
      <c r="O312" s="3"/>
      <c r="P312" s="3"/>
      <c r="Q312" s="3"/>
      <c r="R312" s="3"/>
      <c r="S312" s="3"/>
      <c r="T312" s="3"/>
      <c r="U312" s="3">
        <f t="shared" si="197"/>
        <v>0</v>
      </c>
      <c r="V312" s="3"/>
      <c r="W312" s="3"/>
      <c r="X312" s="3"/>
      <c r="Y312" s="3"/>
      <c r="Z312" s="3"/>
      <c r="AA312" s="3"/>
      <c r="AB312" s="3"/>
      <c r="AC312" s="3"/>
      <c r="AD312" s="3">
        <f t="shared" si="186"/>
        <v>0</v>
      </c>
      <c r="AE312" s="3"/>
      <c r="AF312" s="3"/>
      <c r="AG312" s="3"/>
      <c r="AH312" s="73"/>
      <c r="AI312" s="73"/>
      <c r="AJ312" s="3"/>
      <c r="AK312" s="3"/>
      <c r="AL312" s="3"/>
      <c r="AM312" s="3"/>
      <c r="AN312" s="3"/>
      <c r="AO312" s="3"/>
      <c r="AP312" s="3"/>
      <c r="AQ312" s="3"/>
      <c r="AR312" s="3"/>
      <c r="AS312" s="3"/>
      <c r="AT312" s="3"/>
      <c r="AU312" s="3"/>
      <c r="AV312" s="3"/>
      <c r="AW312" s="3"/>
      <c r="AX312" s="3"/>
      <c r="AY312" s="3"/>
      <c r="AZ312" s="74"/>
      <c r="BA312" s="3"/>
      <c r="BB312" s="3"/>
      <c r="BC312" s="3"/>
      <c r="BD312" s="3"/>
      <c r="BE312" s="3"/>
      <c r="BF312" s="3"/>
      <c r="BG312" s="3">
        <f t="shared" si="193"/>
        <v>0</v>
      </c>
      <c r="BH312" s="3"/>
      <c r="BI312" s="75"/>
      <c r="BJ312" s="3"/>
      <c r="BK312" s="2" t="s">
        <v>459</v>
      </c>
      <c r="BL312" s="2" t="s">
        <v>140</v>
      </c>
      <c r="BM312" s="2" t="s">
        <v>325</v>
      </c>
      <c r="BN312" s="76" t="s">
        <v>85</v>
      </c>
      <c r="BO312" s="15" t="s">
        <v>390</v>
      </c>
      <c r="BP312" s="2" t="s">
        <v>629</v>
      </c>
      <c r="BQ312" s="144" t="s">
        <v>733</v>
      </c>
      <c r="BR312" s="71" t="s">
        <v>972</v>
      </c>
      <c r="BV312" s="71" t="s">
        <v>813</v>
      </c>
      <c r="BZ312" s="209"/>
      <c r="CN312" s="71">
        <v>2022</v>
      </c>
    </row>
    <row r="313" spans="1:92" s="71" customFormat="1" ht="33.6" customHeight="1" x14ac:dyDescent="0.3">
      <c r="A313" s="2">
        <v>3</v>
      </c>
      <c r="B313" s="88" t="s">
        <v>523</v>
      </c>
      <c r="C313" s="69">
        <f t="shared" si="194"/>
        <v>10</v>
      </c>
      <c r="D313" s="3"/>
      <c r="E313" s="3">
        <f t="shared" si="195"/>
        <v>10</v>
      </c>
      <c r="F313" s="3">
        <f t="shared" si="196"/>
        <v>8</v>
      </c>
      <c r="G313" s="3">
        <f t="shared" si="159"/>
        <v>0</v>
      </c>
      <c r="H313" s="3"/>
      <c r="I313" s="3"/>
      <c r="J313" s="3"/>
      <c r="K313" s="72">
        <v>5</v>
      </c>
      <c r="L313" s="2"/>
      <c r="M313" s="3">
        <f t="shared" si="192"/>
        <v>3</v>
      </c>
      <c r="N313" s="3"/>
      <c r="O313" s="3"/>
      <c r="P313" s="3">
        <v>3</v>
      </c>
      <c r="Q313" s="3"/>
      <c r="R313" s="3"/>
      <c r="S313" s="3"/>
      <c r="T313" s="3"/>
      <c r="U313" s="3">
        <f t="shared" si="197"/>
        <v>0</v>
      </c>
      <c r="V313" s="3"/>
      <c r="W313" s="3"/>
      <c r="X313" s="3"/>
      <c r="Y313" s="3"/>
      <c r="Z313" s="3"/>
      <c r="AA313" s="3"/>
      <c r="AB313" s="3"/>
      <c r="AC313" s="3"/>
      <c r="AD313" s="3">
        <f t="shared" si="186"/>
        <v>0</v>
      </c>
      <c r="AE313" s="3"/>
      <c r="AF313" s="3"/>
      <c r="AG313" s="3"/>
      <c r="AH313" s="73"/>
      <c r="AI313" s="73"/>
      <c r="AJ313" s="3"/>
      <c r="AK313" s="3"/>
      <c r="AL313" s="3"/>
      <c r="AM313" s="3"/>
      <c r="AN313" s="3"/>
      <c r="AO313" s="3"/>
      <c r="AP313" s="3"/>
      <c r="AQ313" s="3"/>
      <c r="AR313" s="3"/>
      <c r="AS313" s="3"/>
      <c r="AT313" s="3"/>
      <c r="AU313" s="3"/>
      <c r="AV313" s="3"/>
      <c r="AW313" s="3"/>
      <c r="AX313" s="3"/>
      <c r="AY313" s="3"/>
      <c r="AZ313" s="74"/>
      <c r="BA313" s="3"/>
      <c r="BB313" s="3"/>
      <c r="BC313" s="3"/>
      <c r="BD313" s="3"/>
      <c r="BE313" s="3"/>
      <c r="BF313" s="3"/>
      <c r="BG313" s="3">
        <f t="shared" si="193"/>
        <v>2</v>
      </c>
      <c r="BH313" s="3"/>
      <c r="BI313" s="3">
        <v>2</v>
      </c>
      <c r="BJ313" s="3"/>
      <c r="BK313" s="2" t="s">
        <v>459</v>
      </c>
      <c r="BL313" s="4" t="s">
        <v>137</v>
      </c>
      <c r="BM313" s="2" t="s">
        <v>524</v>
      </c>
      <c r="BN313" s="76" t="s">
        <v>85</v>
      </c>
      <c r="BO313" s="143" t="s">
        <v>545</v>
      </c>
      <c r="BP313" s="2" t="s">
        <v>630</v>
      </c>
      <c r="BQ313" s="144" t="s">
        <v>733</v>
      </c>
      <c r="BR313" s="71" t="s">
        <v>972</v>
      </c>
      <c r="BS313" s="208"/>
      <c r="BT313" s="208"/>
      <c r="BU313" s="208"/>
      <c r="BV313" s="256" t="s">
        <v>813</v>
      </c>
      <c r="BW313" s="208"/>
      <c r="BZ313" s="210"/>
      <c r="CE313" s="71" t="s">
        <v>490</v>
      </c>
      <c r="CN313" s="71">
        <v>2022</v>
      </c>
    </row>
    <row r="314" spans="1:92" s="228" customFormat="1" ht="33.6" customHeight="1" x14ac:dyDescent="0.3">
      <c r="A314" s="81" t="s">
        <v>353</v>
      </c>
      <c r="B314" s="83" t="s">
        <v>27</v>
      </c>
      <c r="C314" s="21">
        <f t="shared" si="194"/>
        <v>1.4</v>
      </c>
      <c r="D314" s="82"/>
      <c r="E314" s="82">
        <f t="shared" si="195"/>
        <v>1.4</v>
      </c>
      <c r="F314" s="82">
        <f t="shared" si="196"/>
        <v>1.4</v>
      </c>
      <c r="G314" s="82">
        <f t="shared" ref="G314:G328" si="202">H314+I314+J314</f>
        <v>0</v>
      </c>
      <c r="H314" s="82">
        <f>SUM(H315:H318)</f>
        <v>0</v>
      </c>
      <c r="I314" s="82">
        <f>SUM(I315:I318)</f>
        <v>0</v>
      </c>
      <c r="J314" s="82">
        <f>SUM(J315:J318)</f>
        <v>0</v>
      </c>
      <c r="K314" s="82">
        <f>SUM(K315:K318)</f>
        <v>0.1</v>
      </c>
      <c r="L314" s="82">
        <f>SUM(L315:L318)</f>
        <v>1.2999999999999998</v>
      </c>
      <c r="M314" s="82">
        <f t="shared" si="192"/>
        <v>0</v>
      </c>
      <c r="N314" s="82">
        <f t="shared" ref="N314:T314" si="203">SUM(N315:N318)</f>
        <v>0</v>
      </c>
      <c r="O314" s="82">
        <f t="shared" si="203"/>
        <v>0</v>
      </c>
      <c r="P314" s="82">
        <f t="shared" si="203"/>
        <v>0</v>
      </c>
      <c r="Q314" s="82">
        <f t="shared" si="203"/>
        <v>0</v>
      </c>
      <c r="R314" s="82">
        <f t="shared" si="203"/>
        <v>0</v>
      </c>
      <c r="S314" s="82">
        <f t="shared" si="203"/>
        <v>0</v>
      </c>
      <c r="T314" s="82">
        <f t="shared" si="203"/>
        <v>0</v>
      </c>
      <c r="U314" s="82">
        <f t="shared" si="197"/>
        <v>0</v>
      </c>
      <c r="V314" s="82">
        <f t="shared" ref="V314:AC314" si="204">SUM(V315:V318)</f>
        <v>0</v>
      </c>
      <c r="W314" s="82">
        <f t="shared" si="204"/>
        <v>0</v>
      </c>
      <c r="X314" s="82">
        <f t="shared" si="204"/>
        <v>0</v>
      </c>
      <c r="Y314" s="82">
        <f t="shared" si="204"/>
        <v>0</v>
      </c>
      <c r="Z314" s="82">
        <f t="shared" si="204"/>
        <v>0</v>
      </c>
      <c r="AA314" s="82">
        <f t="shared" si="204"/>
        <v>0</v>
      </c>
      <c r="AB314" s="82">
        <f t="shared" si="204"/>
        <v>0</v>
      </c>
      <c r="AC314" s="82">
        <f t="shared" si="204"/>
        <v>0</v>
      </c>
      <c r="AD314" s="82">
        <f t="shared" si="186"/>
        <v>0</v>
      </c>
      <c r="AE314" s="82">
        <f t="shared" ref="AE314:BF314" si="205">SUM(AE315:AE318)</f>
        <v>0</v>
      </c>
      <c r="AF314" s="82">
        <f t="shared" si="205"/>
        <v>0</v>
      </c>
      <c r="AG314" s="82">
        <f t="shared" si="205"/>
        <v>0</v>
      </c>
      <c r="AH314" s="82">
        <f t="shared" si="205"/>
        <v>0</v>
      </c>
      <c r="AI314" s="82">
        <f t="shared" si="205"/>
        <v>0</v>
      </c>
      <c r="AJ314" s="82">
        <f t="shared" si="205"/>
        <v>0</v>
      </c>
      <c r="AK314" s="82">
        <f t="shared" si="205"/>
        <v>0</v>
      </c>
      <c r="AL314" s="82">
        <f t="shared" si="205"/>
        <v>0</v>
      </c>
      <c r="AM314" s="82">
        <f t="shared" si="205"/>
        <v>0</v>
      </c>
      <c r="AN314" s="82">
        <f t="shared" si="205"/>
        <v>0</v>
      </c>
      <c r="AO314" s="82">
        <f t="shared" si="205"/>
        <v>0</v>
      </c>
      <c r="AP314" s="82">
        <f t="shared" si="205"/>
        <v>0</v>
      </c>
      <c r="AQ314" s="82">
        <f t="shared" si="205"/>
        <v>0</v>
      </c>
      <c r="AR314" s="82">
        <f t="shared" si="205"/>
        <v>0</v>
      </c>
      <c r="AS314" s="82">
        <f t="shared" si="205"/>
        <v>0</v>
      </c>
      <c r="AT314" s="82">
        <f t="shared" si="205"/>
        <v>0</v>
      </c>
      <c r="AU314" s="82">
        <f t="shared" si="205"/>
        <v>0</v>
      </c>
      <c r="AV314" s="82">
        <f t="shared" si="205"/>
        <v>0</v>
      </c>
      <c r="AW314" s="82">
        <f t="shared" si="205"/>
        <v>0</v>
      </c>
      <c r="AX314" s="82">
        <f t="shared" si="205"/>
        <v>0</v>
      </c>
      <c r="AY314" s="82">
        <f t="shared" si="205"/>
        <v>0</v>
      </c>
      <c r="AZ314" s="82">
        <f t="shared" si="205"/>
        <v>0</v>
      </c>
      <c r="BA314" s="82">
        <f t="shared" si="205"/>
        <v>0</v>
      </c>
      <c r="BB314" s="82">
        <f t="shared" si="205"/>
        <v>0</v>
      </c>
      <c r="BC314" s="82">
        <f t="shared" si="205"/>
        <v>0</v>
      </c>
      <c r="BD314" s="82">
        <f t="shared" si="205"/>
        <v>0</v>
      </c>
      <c r="BE314" s="82">
        <f t="shared" si="205"/>
        <v>0</v>
      </c>
      <c r="BF314" s="82">
        <f t="shared" si="205"/>
        <v>0</v>
      </c>
      <c r="BG314" s="82">
        <f t="shared" si="193"/>
        <v>0</v>
      </c>
      <c r="BH314" s="82">
        <f>SUM(BH315:BH318)</f>
        <v>0</v>
      </c>
      <c r="BI314" s="82">
        <f>SUM(BI315:BI318)</f>
        <v>0</v>
      </c>
      <c r="BJ314" s="82">
        <f>SUM(BJ315:BJ318)</f>
        <v>0</v>
      </c>
      <c r="BK314" s="9"/>
      <c r="BL314" s="9"/>
      <c r="BM314" s="9"/>
      <c r="BN314" s="9"/>
      <c r="BO314" s="107"/>
      <c r="BP314" s="9"/>
      <c r="BQ314" s="144"/>
      <c r="BR314" s="71"/>
      <c r="BS314" s="202"/>
      <c r="BT314" s="202"/>
      <c r="BU314" s="202"/>
      <c r="BV314" s="202"/>
      <c r="BW314" s="202"/>
    </row>
    <row r="315" spans="1:92" s="71" customFormat="1" ht="33.6" customHeight="1" x14ac:dyDescent="0.3">
      <c r="A315" s="2">
        <v>1</v>
      </c>
      <c r="B315" s="16" t="s">
        <v>581</v>
      </c>
      <c r="C315" s="69">
        <f t="shared" si="194"/>
        <v>1</v>
      </c>
      <c r="D315" s="3"/>
      <c r="E315" s="3">
        <f t="shared" si="195"/>
        <v>1</v>
      </c>
      <c r="F315" s="3">
        <f t="shared" si="196"/>
        <v>1</v>
      </c>
      <c r="G315" s="3">
        <f t="shared" si="202"/>
        <v>0</v>
      </c>
      <c r="H315" s="2"/>
      <c r="I315" s="2"/>
      <c r="J315" s="2"/>
      <c r="K315" s="2"/>
      <c r="L315" s="2">
        <v>1</v>
      </c>
      <c r="M315" s="3">
        <f t="shared" si="192"/>
        <v>0</v>
      </c>
      <c r="N315" s="2"/>
      <c r="O315" s="2"/>
      <c r="P315" s="2"/>
      <c r="Q315" s="2"/>
      <c r="R315" s="2"/>
      <c r="S315" s="2"/>
      <c r="T315" s="2"/>
      <c r="U315" s="3">
        <f t="shared" si="197"/>
        <v>0</v>
      </c>
      <c r="V315" s="2"/>
      <c r="W315" s="2"/>
      <c r="X315" s="2"/>
      <c r="Y315" s="2"/>
      <c r="Z315" s="2"/>
      <c r="AA315" s="2"/>
      <c r="AB315" s="2"/>
      <c r="AC315" s="2"/>
      <c r="AD315" s="3">
        <f t="shared" si="186"/>
        <v>0</v>
      </c>
      <c r="AE315" s="2"/>
      <c r="AF315" s="2"/>
      <c r="AG315" s="2"/>
      <c r="AH315" s="2"/>
      <c r="AI315" s="2"/>
      <c r="AJ315" s="2"/>
      <c r="AK315" s="2"/>
      <c r="AL315" s="2"/>
      <c r="AM315" s="2"/>
      <c r="AN315" s="2"/>
      <c r="AO315" s="2"/>
      <c r="AP315" s="2"/>
      <c r="AQ315" s="2"/>
      <c r="AR315" s="2"/>
      <c r="AS315" s="2">
        <v>0</v>
      </c>
      <c r="AT315" s="2"/>
      <c r="AU315" s="2"/>
      <c r="AV315" s="2"/>
      <c r="AW315" s="2"/>
      <c r="AX315" s="2"/>
      <c r="AY315" s="2"/>
      <c r="AZ315" s="2"/>
      <c r="BA315" s="2"/>
      <c r="BB315" s="2"/>
      <c r="BC315" s="2"/>
      <c r="BD315" s="2"/>
      <c r="BE315" s="2"/>
      <c r="BF315" s="2"/>
      <c r="BG315" s="3">
        <f t="shared" si="193"/>
        <v>0</v>
      </c>
      <c r="BH315" s="2"/>
      <c r="BI315" s="2"/>
      <c r="BJ315" s="2"/>
      <c r="BK315" s="2" t="s">
        <v>459</v>
      </c>
      <c r="BL315" s="2" t="s">
        <v>140</v>
      </c>
      <c r="BM315" s="2"/>
      <c r="BN315" s="2" t="s">
        <v>86</v>
      </c>
      <c r="BO315" s="15" t="s">
        <v>545</v>
      </c>
      <c r="BP315" s="2" t="s">
        <v>630</v>
      </c>
      <c r="BQ315" s="144" t="s">
        <v>733</v>
      </c>
      <c r="BR315" s="71" t="s">
        <v>972</v>
      </c>
      <c r="BS315" s="260"/>
      <c r="BT315" s="260"/>
      <c r="BU315" s="260"/>
      <c r="BV315" s="260" t="s">
        <v>813</v>
      </c>
      <c r="BW315" s="260"/>
      <c r="CN315" s="71">
        <v>2022</v>
      </c>
    </row>
    <row r="316" spans="1:92" s="71" customFormat="1" ht="33.6" customHeight="1" x14ac:dyDescent="0.3">
      <c r="A316" s="2">
        <v>2</v>
      </c>
      <c r="B316" s="16" t="s">
        <v>525</v>
      </c>
      <c r="C316" s="69">
        <f t="shared" si="194"/>
        <v>0.15</v>
      </c>
      <c r="D316" s="3"/>
      <c r="E316" s="3">
        <f t="shared" si="195"/>
        <v>0.15</v>
      </c>
      <c r="F316" s="3">
        <f t="shared" si="196"/>
        <v>0.15</v>
      </c>
      <c r="G316" s="3">
        <f t="shared" si="202"/>
        <v>0</v>
      </c>
      <c r="H316" s="2"/>
      <c r="I316" s="2"/>
      <c r="J316" s="2"/>
      <c r="K316" s="2"/>
      <c r="L316" s="2">
        <v>0.15</v>
      </c>
      <c r="M316" s="3">
        <f t="shared" si="192"/>
        <v>0</v>
      </c>
      <c r="N316" s="2"/>
      <c r="O316" s="2"/>
      <c r="P316" s="2"/>
      <c r="Q316" s="2"/>
      <c r="R316" s="2"/>
      <c r="S316" s="2"/>
      <c r="T316" s="2"/>
      <c r="U316" s="3">
        <f t="shared" si="197"/>
        <v>0</v>
      </c>
      <c r="V316" s="2"/>
      <c r="W316" s="2"/>
      <c r="X316" s="2"/>
      <c r="Y316" s="2"/>
      <c r="Z316" s="2"/>
      <c r="AA316" s="2"/>
      <c r="AB316" s="2"/>
      <c r="AC316" s="2"/>
      <c r="AD316" s="3">
        <f t="shared" si="186"/>
        <v>0</v>
      </c>
      <c r="AE316" s="2"/>
      <c r="AF316" s="2"/>
      <c r="AG316" s="2"/>
      <c r="AH316" s="2"/>
      <c r="AI316" s="2"/>
      <c r="AJ316" s="2"/>
      <c r="AK316" s="2"/>
      <c r="AL316" s="2"/>
      <c r="AM316" s="2"/>
      <c r="AN316" s="2"/>
      <c r="AO316" s="2"/>
      <c r="AP316" s="2"/>
      <c r="AQ316" s="2"/>
      <c r="AR316" s="2"/>
      <c r="AS316" s="2">
        <v>0</v>
      </c>
      <c r="AT316" s="2"/>
      <c r="AU316" s="2"/>
      <c r="AV316" s="2"/>
      <c r="AW316" s="2"/>
      <c r="AX316" s="2"/>
      <c r="AY316" s="2"/>
      <c r="AZ316" s="2"/>
      <c r="BA316" s="2"/>
      <c r="BB316" s="2"/>
      <c r="BC316" s="2"/>
      <c r="BD316" s="2"/>
      <c r="BE316" s="2"/>
      <c r="BF316" s="2"/>
      <c r="BG316" s="3">
        <f t="shared" si="193"/>
        <v>0</v>
      </c>
      <c r="BH316" s="2"/>
      <c r="BI316" s="2"/>
      <c r="BJ316" s="2"/>
      <c r="BK316" s="2" t="s">
        <v>459</v>
      </c>
      <c r="BL316" s="2" t="s">
        <v>135</v>
      </c>
      <c r="BM316" s="96" t="s">
        <v>552</v>
      </c>
      <c r="BN316" s="2" t="s">
        <v>86</v>
      </c>
      <c r="BO316" s="15" t="s">
        <v>545</v>
      </c>
      <c r="BP316" s="2" t="s">
        <v>630</v>
      </c>
      <c r="BQ316" s="144" t="s">
        <v>733</v>
      </c>
      <c r="BR316" s="71" t="s">
        <v>972</v>
      </c>
      <c r="BS316" s="260"/>
      <c r="BT316" s="260"/>
      <c r="BU316" s="260"/>
      <c r="BV316" s="260" t="s">
        <v>813</v>
      </c>
      <c r="BW316" s="260"/>
      <c r="CN316" s="71">
        <v>2022</v>
      </c>
    </row>
    <row r="317" spans="1:92" s="71" customFormat="1" ht="33.6" customHeight="1" x14ac:dyDescent="0.3">
      <c r="A317" s="2">
        <v>3</v>
      </c>
      <c r="B317" s="16" t="s">
        <v>526</v>
      </c>
      <c r="C317" s="69">
        <f t="shared" si="194"/>
        <v>0.15</v>
      </c>
      <c r="D317" s="3"/>
      <c r="E317" s="3">
        <f t="shared" si="195"/>
        <v>0.15</v>
      </c>
      <c r="F317" s="3">
        <f t="shared" si="196"/>
        <v>0.15</v>
      </c>
      <c r="G317" s="3">
        <f t="shared" si="202"/>
        <v>0</v>
      </c>
      <c r="H317" s="2"/>
      <c r="I317" s="2"/>
      <c r="J317" s="2"/>
      <c r="K317" s="2"/>
      <c r="L317" s="2">
        <v>0.15</v>
      </c>
      <c r="M317" s="3">
        <f t="shared" si="192"/>
        <v>0</v>
      </c>
      <c r="N317" s="2"/>
      <c r="O317" s="2"/>
      <c r="P317" s="2"/>
      <c r="Q317" s="2"/>
      <c r="R317" s="2"/>
      <c r="S317" s="2"/>
      <c r="T317" s="2"/>
      <c r="U317" s="3">
        <f t="shared" si="197"/>
        <v>0</v>
      </c>
      <c r="V317" s="2"/>
      <c r="W317" s="2"/>
      <c r="X317" s="2"/>
      <c r="Y317" s="2"/>
      <c r="Z317" s="2"/>
      <c r="AA317" s="2"/>
      <c r="AB317" s="2"/>
      <c r="AC317" s="2"/>
      <c r="AD317" s="3">
        <f t="shared" si="186"/>
        <v>0</v>
      </c>
      <c r="AE317" s="2"/>
      <c r="AF317" s="2"/>
      <c r="AG317" s="2"/>
      <c r="AH317" s="2"/>
      <c r="AI317" s="2"/>
      <c r="AJ317" s="2"/>
      <c r="AK317" s="2"/>
      <c r="AL317" s="2"/>
      <c r="AM317" s="2"/>
      <c r="AN317" s="2"/>
      <c r="AO317" s="2"/>
      <c r="AP317" s="2"/>
      <c r="AQ317" s="2"/>
      <c r="AR317" s="2"/>
      <c r="AS317" s="2">
        <v>0</v>
      </c>
      <c r="AT317" s="2"/>
      <c r="AU317" s="2"/>
      <c r="AV317" s="2"/>
      <c r="AW317" s="2"/>
      <c r="AX317" s="2"/>
      <c r="AY317" s="2"/>
      <c r="AZ317" s="2"/>
      <c r="BA317" s="2"/>
      <c r="BB317" s="2"/>
      <c r="BC317" s="2"/>
      <c r="BD317" s="2"/>
      <c r="BE317" s="2"/>
      <c r="BF317" s="2"/>
      <c r="BG317" s="3">
        <f t="shared" si="193"/>
        <v>0</v>
      </c>
      <c r="BH317" s="2"/>
      <c r="BI317" s="2"/>
      <c r="BJ317" s="2"/>
      <c r="BK317" s="2" t="s">
        <v>459</v>
      </c>
      <c r="BL317" s="2" t="s">
        <v>143</v>
      </c>
      <c r="BM317" s="2"/>
      <c r="BN317" s="2" t="s">
        <v>86</v>
      </c>
      <c r="BO317" s="15" t="s">
        <v>545</v>
      </c>
      <c r="BP317" s="2" t="s">
        <v>630</v>
      </c>
      <c r="BQ317" s="144" t="s">
        <v>733</v>
      </c>
      <c r="BR317" s="71" t="s">
        <v>972</v>
      </c>
      <c r="BS317" s="260"/>
      <c r="BT317" s="260"/>
      <c r="BU317" s="260"/>
      <c r="BV317" s="260" t="s">
        <v>813</v>
      </c>
      <c r="BW317" s="260"/>
      <c r="CN317" s="71">
        <v>2022</v>
      </c>
    </row>
    <row r="318" spans="1:92" s="71" customFormat="1" ht="33.6" customHeight="1" x14ac:dyDescent="0.3">
      <c r="A318" s="2">
        <v>4</v>
      </c>
      <c r="B318" s="16" t="s">
        <v>527</v>
      </c>
      <c r="C318" s="69">
        <f t="shared" si="194"/>
        <v>0.1</v>
      </c>
      <c r="D318" s="3"/>
      <c r="E318" s="3">
        <f t="shared" si="195"/>
        <v>0.1</v>
      </c>
      <c r="F318" s="3">
        <f t="shared" si="196"/>
        <v>0.1</v>
      </c>
      <c r="G318" s="3">
        <f t="shared" si="202"/>
        <v>0</v>
      </c>
      <c r="H318" s="2"/>
      <c r="I318" s="2"/>
      <c r="J318" s="2"/>
      <c r="K318" s="2">
        <v>0.1</v>
      </c>
      <c r="L318" s="2"/>
      <c r="M318" s="3">
        <f t="shared" si="192"/>
        <v>0</v>
      </c>
      <c r="N318" s="2"/>
      <c r="O318" s="2"/>
      <c r="P318" s="2"/>
      <c r="Q318" s="2"/>
      <c r="R318" s="2"/>
      <c r="S318" s="2"/>
      <c r="T318" s="2"/>
      <c r="U318" s="3">
        <f t="shared" si="197"/>
        <v>0</v>
      </c>
      <c r="V318" s="2"/>
      <c r="W318" s="2"/>
      <c r="X318" s="2"/>
      <c r="Y318" s="2"/>
      <c r="Z318" s="2"/>
      <c r="AA318" s="2"/>
      <c r="AB318" s="2"/>
      <c r="AC318" s="2"/>
      <c r="AD318" s="3">
        <f t="shared" si="186"/>
        <v>0</v>
      </c>
      <c r="AE318" s="2"/>
      <c r="AF318" s="2"/>
      <c r="AG318" s="2"/>
      <c r="AH318" s="2"/>
      <c r="AI318" s="2"/>
      <c r="AJ318" s="2"/>
      <c r="AK318" s="2"/>
      <c r="AL318" s="2"/>
      <c r="AM318" s="2"/>
      <c r="AN318" s="2"/>
      <c r="AO318" s="2"/>
      <c r="AP318" s="2"/>
      <c r="AQ318" s="2"/>
      <c r="AR318" s="2"/>
      <c r="AS318" s="2">
        <v>0</v>
      </c>
      <c r="AT318" s="2"/>
      <c r="AU318" s="2"/>
      <c r="AV318" s="2"/>
      <c r="AW318" s="2"/>
      <c r="AX318" s="2"/>
      <c r="AY318" s="2"/>
      <c r="AZ318" s="2"/>
      <c r="BA318" s="2"/>
      <c r="BB318" s="2"/>
      <c r="BC318" s="2"/>
      <c r="BD318" s="2"/>
      <c r="BE318" s="2"/>
      <c r="BF318" s="2"/>
      <c r="BG318" s="3">
        <f t="shared" si="193"/>
        <v>0</v>
      </c>
      <c r="BH318" s="2"/>
      <c r="BI318" s="2"/>
      <c r="BJ318" s="2"/>
      <c r="BK318" s="2" t="s">
        <v>459</v>
      </c>
      <c r="BL318" s="2" t="s">
        <v>147</v>
      </c>
      <c r="BM318" s="2"/>
      <c r="BN318" s="2" t="s">
        <v>86</v>
      </c>
      <c r="BO318" s="15" t="s">
        <v>545</v>
      </c>
      <c r="BP318" s="2" t="s">
        <v>630</v>
      </c>
      <c r="BQ318" s="144" t="s">
        <v>733</v>
      </c>
      <c r="BR318" s="71" t="s">
        <v>972</v>
      </c>
      <c r="BS318" s="260"/>
      <c r="BT318" s="260"/>
      <c r="BU318" s="260"/>
      <c r="BV318" s="260" t="s">
        <v>813</v>
      </c>
      <c r="BW318" s="260"/>
      <c r="BY318" s="71" t="s">
        <v>813</v>
      </c>
      <c r="CN318" s="71">
        <v>2022</v>
      </c>
    </row>
    <row r="319" spans="1:92" s="228" customFormat="1" ht="33.6" customHeight="1" x14ac:dyDescent="0.3">
      <c r="A319" s="81" t="s">
        <v>354</v>
      </c>
      <c r="B319" s="83" t="s">
        <v>29</v>
      </c>
      <c r="C319" s="21">
        <f t="shared" si="194"/>
        <v>96.23</v>
      </c>
      <c r="D319" s="82">
        <f>SUM(D320:D330)</f>
        <v>15.4</v>
      </c>
      <c r="E319" s="82">
        <f>SUM(E320:E330)</f>
        <v>80.83</v>
      </c>
      <c r="F319" s="82">
        <f>SUM(F320:F330)</f>
        <v>79.529999999999987</v>
      </c>
      <c r="G319" s="82">
        <f t="shared" si="202"/>
        <v>0</v>
      </c>
      <c r="H319" s="82">
        <f t="shared" ref="H319:BJ319" si="206">SUM(H320:H330)</f>
        <v>0</v>
      </c>
      <c r="I319" s="82">
        <f t="shared" si="206"/>
        <v>0</v>
      </c>
      <c r="J319" s="82">
        <f t="shared" si="206"/>
        <v>0</v>
      </c>
      <c r="K319" s="82">
        <f t="shared" si="206"/>
        <v>53.409999999999989</v>
      </c>
      <c r="L319" s="82">
        <f t="shared" si="206"/>
        <v>23.119999999999997</v>
      </c>
      <c r="M319" s="82">
        <f t="shared" si="206"/>
        <v>3</v>
      </c>
      <c r="N319" s="82">
        <f t="shared" si="206"/>
        <v>0</v>
      </c>
      <c r="O319" s="82">
        <f t="shared" si="206"/>
        <v>0</v>
      </c>
      <c r="P319" s="82">
        <f t="shared" si="206"/>
        <v>3</v>
      </c>
      <c r="Q319" s="82">
        <f t="shared" si="206"/>
        <v>0</v>
      </c>
      <c r="R319" s="82">
        <f t="shared" si="206"/>
        <v>0</v>
      </c>
      <c r="S319" s="82">
        <f t="shared" si="206"/>
        <v>0</v>
      </c>
      <c r="T319" s="82">
        <f t="shared" si="206"/>
        <v>0</v>
      </c>
      <c r="U319" s="82">
        <f t="shared" si="206"/>
        <v>0</v>
      </c>
      <c r="V319" s="82">
        <f t="shared" si="206"/>
        <v>0</v>
      </c>
      <c r="W319" s="82">
        <f t="shared" si="206"/>
        <v>0</v>
      </c>
      <c r="X319" s="82">
        <f t="shared" si="206"/>
        <v>0</v>
      </c>
      <c r="Y319" s="82">
        <f t="shared" si="206"/>
        <v>0</v>
      </c>
      <c r="Z319" s="82">
        <f t="shared" si="206"/>
        <v>0</v>
      </c>
      <c r="AA319" s="82">
        <f t="shared" si="206"/>
        <v>0</v>
      </c>
      <c r="AB319" s="82">
        <f t="shared" si="206"/>
        <v>0</v>
      </c>
      <c r="AC319" s="82">
        <f t="shared" si="206"/>
        <v>0</v>
      </c>
      <c r="AD319" s="82">
        <f t="shared" si="206"/>
        <v>0</v>
      </c>
      <c r="AE319" s="82">
        <f t="shared" si="206"/>
        <v>0</v>
      </c>
      <c r="AF319" s="82">
        <f t="shared" si="206"/>
        <v>0</v>
      </c>
      <c r="AG319" s="82">
        <f t="shared" si="206"/>
        <v>0</v>
      </c>
      <c r="AH319" s="82">
        <f t="shared" si="206"/>
        <v>0</v>
      </c>
      <c r="AI319" s="82">
        <f t="shared" si="206"/>
        <v>0</v>
      </c>
      <c r="AJ319" s="82">
        <f t="shared" si="206"/>
        <v>0</v>
      </c>
      <c r="AK319" s="82">
        <f t="shared" si="206"/>
        <v>0</v>
      </c>
      <c r="AL319" s="82">
        <f t="shared" si="206"/>
        <v>0</v>
      </c>
      <c r="AM319" s="82">
        <f t="shared" si="206"/>
        <v>0</v>
      </c>
      <c r="AN319" s="82">
        <f t="shared" si="206"/>
        <v>0</v>
      </c>
      <c r="AO319" s="82">
        <f t="shared" si="206"/>
        <v>0</v>
      </c>
      <c r="AP319" s="82">
        <f t="shared" si="206"/>
        <v>0</v>
      </c>
      <c r="AQ319" s="82">
        <f t="shared" si="206"/>
        <v>0</v>
      </c>
      <c r="AR319" s="82">
        <f t="shared" si="206"/>
        <v>0</v>
      </c>
      <c r="AS319" s="82">
        <f t="shared" si="206"/>
        <v>0</v>
      </c>
      <c r="AT319" s="82">
        <f t="shared" si="206"/>
        <v>0</v>
      </c>
      <c r="AU319" s="82">
        <f t="shared" si="206"/>
        <v>0</v>
      </c>
      <c r="AV319" s="82">
        <f t="shared" si="206"/>
        <v>0</v>
      </c>
      <c r="AW319" s="82">
        <f t="shared" si="206"/>
        <v>0</v>
      </c>
      <c r="AX319" s="82">
        <f t="shared" si="206"/>
        <v>0</v>
      </c>
      <c r="AY319" s="82">
        <f t="shared" si="206"/>
        <v>0</v>
      </c>
      <c r="AZ319" s="82">
        <f t="shared" si="206"/>
        <v>0</v>
      </c>
      <c r="BA319" s="82">
        <f t="shared" si="206"/>
        <v>0</v>
      </c>
      <c r="BB319" s="82">
        <f t="shared" si="206"/>
        <v>0</v>
      </c>
      <c r="BC319" s="82">
        <f t="shared" si="206"/>
        <v>0</v>
      </c>
      <c r="BD319" s="82">
        <f t="shared" si="206"/>
        <v>0</v>
      </c>
      <c r="BE319" s="82">
        <f t="shared" si="206"/>
        <v>0</v>
      </c>
      <c r="BF319" s="82">
        <f t="shared" si="206"/>
        <v>0</v>
      </c>
      <c r="BG319" s="82">
        <f t="shared" si="206"/>
        <v>1.3</v>
      </c>
      <c r="BH319" s="82">
        <f t="shared" si="206"/>
        <v>0</v>
      </c>
      <c r="BI319" s="82">
        <f t="shared" si="206"/>
        <v>1.3</v>
      </c>
      <c r="BJ319" s="82">
        <f t="shared" si="206"/>
        <v>0</v>
      </c>
      <c r="BK319" s="9"/>
      <c r="BL319" s="9"/>
      <c r="BM319" s="9"/>
      <c r="BN319" s="9"/>
      <c r="BO319" s="107"/>
      <c r="BP319" s="9"/>
      <c r="BQ319" s="144"/>
      <c r="BR319" s="71"/>
      <c r="BS319" s="202"/>
      <c r="BT319" s="202"/>
      <c r="BU319" s="202"/>
      <c r="BV319" s="202"/>
      <c r="BW319" s="202"/>
    </row>
    <row r="320" spans="1:92" s="71" customFormat="1" ht="33.6" customHeight="1" x14ac:dyDescent="0.3">
      <c r="A320" s="2">
        <v>1</v>
      </c>
      <c r="B320" s="144" t="s">
        <v>706</v>
      </c>
      <c r="C320" s="3">
        <f t="shared" si="194"/>
        <v>25</v>
      </c>
      <c r="D320" s="3"/>
      <c r="E320" s="3">
        <f t="shared" ref="E320:E328" si="207">F320+U320+BG320</f>
        <v>25</v>
      </c>
      <c r="F320" s="3">
        <f t="shared" ref="F320:F328" si="208">G320+K320+L320+M320+R320+S320+T320</f>
        <v>25</v>
      </c>
      <c r="G320" s="3">
        <f t="shared" si="202"/>
        <v>0</v>
      </c>
      <c r="H320" s="3"/>
      <c r="I320" s="3"/>
      <c r="J320" s="3"/>
      <c r="K320" s="72">
        <v>20</v>
      </c>
      <c r="L320" s="2">
        <v>5</v>
      </c>
      <c r="M320" s="3">
        <f>N320+O320+P320</f>
        <v>0</v>
      </c>
      <c r="N320" s="3"/>
      <c r="O320" s="3"/>
      <c r="P320" s="3"/>
      <c r="Q320" s="3"/>
      <c r="R320" s="3"/>
      <c r="S320" s="3"/>
      <c r="T320" s="3"/>
      <c r="U320" s="3">
        <f t="shared" si="197"/>
        <v>0</v>
      </c>
      <c r="V320" s="3"/>
      <c r="W320" s="3"/>
      <c r="X320" s="3"/>
      <c r="Y320" s="3"/>
      <c r="Z320" s="3"/>
      <c r="AA320" s="3"/>
      <c r="AB320" s="3"/>
      <c r="AC320" s="3"/>
      <c r="AD320" s="3">
        <f>SUM(AE320:AT320)</f>
        <v>0</v>
      </c>
      <c r="AE320" s="3"/>
      <c r="AF320" s="3"/>
      <c r="AG320" s="3"/>
      <c r="AH320" s="73"/>
      <c r="AI320" s="73"/>
      <c r="AJ320" s="3"/>
      <c r="AK320" s="3"/>
      <c r="AL320" s="3"/>
      <c r="AM320" s="3"/>
      <c r="AN320" s="3"/>
      <c r="AO320" s="3"/>
      <c r="AP320" s="3"/>
      <c r="AQ320" s="3"/>
      <c r="AR320" s="3"/>
      <c r="AS320" s="3"/>
      <c r="AT320" s="3"/>
      <c r="AU320" s="3"/>
      <c r="AV320" s="3"/>
      <c r="AW320" s="3"/>
      <c r="AX320" s="3"/>
      <c r="AY320" s="3"/>
      <c r="AZ320" s="74"/>
      <c r="BA320" s="3"/>
      <c r="BB320" s="3"/>
      <c r="BC320" s="3"/>
      <c r="BD320" s="3"/>
      <c r="BE320" s="3"/>
      <c r="BF320" s="3"/>
      <c r="BG320" s="3">
        <f>BH320+BI320+BJ320</f>
        <v>0</v>
      </c>
      <c r="BH320" s="3"/>
      <c r="BI320" s="75"/>
      <c r="BJ320" s="3"/>
      <c r="BK320" s="2" t="s">
        <v>459</v>
      </c>
      <c r="BL320" s="2" t="s">
        <v>147</v>
      </c>
      <c r="BM320" s="2" t="s">
        <v>328</v>
      </c>
      <c r="BN320" s="76" t="s">
        <v>88</v>
      </c>
      <c r="BO320" s="15"/>
      <c r="BP320" s="2" t="s">
        <v>630</v>
      </c>
      <c r="BQ320" s="144" t="s">
        <v>733</v>
      </c>
      <c r="BR320" s="71" t="s">
        <v>972</v>
      </c>
      <c r="BS320" s="208"/>
      <c r="BT320" s="208"/>
      <c r="BU320" s="208"/>
      <c r="BV320" s="208" t="s">
        <v>813</v>
      </c>
      <c r="BW320" s="208"/>
      <c r="BX320" s="244"/>
      <c r="BY320" s="71" t="s">
        <v>813</v>
      </c>
      <c r="BZ320" s="261"/>
      <c r="CA320" s="244"/>
      <c r="CB320" s="244"/>
      <c r="CC320" s="244"/>
      <c r="CD320" s="244"/>
      <c r="CE320" s="244"/>
    </row>
    <row r="321" spans="1:97" s="71" customFormat="1" ht="33.6" customHeight="1" x14ac:dyDescent="0.3">
      <c r="A321" s="2">
        <v>2</v>
      </c>
      <c r="B321" s="108" t="s">
        <v>529</v>
      </c>
      <c r="C321" s="69">
        <f t="shared" si="194"/>
        <v>3.9</v>
      </c>
      <c r="D321" s="3"/>
      <c r="E321" s="3">
        <f t="shared" si="207"/>
        <v>3.9</v>
      </c>
      <c r="F321" s="3">
        <f t="shared" si="208"/>
        <v>3.9</v>
      </c>
      <c r="G321" s="3">
        <f t="shared" si="202"/>
        <v>0</v>
      </c>
      <c r="H321" s="3"/>
      <c r="I321" s="3"/>
      <c r="J321" s="3"/>
      <c r="K321" s="72">
        <v>3.9</v>
      </c>
      <c r="L321" s="2"/>
      <c r="M321" s="3">
        <f t="shared" si="192"/>
        <v>0</v>
      </c>
      <c r="N321" s="3"/>
      <c r="O321" s="3"/>
      <c r="P321" s="3"/>
      <c r="Q321" s="3"/>
      <c r="R321" s="3"/>
      <c r="S321" s="3"/>
      <c r="T321" s="3"/>
      <c r="U321" s="3">
        <f t="shared" si="197"/>
        <v>0</v>
      </c>
      <c r="V321" s="3"/>
      <c r="W321" s="3"/>
      <c r="X321" s="3"/>
      <c r="Y321" s="3"/>
      <c r="Z321" s="3"/>
      <c r="AA321" s="3"/>
      <c r="AB321" s="3"/>
      <c r="AC321" s="3"/>
      <c r="AD321" s="3">
        <f t="shared" si="186"/>
        <v>0</v>
      </c>
      <c r="AE321" s="3"/>
      <c r="AF321" s="3"/>
      <c r="AG321" s="3"/>
      <c r="AH321" s="73"/>
      <c r="AI321" s="73"/>
      <c r="AJ321" s="3"/>
      <c r="AK321" s="3"/>
      <c r="AL321" s="3"/>
      <c r="AM321" s="3"/>
      <c r="AN321" s="3"/>
      <c r="AO321" s="3"/>
      <c r="AP321" s="3"/>
      <c r="AQ321" s="3"/>
      <c r="AR321" s="3"/>
      <c r="AS321" s="3"/>
      <c r="AT321" s="3"/>
      <c r="AU321" s="3"/>
      <c r="AV321" s="3"/>
      <c r="AW321" s="3"/>
      <c r="AX321" s="3"/>
      <c r="AY321" s="3"/>
      <c r="AZ321" s="74"/>
      <c r="BA321" s="3"/>
      <c r="BB321" s="3"/>
      <c r="BC321" s="3"/>
      <c r="BD321" s="3"/>
      <c r="BE321" s="3"/>
      <c r="BF321" s="3"/>
      <c r="BG321" s="3">
        <f t="shared" si="193"/>
        <v>0</v>
      </c>
      <c r="BH321" s="3"/>
      <c r="BI321" s="75"/>
      <c r="BJ321" s="3"/>
      <c r="BK321" s="2" t="s">
        <v>459</v>
      </c>
      <c r="BL321" s="2" t="s">
        <v>147</v>
      </c>
      <c r="BM321" s="2" t="s">
        <v>329</v>
      </c>
      <c r="BN321" s="76" t="s">
        <v>88</v>
      </c>
      <c r="BO321" s="15" t="s">
        <v>411</v>
      </c>
      <c r="BP321" s="2" t="s">
        <v>629</v>
      </c>
      <c r="BQ321" s="144" t="s">
        <v>733</v>
      </c>
      <c r="BR321" s="71" t="s">
        <v>972</v>
      </c>
      <c r="BS321" s="208"/>
      <c r="BT321" s="208"/>
      <c r="BU321" s="208"/>
      <c r="BV321" s="208" t="s">
        <v>813</v>
      </c>
      <c r="BW321" s="208"/>
      <c r="BY321" s="71" t="s">
        <v>813</v>
      </c>
      <c r="BZ321" s="209"/>
      <c r="CF321" s="71" t="s">
        <v>490</v>
      </c>
      <c r="CN321" s="71">
        <v>2022</v>
      </c>
    </row>
    <row r="322" spans="1:97" s="71" customFormat="1" ht="33.6" customHeight="1" x14ac:dyDescent="0.3">
      <c r="A322" s="2">
        <v>3</v>
      </c>
      <c r="B322" s="144" t="s">
        <v>707</v>
      </c>
      <c r="C322" s="3">
        <f t="shared" si="194"/>
        <v>10.3</v>
      </c>
      <c r="D322" s="3"/>
      <c r="E322" s="3">
        <f t="shared" si="207"/>
        <v>10.3</v>
      </c>
      <c r="F322" s="3">
        <f t="shared" si="208"/>
        <v>9</v>
      </c>
      <c r="G322" s="3">
        <f t="shared" si="202"/>
        <v>0</v>
      </c>
      <c r="H322" s="3"/>
      <c r="I322" s="3"/>
      <c r="J322" s="3"/>
      <c r="K322" s="72">
        <v>3</v>
      </c>
      <c r="L322" s="2">
        <v>3</v>
      </c>
      <c r="M322" s="3">
        <f>N322+O322+P322</f>
        <v>3</v>
      </c>
      <c r="N322" s="3"/>
      <c r="O322" s="3"/>
      <c r="P322" s="3">
        <v>3</v>
      </c>
      <c r="Q322" s="3"/>
      <c r="R322" s="3"/>
      <c r="S322" s="3"/>
      <c r="T322" s="3"/>
      <c r="U322" s="3">
        <f t="shared" si="197"/>
        <v>0</v>
      </c>
      <c r="V322" s="3"/>
      <c r="W322" s="3"/>
      <c r="X322" s="3"/>
      <c r="Y322" s="3"/>
      <c r="Z322" s="3"/>
      <c r="AA322" s="3"/>
      <c r="AB322" s="3"/>
      <c r="AC322" s="3"/>
      <c r="AD322" s="3">
        <f>SUM(AE322:AT322)</f>
        <v>0</v>
      </c>
      <c r="AE322" s="3"/>
      <c r="AF322" s="3"/>
      <c r="AG322" s="3"/>
      <c r="AH322" s="73"/>
      <c r="AI322" s="73"/>
      <c r="AJ322" s="3"/>
      <c r="AK322" s="3"/>
      <c r="AL322" s="3"/>
      <c r="AM322" s="3"/>
      <c r="AN322" s="3"/>
      <c r="AO322" s="3"/>
      <c r="AP322" s="3"/>
      <c r="AQ322" s="3"/>
      <c r="AR322" s="3"/>
      <c r="AS322" s="3"/>
      <c r="AT322" s="3"/>
      <c r="AU322" s="3"/>
      <c r="AV322" s="3"/>
      <c r="AW322" s="3"/>
      <c r="AX322" s="3"/>
      <c r="AY322" s="3"/>
      <c r="AZ322" s="74"/>
      <c r="BA322" s="3"/>
      <c r="BB322" s="3"/>
      <c r="BC322" s="3"/>
      <c r="BD322" s="3"/>
      <c r="BE322" s="3"/>
      <c r="BF322" s="3"/>
      <c r="BG322" s="3">
        <f>BH322+BI322+BJ322</f>
        <v>1.3</v>
      </c>
      <c r="BH322" s="3"/>
      <c r="BI322" s="75">
        <v>1.3</v>
      </c>
      <c r="BJ322" s="3"/>
      <c r="BK322" s="2" t="s">
        <v>459</v>
      </c>
      <c r="BL322" s="4" t="s">
        <v>563</v>
      </c>
      <c r="BM322" s="2"/>
      <c r="BN322" s="76" t="s">
        <v>88</v>
      </c>
      <c r="BO322" s="15"/>
      <c r="BP322" s="2" t="s">
        <v>630</v>
      </c>
      <c r="BQ322" s="144" t="s">
        <v>733</v>
      </c>
      <c r="BR322" s="71" t="s">
        <v>972</v>
      </c>
      <c r="BS322" s="244"/>
      <c r="BT322" s="244"/>
      <c r="BU322" s="244"/>
      <c r="BV322" s="71" t="s">
        <v>813</v>
      </c>
      <c r="BX322" s="244"/>
      <c r="BZ322" s="261"/>
      <c r="CA322" s="244"/>
      <c r="CB322" s="244"/>
      <c r="CC322" s="244"/>
      <c r="CD322" s="244"/>
      <c r="CE322" s="244"/>
    </row>
    <row r="323" spans="1:97" s="71" customFormat="1" ht="33.6" customHeight="1" x14ac:dyDescent="0.3">
      <c r="A323" s="2">
        <v>4</v>
      </c>
      <c r="B323" s="144" t="s">
        <v>708</v>
      </c>
      <c r="C323" s="3">
        <f t="shared" si="194"/>
        <v>19.899999999999999</v>
      </c>
      <c r="D323" s="3">
        <v>11.8</v>
      </c>
      <c r="E323" s="3">
        <f t="shared" si="207"/>
        <v>8.1</v>
      </c>
      <c r="F323" s="3">
        <f t="shared" si="208"/>
        <v>8.1</v>
      </c>
      <c r="G323" s="3">
        <f t="shared" si="202"/>
        <v>0</v>
      </c>
      <c r="H323" s="3"/>
      <c r="I323" s="3"/>
      <c r="J323" s="3"/>
      <c r="K323" s="72">
        <v>3.9</v>
      </c>
      <c r="L323" s="2">
        <v>4.2</v>
      </c>
      <c r="M323" s="3">
        <f t="shared" ref="M323:M324" si="209">N323+O323+P323</f>
        <v>0</v>
      </c>
      <c r="N323" s="3"/>
      <c r="O323" s="3"/>
      <c r="P323" s="3"/>
      <c r="Q323" s="3"/>
      <c r="R323" s="3"/>
      <c r="S323" s="3"/>
      <c r="T323" s="3"/>
      <c r="U323" s="3">
        <f t="shared" si="197"/>
        <v>0</v>
      </c>
      <c r="V323" s="3"/>
      <c r="W323" s="3"/>
      <c r="X323" s="3"/>
      <c r="Y323" s="3"/>
      <c r="Z323" s="3"/>
      <c r="AA323" s="3"/>
      <c r="AB323" s="3"/>
      <c r="AC323" s="3"/>
      <c r="AD323" s="3">
        <f t="shared" ref="AD323:AD324" si="210">SUM(AE323:AT323)</f>
        <v>0</v>
      </c>
      <c r="AE323" s="3"/>
      <c r="AF323" s="3"/>
      <c r="AG323" s="3"/>
      <c r="AH323" s="73"/>
      <c r="AI323" s="73"/>
      <c r="AJ323" s="3"/>
      <c r="AK323" s="3"/>
      <c r="AL323" s="3"/>
      <c r="AM323" s="3"/>
      <c r="AN323" s="3"/>
      <c r="AO323" s="3"/>
      <c r="AP323" s="3"/>
      <c r="AQ323" s="3"/>
      <c r="AR323" s="3"/>
      <c r="AS323" s="3"/>
      <c r="AT323" s="3"/>
      <c r="AU323" s="3"/>
      <c r="AV323" s="3"/>
      <c r="AW323" s="3"/>
      <c r="AX323" s="3"/>
      <c r="AY323" s="3"/>
      <c r="AZ323" s="74"/>
      <c r="BA323" s="3"/>
      <c r="BB323" s="3"/>
      <c r="BC323" s="3"/>
      <c r="BD323" s="3"/>
      <c r="BE323" s="3"/>
      <c r="BF323" s="3"/>
      <c r="BG323" s="3">
        <f t="shared" ref="BG323:BG324" si="211">BH323+BI323+BJ323</f>
        <v>0</v>
      </c>
      <c r="BH323" s="3"/>
      <c r="BI323" s="75"/>
      <c r="BJ323" s="3"/>
      <c r="BK323" s="2" t="s">
        <v>459</v>
      </c>
      <c r="BL323" s="4" t="s">
        <v>143</v>
      </c>
      <c r="BM323" s="2" t="s">
        <v>709</v>
      </c>
      <c r="BN323" s="76" t="s">
        <v>88</v>
      </c>
      <c r="BO323" s="15"/>
      <c r="BP323" s="2" t="s">
        <v>630</v>
      </c>
      <c r="BQ323" s="144" t="s">
        <v>733</v>
      </c>
      <c r="BR323" s="71" t="s">
        <v>972</v>
      </c>
      <c r="BS323" s="244"/>
      <c r="BT323" s="244"/>
      <c r="BU323" s="244"/>
      <c r="BV323" s="71" t="s">
        <v>813</v>
      </c>
      <c r="BX323" s="244"/>
      <c r="BZ323" s="261"/>
      <c r="CA323" s="244"/>
      <c r="CB323" s="244"/>
      <c r="CC323" s="244"/>
      <c r="CD323" s="244"/>
      <c r="CE323" s="244"/>
    </row>
    <row r="324" spans="1:97" s="71" customFormat="1" ht="33.6" customHeight="1" x14ac:dyDescent="0.3">
      <c r="A324" s="2">
        <v>5</v>
      </c>
      <c r="B324" s="144" t="s">
        <v>712</v>
      </c>
      <c r="C324" s="3">
        <f t="shared" si="194"/>
        <v>15.61</v>
      </c>
      <c r="D324" s="3"/>
      <c r="E324" s="3">
        <f t="shared" si="207"/>
        <v>15.61</v>
      </c>
      <c r="F324" s="3">
        <f t="shared" si="208"/>
        <v>15.61</v>
      </c>
      <c r="G324" s="3">
        <f t="shared" si="202"/>
        <v>0</v>
      </c>
      <c r="H324" s="3"/>
      <c r="I324" s="3"/>
      <c r="J324" s="3"/>
      <c r="K324" s="72">
        <v>7.3</v>
      </c>
      <c r="L324" s="2">
        <v>8.31</v>
      </c>
      <c r="M324" s="3">
        <f t="shared" si="209"/>
        <v>0</v>
      </c>
      <c r="N324" s="3"/>
      <c r="O324" s="3"/>
      <c r="P324" s="3"/>
      <c r="Q324" s="3"/>
      <c r="R324" s="3"/>
      <c r="S324" s="3"/>
      <c r="T324" s="3"/>
      <c r="U324" s="3">
        <f t="shared" si="197"/>
        <v>0</v>
      </c>
      <c r="V324" s="3"/>
      <c r="W324" s="3"/>
      <c r="X324" s="3"/>
      <c r="Y324" s="3"/>
      <c r="Z324" s="3"/>
      <c r="AA324" s="3"/>
      <c r="AB324" s="3"/>
      <c r="AC324" s="3"/>
      <c r="AD324" s="3">
        <f t="shared" si="210"/>
        <v>0</v>
      </c>
      <c r="AE324" s="3"/>
      <c r="AF324" s="3"/>
      <c r="AG324" s="3"/>
      <c r="AH324" s="73"/>
      <c r="AI324" s="73"/>
      <c r="AJ324" s="3"/>
      <c r="AK324" s="3"/>
      <c r="AL324" s="3"/>
      <c r="AM324" s="3"/>
      <c r="AN324" s="3"/>
      <c r="AO324" s="3"/>
      <c r="AP324" s="3"/>
      <c r="AQ324" s="3"/>
      <c r="AR324" s="3"/>
      <c r="AS324" s="3"/>
      <c r="AT324" s="3"/>
      <c r="AU324" s="3"/>
      <c r="AV324" s="3"/>
      <c r="AW324" s="3"/>
      <c r="AX324" s="3"/>
      <c r="AY324" s="3"/>
      <c r="AZ324" s="74"/>
      <c r="BA324" s="3"/>
      <c r="BB324" s="3"/>
      <c r="BC324" s="3"/>
      <c r="BD324" s="3"/>
      <c r="BE324" s="3"/>
      <c r="BF324" s="3"/>
      <c r="BG324" s="3">
        <f t="shared" si="211"/>
        <v>0</v>
      </c>
      <c r="BH324" s="3"/>
      <c r="BI324" s="75"/>
      <c r="BJ324" s="3"/>
      <c r="BK324" s="2" t="s">
        <v>459</v>
      </c>
      <c r="BL324" s="4" t="s">
        <v>132</v>
      </c>
      <c r="BM324" s="77" t="s">
        <v>713</v>
      </c>
      <c r="BN324" s="76" t="s">
        <v>88</v>
      </c>
      <c r="BO324" s="15"/>
      <c r="BP324" s="2" t="s">
        <v>630</v>
      </c>
      <c r="BQ324" s="144" t="s">
        <v>733</v>
      </c>
      <c r="BR324" s="71" t="s">
        <v>972</v>
      </c>
      <c r="BS324" s="244"/>
      <c r="BT324" s="244"/>
      <c r="BU324" s="244"/>
      <c r="BV324" s="244"/>
      <c r="BW324" s="244"/>
      <c r="BX324" s="244"/>
      <c r="BY324" s="244"/>
      <c r="BZ324" s="261"/>
      <c r="CA324" s="244"/>
      <c r="CB324" s="244"/>
      <c r="CC324" s="244"/>
      <c r="CD324" s="244"/>
      <c r="CE324" s="244"/>
    </row>
    <row r="325" spans="1:97" s="71" customFormat="1" ht="33.6" customHeight="1" x14ac:dyDescent="0.3">
      <c r="A325" s="2">
        <v>6</v>
      </c>
      <c r="B325" s="108" t="s">
        <v>531</v>
      </c>
      <c r="C325" s="69">
        <f t="shared" si="194"/>
        <v>2.82</v>
      </c>
      <c r="D325" s="69">
        <v>2.82</v>
      </c>
      <c r="E325" s="3">
        <f t="shared" si="207"/>
        <v>0</v>
      </c>
      <c r="F325" s="3">
        <f t="shared" si="208"/>
        <v>0</v>
      </c>
      <c r="G325" s="3">
        <f t="shared" si="202"/>
        <v>0</v>
      </c>
      <c r="H325" s="78"/>
      <c r="I325" s="78"/>
      <c r="J325" s="3"/>
      <c r="K325" s="69"/>
      <c r="L325" s="69"/>
      <c r="M325" s="3">
        <f t="shared" si="192"/>
        <v>0</v>
      </c>
      <c r="N325" s="3"/>
      <c r="O325" s="3"/>
      <c r="P325" s="3"/>
      <c r="Q325" s="3"/>
      <c r="R325" s="3"/>
      <c r="S325" s="3"/>
      <c r="T325" s="3"/>
      <c r="U325" s="3">
        <f t="shared" si="197"/>
        <v>0</v>
      </c>
      <c r="V325" s="3"/>
      <c r="W325" s="3"/>
      <c r="X325" s="3"/>
      <c r="Y325" s="3"/>
      <c r="Z325" s="3"/>
      <c r="AA325" s="3"/>
      <c r="AB325" s="3"/>
      <c r="AC325" s="3"/>
      <c r="AD325" s="3">
        <f t="shared" si="186"/>
        <v>0</v>
      </c>
      <c r="AE325" s="3"/>
      <c r="AF325" s="3"/>
      <c r="AG325" s="3"/>
      <c r="AH325" s="3"/>
      <c r="AI325" s="3"/>
      <c r="AJ325" s="3"/>
      <c r="AK325" s="3"/>
      <c r="AL325" s="3"/>
      <c r="AM325" s="3"/>
      <c r="AN325" s="3"/>
      <c r="AO325" s="3"/>
      <c r="AP325" s="3"/>
      <c r="AQ325" s="3"/>
      <c r="AR325" s="3"/>
      <c r="AS325" s="3"/>
      <c r="AT325" s="3"/>
      <c r="AU325" s="3"/>
      <c r="AV325" s="3"/>
      <c r="AW325" s="3"/>
      <c r="AX325" s="3"/>
      <c r="AY325" s="3"/>
      <c r="AZ325" s="3"/>
      <c r="BA325" s="3"/>
      <c r="BB325" s="3"/>
      <c r="BC325" s="3"/>
      <c r="BD325" s="69"/>
      <c r="BE325" s="3"/>
      <c r="BF325" s="3"/>
      <c r="BG325" s="3">
        <f t="shared" si="193"/>
        <v>0</v>
      </c>
      <c r="BH325" s="3"/>
      <c r="BI325" s="78">
        <v>0</v>
      </c>
      <c r="BJ325" s="3"/>
      <c r="BK325" s="2" t="s">
        <v>459</v>
      </c>
      <c r="BL325" s="143" t="s">
        <v>135</v>
      </c>
      <c r="BM325" s="96" t="s">
        <v>368</v>
      </c>
      <c r="BN325" s="143" t="s">
        <v>88</v>
      </c>
      <c r="BO325" s="15" t="s">
        <v>390</v>
      </c>
      <c r="BP325" s="2" t="s">
        <v>629</v>
      </c>
      <c r="BQ325" s="144" t="s">
        <v>733</v>
      </c>
      <c r="BR325" s="71" t="s">
        <v>972</v>
      </c>
      <c r="BV325" s="71" t="s">
        <v>813</v>
      </c>
      <c r="BW325" s="71" t="s">
        <v>872</v>
      </c>
      <c r="BZ325" s="261"/>
      <c r="CN325" s="71">
        <v>2022</v>
      </c>
    </row>
    <row r="326" spans="1:97" s="71" customFormat="1" ht="33.6" customHeight="1" x14ac:dyDescent="0.3">
      <c r="A326" s="2">
        <v>7</v>
      </c>
      <c r="B326" s="144" t="s">
        <v>580</v>
      </c>
      <c r="C326" s="69">
        <f>D326+E326</f>
        <v>5.0999999999999996</v>
      </c>
      <c r="D326" s="3"/>
      <c r="E326" s="3">
        <f t="shared" si="207"/>
        <v>5.0999999999999996</v>
      </c>
      <c r="F326" s="3">
        <f t="shared" si="208"/>
        <v>5.0999999999999996</v>
      </c>
      <c r="G326" s="3">
        <f t="shared" si="202"/>
        <v>0</v>
      </c>
      <c r="H326" s="3"/>
      <c r="I326" s="3"/>
      <c r="J326" s="3"/>
      <c r="K326" s="72">
        <v>5.0999999999999996</v>
      </c>
      <c r="L326" s="2"/>
      <c r="M326" s="3">
        <f t="shared" si="192"/>
        <v>0</v>
      </c>
      <c r="N326" s="3"/>
      <c r="O326" s="3"/>
      <c r="P326" s="3"/>
      <c r="Q326" s="3"/>
      <c r="R326" s="3"/>
      <c r="S326" s="3"/>
      <c r="T326" s="3"/>
      <c r="U326" s="3">
        <f>V326+W326+X326+Y326+Z326+AA326+AB326+AC326+AD326+AU326+AV326+AW326+AX326+AY326+AZ326+BA326+BB326+BC326+BD326+BE326+BF326</f>
        <v>0</v>
      </c>
      <c r="V326" s="3"/>
      <c r="W326" s="3"/>
      <c r="X326" s="3"/>
      <c r="Y326" s="3"/>
      <c r="Z326" s="3"/>
      <c r="AA326" s="3"/>
      <c r="AB326" s="3"/>
      <c r="AC326" s="3"/>
      <c r="AD326" s="3">
        <f>SUM(AE326:AT326)</f>
        <v>0</v>
      </c>
      <c r="AE326" s="3"/>
      <c r="AF326" s="3"/>
      <c r="AG326" s="3"/>
      <c r="AH326" s="73"/>
      <c r="AI326" s="73"/>
      <c r="AJ326" s="3"/>
      <c r="AK326" s="3"/>
      <c r="AL326" s="3"/>
      <c r="AM326" s="3"/>
      <c r="AN326" s="3"/>
      <c r="AO326" s="3"/>
      <c r="AP326" s="3"/>
      <c r="AQ326" s="3"/>
      <c r="AR326" s="3"/>
      <c r="AS326" s="3"/>
      <c r="AT326" s="3"/>
      <c r="AU326" s="3"/>
      <c r="AV326" s="3"/>
      <c r="AW326" s="3"/>
      <c r="AX326" s="3"/>
      <c r="AY326" s="3"/>
      <c r="AZ326" s="74"/>
      <c r="BA326" s="3"/>
      <c r="BB326" s="3"/>
      <c r="BC326" s="3"/>
      <c r="BD326" s="3"/>
      <c r="BE326" s="3"/>
      <c r="BF326" s="3"/>
      <c r="BG326" s="3">
        <f t="shared" si="193"/>
        <v>0</v>
      </c>
      <c r="BH326" s="3"/>
      <c r="BI326" s="75"/>
      <c r="BJ326" s="3"/>
      <c r="BK326" s="2" t="s">
        <v>459</v>
      </c>
      <c r="BL326" s="4" t="s">
        <v>140</v>
      </c>
      <c r="BM326" s="2" t="s">
        <v>551</v>
      </c>
      <c r="BN326" s="76" t="s">
        <v>88</v>
      </c>
      <c r="BO326" s="15" t="s">
        <v>403</v>
      </c>
      <c r="BP326" s="2" t="s">
        <v>629</v>
      </c>
      <c r="BQ326" s="144" t="s">
        <v>733</v>
      </c>
      <c r="BR326" s="71" t="s">
        <v>972</v>
      </c>
      <c r="BS326" s="208"/>
      <c r="BT326" s="208"/>
      <c r="BU326" s="208"/>
      <c r="BV326" s="208" t="s">
        <v>813</v>
      </c>
      <c r="BW326" s="208"/>
      <c r="BZ326" s="209"/>
      <c r="CF326" s="71" t="s">
        <v>490</v>
      </c>
      <c r="CN326" s="71">
        <v>2022</v>
      </c>
    </row>
    <row r="327" spans="1:97" s="71" customFormat="1" ht="33.6" customHeight="1" x14ac:dyDescent="0.3">
      <c r="A327" s="2">
        <v>8</v>
      </c>
      <c r="B327" s="109" t="s">
        <v>533</v>
      </c>
      <c r="C327" s="69">
        <f t="shared" si="194"/>
        <v>2.1900000000000004</v>
      </c>
      <c r="D327" s="69">
        <v>0.78</v>
      </c>
      <c r="E327" s="3">
        <f t="shared" si="207"/>
        <v>1.4100000000000001</v>
      </c>
      <c r="F327" s="3">
        <f t="shared" si="208"/>
        <v>1.4100000000000001</v>
      </c>
      <c r="G327" s="3">
        <f t="shared" si="202"/>
        <v>0</v>
      </c>
      <c r="H327" s="69"/>
      <c r="I327" s="69"/>
      <c r="J327" s="3"/>
      <c r="K327" s="69">
        <v>0.91</v>
      </c>
      <c r="L327" s="69">
        <v>0.5</v>
      </c>
      <c r="M327" s="3">
        <f t="shared" si="192"/>
        <v>0</v>
      </c>
      <c r="N327" s="3"/>
      <c r="O327" s="3"/>
      <c r="P327" s="3"/>
      <c r="Q327" s="3"/>
      <c r="R327" s="3"/>
      <c r="S327" s="3"/>
      <c r="T327" s="3"/>
      <c r="U327" s="3">
        <f t="shared" si="197"/>
        <v>0</v>
      </c>
      <c r="V327" s="3"/>
      <c r="W327" s="3"/>
      <c r="X327" s="3"/>
      <c r="Y327" s="3"/>
      <c r="Z327" s="3"/>
      <c r="AA327" s="3"/>
      <c r="AB327" s="3"/>
      <c r="AC327" s="3"/>
      <c r="AD327" s="3">
        <f t="shared" si="186"/>
        <v>0</v>
      </c>
      <c r="AE327" s="3"/>
      <c r="AF327" s="3"/>
      <c r="AG327" s="3"/>
      <c r="AH327" s="3"/>
      <c r="AI327" s="3"/>
      <c r="AJ327" s="3"/>
      <c r="AK327" s="3"/>
      <c r="AL327" s="3"/>
      <c r="AM327" s="3"/>
      <c r="AN327" s="3"/>
      <c r="AO327" s="3"/>
      <c r="AP327" s="3"/>
      <c r="AQ327" s="3"/>
      <c r="AR327" s="3"/>
      <c r="AS327" s="3"/>
      <c r="AT327" s="3"/>
      <c r="AU327" s="3"/>
      <c r="AV327" s="3"/>
      <c r="AW327" s="3"/>
      <c r="AX327" s="3"/>
      <c r="AY327" s="3"/>
      <c r="AZ327" s="3"/>
      <c r="BA327" s="3"/>
      <c r="BB327" s="3"/>
      <c r="BC327" s="3"/>
      <c r="BD327" s="69"/>
      <c r="BE327" s="3"/>
      <c r="BF327" s="3"/>
      <c r="BG327" s="3">
        <f t="shared" si="193"/>
        <v>0</v>
      </c>
      <c r="BH327" s="3"/>
      <c r="BI327" s="69"/>
      <c r="BJ327" s="3"/>
      <c r="BK327" s="2" t="s">
        <v>459</v>
      </c>
      <c r="BL327" s="143" t="s">
        <v>140</v>
      </c>
      <c r="BM327" s="2" t="s">
        <v>534</v>
      </c>
      <c r="BN327" s="143" t="s">
        <v>88</v>
      </c>
      <c r="BO327" s="15" t="s">
        <v>390</v>
      </c>
      <c r="BP327" s="2" t="s">
        <v>629</v>
      </c>
      <c r="BQ327" s="144" t="s">
        <v>733</v>
      </c>
      <c r="BR327" s="71" t="s">
        <v>972</v>
      </c>
      <c r="BV327" s="71" t="s">
        <v>813</v>
      </c>
      <c r="BW327" s="71" t="s">
        <v>862</v>
      </c>
      <c r="BZ327" s="209"/>
      <c r="CF327" s="71" t="s">
        <v>583</v>
      </c>
      <c r="CN327" s="71">
        <v>2022</v>
      </c>
    </row>
    <row r="328" spans="1:97" s="71" customFormat="1" ht="33.6" customHeight="1" x14ac:dyDescent="0.3">
      <c r="A328" s="2">
        <v>9</v>
      </c>
      <c r="B328" s="144" t="s">
        <v>703</v>
      </c>
      <c r="C328" s="3">
        <f t="shared" si="194"/>
        <v>7.5</v>
      </c>
      <c r="D328" s="3"/>
      <c r="E328" s="3">
        <f t="shared" si="207"/>
        <v>7.5</v>
      </c>
      <c r="F328" s="3">
        <f t="shared" si="208"/>
        <v>7.5</v>
      </c>
      <c r="G328" s="3">
        <f t="shared" si="202"/>
        <v>0</v>
      </c>
      <c r="H328" s="3"/>
      <c r="I328" s="3"/>
      <c r="J328" s="3"/>
      <c r="K328" s="72">
        <v>7.5</v>
      </c>
      <c r="L328" s="2"/>
      <c r="M328" s="3">
        <f t="shared" si="192"/>
        <v>0</v>
      </c>
      <c r="N328" s="3"/>
      <c r="O328" s="3"/>
      <c r="P328" s="3"/>
      <c r="Q328" s="3"/>
      <c r="R328" s="3"/>
      <c r="S328" s="3"/>
      <c r="T328" s="3"/>
      <c r="U328" s="3">
        <f t="shared" si="197"/>
        <v>0</v>
      </c>
      <c r="V328" s="3"/>
      <c r="W328" s="3"/>
      <c r="X328" s="3"/>
      <c r="Y328" s="3"/>
      <c r="Z328" s="3"/>
      <c r="AA328" s="3"/>
      <c r="AB328" s="3"/>
      <c r="AC328" s="3"/>
      <c r="AD328" s="3">
        <f>SUM(AE328:AT328)</f>
        <v>0</v>
      </c>
      <c r="AE328" s="3"/>
      <c r="AF328" s="3"/>
      <c r="AG328" s="3"/>
      <c r="AH328" s="73"/>
      <c r="AI328" s="73"/>
      <c r="AJ328" s="3"/>
      <c r="AK328" s="3"/>
      <c r="AL328" s="3"/>
      <c r="AM328" s="3"/>
      <c r="AN328" s="3"/>
      <c r="AO328" s="3"/>
      <c r="AP328" s="3"/>
      <c r="AQ328" s="3"/>
      <c r="AR328" s="3"/>
      <c r="AS328" s="3"/>
      <c r="AT328" s="3"/>
      <c r="AU328" s="3"/>
      <c r="AV328" s="3"/>
      <c r="AW328" s="3"/>
      <c r="AX328" s="3"/>
      <c r="AY328" s="3"/>
      <c r="AZ328" s="74"/>
      <c r="BA328" s="3"/>
      <c r="BB328" s="3"/>
      <c r="BC328" s="3"/>
      <c r="BD328" s="3"/>
      <c r="BE328" s="3"/>
      <c r="BF328" s="3"/>
      <c r="BG328" s="3">
        <f t="shared" si="193"/>
        <v>0</v>
      </c>
      <c r="BH328" s="3"/>
      <c r="BI328" s="75"/>
      <c r="BJ328" s="3"/>
      <c r="BK328" s="2" t="s">
        <v>459</v>
      </c>
      <c r="BL328" s="2" t="s">
        <v>142</v>
      </c>
      <c r="BM328" s="2" t="s">
        <v>704</v>
      </c>
      <c r="BN328" s="76" t="s">
        <v>88</v>
      </c>
      <c r="BO328" s="15"/>
      <c r="BP328" s="2" t="s">
        <v>630</v>
      </c>
      <c r="BQ328" s="144" t="s">
        <v>733</v>
      </c>
      <c r="BR328" s="71" t="s">
        <v>972</v>
      </c>
      <c r="BV328" s="71" t="s">
        <v>813</v>
      </c>
      <c r="BZ328" s="209"/>
    </row>
    <row r="329" spans="1:97" s="299" customFormat="1" ht="33.6" customHeight="1" x14ac:dyDescent="0.3">
      <c r="A329" s="23">
        <v>10</v>
      </c>
      <c r="B329" s="365" t="s">
        <v>528</v>
      </c>
      <c r="C329" s="42">
        <f>D329+E329</f>
        <v>2.11</v>
      </c>
      <c r="D329" s="25"/>
      <c r="E329" s="25">
        <f>F329+U329+BG329</f>
        <v>2.11</v>
      </c>
      <c r="F329" s="25">
        <f>G329+K329+L329+M329+R329+S329+T329</f>
        <v>2.11</v>
      </c>
      <c r="G329" s="25">
        <f>H329+I329+J329</f>
        <v>0</v>
      </c>
      <c r="H329" s="25"/>
      <c r="I329" s="25"/>
      <c r="J329" s="25"/>
      <c r="K329" s="25"/>
      <c r="L329" s="25">
        <v>2.11</v>
      </c>
      <c r="M329" s="25">
        <f t="shared" si="192"/>
        <v>0</v>
      </c>
      <c r="N329" s="25"/>
      <c r="O329" s="25"/>
      <c r="P329" s="25"/>
      <c r="Q329" s="25"/>
      <c r="R329" s="25"/>
      <c r="S329" s="25"/>
      <c r="T329" s="25"/>
      <c r="U329" s="25">
        <f>V329+W329+X329+Y329+Z329+AA329+AB329+AC329+AD329+AU329+AV329+AW329+AX329+AY329+AZ329+BA329+BB329+BC329+BD329+BE329+BF329</f>
        <v>0</v>
      </c>
      <c r="V329" s="25"/>
      <c r="W329" s="25"/>
      <c r="X329" s="25"/>
      <c r="Y329" s="25"/>
      <c r="Z329" s="25"/>
      <c r="AA329" s="25"/>
      <c r="AB329" s="25"/>
      <c r="AC329" s="25"/>
      <c r="AD329" s="25">
        <f>SUM(AE329:AT329)</f>
        <v>0</v>
      </c>
      <c r="AE329" s="25"/>
      <c r="AF329" s="25"/>
      <c r="AG329" s="25"/>
      <c r="AH329" s="25"/>
      <c r="AI329" s="25"/>
      <c r="AJ329" s="25"/>
      <c r="AK329" s="25"/>
      <c r="AL329" s="25"/>
      <c r="AM329" s="25"/>
      <c r="AN329" s="25"/>
      <c r="AO329" s="25"/>
      <c r="AP329" s="25"/>
      <c r="AQ329" s="25"/>
      <c r="AR329" s="25"/>
      <c r="AS329" s="25"/>
      <c r="AT329" s="25"/>
      <c r="AU329" s="25"/>
      <c r="AV329" s="25"/>
      <c r="AW329" s="25"/>
      <c r="AX329" s="25"/>
      <c r="AY329" s="25"/>
      <c r="AZ329" s="25"/>
      <c r="BA329" s="25"/>
      <c r="BB329" s="25"/>
      <c r="BC329" s="25"/>
      <c r="BD329" s="25"/>
      <c r="BE329" s="25"/>
      <c r="BF329" s="25"/>
      <c r="BG329" s="25">
        <f t="shared" si="193"/>
        <v>0</v>
      </c>
      <c r="BH329" s="25"/>
      <c r="BI329" s="25">
        <v>0</v>
      </c>
      <c r="BJ329" s="25"/>
      <c r="BK329" s="23" t="s">
        <v>459</v>
      </c>
      <c r="BL329" s="38" t="s">
        <v>128</v>
      </c>
      <c r="BM329" s="23" t="s">
        <v>327</v>
      </c>
      <c r="BN329" s="23" t="s">
        <v>88</v>
      </c>
      <c r="BO329" s="28" t="s">
        <v>615</v>
      </c>
      <c r="BP329" s="23" t="s">
        <v>629</v>
      </c>
      <c r="BQ329" s="30" t="s">
        <v>804</v>
      </c>
      <c r="BR329" s="71" t="s">
        <v>972</v>
      </c>
      <c r="BS329" s="366"/>
      <c r="BT329" s="366"/>
      <c r="BU329" s="366"/>
      <c r="BV329" s="366" t="s">
        <v>813</v>
      </c>
      <c r="BW329" s="366"/>
      <c r="BZ329" s="367"/>
      <c r="CB329" s="299" t="s">
        <v>443</v>
      </c>
      <c r="CN329" s="299" t="s">
        <v>807</v>
      </c>
    </row>
    <row r="330" spans="1:97" s="71" customFormat="1" ht="33.6" customHeight="1" x14ac:dyDescent="0.3">
      <c r="A330" s="2">
        <v>11</v>
      </c>
      <c r="B330" s="144" t="s">
        <v>578</v>
      </c>
      <c r="C330" s="69">
        <f t="shared" ref="C330" si="212">D330+E330</f>
        <v>1.8</v>
      </c>
      <c r="D330" s="69"/>
      <c r="E330" s="3">
        <f>F330+U330+BG330</f>
        <v>1.8</v>
      </c>
      <c r="F330" s="3">
        <f>G330+K330+L330+M330+R330+S330+T330</f>
        <v>1.8</v>
      </c>
      <c r="G330" s="3">
        <f t="shared" ref="G330:G341" si="213">H330+I330+J330</f>
        <v>0</v>
      </c>
      <c r="H330" s="69"/>
      <c r="I330" s="69"/>
      <c r="J330" s="3"/>
      <c r="K330" s="69">
        <v>1.8</v>
      </c>
      <c r="L330" s="69"/>
      <c r="M330" s="3">
        <f t="shared" si="192"/>
        <v>0</v>
      </c>
      <c r="N330" s="3"/>
      <c r="O330" s="3"/>
      <c r="P330" s="3"/>
      <c r="Q330" s="3"/>
      <c r="R330" s="3"/>
      <c r="S330" s="3"/>
      <c r="T330" s="3"/>
      <c r="U330" s="3">
        <f t="shared" ref="U330" si="214">V330+W330+X330+Y330+Z330+AA330+AB330+AC330+AD330+AU330+AV330+AW330+AX330+AY330+AZ330+BA330+BB330+BC330+BD330+BE330+BF330</f>
        <v>0</v>
      </c>
      <c r="V330" s="3"/>
      <c r="W330" s="3"/>
      <c r="X330" s="3"/>
      <c r="Y330" s="3"/>
      <c r="Z330" s="3"/>
      <c r="AA330" s="3"/>
      <c r="AB330" s="3"/>
      <c r="AC330" s="3"/>
      <c r="AD330" s="3">
        <f>SUM(AE330:AT330)</f>
        <v>0</v>
      </c>
      <c r="AE330" s="3"/>
      <c r="AF330" s="3"/>
      <c r="AG330" s="3"/>
      <c r="AH330" s="3"/>
      <c r="AI330" s="3"/>
      <c r="AJ330" s="3"/>
      <c r="AK330" s="3"/>
      <c r="AL330" s="3"/>
      <c r="AM330" s="3"/>
      <c r="AN330" s="3"/>
      <c r="AO330" s="3"/>
      <c r="AP330" s="3"/>
      <c r="AQ330" s="3"/>
      <c r="AR330" s="3"/>
      <c r="AS330" s="3"/>
      <c r="AT330" s="3"/>
      <c r="AU330" s="3"/>
      <c r="AV330" s="3"/>
      <c r="AW330" s="3"/>
      <c r="AX330" s="3"/>
      <c r="AY330" s="3"/>
      <c r="AZ330" s="3"/>
      <c r="BA330" s="3"/>
      <c r="BB330" s="3"/>
      <c r="BC330" s="3"/>
      <c r="BD330" s="69"/>
      <c r="BE330" s="3"/>
      <c r="BF330" s="3"/>
      <c r="BG330" s="3">
        <f t="shared" si="193"/>
        <v>0</v>
      </c>
      <c r="BH330" s="3"/>
      <c r="BI330" s="69"/>
      <c r="BJ330" s="3"/>
      <c r="BK330" s="2" t="s">
        <v>459</v>
      </c>
      <c r="BL330" s="143" t="s">
        <v>142</v>
      </c>
      <c r="BM330" s="2" t="s">
        <v>534</v>
      </c>
      <c r="BN330" s="143" t="s">
        <v>88</v>
      </c>
      <c r="BO330" s="15" t="s">
        <v>579</v>
      </c>
      <c r="BP330" s="2" t="s">
        <v>630</v>
      </c>
      <c r="BQ330" s="144" t="s">
        <v>733</v>
      </c>
      <c r="BR330" s="71" t="s">
        <v>972</v>
      </c>
      <c r="BV330" s="71" t="s">
        <v>813</v>
      </c>
      <c r="BZ330" s="209"/>
      <c r="CN330" s="71">
        <v>2022</v>
      </c>
    </row>
    <row r="331" spans="1:97" s="228" customFormat="1" ht="33.6" customHeight="1" x14ac:dyDescent="0.3">
      <c r="A331" s="81" t="s">
        <v>716</v>
      </c>
      <c r="B331" s="83" t="s">
        <v>717</v>
      </c>
      <c r="C331" s="21">
        <f>C332+C340</f>
        <v>1365</v>
      </c>
      <c r="D331" s="21">
        <f t="shared" ref="D331:BJ331" si="215">D332+D340</f>
        <v>20</v>
      </c>
      <c r="E331" s="21">
        <f t="shared" si="215"/>
        <v>1345</v>
      </c>
      <c r="F331" s="21">
        <f t="shared" si="215"/>
        <v>1305</v>
      </c>
      <c r="G331" s="21">
        <f t="shared" si="215"/>
        <v>0</v>
      </c>
      <c r="H331" s="21">
        <f t="shared" si="215"/>
        <v>0</v>
      </c>
      <c r="I331" s="21">
        <f t="shared" si="215"/>
        <v>0</v>
      </c>
      <c r="J331" s="21">
        <f t="shared" si="215"/>
        <v>0</v>
      </c>
      <c r="K331" s="21">
        <f t="shared" si="215"/>
        <v>897.8</v>
      </c>
      <c r="L331" s="21">
        <f t="shared" si="215"/>
        <v>117.2</v>
      </c>
      <c r="M331" s="21">
        <f t="shared" si="215"/>
        <v>290</v>
      </c>
      <c r="N331" s="21">
        <f t="shared" si="215"/>
        <v>0</v>
      </c>
      <c r="O331" s="21">
        <f t="shared" si="215"/>
        <v>0</v>
      </c>
      <c r="P331" s="21">
        <f t="shared" si="215"/>
        <v>290</v>
      </c>
      <c r="Q331" s="21">
        <f t="shared" si="215"/>
        <v>0</v>
      </c>
      <c r="R331" s="21">
        <f t="shared" si="215"/>
        <v>0</v>
      </c>
      <c r="S331" s="21">
        <f t="shared" si="215"/>
        <v>0</v>
      </c>
      <c r="T331" s="21">
        <f t="shared" si="215"/>
        <v>0</v>
      </c>
      <c r="U331" s="21">
        <f t="shared" si="215"/>
        <v>0</v>
      </c>
      <c r="V331" s="21">
        <f t="shared" si="215"/>
        <v>0</v>
      </c>
      <c r="W331" s="21">
        <f t="shared" si="215"/>
        <v>0</v>
      </c>
      <c r="X331" s="21">
        <f t="shared" si="215"/>
        <v>0</v>
      </c>
      <c r="Y331" s="21">
        <f t="shared" si="215"/>
        <v>0</v>
      </c>
      <c r="Z331" s="21">
        <f t="shared" si="215"/>
        <v>0</v>
      </c>
      <c r="AA331" s="21">
        <f t="shared" si="215"/>
        <v>0</v>
      </c>
      <c r="AB331" s="21">
        <f t="shared" si="215"/>
        <v>0</v>
      </c>
      <c r="AC331" s="21">
        <f t="shared" si="215"/>
        <v>0</v>
      </c>
      <c r="AD331" s="21">
        <f t="shared" si="215"/>
        <v>0</v>
      </c>
      <c r="AE331" s="21">
        <f t="shared" si="215"/>
        <v>0</v>
      </c>
      <c r="AF331" s="21">
        <f t="shared" si="215"/>
        <v>0</v>
      </c>
      <c r="AG331" s="21">
        <f t="shared" si="215"/>
        <v>0</v>
      </c>
      <c r="AH331" s="21">
        <f t="shared" si="215"/>
        <v>0</v>
      </c>
      <c r="AI331" s="21">
        <f t="shared" si="215"/>
        <v>0</v>
      </c>
      <c r="AJ331" s="21">
        <f t="shared" si="215"/>
        <v>0</v>
      </c>
      <c r="AK331" s="21">
        <f t="shared" si="215"/>
        <v>0</v>
      </c>
      <c r="AL331" s="21">
        <f t="shared" si="215"/>
        <v>0</v>
      </c>
      <c r="AM331" s="21">
        <f t="shared" si="215"/>
        <v>0</v>
      </c>
      <c r="AN331" s="21">
        <f t="shared" si="215"/>
        <v>0</v>
      </c>
      <c r="AO331" s="21">
        <f t="shared" si="215"/>
        <v>0</v>
      </c>
      <c r="AP331" s="21">
        <f t="shared" si="215"/>
        <v>0</v>
      </c>
      <c r="AQ331" s="21">
        <f t="shared" si="215"/>
        <v>0</v>
      </c>
      <c r="AR331" s="21">
        <f t="shared" si="215"/>
        <v>0</v>
      </c>
      <c r="AS331" s="21">
        <f t="shared" si="215"/>
        <v>0</v>
      </c>
      <c r="AT331" s="21">
        <f t="shared" si="215"/>
        <v>0</v>
      </c>
      <c r="AU331" s="21">
        <f t="shared" si="215"/>
        <v>0</v>
      </c>
      <c r="AV331" s="21">
        <f t="shared" si="215"/>
        <v>0</v>
      </c>
      <c r="AW331" s="21">
        <f t="shared" si="215"/>
        <v>0</v>
      </c>
      <c r="AX331" s="21">
        <f t="shared" si="215"/>
        <v>0</v>
      </c>
      <c r="AY331" s="21">
        <f t="shared" si="215"/>
        <v>0</v>
      </c>
      <c r="AZ331" s="21">
        <f t="shared" si="215"/>
        <v>0</v>
      </c>
      <c r="BA331" s="21">
        <f t="shared" si="215"/>
        <v>0</v>
      </c>
      <c r="BB331" s="21">
        <f t="shared" si="215"/>
        <v>0</v>
      </c>
      <c r="BC331" s="21">
        <f t="shared" si="215"/>
        <v>0</v>
      </c>
      <c r="BD331" s="21">
        <f t="shared" si="215"/>
        <v>0</v>
      </c>
      <c r="BE331" s="21">
        <f t="shared" si="215"/>
        <v>0</v>
      </c>
      <c r="BF331" s="21">
        <f t="shared" si="215"/>
        <v>0</v>
      </c>
      <c r="BG331" s="21">
        <f t="shared" si="215"/>
        <v>40</v>
      </c>
      <c r="BH331" s="21">
        <f t="shared" si="215"/>
        <v>0</v>
      </c>
      <c r="BI331" s="21">
        <f t="shared" si="215"/>
        <v>40</v>
      </c>
      <c r="BJ331" s="21">
        <f t="shared" si="215"/>
        <v>0</v>
      </c>
      <c r="BK331" s="9"/>
      <c r="BL331" s="9"/>
      <c r="BM331" s="9"/>
      <c r="BN331" s="9"/>
      <c r="BO331" s="107"/>
      <c r="BP331" s="9"/>
      <c r="BQ331" s="144" t="s">
        <v>733</v>
      </c>
      <c r="BR331" s="71" t="s">
        <v>972</v>
      </c>
      <c r="BS331" s="202"/>
      <c r="BT331" s="202"/>
      <c r="BU331" s="202"/>
      <c r="BV331" s="202"/>
      <c r="BW331" s="202"/>
    </row>
    <row r="332" spans="1:97" s="228" customFormat="1" ht="33.6" customHeight="1" x14ac:dyDescent="0.3">
      <c r="A332" s="81" t="s">
        <v>718</v>
      </c>
      <c r="B332" s="83" t="s">
        <v>17</v>
      </c>
      <c r="C332" s="21">
        <f>D332+E332</f>
        <v>365</v>
      </c>
      <c r="D332" s="82">
        <f>SUM(D333:D339)</f>
        <v>20</v>
      </c>
      <c r="E332" s="82">
        <f>SUM(E333:E339)</f>
        <v>345</v>
      </c>
      <c r="F332" s="82">
        <f>SUM(F333:F339)</f>
        <v>305</v>
      </c>
      <c r="G332" s="82">
        <f t="shared" si="213"/>
        <v>0</v>
      </c>
      <c r="H332" s="82">
        <f t="shared" ref="H332:J332" si="216">SUM(H337:H339)</f>
        <v>0</v>
      </c>
      <c r="I332" s="82">
        <f t="shared" si="216"/>
        <v>0</v>
      </c>
      <c r="J332" s="82">
        <f t="shared" si="216"/>
        <v>0</v>
      </c>
      <c r="K332" s="82">
        <f>SUM(K333:K339)</f>
        <v>97.8</v>
      </c>
      <c r="L332" s="82">
        <f t="shared" ref="L332:BI332" si="217">SUM(L333:L339)</f>
        <v>17.2</v>
      </c>
      <c r="M332" s="82">
        <f t="shared" si="217"/>
        <v>190</v>
      </c>
      <c r="N332" s="82">
        <f t="shared" si="217"/>
        <v>0</v>
      </c>
      <c r="O332" s="82">
        <f t="shared" si="217"/>
        <v>0</v>
      </c>
      <c r="P332" s="82">
        <f t="shared" si="217"/>
        <v>190</v>
      </c>
      <c r="Q332" s="82">
        <f t="shared" si="217"/>
        <v>0</v>
      </c>
      <c r="R332" s="82">
        <f t="shared" si="217"/>
        <v>0</v>
      </c>
      <c r="S332" s="82">
        <f t="shared" si="217"/>
        <v>0</v>
      </c>
      <c r="T332" s="82">
        <f t="shared" si="217"/>
        <v>0</v>
      </c>
      <c r="U332" s="82">
        <f t="shared" si="217"/>
        <v>0</v>
      </c>
      <c r="V332" s="82">
        <f t="shared" si="217"/>
        <v>0</v>
      </c>
      <c r="W332" s="82">
        <f t="shared" si="217"/>
        <v>0</v>
      </c>
      <c r="X332" s="82">
        <f t="shared" si="217"/>
        <v>0</v>
      </c>
      <c r="Y332" s="82">
        <f t="shared" si="217"/>
        <v>0</v>
      </c>
      <c r="Z332" s="82">
        <f t="shared" si="217"/>
        <v>0</v>
      </c>
      <c r="AA332" s="82">
        <f t="shared" si="217"/>
        <v>0</v>
      </c>
      <c r="AB332" s="82">
        <f t="shared" si="217"/>
        <v>0</v>
      </c>
      <c r="AC332" s="82">
        <f t="shared" si="217"/>
        <v>0</v>
      </c>
      <c r="AD332" s="82">
        <f t="shared" si="217"/>
        <v>0</v>
      </c>
      <c r="AE332" s="82">
        <f t="shared" si="217"/>
        <v>0</v>
      </c>
      <c r="AF332" s="82">
        <f t="shared" si="217"/>
        <v>0</v>
      </c>
      <c r="AG332" s="82">
        <f t="shared" si="217"/>
        <v>0</v>
      </c>
      <c r="AH332" s="82">
        <f t="shared" si="217"/>
        <v>0</v>
      </c>
      <c r="AI332" s="82">
        <f t="shared" si="217"/>
        <v>0</v>
      </c>
      <c r="AJ332" s="82">
        <f t="shared" si="217"/>
        <v>0</v>
      </c>
      <c r="AK332" s="82">
        <f t="shared" si="217"/>
        <v>0</v>
      </c>
      <c r="AL332" s="82">
        <f t="shared" si="217"/>
        <v>0</v>
      </c>
      <c r="AM332" s="82">
        <f t="shared" si="217"/>
        <v>0</v>
      </c>
      <c r="AN332" s="82">
        <f t="shared" si="217"/>
        <v>0</v>
      </c>
      <c r="AO332" s="82">
        <f t="shared" si="217"/>
        <v>0</v>
      </c>
      <c r="AP332" s="82">
        <f t="shared" si="217"/>
        <v>0</v>
      </c>
      <c r="AQ332" s="82">
        <f t="shared" si="217"/>
        <v>0</v>
      </c>
      <c r="AR332" s="82">
        <f t="shared" si="217"/>
        <v>0</v>
      </c>
      <c r="AS332" s="82">
        <f t="shared" si="217"/>
        <v>0</v>
      </c>
      <c r="AT332" s="82">
        <f t="shared" si="217"/>
        <v>0</v>
      </c>
      <c r="AU332" s="82">
        <f t="shared" si="217"/>
        <v>0</v>
      </c>
      <c r="AV332" s="82">
        <f t="shared" si="217"/>
        <v>0</v>
      </c>
      <c r="AW332" s="82">
        <f t="shared" si="217"/>
        <v>0</v>
      </c>
      <c r="AX332" s="82">
        <f t="shared" si="217"/>
        <v>0</v>
      </c>
      <c r="AY332" s="82">
        <f t="shared" si="217"/>
        <v>0</v>
      </c>
      <c r="AZ332" s="82">
        <f t="shared" si="217"/>
        <v>0</v>
      </c>
      <c r="BA332" s="82">
        <f t="shared" si="217"/>
        <v>0</v>
      </c>
      <c r="BB332" s="82">
        <f t="shared" si="217"/>
        <v>0</v>
      </c>
      <c r="BC332" s="82">
        <f t="shared" si="217"/>
        <v>0</v>
      </c>
      <c r="BD332" s="82">
        <f t="shared" si="217"/>
        <v>0</v>
      </c>
      <c r="BE332" s="82">
        <f t="shared" si="217"/>
        <v>0</v>
      </c>
      <c r="BF332" s="82">
        <f t="shared" si="217"/>
        <v>0</v>
      </c>
      <c r="BG332" s="82">
        <f t="shared" si="217"/>
        <v>40</v>
      </c>
      <c r="BH332" s="82">
        <f t="shared" si="217"/>
        <v>0</v>
      </c>
      <c r="BI332" s="82">
        <f t="shared" si="217"/>
        <v>40</v>
      </c>
      <c r="BJ332" s="82">
        <f t="shared" ref="BJ332" si="218">SUM(BJ337:BJ339)</f>
        <v>0</v>
      </c>
      <c r="BK332" s="9"/>
      <c r="BL332" s="9"/>
      <c r="BM332" s="9"/>
      <c r="BN332" s="9"/>
      <c r="BO332" s="107"/>
      <c r="BP332" s="9"/>
      <c r="BQ332" s="144" t="s">
        <v>733</v>
      </c>
      <c r="BR332" s="71" t="s">
        <v>972</v>
      </c>
      <c r="BS332" s="246"/>
      <c r="BT332" s="246"/>
      <c r="BU332" s="246"/>
      <c r="BV332" s="246"/>
      <c r="BW332" s="246"/>
    </row>
    <row r="333" spans="1:97" s="71" customFormat="1" ht="33.6" customHeight="1" x14ac:dyDescent="0.3">
      <c r="A333" s="2">
        <v>1</v>
      </c>
      <c r="B333" s="144" t="s">
        <v>589</v>
      </c>
      <c r="C333" s="69">
        <f>D333+E333</f>
        <v>20</v>
      </c>
      <c r="D333" s="144"/>
      <c r="E333" s="3">
        <f t="shared" ref="E333:E339" si="219">F333+U333+BG333</f>
        <v>20</v>
      </c>
      <c r="F333" s="3">
        <f t="shared" ref="F333:F339" si="220">G333+K333+L333+M333+R333+S333+T333</f>
        <v>20</v>
      </c>
      <c r="G333" s="3">
        <f t="shared" si="213"/>
        <v>0</v>
      </c>
      <c r="H333" s="3"/>
      <c r="I333" s="3"/>
      <c r="J333" s="3"/>
      <c r="K333" s="3">
        <v>20</v>
      </c>
      <c r="L333" s="3"/>
      <c r="M333" s="3">
        <f t="shared" ref="M333:M339" si="221">N333+O333+P333</f>
        <v>0</v>
      </c>
      <c r="N333" s="3"/>
      <c r="O333" s="3"/>
      <c r="P333" s="3"/>
      <c r="Q333" s="3"/>
      <c r="R333" s="3"/>
      <c r="S333" s="3"/>
      <c r="T333" s="3"/>
      <c r="U333" s="3">
        <f t="shared" ref="U333:U339" si="222">V333+W333+X333+Y333+Z333+AA333+AB333+AC333+AD333+AU333+AV333+AW333+AX333+AY333+AZ333+BA333+BB333+BC333+BD333+BE333+BF333</f>
        <v>0</v>
      </c>
      <c r="V333" s="3"/>
      <c r="W333" s="3"/>
      <c r="X333" s="3"/>
      <c r="Y333" s="3"/>
      <c r="Z333" s="3"/>
      <c r="AA333" s="3"/>
      <c r="AB333" s="3"/>
      <c r="AC333" s="3"/>
      <c r="AD333" s="3">
        <f>SUM(AE333:AT333)</f>
        <v>0</v>
      </c>
      <c r="AE333" s="3"/>
      <c r="AF333" s="3"/>
      <c r="AG333" s="3"/>
      <c r="AH333" s="3"/>
      <c r="AI333" s="3"/>
      <c r="AJ333" s="3"/>
      <c r="AK333" s="3"/>
      <c r="AL333" s="3"/>
      <c r="AM333" s="3"/>
      <c r="AN333" s="3"/>
      <c r="AO333" s="3"/>
      <c r="AP333" s="3"/>
      <c r="AQ333" s="3"/>
      <c r="AR333" s="3"/>
      <c r="AS333" s="3"/>
      <c r="AT333" s="3"/>
      <c r="AU333" s="3"/>
      <c r="AV333" s="3"/>
      <c r="AW333" s="3"/>
      <c r="AX333" s="3"/>
      <c r="AY333" s="3"/>
      <c r="AZ333" s="3"/>
      <c r="BA333" s="3"/>
      <c r="BB333" s="3"/>
      <c r="BC333" s="3"/>
      <c r="BD333" s="3"/>
      <c r="BE333" s="3"/>
      <c r="BF333" s="3"/>
      <c r="BG333" s="3">
        <f t="shared" ref="BG333:BG339" si="223">BH333+BI333+BJ333</f>
        <v>0</v>
      </c>
      <c r="BH333" s="3"/>
      <c r="BI333" s="3"/>
      <c r="BJ333" s="3"/>
      <c r="BK333" s="2" t="s">
        <v>459</v>
      </c>
      <c r="BL333" s="2" t="s">
        <v>142</v>
      </c>
      <c r="BM333" s="2" t="s">
        <v>590</v>
      </c>
      <c r="BN333" s="2" t="s">
        <v>71</v>
      </c>
      <c r="BO333" s="14"/>
      <c r="BP333" s="2" t="s">
        <v>630</v>
      </c>
      <c r="BQ333" s="144" t="s">
        <v>733</v>
      </c>
      <c r="BR333" s="71" t="s">
        <v>972</v>
      </c>
      <c r="BV333" s="71" t="s">
        <v>813</v>
      </c>
      <c r="CN333" s="71">
        <v>2022</v>
      </c>
      <c r="CO333" s="71" t="s">
        <v>605</v>
      </c>
      <c r="CS333" s="71" t="s">
        <v>702</v>
      </c>
    </row>
    <row r="334" spans="1:97" s="71" customFormat="1" ht="33.6" customHeight="1" x14ac:dyDescent="0.3">
      <c r="A334" s="2">
        <v>2</v>
      </c>
      <c r="B334" s="144" t="s">
        <v>591</v>
      </c>
      <c r="C334" s="69">
        <f>D334+E334</f>
        <v>20</v>
      </c>
      <c r="D334" s="144"/>
      <c r="E334" s="3">
        <f t="shared" si="219"/>
        <v>20</v>
      </c>
      <c r="F334" s="3">
        <f t="shared" si="220"/>
        <v>20</v>
      </c>
      <c r="G334" s="3">
        <f t="shared" si="213"/>
        <v>0</v>
      </c>
      <c r="H334" s="3"/>
      <c r="I334" s="3"/>
      <c r="J334" s="3"/>
      <c r="K334" s="3">
        <v>20</v>
      </c>
      <c r="L334" s="3"/>
      <c r="M334" s="3">
        <f t="shared" si="221"/>
        <v>0</v>
      </c>
      <c r="N334" s="3"/>
      <c r="O334" s="3"/>
      <c r="P334" s="3"/>
      <c r="Q334" s="3"/>
      <c r="R334" s="3"/>
      <c r="S334" s="3"/>
      <c r="T334" s="3"/>
      <c r="U334" s="3">
        <f t="shared" si="222"/>
        <v>0</v>
      </c>
      <c r="V334" s="3"/>
      <c r="W334" s="3"/>
      <c r="X334" s="3"/>
      <c r="Y334" s="3"/>
      <c r="Z334" s="3"/>
      <c r="AA334" s="3"/>
      <c r="AB334" s="3"/>
      <c r="AC334" s="3"/>
      <c r="AD334" s="3">
        <f>SUM(AE334:AT334)</f>
        <v>0</v>
      </c>
      <c r="AE334" s="3"/>
      <c r="AF334" s="3"/>
      <c r="AG334" s="3"/>
      <c r="AH334" s="3"/>
      <c r="AI334" s="3"/>
      <c r="AJ334" s="3"/>
      <c r="AK334" s="3"/>
      <c r="AL334" s="3"/>
      <c r="AM334" s="3"/>
      <c r="AN334" s="3"/>
      <c r="AO334" s="3"/>
      <c r="AP334" s="3"/>
      <c r="AQ334" s="3"/>
      <c r="AR334" s="3"/>
      <c r="AS334" s="3"/>
      <c r="AT334" s="3"/>
      <c r="AU334" s="3"/>
      <c r="AV334" s="3"/>
      <c r="AW334" s="3"/>
      <c r="AX334" s="3"/>
      <c r="AY334" s="3"/>
      <c r="AZ334" s="3"/>
      <c r="BA334" s="3"/>
      <c r="BB334" s="3"/>
      <c r="BC334" s="3"/>
      <c r="BD334" s="3"/>
      <c r="BE334" s="3"/>
      <c r="BF334" s="3"/>
      <c r="BG334" s="3">
        <f t="shared" si="223"/>
        <v>0</v>
      </c>
      <c r="BH334" s="3"/>
      <c r="BI334" s="3"/>
      <c r="BJ334" s="3"/>
      <c r="BK334" s="2" t="s">
        <v>459</v>
      </c>
      <c r="BL334" s="2" t="s">
        <v>142</v>
      </c>
      <c r="BM334" s="2" t="s">
        <v>592</v>
      </c>
      <c r="BN334" s="2" t="s">
        <v>71</v>
      </c>
      <c r="BO334" s="14"/>
      <c r="BP334" s="2" t="s">
        <v>630</v>
      </c>
      <c r="BQ334" s="144" t="s">
        <v>733</v>
      </c>
      <c r="BR334" s="71" t="s">
        <v>972</v>
      </c>
      <c r="BV334" s="71" t="s">
        <v>813</v>
      </c>
      <c r="CN334" s="71">
        <v>2022</v>
      </c>
      <c r="CO334" s="71" t="s">
        <v>605</v>
      </c>
    </row>
    <row r="335" spans="1:97" s="71" customFormat="1" ht="33.6" customHeight="1" x14ac:dyDescent="0.3">
      <c r="A335" s="2">
        <v>3</v>
      </c>
      <c r="B335" s="144" t="s">
        <v>593</v>
      </c>
      <c r="C335" s="69">
        <f>D335+E335</f>
        <v>20</v>
      </c>
      <c r="D335" s="144"/>
      <c r="E335" s="3">
        <f t="shared" si="219"/>
        <v>20</v>
      </c>
      <c r="F335" s="3">
        <f t="shared" si="220"/>
        <v>20</v>
      </c>
      <c r="G335" s="3">
        <f t="shared" si="213"/>
        <v>0</v>
      </c>
      <c r="H335" s="3"/>
      <c r="I335" s="3"/>
      <c r="J335" s="3"/>
      <c r="K335" s="3">
        <v>2.8</v>
      </c>
      <c r="L335" s="3">
        <v>17.2</v>
      </c>
      <c r="M335" s="3">
        <f t="shared" si="221"/>
        <v>0</v>
      </c>
      <c r="N335" s="3"/>
      <c r="O335" s="3"/>
      <c r="P335" s="3"/>
      <c r="Q335" s="3"/>
      <c r="R335" s="3"/>
      <c r="S335" s="3"/>
      <c r="T335" s="3"/>
      <c r="U335" s="3">
        <f t="shared" si="222"/>
        <v>0</v>
      </c>
      <c r="V335" s="3"/>
      <c r="W335" s="3"/>
      <c r="X335" s="3"/>
      <c r="Y335" s="3"/>
      <c r="Z335" s="3"/>
      <c r="AA335" s="3"/>
      <c r="AB335" s="3"/>
      <c r="AC335" s="3"/>
      <c r="AD335" s="3">
        <f>SUM(AE335:AT335)</f>
        <v>0</v>
      </c>
      <c r="AE335" s="3"/>
      <c r="AF335" s="3"/>
      <c r="AG335" s="3"/>
      <c r="AH335" s="3"/>
      <c r="AI335" s="3"/>
      <c r="AJ335" s="3"/>
      <c r="AK335" s="3"/>
      <c r="AL335" s="3"/>
      <c r="AM335" s="3"/>
      <c r="AN335" s="3"/>
      <c r="AO335" s="3"/>
      <c r="AP335" s="3"/>
      <c r="AQ335" s="3"/>
      <c r="AR335" s="3"/>
      <c r="AS335" s="3"/>
      <c r="AT335" s="3"/>
      <c r="AU335" s="3"/>
      <c r="AV335" s="3"/>
      <c r="AW335" s="3"/>
      <c r="AX335" s="3"/>
      <c r="AY335" s="3"/>
      <c r="AZ335" s="3"/>
      <c r="BA335" s="3"/>
      <c r="BB335" s="3"/>
      <c r="BC335" s="3"/>
      <c r="BD335" s="3"/>
      <c r="BE335" s="3"/>
      <c r="BF335" s="3"/>
      <c r="BG335" s="3">
        <f t="shared" si="223"/>
        <v>0</v>
      </c>
      <c r="BH335" s="3"/>
      <c r="BI335" s="3"/>
      <c r="BJ335" s="3"/>
      <c r="BK335" s="2" t="s">
        <v>459</v>
      </c>
      <c r="BL335" s="2" t="s">
        <v>142</v>
      </c>
      <c r="BM335" s="2" t="s">
        <v>594</v>
      </c>
      <c r="BN335" s="2" t="s">
        <v>71</v>
      </c>
      <c r="BO335" s="14"/>
      <c r="BP335" s="2" t="s">
        <v>630</v>
      </c>
      <c r="BQ335" s="144" t="s">
        <v>733</v>
      </c>
      <c r="BR335" s="71" t="s">
        <v>972</v>
      </c>
      <c r="BV335" s="71" t="s">
        <v>813</v>
      </c>
      <c r="CN335" s="71">
        <v>2022</v>
      </c>
      <c r="CO335" s="71" t="s">
        <v>605</v>
      </c>
    </row>
    <row r="336" spans="1:97" s="71" customFormat="1" ht="33.6" customHeight="1" x14ac:dyDescent="0.3">
      <c r="A336" s="2">
        <v>4</v>
      </c>
      <c r="B336" s="144" t="s">
        <v>595</v>
      </c>
      <c r="C336" s="69">
        <f>D336+E336</f>
        <v>5</v>
      </c>
      <c r="D336" s="144"/>
      <c r="E336" s="3">
        <f t="shared" si="219"/>
        <v>5</v>
      </c>
      <c r="F336" s="3">
        <f t="shared" si="220"/>
        <v>5</v>
      </c>
      <c r="G336" s="3">
        <f t="shared" si="213"/>
        <v>0</v>
      </c>
      <c r="H336" s="3"/>
      <c r="I336" s="3"/>
      <c r="J336" s="3"/>
      <c r="K336" s="3">
        <v>5</v>
      </c>
      <c r="L336" s="3"/>
      <c r="M336" s="3">
        <f t="shared" si="221"/>
        <v>0</v>
      </c>
      <c r="N336" s="3"/>
      <c r="O336" s="3"/>
      <c r="P336" s="3"/>
      <c r="Q336" s="3"/>
      <c r="R336" s="3"/>
      <c r="S336" s="3"/>
      <c r="T336" s="3"/>
      <c r="U336" s="3">
        <f t="shared" si="222"/>
        <v>0</v>
      </c>
      <c r="V336" s="3"/>
      <c r="W336" s="3"/>
      <c r="X336" s="3"/>
      <c r="Y336" s="3"/>
      <c r="Z336" s="3"/>
      <c r="AA336" s="3"/>
      <c r="AB336" s="3"/>
      <c r="AC336" s="3"/>
      <c r="AD336" s="3">
        <f>SUM(AE336:AT336)</f>
        <v>0</v>
      </c>
      <c r="AE336" s="3"/>
      <c r="AF336" s="3"/>
      <c r="AG336" s="3"/>
      <c r="AH336" s="3"/>
      <c r="AI336" s="3"/>
      <c r="AJ336" s="3"/>
      <c r="AK336" s="3"/>
      <c r="AL336" s="3"/>
      <c r="AM336" s="3"/>
      <c r="AN336" s="3"/>
      <c r="AO336" s="3"/>
      <c r="AP336" s="3"/>
      <c r="AQ336" s="3"/>
      <c r="AR336" s="3"/>
      <c r="AS336" s="3"/>
      <c r="AT336" s="3"/>
      <c r="AU336" s="3"/>
      <c r="AV336" s="3"/>
      <c r="AW336" s="3"/>
      <c r="AX336" s="3"/>
      <c r="AY336" s="3"/>
      <c r="AZ336" s="3"/>
      <c r="BA336" s="3"/>
      <c r="BB336" s="3"/>
      <c r="BC336" s="3"/>
      <c r="BD336" s="3"/>
      <c r="BE336" s="3"/>
      <c r="BF336" s="3"/>
      <c r="BG336" s="3">
        <f t="shared" si="223"/>
        <v>0</v>
      </c>
      <c r="BH336" s="3"/>
      <c r="BI336" s="3"/>
      <c r="BJ336" s="3"/>
      <c r="BK336" s="2" t="s">
        <v>459</v>
      </c>
      <c r="BL336" s="2" t="s">
        <v>142</v>
      </c>
      <c r="BM336" s="2" t="s">
        <v>596</v>
      </c>
      <c r="BN336" s="2" t="s">
        <v>71</v>
      </c>
      <c r="BO336" s="14"/>
      <c r="BP336" s="2" t="s">
        <v>630</v>
      </c>
      <c r="BQ336" s="144" t="s">
        <v>733</v>
      </c>
      <c r="BR336" s="71" t="s">
        <v>972</v>
      </c>
      <c r="BV336" s="71" t="s">
        <v>813</v>
      </c>
      <c r="CN336" s="71">
        <v>2022</v>
      </c>
      <c r="CO336" s="71" t="s">
        <v>605</v>
      </c>
    </row>
    <row r="337" spans="1:92" s="71" customFormat="1" ht="33.6" customHeight="1" x14ac:dyDescent="0.3">
      <c r="A337" s="2">
        <v>5</v>
      </c>
      <c r="B337" s="144" t="s">
        <v>314</v>
      </c>
      <c r="C337" s="69">
        <f t="shared" ref="C337:C341" si="224">D337+E337</f>
        <v>100</v>
      </c>
      <c r="D337" s="3">
        <v>20</v>
      </c>
      <c r="E337" s="3">
        <f t="shared" si="219"/>
        <v>80</v>
      </c>
      <c r="F337" s="3">
        <f t="shared" si="220"/>
        <v>80</v>
      </c>
      <c r="G337" s="3">
        <f t="shared" si="213"/>
        <v>0</v>
      </c>
      <c r="H337" s="3"/>
      <c r="I337" s="3"/>
      <c r="J337" s="3"/>
      <c r="K337" s="3">
        <v>20</v>
      </c>
      <c r="L337" s="3"/>
      <c r="M337" s="3">
        <f t="shared" si="221"/>
        <v>60</v>
      </c>
      <c r="N337" s="3"/>
      <c r="O337" s="3"/>
      <c r="P337" s="3">
        <v>60</v>
      </c>
      <c r="Q337" s="3"/>
      <c r="R337" s="3"/>
      <c r="S337" s="3"/>
      <c r="T337" s="3"/>
      <c r="U337" s="3">
        <f t="shared" si="222"/>
        <v>0</v>
      </c>
      <c r="V337" s="3"/>
      <c r="W337" s="3"/>
      <c r="X337" s="3"/>
      <c r="Y337" s="3"/>
      <c r="Z337" s="3"/>
      <c r="AA337" s="3"/>
      <c r="AB337" s="3"/>
      <c r="AC337" s="3"/>
      <c r="AD337" s="3">
        <f t="shared" ref="AD337:AD339" si="225">SUM(AE337:AT337)</f>
        <v>0</v>
      </c>
      <c r="AE337" s="3"/>
      <c r="AF337" s="3"/>
      <c r="AG337" s="3"/>
      <c r="AH337" s="3"/>
      <c r="AI337" s="3"/>
      <c r="AJ337" s="3"/>
      <c r="AK337" s="3"/>
      <c r="AL337" s="3"/>
      <c r="AM337" s="3"/>
      <c r="AN337" s="3"/>
      <c r="AO337" s="3"/>
      <c r="AP337" s="3"/>
      <c r="AQ337" s="3"/>
      <c r="AR337" s="3"/>
      <c r="AS337" s="3"/>
      <c r="AT337" s="3"/>
      <c r="AU337" s="3"/>
      <c r="AV337" s="3"/>
      <c r="AW337" s="3"/>
      <c r="AX337" s="3"/>
      <c r="AY337" s="3"/>
      <c r="AZ337" s="3"/>
      <c r="BA337" s="3"/>
      <c r="BB337" s="3"/>
      <c r="BC337" s="3"/>
      <c r="BD337" s="3"/>
      <c r="BE337" s="3"/>
      <c r="BF337" s="3"/>
      <c r="BG337" s="3">
        <f t="shared" si="223"/>
        <v>0</v>
      </c>
      <c r="BH337" s="3"/>
      <c r="BI337" s="3"/>
      <c r="BJ337" s="3"/>
      <c r="BK337" s="2" t="s">
        <v>459</v>
      </c>
      <c r="BL337" s="2" t="s">
        <v>130</v>
      </c>
      <c r="BM337" s="2"/>
      <c r="BN337" s="2" t="s">
        <v>71</v>
      </c>
      <c r="BO337" s="15" t="s">
        <v>438</v>
      </c>
      <c r="BP337" s="2" t="s">
        <v>629</v>
      </c>
      <c r="BQ337" s="144" t="s">
        <v>733</v>
      </c>
      <c r="BR337" s="71" t="s">
        <v>972</v>
      </c>
      <c r="BS337" s="208"/>
      <c r="BT337" s="208"/>
      <c r="BU337" s="208"/>
      <c r="BV337" s="208" t="s">
        <v>813</v>
      </c>
      <c r="BW337" s="208"/>
      <c r="CN337" s="71">
        <v>2022</v>
      </c>
    </row>
    <row r="338" spans="1:92" s="71" customFormat="1" ht="33.6" customHeight="1" x14ac:dyDescent="0.3">
      <c r="A338" s="2">
        <v>6</v>
      </c>
      <c r="B338" s="144" t="s">
        <v>314</v>
      </c>
      <c r="C338" s="69">
        <f t="shared" si="224"/>
        <v>95</v>
      </c>
      <c r="D338" s="3"/>
      <c r="E338" s="3">
        <f t="shared" si="219"/>
        <v>95</v>
      </c>
      <c r="F338" s="3">
        <f t="shared" si="220"/>
        <v>75</v>
      </c>
      <c r="G338" s="3">
        <f t="shared" si="213"/>
        <v>0</v>
      </c>
      <c r="H338" s="3"/>
      <c r="I338" s="3"/>
      <c r="J338" s="3"/>
      <c r="K338" s="3">
        <v>15</v>
      </c>
      <c r="L338" s="3"/>
      <c r="M338" s="3">
        <f t="shared" si="221"/>
        <v>60</v>
      </c>
      <c r="N338" s="3"/>
      <c r="O338" s="3"/>
      <c r="P338" s="3">
        <v>60</v>
      </c>
      <c r="Q338" s="3"/>
      <c r="R338" s="3"/>
      <c r="S338" s="3"/>
      <c r="T338" s="3"/>
      <c r="U338" s="3">
        <f t="shared" si="222"/>
        <v>0</v>
      </c>
      <c r="V338" s="3"/>
      <c r="W338" s="3"/>
      <c r="X338" s="3"/>
      <c r="Y338" s="3"/>
      <c r="Z338" s="3"/>
      <c r="AA338" s="3"/>
      <c r="AB338" s="3"/>
      <c r="AC338" s="3"/>
      <c r="AD338" s="3">
        <f t="shared" si="225"/>
        <v>0</v>
      </c>
      <c r="AE338" s="3"/>
      <c r="AF338" s="3"/>
      <c r="AG338" s="3"/>
      <c r="AH338" s="3"/>
      <c r="AI338" s="3"/>
      <c r="AJ338" s="3"/>
      <c r="AK338" s="3"/>
      <c r="AL338" s="3"/>
      <c r="AM338" s="3"/>
      <c r="AN338" s="3"/>
      <c r="AO338" s="3"/>
      <c r="AP338" s="3"/>
      <c r="AQ338" s="3"/>
      <c r="AR338" s="3"/>
      <c r="AS338" s="3"/>
      <c r="AT338" s="3"/>
      <c r="AU338" s="3"/>
      <c r="AV338" s="3"/>
      <c r="AW338" s="3"/>
      <c r="AX338" s="3"/>
      <c r="AY338" s="3"/>
      <c r="AZ338" s="3"/>
      <c r="BA338" s="3"/>
      <c r="BB338" s="3"/>
      <c r="BC338" s="3"/>
      <c r="BD338" s="3"/>
      <c r="BE338" s="3"/>
      <c r="BF338" s="3"/>
      <c r="BG338" s="3">
        <f t="shared" si="223"/>
        <v>20</v>
      </c>
      <c r="BH338" s="3"/>
      <c r="BI338" s="3">
        <v>20</v>
      </c>
      <c r="BJ338" s="3"/>
      <c r="BK338" s="2" t="s">
        <v>459</v>
      </c>
      <c r="BL338" s="2" t="s">
        <v>149</v>
      </c>
      <c r="BM338" s="2"/>
      <c r="BN338" s="2" t="s">
        <v>71</v>
      </c>
      <c r="BO338" s="15" t="s">
        <v>438</v>
      </c>
      <c r="BP338" s="2" t="s">
        <v>629</v>
      </c>
      <c r="BQ338" s="144" t="s">
        <v>733</v>
      </c>
      <c r="BR338" s="71" t="s">
        <v>972</v>
      </c>
      <c r="BS338" s="253"/>
      <c r="BT338" s="253"/>
      <c r="BU338" s="253"/>
      <c r="BV338" s="253" t="s">
        <v>813</v>
      </c>
      <c r="BW338" s="253"/>
      <c r="CN338" s="71">
        <v>2022</v>
      </c>
    </row>
    <row r="339" spans="1:92" s="71" customFormat="1" ht="33.6" customHeight="1" x14ac:dyDescent="0.3">
      <c r="A339" s="2">
        <v>7</v>
      </c>
      <c r="B339" s="144" t="s">
        <v>314</v>
      </c>
      <c r="C339" s="69">
        <f t="shared" si="224"/>
        <v>105</v>
      </c>
      <c r="D339" s="3"/>
      <c r="E339" s="3">
        <f t="shared" si="219"/>
        <v>105</v>
      </c>
      <c r="F339" s="3">
        <f t="shared" si="220"/>
        <v>85</v>
      </c>
      <c r="G339" s="3">
        <f t="shared" si="213"/>
        <v>0</v>
      </c>
      <c r="H339" s="3"/>
      <c r="I339" s="3"/>
      <c r="J339" s="3"/>
      <c r="K339" s="3">
        <v>15</v>
      </c>
      <c r="L339" s="3"/>
      <c r="M339" s="3">
        <f t="shared" si="221"/>
        <v>70</v>
      </c>
      <c r="N339" s="3"/>
      <c r="O339" s="3"/>
      <c r="P339" s="3">
        <v>70</v>
      </c>
      <c r="Q339" s="3"/>
      <c r="R339" s="3"/>
      <c r="S339" s="3"/>
      <c r="T339" s="3"/>
      <c r="U339" s="3">
        <f t="shared" si="222"/>
        <v>0</v>
      </c>
      <c r="V339" s="3"/>
      <c r="W339" s="3"/>
      <c r="X339" s="3"/>
      <c r="Y339" s="3"/>
      <c r="Z339" s="3"/>
      <c r="AA339" s="3"/>
      <c r="AB339" s="3"/>
      <c r="AC339" s="3"/>
      <c r="AD339" s="3">
        <f t="shared" si="225"/>
        <v>0</v>
      </c>
      <c r="AE339" s="3"/>
      <c r="AF339" s="3"/>
      <c r="AG339" s="3"/>
      <c r="AH339" s="3"/>
      <c r="AI339" s="3"/>
      <c r="AJ339" s="3"/>
      <c r="AK339" s="3"/>
      <c r="AL339" s="3"/>
      <c r="AM339" s="3"/>
      <c r="AN339" s="3"/>
      <c r="AO339" s="3"/>
      <c r="AP339" s="3"/>
      <c r="AQ339" s="3"/>
      <c r="AR339" s="3"/>
      <c r="AS339" s="3"/>
      <c r="AT339" s="3"/>
      <c r="AU339" s="3"/>
      <c r="AV339" s="3"/>
      <c r="AW339" s="3"/>
      <c r="AX339" s="3"/>
      <c r="AY339" s="3"/>
      <c r="AZ339" s="3"/>
      <c r="BA339" s="3"/>
      <c r="BB339" s="3"/>
      <c r="BC339" s="3"/>
      <c r="BD339" s="3"/>
      <c r="BE339" s="3"/>
      <c r="BF339" s="3"/>
      <c r="BG339" s="3">
        <f t="shared" si="223"/>
        <v>20</v>
      </c>
      <c r="BH339" s="3"/>
      <c r="BI339" s="3">
        <v>20</v>
      </c>
      <c r="BJ339" s="3"/>
      <c r="BK339" s="2" t="s">
        <v>459</v>
      </c>
      <c r="BL339" s="2" t="s">
        <v>133</v>
      </c>
      <c r="BM339" s="2" t="s">
        <v>174</v>
      </c>
      <c r="BN339" s="2" t="s">
        <v>71</v>
      </c>
      <c r="BO339" s="15" t="s">
        <v>438</v>
      </c>
      <c r="BP339" s="2" t="s">
        <v>629</v>
      </c>
      <c r="BQ339" s="144" t="s">
        <v>733</v>
      </c>
      <c r="BR339" s="71" t="s">
        <v>972</v>
      </c>
      <c r="BS339" s="253"/>
      <c r="BT339" s="253"/>
      <c r="BU339" s="253"/>
      <c r="BV339" s="253" t="s">
        <v>813</v>
      </c>
      <c r="BW339" s="253"/>
      <c r="CN339" s="71">
        <v>2022</v>
      </c>
    </row>
    <row r="340" spans="1:92" s="228" customFormat="1" ht="33.6" customHeight="1" x14ac:dyDescent="0.3">
      <c r="A340" s="81" t="s">
        <v>719</v>
      </c>
      <c r="B340" s="83" t="s">
        <v>18</v>
      </c>
      <c r="C340" s="21">
        <f t="shared" si="224"/>
        <v>1000</v>
      </c>
      <c r="D340" s="82"/>
      <c r="E340" s="82">
        <f t="shared" ref="E340:BJ340" si="226">SUM(E341:E341)</f>
        <v>1000</v>
      </c>
      <c r="F340" s="82">
        <f t="shared" si="226"/>
        <v>1000</v>
      </c>
      <c r="G340" s="82">
        <f t="shared" si="213"/>
        <v>0</v>
      </c>
      <c r="H340" s="82">
        <f t="shared" si="226"/>
        <v>0</v>
      </c>
      <c r="I340" s="82">
        <f t="shared" si="226"/>
        <v>0</v>
      </c>
      <c r="J340" s="82">
        <f t="shared" si="226"/>
        <v>0</v>
      </c>
      <c r="K340" s="82">
        <f t="shared" si="226"/>
        <v>800</v>
      </c>
      <c r="L340" s="82">
        <f t="shared" si="226"/>
        <v>100</v>
      </c>
      <c r="M340" s="82">
        <f t="shared" si="226"/>
        <v>100</v>
      </c>
      <c r="N340" s="82">
        <f t="shared" si="226"/>
        <v>0</v>
      </c>
      <c r="O340" s="82">
        <f t="shared" si="226"/>
        <v>0</v>
      </c>
      <c r="P340" s="82">
        <f t="shared" si="226"/>
        <v>100</v>
      </c>
      <c r="Q340" s="82">
        <f t="shared" si="226"/>
        <v>0</v>
      </c>
      <c r="R340" s="82">
        <f t="shared" si="226"/>
        <v>0</v>
      </c>
      <c r="S340" s="82">
        <f t="shared" si="226"/>
        <v>0</v>
      </c>
      <c r="T340" s="82">
        <f t="shared" si="226"/>
        <v>0</v>
      </c>
      <c r="U340" s="82">
        <f t="shared" si="226"/>
        <v>0</v>
      </c>
      <c r="V340" s="82">
        <f t="shared" si="226"/>
        <v>0</v>
      </c>
      <c r="W340" s="82">
        <f t="shared" si="226"/>
        <v>0</v>
      </c>
      <c r="X340" s="82">
        <f t="shared" si="226"/>
        <v>0</v>
      </c>
      <c r="Y340" s="82">
        <f t="shared" si="226"/>
        <v>0</v>
      </c>
      <c r="Z340" s="82">
        <f t="shared" si="226"/>
        <v>0</v>
      </c>
      <c r="AA340" s="82">
        <f t="shared" si="226"/>
        <v>0</v>
      </c>
      <c r="AB340" s="82">
        <f t="shared" si="226"/>
        <v>0</v>
      </c>
      <c r="AC340" s="82">
        <f t="shared" si="226"/>
        <v>0</v>
      </c>
      <c r="AD340" s="82">
        <f t="shared" si="226"/>
        <v>0</v>
      </c>
      <c r="AE340" s="82">
        <f t="shared" si="226"/>
        <v>0</v>
      </c>
      <c r="AF340" s="82">
        <f t="shared" si="226"/>
        <v>0</v>
      </c>
      <c r="AG340" s="82">
        <f t="shared" si="226"/>
        <v>0</v>
      </c>
      <c r="AH340" s="82">
        <f t="shared" si="226"/>
        <v>0</v>
      </c>
      <c r="AI340" s="82">
        <f t="shared" si="226"/>
        <v>0</v>
      </c>
      <c r="AJ340" s="82">
        <f t="shared" si="226"/>
        <v>0</v>
      </c>
      <c r="AK340" s="82">
        <f t="shared" si="226"/>
        <v>0</v>
      </c>
      <c r="AL340" s="82">
        <f t="shared" si="226"/>
        <v>0</v>
      </c>
      <c r="AM340" s="82">
        <f t="shared" si="226"/>
        <v>0</v>
      </c>
      <c r="AN340" s="82">
        <f t="shared" si="226"/>
        <v>0</v>
      </c>
      <c r="AO340" s="82">
        <f t="shared" si="226"/>
        <v>0</v>
      </c>
      <c r="AP340" s="82">
        <f t="shared" si="226"/>
        <v>0</v>
      </c>
      <c r="AQ340" s="82">
        <f t="shared" si="226"/>
        <v>0</v>
      </c>
      <c r="AR340" s="82">
        <f t="shared" si="226"/>
        <v>0</v>
      </c>
      <c r="AS340" s="82">
        <f t="shared" si="226"/>
        <v>0</v>
      </c>
      <c r="AT340" s="82">
        <f t="shared" si="226"/>
        <v>0</v>
      </c>
      <c r="AU340" s="82">
        <f t="shared" si="226"/>
        <v>0</v>
      </c>
      <c r="AV340" s="82">
        <f t="shared" si="226"/>
        <v>0</v>
      </c>
      <c r="AW340" s="82">
        <f t="shared" si="226"/>
        <v>0</v>
      </c>
      <c r="AX340" s="82">
        <f t="shared" si="226"/>
        <v>0</v>
      </c>
      <c r="AY340" s="82">
        <f t="shared" si="226"/>
        <v>0</v>
      </c>
      <c r="AZ340" s="82">
        <f t="shared" si="226"/>
        <v>0</v>
      </c>
      <c r="BA340" s="82">
        <f t="shared" si="226"/>
        <v>0</v>
      </c>
      <c r="BB340" s="82">
        <f t="shared" si="226"/>
        <v>0</v>
      </c>
      <c r="BC340" s="82">
        <f t="shared" si="226"/>
        <v>0</v>
      </c>
      <c r="BD340" s="82">
        <f t="shared" si="226"/>
        <v>0</v>
      </c>
      <c r="BE340" s="82">
        <f t="shared" si="226"/>
        <v>0</v>
      </c>
      <c r="BF340" s="82">
        <f t="shared" si="226"/>
        <v>0</v>
      </c>
      <c r="BG340" s="82">
        <f t="shared" si="226"/>
        <v>0</v>
      </c>
      <c r="BH340" s="82">
        <f t="shared" si="226"/>
        <v>0</v>
      </c>
      <c r="BI340" s="82">
        <f t="shared" si="226"/>
        <v>0</v>
      </c>
      <c r="BJ340" s="82">
        <f t="shared" si="226"/>
        <v>0</v>
      </c>
      <c r="BK340" s="9"/>
      <c r="BL340" s="9"/>
      <c r="BM340" s="9"/>
      <c r="BN340" s="9"/>
      <c r="BO340" s="107"/>
      <c r="BP340" s="9"/>
      <c r="BQ340" s="144"/>
      <c r="BR340" s="71"/>
    </row>
    <row r="341" spans="1:92" s="71" customFormat="1" ht="33.6" customHeight="1" x14ac:dyDescent="0.3">
      <c r="A341" s="2">
        <v>1</v>
      </c>
      <c r="B341" s="144" t="s">
        <v>597</v>
      </c>
      <c r="C341" s="69">
        <f t="shared" si="224"/>
        <v>1000</v>
      </c>
      <c r="D341" s="144"/>
      <c r="E341" s="3">
        <f t="shared" ref="E341" si="227">BG341+U341+F341</f>
        <v>1000</v>
      </c>
      <c r="F341" s="3">
        <f t="shared" ref="F341" si="228">G341+K341+L341+M341+R341+S341+T341</f>
        <v>1000</v>
      </c>
      <c r="G341" s="3">
        <f t="shared" si="213"/>
        <v>0</v>
      </c>
      <c r="H341" s="3"/>
      <c r="I341" s="3"/>
      <c r="J341" s="3"/>
      <c r="K341" s="3">
        <v>800</v>
      </c>
      <c r="L341" s="3">
        <v>100</v>
      </c>
      <c r="M341" s="3">
        <f t="shared" ref="M341" si="229">N341+O341+P341</f>
        <v>100</v>
      </c>
      <c r="N341" s="3"/>
      <c r="O341" s="3"/>
      <c r="P341" s="3">
        <v>100</v>
      </c>
      <c r="Q341" s="3"/>
      <c r="R341" s="3"/>
      <c r="S341" s="3"/>
      <c r="T341" s="3"/>
      <c r="U341" s="3">
        <f t="shared" ref="U341" si="230">V341+W341+X341+Y341+Z341+AA341+AB341+AC341+AD341+AU341+AV341+AW341+AX341+AY341+AZ341+BA341+BB341+BC341+BD341+BE341+BF341</f>
        <v>0</v>
      </c>
      <c r="V341" s="3"/>
      <c r="W341" s="3"/>
      <c r="X341" s="3"/>
      <c r="Y341" s="3"/>
      <c r="Z341" s="3"/>
      <c r="AA341" s="3"/>
      <c r="AB341" s="3"/>
      <c r="AC341" s="3"/>
      <c r="AD341" s="3">
        <f t="shared" ref="AD341" si="231">SUM(AE341:AT341)</f>
        <v>0</v>
      </c>
      <c r="AE341" s="3"/>
      <c r="AF341" s="3"/>
      <c r="AG341" s="3"/>
      <c r="AH341" s="3"/>
      <c r="AI341" s="3"/>
      <c r="AJ341" s="3"/>
      <c r="AK341" s="3"/>
      <c r="AL341" s="3"/>
      <c r="AM341" s="3"/>
      <c r="AN341" s="3"/>
      <c r="AO341" s="3"/>
      <c r="AP341" s="3"/>
      <c r="AQ341" s="3"/>
      <c r="AR341" s="3"/>
      <c r="AS341" s="3"/>
      <c r="AT341" s="3"/>
      <c r="AU341" s="3"/>
      <c r="AV341" s="3"/>
      <c r="AW341" s="3"/>
      <c r="AX341" s="3"/>
      <c r="AY341" s="3"/>
      <c r="AZ341" s="3"/>
      <c r="BA341" s="3"/>
      <c r="BB341" s="3"/>
      <c r="BC341" s="3"/>
      <c r="BD341" s="3"/>
      <c r="BE341" s="3"/>
      <c r="BF341" s="3"/>
      <c r="BG341" s="3">
        <f t="shared" ref="BG341" si="232">BH341+BI341+BJ341</f>
        <v>0</v>
      </c>
      <c r="BH341" s="3"/>
      <c r="BI341" s="3"/>
      <c r="BJ341" s="3"/>
      <c r="BK341" s="2"/>
      <c r="BL341" s="2" t="s">
        <v>598</v>
      </c>
      <c r="BM341" s="2" t="s">
        <v>174</v>
      </c>
      <c r="BN341" s="76" t="s">
        <v>599</v>
      </c>
      <c r="BO341" s="14"/>
      <c r="BP341" s="2" t="s">
        <v>630</v>
      </c>
      <c r="BQ341" s="144" t="s">
        <v>733</v>
      </c>
      <c r="BR341" s="71" t="s">
        <v>972</v>
      </c>
      <c r="BV341" s="212" t="s">
        <v>813</v>
      </c>
      <c r="CH341" s="71" t="s">
        <v>600</v>
      </c>
      <c r="CN341" s="71">
        <v>2022</v>
      </c>
    </row>
    <row r="342" spans="1:92" s="232" customFormat="1" ht="33.6" customHeight="1" x14ac:dyDescent="0.3">
      <c r="A342" s="9"/>
      <c r="B342" s="9" t="s">
        <v>330</v>
      </c>
      <c r="C342" s="21"/>
      <c r="D342" s="21"/>
      <c r="E342" s="21"/>
      <c r="F342" s="21">
        <f t="shared" ref="F342:AK342" si="233">SUM(F10:F341)</f>
        <v>10092.580000000004</v>
      </c>
      <c r="G342" s="21">
        <f t="shared" si="233"/>
        <v>208.06</v>
      </c>
      <c r="H342" s="21">
        <f t="shared" si="233"/>
        <v>96.329999999999956</v>
      </c>
      <c r="I342" s="21">
        <f t="shared" si="233"/>
        <v>91.4</v>
      </c>
      <c r="J342" s="21">
        <f t="shared" si="233"/>
        <v>20.330000000000009</v>
      </c>
      <c r="K342" s="21">
        <f t="shared" si="233"/>
        <v>5619.0700000000006</v>
      </c>
      <c r="L342" s="21">
        <f t="shared" si="233"/>
        <v>2294.2999999999988</v>
      </c>
      <c r="M342" s="21">
        <f t="shared" si="233"/>
        <v>1966.8399999999997</v>
      </c>
      <c r="N342" s="21">
        <f t="shared" si="233"/>
        <v>111.27999999999999</v>
      </c>
      <c r="O342" s="21">
        <f t="shared" si="233"/>
        <v>99</v>
      </c>
      <c r="P342" s="21">
        <f t="shared" si="233"/>
        <v>1756.56</v>
      </c>
      <c r="Q342" s="21">
        <f t="shared" si="233"/>
        <v>0</v>
      </c>
      <c r="R342" s="21">
        <f t="shared" si="233"/>
        <v>4.2399999999999993</v>
      </c>
      <c r="S342" s="21">
        <f t="shared" si="233"/>
        <v>0</v>
      </c>
      <c r="T342" s="21">
        <f t="shared" si="233"/>
        <v>0</v>
      </c>
      <c r="U342" s="21">
        <f t="shared" si="233"/>
        <v>299.33000000000004</v>
      </c>
      <c r="V342" s="21">
        <f t="shared" si="233"/>
        <v>0</v>
      </c>
      <c r="W342" s="21">
        <f t="shared" si="233"/>
        <v>0</v>
      </c>
      <c r="X342" s="21">
        <f t="shared" si="233"/>
        <v>0</v>
      </c>
      <c r="Y342" s="21">
        <f t="shared" si="233"/>
        <v>0</v>
      </c>
      <c r="Z342" s="21">
        <f t="shared" si="233"/>
        <v>0</v>
      </c>
      <c r="AA342" s="21">
        <f t="shared" si="233"/>
        <v>0</v>
      </c>
      <c r="AB342" s="21">
        <f t="shared" si="233"/>
        <v>0</v>
      </c>
      <c r="AC342" s="21">
        <f t="shared" si="233"/>
        <v>0</v>
      </c>
      <c r="AD342" s="21">
        <f t="shared" si="233"/>
        <v>22.619999999999997</v>
      </c>
      <c r="AE342" s="21">
        <f t="shared" si="233"/>
        <v>7.4000000000000021</v>
      </c>
      <c r="AF342" s="21">
        <f t="shared" si="233"/>
        <v>6.75</v>
      </c>
      <c r="AG342" s="21">
        <f t="shared" si="233"/>
        <v>0.12000000000000001</v>
      </c>
      <c r="AH342" s="21">
        <f t="shared" si="233"/>
        <v>0</v>
      </c>
      <c r="AI342" s="21">
        <f t="shared" si="233"/>
        <v>2.9600000000000004</v>
      </c>
      <c r="AJ342" s="21">
        <f t="shared" si="233"/>
        <v>3.05</v>
      </c>
      <c r="AK342" s="21">
        <f t="shared" si="233"/>
        <v>0</v>
      </c>
      <c r="AL342" s="21">
        <f t="shared" ref="AL342:BG342" si="234">SUM(AL10:AL341)</f>
        <v>0</v>
      </c>
      <c r="AM342" s="21">
        <f t="shared" si="234"/>
        <v>0</v>
      </c>
      <c r="AN342" s="21">
        <f t="shared" si="234"/>
        <v>0</v>
      </c>
      <c r="AO342" s="21">
        <f t="shared" si="234"/>
        <v>0</v>
      </c>
      <c r="AP342" s="21">
        <f t="shared" si="234"/>
        <v>0</v>
      </c>
      <c r="AQ342" s="21">
        <f t="shared" si="234"/>
        <v>2.3400000000000003</v>
      </c>
      <c r="AR342" s="21">
        <f t="shared" si="234"/>
        <v>0</v>
      </c>
      <c r="AS342" s="21">
        <f t="shared" si="234"/>
        <v>0</v>
      </c>
      <c r="AT342" s="21">
        <f t="shared" si="234"/>
        <v>0</v>
      </c>
      <c r="AU342" s="21">
        <f t="shared" si="234"/>
        <v>0</v>
      </c>
      <c r="AV342" s="21">
        <f t="shared" si="234"/>
        <v>0.24000000000000002</v>
      </c>
      <c r="AW342" s="21">
        <f t="shared" si="234"/>
        <v>0</v>
      </c>
      <c r="AX342" s="21">
        <f t="shared" si="234"/>
        <v>59.4</v>
      </c>
      <c r="AY342" s="21">
        <f t="shared" si="234"/>
        <v>29.400000000000002</v>
      </c>
      <c r="AZ342" s="21">
        <f t="shared" si="234"/>
        <v>4.53</v>
      </c>
      <c r="BA342" s="21">
        <f t="shared" si="234"/>
        <v>0.92</v>
      </c>
      <c r="BB342" s="21">
        <f t="shared" si="234"/>
        <v>0</v>
      </c>
      <c r="BC342" s="21">
        <f t="shared" si="234"/>
        <v>0</v>
      </c>
      <c r="BD342" s="21">
        <f t="shared" si="234"/>
        <v>182.21999999999994</v>
      </c>
      <c r="BE342" s="21">
        <f t="shared" si="234"/>
        <v>0</v>
      </c>
      <c r="BF342" s="21">
        <f t="shared" si="234"/>
        <v>0</v>
      </c>
      <c r="BG342" s="21">
        <f t="shared" si="234"/>
        <v>350.22000000000008</v>
      </c>
      <c r="BH342" s="21">
        <f>BH10+BH42</f>
        <v>0</v>
      </c>
      <c r="BI342" s="21">
        <f>BI10+BI42</f>
        <v>69.62</v>
      </c>
      <c r="BJ342" s="21">
        <f>BJ10+BJ42</f>
        <v>0</v>
      </c>
      <c r="BK342" s="9"/>
      <c r="BL342" s="10"/>
      <c r="BM342" s="9"/>
      <c r="BN342" s="9"/>
      <c r="BO342" s="9"/>
      <c r="BP342" s="9"/>
      <c r="BQ342" s="240"/>
    </row>
  </sheetData>
  <mergeCells count="103">
    <mergeCell ref="A1:B1"/>
    <mergeCell ref="A2:BN2"/>
    <mergeCell ref="A3:BN3"/>
    <mergeCell ref="A4:BQ4"/>
    <mergeCell ref="A5:A8"/>
    <mergeCell ref="B5:B8"/>
    <mergeCell ref="C5:C8"/>
    <mergeCell ref="D5:D8"/>
    <mergeCell ref="E5:E8"/>
    <mergeCell ref="F5:BJ5"/>
    <mergeCell ref="S7:S8"/>
    <mergeCell ref="T7:T8"/>
    <mergeCell ref="U7:U8"/>
    <mergeCell ref="V7:V8"/>
    <mergeCell ref="W7:W8"/>
    <mergeCell ref="X7:X8"/>
    <mergeCell ref="BQ5:BQ8"/>
    <mergeCell ref="BR61:BR64"/>
    <mergeCell ref="BU61:BU64"/>
    <mergeCell ref="BE7:BE8"/>
    <mergeCell ref="AE7:AT7"/>
    <mergeCell ref="AU7:AU8"/>
    <mergeCell ref="AV7:AV8"/>
    <mergeCell ref="AW7:AW8"/>
    <mergeCell ref="AX7:AX8"/>
    <mergeCell ref="AY7:AY8"/>
    <mergeCell ref="BK5:BK8"/>
    <mergeCell ref="U6:BF6"/>
    <mergeCell ref="BG6:BJ8"/>
    <mergeCell ref="AZ7:AZ8"/>
    <mergeCell ref="BA7:BA8"/>
    <mergeCell ref="BB7:BB8"/>
    <mergeCell ref="BC7:BC8"/>
    <mergeCell ref="BD7:BD8"/>
    <mergeCell ref="A65:A66"/>
    <mergeCell ref="B65:B66"/>
    <mergeCell ref="BN65:BN66"/>
    <mergeCell ref="BO65:BO66"/>
    <mergeCell ref="BP65:BP66"/>
    <mergeCell ref="BQ65:BQ66"/>
    <mergeCell ref="BR65:BR66"/>
    <mergeCell ref="BS65:BS66"/>
    <mergeCell ref="BU65:BU66"/>
    <mergeCell ref="A61:A64"/>
    <mergeCell ref="B61:B64"/>
    <mergeCell ref="BO61:BO64"/>
    <mergeCell ref="BP61:BP64"/>
    <mergeCell ref="BQ61:BQ64"/>
    <mergeCell ref="F7:F8"/>
    <mergeCell ref="G7:J7"/>
    <mergeCell ref="K7:K8"/>
    <mergeCell ref="L7:L8"/>
    <mergeCell ref="BL5:BL8"/>
    <mergeCell ref="F6:T6"/>
    <mergeCell ref="Y7:Y8"/>
    <mergeCell ref="Z7:Z8"/>
    <mergeCell ref="AA7:AA8"/>
    <mergeCell ref="AB7:AB8"/>
    <mergeCell ref="AC7:AC8"/>
    <mergeCell ref="AD7:AD8"/>
    <mergeCell ref="BM5:BM8"/>
    <mergeCell ref="BN5:BN8"/>
    <mergeCell ref="BO5:BO8"/>
    <mergeCell ref="BP5:BP8"/>
    <mergeCell ref="BF7:BF8"/>
    <mergeCell ref="M7:Q7"/>
    <mergeCell ref="R7:R8"/>
    <mergeCell ref="BQ67:BQ68"/>
    <mergeCell ref="BR67:BR68"/>
    <mergeCell ref="BS67:BS68"/>
    <mergeCell ref="BT67:BT68"/>
    <mergeCell ref="BU69:BU71"/>
    <mergeCell ref="A72:A73"/>
    <mergeCell ref="B72:B73"/>
    <mergeCell ref="BO72:BO73"/>
    <mergeCell ref="BP72:BP73"/>
    <mergeCell ref="BQ72:BQ73"/>
    <mergeCell ref="BR72:BR73"/>
    <mergeCell ref="BS72:BS73"/>
    <mergeCell ref="BU72:BU73"/>
    <mergeCell ref="A69:A71"/>
    <mergeCell ref="B69:B71"/>
    <mergeCell ref="BO69:BO71"/>
    <mergeCell ref="BP69:BP71"/>
    <mergeCell ref="BQ69:BQ71"/>
    <mergeCell ref="BR69:BR71"/>
    <mergeCell ref="A67:A68"/>
    <mergeCell ref="B67:B68"/>
    <mergeCell ref="BO67:BO68"/>
    <mergeCell ref="BP67:BP68"/>
    <mergeCell ref="BU74:BU75"/>
    <mergeCell ref="A213:A214"/>
    <mergeCell ref="B213:B214"/>
    <mergeCell ref="BO213:BO214"/>
    <mergeCell ref="BP213:BP214"/>
    <mergeCell ref="BQ213:BQ214"/>
    <mergeCell ref="BR213:BR214"/>
    <mergeCell ref="A74:A75"/>
    <mergeCell ref="B74:B75"/>
    <mergeCell ref="BO74:BO75"/>
    <mergeCell ref="BP74:BP75"/>
    <mergeCell ref="BQ74:BQ75"/>
    <mergeCell ref="BR74:BR75"/>
  </mergeCells>
  <conditionalFormatting sqref="B72 D72:D73 G72:BK73">
    <cfRule type="duplicateValues" dxfId="39" priority="14" stopIfTrue="1"/>
  </conditionalFormatting>
  <conditionalFormatting sqref="B72 C72:D73 G72:BK73">
    <cfRule type="duplicateValues" dxfId="38" priority="13" stopIfTrue="1"/>
  </conditionalFormatting>
  <conditionalFormatting sqref="B72">
    <cfRule type="duplicateValues" dxfId="37" priority="12" stopIfTrue="1"/>
  </conditionalFormatting>
  <conditionalFormatting sqref="BK72:BK73">
    <cfRule type="duplicateValues" dxfId="36" priority="11" stopIfTrue="1"/>
  </conditionalFormatting>
  <conditionalFormatting sqref="C72:C73">
    <cfRule type="duplicateValues" dxfId="35" priority="10" stopIfTrue="1"/>
  </conditionalFormatting>
  <conditionalFormatting sqref="AD72:AD73">
    <cfRule type="duplicateValues" dxfId="34" priority="9" stopIfTrue="1"/>
  </conditionalFormatting>
  <conditionalFormatting sqref="BK72:BK73">
    <cfRule type="duplicateValues" dxfId="33" priority="8" stopIfTrue="1"/>
  </conditionalFormatting>
  <conditionalFormatting sqref="B274:BK274">
    <cfRule type="duplicateValues" dxfId="32" priority="7" stopIfTrue="1"/>
  </conditionalFormatting>
  <conditionalFormatting sqref="D274:BK274 B274">
    <cfRule type="duplicateValues" dxfId="31" priority="6" stopIfTrue="1"/>
  </conditionalFormatting>
  <conditionalFormatting sqref="B274">
    <cfRule type="duplicateValues" dxfId="30" priority="5" stopIfTrue="1"/>
  </conditionalFormatting>
  <conditionalFormatting sqref="BK274">
    <cfRule type="duplicateValues" dxfId="29" priority="4" stopIfTrue="1"/>
  </conditionalFormatting>
  <conditionalFormatting sqref="C274">
    <cfRule type="duplicateValues" dxfId="28" priority="3" stopIfTrue="1"/>
  </conditionalFormatting>
  <conditionalFormatting sqref="AD274">
    <cfRule type="duplicateValues" dxfId="27" priority="2" stopIfTrue="1"/>
  </conditionalFormatting>
  <conditionalFormatting sqref="BK274">
    <cfRule type="duplicateValues" dxfId="26" priority="1" stopIfTrue="1"/>
  </conditionalFormatting>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20"/>
  <sheetViews>
    <sheetView topLeftCell="A4" workbookViewId="0">
      <selection activeCell="A7" sqref="A7:XFD7"/>
    </sheetView>
  </sheetViews>
  <sheetFormatPr defaultColWidth="8.88671875" defaultRowHeight="18.75" x14ac:dyDescent="0.3"/>
  <cols>
    <col min="1" max="1" width="8.88671875" style="440"/>
    <col min="2" max="2" width="34.44140625" style="469" customWidth="1"/>
    <col min="3" max="3" width="7.21875" style="468" customWidth="1"/>
    <col min="4" max="4" width="8.77734375" style="468" customWidth="1"/>
    <col min="5" max="5" width="7.5546875" style="468" customWidth="1"/>
    <col min="6" max="6" width="9.21875" style="468" customWidth="1"/>
    <col min="7" max="7" width="8.88671875" style="468" hidden="1" customWidth="1"/>
    <col min="8" max="8" width="6.109375" style="468" hidden="1" customWidth="1"/>
    <col min="9" max="9" width="6.44140625" style="468" hidden="1" customWidth="1"/>
    <col min="10" max="10" width="5.88671875" style="468" hidden="1" customWidth="1"/>
    <col min="11" max="11" width="8.88671875" style="468" hidden="1" customWidth="1"/>
    <col min="12" max="12" width="7.44140625" style="468" hidden="1" customWidth="1"/>
    <col min="13" max="13" width="7.109375" style="468" hidden="1" customWidth="1"/>
    <col min="14" max="15" width="8.88671875" style="468" hidden="1" customWidth="1"/>
    <col min="16" max="16" width="8" style="468" hidden="1" customWidth="1"/>
    <col min="17" max="19" width="8.88671875" style="468" hidden="1" customWidth="1"/>
    <col min="20" max="20" width="13.21875" style="468" hidden="1" customWidth="1"/>
    <col min="21" max="58" width="8.88671875" style="468" hidden="1" customWidth="1"/>
    <col min="59" max="59" width="7" style="468" hidden="1" customWidth="1"/>
    <col min="60" max="62" width="8.88671875" style="468" hidden="1" customWidth="1"/>
    <col min="63" max="63" width="11.33203125" style="468" customWidth="1"/>
    <col min="64" max="64" width="17.77734375" style="468" customWidth="1"/>
    <col min="65" max="65" width="14" style="468" hidden="1" customWidth="1"/>
    <col min="66" max="66" width="14.21875" style="468" hidden="1" customWidth="1"/>
    <col min="67" max="67" width="25.109375" style="468" customWidth="1"/>
    <col min="68" max="68" width="12.33203125" style="440" hidden="1" customWidth="1"/>
    <col min="69" max="70" width="8.88671875" style="440" hidden="1" customWidth="1"/>
    <col min="71" max="71" width="18.88671875" style="441" hidden="1" customWidth="1"/>
    <col min="72" max="72" width="8.88671875" style="440" customWidth="1"/>
    <col min="73" max="16384" width="8.88671875" style="440"/>
  </cols>
  <sheetData>
    <row r="1" spans="1:72" x14ac:dyDescent="0.3">
      <c r="B1" s="471"/>
      <c r="C1" s="437"/>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9"/>
      <c r="BQ1" s="439"/>
    </row>
    <row r="2" spans="1:72" ht="27.75" customHeight="1" x14ac:dyDescent="0.3">
      <c r="B2" s="644"/>
      <c r="C2" s="644"/>
      <c r="D2" s="644"/>
      <c r="E2" s="644"/>
      <c r="F2" s="644"/>
      <c r="G2" s="644"/>
      <c r="H2" s="644"/>
      <c r="I2" s="644"/>
      <c r="J2" s="644"/>
      <c r="K2" s="644"/>
      <c r="L2" s="644"/>
      <c r="M2" s="644"/>
      <c r="N2" s="644"/>
      <c r="O2" s="644"/>
      <c r="P2" s="644"/>
      <c r="Q2" s="644"/>
      <c r="R2" s="644"/>
      <c r="S2" s="644"/>
      <c r="T2" s="644"/>
      <c r="U2" s="644"/>
      <c r="V2" s="644"/>
      <c r="W2" s="644"/>
      <c r="X2" s="644"/>
      <c r="Y2" s="644"/>
      <c r="Z2" s="644"/>
      <c r="AA2" s="644"/>
      <c r="AB2" s="644"/>
      <c r="AC2" s="644"/>
      <c r="AD2" s="644"/>
      <c r="AE2" s="644"/>
      <c r="AF2" s="644"/>
      <c r="AG2" s="644"/>
      <c r="AH2" s="644"/>
      <c r="AI2" s="644"/>
      <c r="AJ2" s="644"/>
      <c r="AK2" s="644"/>
      <c r="AL2" s="644"/>
      <c r="AM2" s="644"/>
      <c r="AN2" s="644"/>
      <c r="AO2" s="644"/>
      <c r="AP2" s="644"/>
      <c r="AQ2" s="644"/>
      <c r="AR2" s="644"/>
      <c r="AS2" s="644"/>
      <c r="AT2" s="644"/>
      <c r="AU2" s="644"/>
      <c r="AV2" s="644"/>
      <c r="AW2" s="644"/>
      <c r="AX2" s="644"/>
      <c r="AY2" s="644"/>
      <c r="AZ2" s="644"/>
      <c r="BA2" s="644"/>
      <c r="BB2" s="644"/>
      <c r="BC2" s="644"/>
      <c r="BD2" s="644"/>
      <c r="BE2" s="644"/>
      <c r="BF2" s="644"/>
      <c r="BG2" s="644"/>
      <c r="BH2" s="644"/>
      <c r="BI2" s="644"/>
      <c r="BJ2" s="644"/>
      <c r="BK2" s="644"/>
      <c r="BL2" s="644"/>
      <c r="BM2" s="644"/>
      <c r="BN2" s="644"/>
      <c r="BO2" s="644"/>
      <c r="BP2" s="439"/>
      <c r="BQ2" s="439"/>
    </row>
    <row r="3" spans="1:72" ht="16.5" customHeight="1" x14ac:dyDescent="0.3">
      <c r="B3" s="442"/>
      <c r="C3" s="438"/>
      <c r="D3" s="438"/>
      <c r="E3" s="438"/>
      <c r="F3" s="438"/>
      <c r="G3" s="438"/>
      <c r="H3" s="438"/>
      <c r="I3" s="438"/>
      <c r="J3" s="438"/>
      <c r="K3" s="438"/>
      <c r="L3" s="438"/>
      <c r="M3" s="438"/>
      <c r="N3" s="438"/>
      <c r="O3" s="438"/>
      <c r="P3" s="438"/>
      <c r="Q3" s="438"/>
      <c r="R3" s="438"/>
      <c r="S3" s="438"/>
      <c r="T3" s="438"/>
      <c r="U3" s="438"/>
      <c r="V3" s="438"/>
      <c r="W3" s="438"/>
      <c r="X3" s="438"/>
      <c r="Y3" s="438"/>
      <c r="Z3" s="438"/>
      <c r="AA3" s="438"/>
      <c r="AB3" s="438"/>
      <c r="AC3" s="438"/>
      <c r="AD3" s="438"/>
      <c r="AE3" s="438"/>
      <c r="AF3" s="438"/>
      <c r="AG3" s="438"/>
      <c r="AH3" s="438"/>
      <c r="AI3" s="438"/>
      <c r="AJ3" s="438"/>
      <c r="AK3" s="438"/>
      <c r="AL3" s="438"/>
      <c r="AM3" s="438"/>
      <c r="AN3" s="438"/>
      <c r="AO3" s="438"/>
      <c r="AP3" s="438"/>
      <c r="AQ3" s="438"/>
      <c r="AR3" s="438"/>
      <c r="AS3" s="438"/>
      <c r="AT3" s="438"/>
      <c r="AU3" s="438"/>
      <c r="AV3" s="438"/>
      <c r="AW3" s="438"/>
      <c r="AX3" s="438"/>
      <c r="AY3" s="438"/>
      <c r="AZ3" s="438"/>
      <c r="BA3" s="438"/>
      <c r="BB3" s="438"/>
      <c r="BC3" s="438"/>
      <c r="BD3" s="438"/>
      <c r="BE3" s="438"/>
      <c r="BF3" s="438"/>
      <c r="BG3" s="438"/>
      <c r="BH3" s="438"/>
      <c r="BI3" s="438"/>
      <c r="BJ3" s="438"/>
      <c r="BK3" s="438"/>
      <c r="BL3" s="438"/>
      <c r="BM3" s="438"/>
      <c r="BN3" s="438"/>
      <c r="BO3" s="438"/>
      <c r="BP3" s="439"/>
      <c r="BQ3" s="439"/>
    </row>
    <row r="4" spans="1:72" s="445" customFormat="1" ht="32.25" customHeight="1" x14ac:dyDescent="0.3">
      <c r="A4" s="645" t="s">
        <v>3</v>
      </c>
      <c r="B4" s="641" t="s">
        <v>1158</v>
      </c>
      <c r="C4" s="641" t="s">
        <v>1159</v>
      </c>
      <c r="D4" s="641" t="s">
        <v>1160</v>
      </c>
      <c r="E4" s="641" t="s">
        <v>1161</v>
      </c>
      <c r="F4" s="641" t="s">
        <v>6</v>
      </c>
      <c r="G4" s="641" t="s">
        <v>1162</v>
      </c>
      <c r="H4" s="641"/>
      <c r="I4" s="641"/>
      <c r="J4" s="641"/>
      <c r="K4" s="641"/>
      <c r="L4" s="641"/>
      <c r="M4" s="641"/>
      <c r="N4" s="641"/>
      <c r="O4" s="641"/>
      <c r="P4" s="641"/>
      <c r="Q4" s="641"/>
      <c r="R4" s="641"/>
      <c r="S4" s="641"/>
      <c r="T4" s="641"/>
      <c r="U4" s="641"/>
      <c r="V4" s="641"/>
      <c r="W4" s="641"/>
      <c r="X4" s="641"/>
      <c r="Y4" s="641"/>
      <c r="Z4" s="641"/>
      <c r="AA4" s="641"/>
      <c r="AB4" s="641"/>
      <c r="AC4" s="641"/>
      <c r="AD4" s="641"/>
      <c r="AE4" s="641"/>
      <c r="AF4" s="641"/>
      <c r="AG4" s="641"/>
      <c r="AH4" s="641"/>
      <c r="AI4" s="641"/>
      <c r="AJ4" s="641"/>
      <c r="AK4" s="641"/>
      <c r="AL4" s="641"/>
      <c r="AM4" s="641"/>
      <c r="AN4" s="641"/>
      <c r="AO4" s="641"/>
      <c r="AP4" s="641"/>
      <c r="AQ4" s="641"/>
      <c r="AR4" s="641"/>
      <c r="AS4" s="641"/>
      <c r="AT4" s="641"/>
      <c r="AU4" s="641"/>
      <c r="AV4" s="641"/>
      <c r="AW4" s="641"/>
      <c r="AX4" s="641"/>
      <c r="AY4" s="641"/>
      <c r="AZ4" s="641"/>
      <c r="BA4" s="641"/>
      <c r="BB4" s="641"/>
      <c r="BC4" s="641"/>
      <c r="BD4" s="641"/>
      <c r="BE4" s="641"/>
      <c r="BF4" s="641"/>
      <c r="BG4" s="641"/>
      <c r="BH4" s="443"/>
      <c r="BI4" s="443"/>
      <c r="BJ4" s="443"/>
      <c r="BK4" s="641" t="s">
        <v>1162</v>
      </c>
      <c r="BL4" s="641" t="s">
        <v>1163</v>
      </c>
      <c r="BM4" s="641" t="s">
        <v>1164</v>
      </c>
      <c r="BN4" s="641"/>
      <c r="BO4" s="642" t="s">
        <v>421</v>
      </c>
      <c r="BP4" s="444"/>
      <c r="BQ4" s="444"/>
      <c r="BS4" s="643" t="s">
        <v>1165</v>
      </c>
    </row>
    <row r="5" spans="1:72" s="445" customFormat="1" ht="66.75" customHeight="1" x14ac:dyDescent="0.3">
      <c r="A5" s="645"/>
      <c r="B5" s="641"/>
      <c r="C5" s="641"/>
      <c r="D5" s="641"/>
      <c r="E5" s="641"/>
      <c r="F5" s="641"/>
      <c r="G5" s="446" t="s">
        <v>65</v>
      </c>
      <c r="H5" s="446" t="s">
        <v>66</v>
      </c>
      <c r="I5" s="447" t="s">
        <v>67</v>
      </c>
      <c r="J5" s="447" t="s">
        <v>68</v>
      </c>
      <c r="K5" s="447" t="s">
        <v>69</v>
      </c>
      <c r="L5" s="447" t="s">
        <v>70</v>
      </c>
      <c r="M5" s="447" t="s">
        <v>71</v>
      </c>
      <c r="N5" s="447" t="s">
        <v>73</v>
      </c>
      <c r="O5" s="447" t="s">
        <v>74</v>
      </c>
      <c r="P5" s="447" t="s">
        <v>75</v>
      </c>
      <c r="Q5" s="447" t="s">
        <v>77</v>
      </c>
      <c r="R5" s="447" t="s">
        <v>78</v>
      </c>
      <c r="S5" s="447" t="s">
        <v>79</v>
      </c>
      <c r="T5" s="448" t="s">
        <v>80</v>
      </c>
      <c r="U5" s="448" t="s">
        <v>81</v>
      </c>
      <c r="V5" s="448" t="s">
        <v>82</v>
      </c>
      <c r="W5" s="447" t="s">
        <v>83</v>
      </c>
      <c r="X5" s="447" t="s">
        <v>1166</v>
      </c>
      <c r="Y5" s="447" t="s">
        <v>84</v>
      </c>
      <c r="Z5" s="447" t="s">
        <v>85</v>
      </c>
      <c r="AA5" s="447" t="s">
        <v>86</v>
      </c>
      <c r="AB5" s="447" t="s">
        <v>87</v>
      </c>
      <c r="AC5" s="447" t="s">
        <v>89</v>
      </c>
      <c r="AD5" s="449" t="s">
        <v>90</v>
      </c>
      <c r="AE5" s="449" t="s">
        <v>91</v>
      </c>
      <c r="AF5" s="449" t="s">
        <v>96</v>
      </c>
      <c r="AG5" s="449" t="s">
        <v>97</v>
      </c>
      <c r="AH5" s="449" t="s">
        <v>92</v>
      </c>
      <c r="AI5" s="449" t="s">
        <v>93</v>
      </c>
      <c r="AJ5" s="449" t="s">
        <v>94</v>
      </c>
      <c r="AK5" s="449" t="s">
        <v>95</v>
      </c>
      <c r="AL5" s="449" t="s">
        <v>103</v>
      </c>
      <c r="AM5" s="449" t="s">
        <v>104</v>
      </c>
      <c r="AN5" s="447" t="s">
        <v>105</v>
      </c>
      <c r="AO5" s="447" t="s">
        <v>99</v>
      </c>
      <c r="AP5" s="447" t="s">
        <v>106</v>
      </c>
      <c r="AQ5" s="447" t="s">
        <v>100</v>
      </c>
      <c r="AR5" s="447" t="s">
        <v>1167</v>
      </c>
      <c r="AS5" s="448" t="s">
        <v>109</v>
      </c>
      <c r="AT5" s="448" t="s">
        <v>110</v>
      </c>
      <c r="AU5" s="447" t="s">
        <v>111</v>
      </c>
      <c r="AV5" s="447" t="s">
        <v>112</v>
      </c>
      <c r="AW5" s="447" t="s">
        <v>113</v>
      </c>
      <c r="AX5" s="447" t="s">
        <v>101</v>
      </c>
      <c r="AY5" s="446" t="s">
        <v>102</v>
      </c>
      <c r="AZ5" s="446" t="s">
        <v>88</v>
      </c>
      <c r="BA5" s="446" t="s">
        <v>107</v>
      </c>
      <c r="BB5" s="446" t="s">
        <v>108</v>
      </c>
      <c r="BC5" s="446" t="s">
        <v>114</v>
      </c>
      <c r="BD5" s="446" t="s">
        <v>115</v>
      </c>
      <c r="BE5" s="446" t="s">
        <v>116</v>
      </c>
      <c r="BF5" s="446" t="s">
        <v>117</v>
      </c>
      <c r="BG5" s="446" t="s">
        <v>118</v>
      </c>
      <c r="BH5" s="450" t="s">
        <v>119</v>
      </c>
      <c r="BI5" s="450" t="s">
        <v>120</v>
      </c>
      <c r="BJ5" s="450" t="s">
        <v>121</v>
      </c>
      <c r="BK5" s="641"/>
      <c r="BL5" s="641"/>
      <c r="BM5" s="641"/>
      <c r="BN5" s="641"/>
      <c r="BO5" s="642"/>
      <c r="BP5" s="444"/>
      <c r="BQ5" s="444"/>
      <c r="BS5" s="643"/>
    </row>
    <row r="6" spans="1:72" s="461" customFormat="1" ht="37.5" x14ac:dyDescent="0.3">
      <c r="A6" s="472">
        <v>1</v>
      </c>
      <c r="B6" s="456" t="s">
        <v>1173</v>
      </c>
      <c r="C6" s="455" t="s">
        <v>1172</v>
      </c>
      <c r="D6" s="457">
        <f t="shared" ref="D6:D9" si="0">E6+F6</f>
        <v>1.75</v>
      </c>
      <c r="E6" s="457"/>
      <c r="F6" s="457">
        <f t="shared" ref="F6:F9" si="1">G6+T6+BG6</f>
        <v>1.75</v>
      </c>
      <c r="G6" s="457">
        <f t="shared" ref="G6:G9" si="2">H6+L6+M6+N6+O6+P6+Q6+R6+S6</f>
        <v>1.73</v>
      </c>
      <c r="H6" s="457">
        <f t="shared" ref="H6:H9" si="3">I6+J6+K6</f>
        <v>0</v>
      </c>
      <c r="I6" s="457"/>
      <c r="J6" s="457"/>
      <c r="K6" s="457"/>
      <c r="L6" s="457">
        <v>0.92999999999999994</v>
      </c>
      <c r="M6" s="457">
        <v>0.8</v>
      </c>
      <c r="N6" s="457"/>
      <c r="O6" s="457"/>
      <c r="P6" s="457"/>
      <c r="Q6" s="457"/>
      <c r="R6" s="457"/>
      <c r="S6" s="457"/>
      <c r="T6" s="457">
        <f t="shared" ref="T6:T9" si="4">U6+V6+W6+X6+Y6+Z6+AA6+AB6+AC6+AO6+AP6+AQ6+AR6+AU6+AV6+AW6+AX6+AY6+AZ6+BA6+BB6+BC6+BD6+BE6+BF6</f>
        <v>0.02</v>
      </c>
      <c r="U6" s="457"/>
      <c r="V6" s="457"/>
      <c r="W6" s="457"/>
      <c r="X6" s="457"/>
      <c r="Y6" s="457"/>
      <c r="Z6" s="457"/>
      <c r="AA6" s="457"/>
      <c r="AB6" s="457"/>
      <c r="AC6" s="457">
        <f t="shared" ref="AC6:AC9" si="5">SUM(AD6:AN6)</f>
        <v>0.02</v>
      </c>
      <c r="AD6" s="457">
        <v>0.02</v>
      </c>
      <c r="AE6" s="457"/>
      <c r="AF6" s="457"/>
      <c r="AG6" s="457"/>
      <c r="AH6" s="457"/>
      <c r="AI6" s="457"/>
      <c r="AJ6" s="457"/>
      <c r="AK6" s="457"/>
      <c r="AL6" s="457"/>
      <c r="AM6" s="457"/>
      <c r="AN6" s="457"/>
      <c r="AO6" s="457"/>
      <c r="AP6" s="457"/>
      <c r="AQ6" s="457"/>
      <c r="AR6" s="458">
        <f t="shared" ref="AR6:AR9" si="6">AS6+AT6</f>
        <v>0</v>
      </c>
      <c r="AS6" s="457"/>
      <c r="AT6" s="457"/>
      <c r="AU6" s="457"/>
      <c r="AV6" s="457"/>
      <c r="AW6" s="457"/>
      <c r="AX6" s="457"/>
      <c r="AY6" s="457"/>
      <c r="AZ6" s="457"/>
      <c r="BA6" s="457"/>
      <c r="BB6" s="457"/>
      <c r="BC6" s="457"/>
      <c r="BD6" s="457"/>
      <c r="BE6" s="457"/>
      <c r="BF6" s="457"/>
      <c r="BG6" s="457">
        <f t="shared" ref="BG6:BG9" si="7">SUM(BH6:BJ6)</f>
        <v>0</v>
      </c>
      <c r="BH6" s="457"/>
      <c r="BI6" s="457"/>
      <c r="BJ6" s="457"/>
      <c r="BK6" s="457" t="s">
        <v>1174</v>
      </c>
      <c r="BL6" s="455" t="s">
        <v>128</v>
      </c>
      <c r="BM6" s="455"/>
      <c r="BN6" s="455"/>
      <c r="BO6" s="455" t="s">
        <v>388</v>
      </c>
      <c r="BP6" s="459" t="s">
        <v>1168</v>
      </c>
      <c r="BQ6" s="460"/>
      <c r="BS6" s="462"/>
      <c r="BT6" s="461" t="s">
        <v>1180</v>
      </c>
    </row>
    <row r="7" spans="1:72" s="461" customFormat="1" ht="37.5" x14ac:dyDescent="0.3">
      <c r="A7" s="472">
        <f t="shared" ref="A7:A13" si="8">A6+1</f>
        <v>2</v>
      </c>
      <c r="B7" s="456" t="s">
        <v>1173</v>
      </c>
      <c r="C7" s="455" t="s">
        <v>1172</v>
      </c>
      <c r="D7" s="457">
        <f t="shared" si="0"/>
        <v>3.46</v>
      </c>
      <c r="E7" s="457"/>
      <c r="F7" s="457">
        <f t="shared" si="1"/>
        <v>3.46</v>
      </c>
      <c r="G7" s="457">
        <f t="shared" si="2"/>
        <v>2.9350000000000001</v>
      </c>
      <c r="H7" s="457">
        <f t="shared" si="3"/>
        <v>0</v>
      </c>
      <c r="I7" s="457"/>
      <c r="J7" s="457"/>
      <c r="K7" s="457"/>
      <c r="L7" s="457">
        <v>1.0350000000000001</v>
      </c>
      <c r="M7" s="457">
        <v>1.9</v>
      </c>
      <c r="N7" s="457"/>
      <c r="O7" s="457"/>
      <c r="P7" s="457"/>
      <c r="Q7" s="457"/>
      <c r="R7" s="457"/>
      <c r="S7" s="457"/>
      <c r="T7" s="457">
        <f t="shared" si="4"/>
        <v>0.52500000000000002</v>
      </c>
      <c r="U7" s="457"/>
      <c r="V7" s="457"/>
      <c r="W7" s="457"/>
      <c r="X7" s="457"/>
      <c r="Y7" s="457"/>
      <c r="Z7" s="457"/>
      <c r="AA7" s="457"/>
      <c r="AB7" s="457"/>
      <c r="AC7" s="457">
        <f t="shared" si="5"/>
        <v>0.52500000000000002</v>
      </c>
      <c r="AD7" s="457">
        <v>0.52500000000000002</v>
      </c>
      <c r="AE7" s="457"/>
      <c r="AF7" s="457"/>
      <c r="AG7" s="457"/>
      <c r="AH7" s="457"/>
      <c r="AI7" s="457"/>
      <c r="AJ7" s="457"/>
      <c r="AK7" s="457"/>
      <c r="AL7" s="457"/>
      <c r="AM7" s="457"/>
      <c r="AN7" s="457"/>
      <c r="AO7" s="457"/>
      <c r="AP7" s="457"/>
      <c r="AQ7" s="457"/>
      <c r="AR7" s="458">
        <f t="shared" si="6"/>
        <v>0</v>
      </c>
      <c r="AS7" s="457"/>
      <c r="AT7" s="457"/>
      <c r="AU7" s="457"/>
      <c r="AV7" s="457"/>
      <c r="AW7" s="457"/>
      <c r="AX7" s="457"/>
      <c r="AY7" s="457"/>
      <c r="AZ7" s="457"/>
      <c r="BA7" s="457"/>
      <c r="BB7" s="457"/>
      <c r="BC7" s="457"/>
      <c r="BD7" s="457"/>
      <c r="BE7" s="457"/>
      <c r="BF7" s="457"/>
      <c r="BG7" s="457">
        <f t="shared" si="7"/>
        <v>0</v>
      </c>
      <c r="BH7" s="457"/>
      <c r="BI7" s="457"/>
      <c r="BJ7" s="457"/>
      <c r="BK7" s="457" t="s">
        <v>1174</v>
      </c>
      <c r="BL7" s="455" t="s">
        <v>128</v>
      </c>
      <c r="BM7" s="455"/>
      <c r="BN7" s="455"/>
      <c r="BO7" s="455" t="s">
        <v>388</v>
      </c>
      <c r="BP7" s="459" t="s">
        <v>1168</v>
      </c>
      <c r="BQ7" s="460"/>
      <c r="BS7" s="462"/>
      <c r="BT7" s="461" t="s">
        <v>1180</v>
      </c>
    </row>
    <row r="8" spans="1:72" s="461" customFormat="1" ht="37.5" x14ac:dyDescent="0.3">
      <c r="A8" s="472">
        <f t="shared" si="8"/>
        <v>3</v>
      </c>
      <c r="B8" s="456" t="s">
        <v>1173</v>
      </c>
      <c r="C8" s="455" t="s">
        <v>1172</v>
      </c>
      <c r="D8" s="457">
        <f t="shared" si="0"/>
        <v>1.18</v>
      </c>
      <c r="E8" s="457"/>
      <c r="F8" s="457">
        <f t="shared" si="1"/>
        <v>1.18</v>
      </c>
      <c r="G8" s="457">
        <f t="shared" si="2"/>
        <v>1.0049999999999999</v>
      </c>
      <c r="H8" s="457">
        <f t="shared" si="3"/>
        <v>0</v>
      </c>
      <c r="I8" s="457"/>
      <c r="J8" s="457"/>
      <c r="K8" s="457"/>
      <c r="L8" s="457">
        <v>0.30499999999999994</v>
      </c>
      <c r="M8" s="457">
        <v>0.7</v>
      </c>
      <c r="N8" s="457"/>
      <c r="O8" s="457"/>
      <c r="P8" s="457"/>
      <c r="Q8" s="457"/>
      <c r="R8" s="457"/>
      <c r="S8" s="457"/>
      <c r="T8" s="457">
        <f t="shared" si="4"/>
        <v>0.17499999999999999</v>
      </c>
      <c r="U8" s="457"/>
      <c r="V8" s="457"/>
      <c r="W8" s="457"/>
      <c r="X8" s="457"/>
      <c r="Y8" s="457"/>
      <c r="Z8" s="457"/>
      <c r="AA8" s="457"/>
      <c r="AB8" s="457"/>
      <c r="AC8" s="457">
        <f t="shared" si="5"/>
        <v>0.17499999999999999</v>
      </c>
      <c r="AD8" s="457">
        <v>0.17499999999999999</v>
      </c>
      <c r="AE8" s="457"/>
      <c r="AF8" s="457"/>
      <c r="AG8" s="457"/>
      <c r="AH8" s="457"/>
      <c r="AI8" s="457"/>
      <c r="AJ8" s="457"/>
      <c r="AK8" s="457"/>
      <c r="AL8" s="457"/>
      <c r="AM8" s="457"/>
      <c r="AN8" s="457"/>
      <c r="AO8" s="457"/>
      <c r="AP8" s="457"/>
      <c r="AQ8" s="457"/>
      <c r="AR8" s="458">
        <f t="shared" si="6"/>
        <v>0</v>
      </c>
      <c r="AS8" s="457"/>
      <c r="AT8" s="457"/>
      <c r="AU8" s="457"/>
      <c r="AV8" s="457"/>
      <c r="AW8" s="457"/>
      <c r="AX8" s="457"/>
      <c r="AY8" s="457"/>
      <c r="AZ8" s="457"/>
      <c r="BA8" s="457"/>
      <c r="BB8" s="457"/>
      <c r="BC8" s="457"/>
      <c r="BD8" s="457"/>
      <c r="BE8" s="457"/>
      <c r="BF8" s="457"/>
      <c r="BG8" s="457">
        <f t="shared" si="7"/>
        <v>0</v>
      </c>
      <c r="BH8" s="457"/>
      <c r="BI8" s="457"/>
      <c r="BJ8" s="457"/>
      <c r="BK8" s="457" t="s">
        <v>1174</v>
      </c>
      <c r="BL8" s="455" t="s">
        <v>128</v>
      </c>
      <c r="BM8" s="455"/>
      <c r="BN8" s="455"/>
      <c r="BO8" s="455" t="s">
        <v>388</v>
      </c>
      <c r="BP8" s="459" t="s">
        <v>1168</v>
      </c>
      <c r="BQ8" s="460"/>
      <c r="BS8" s="462"/>
      <c r="BT8" s="461" t="s">
        <v>1180</v>
      </c>
    </row>
    <row r="9" spans="1:72" s="461" customFormat="1" ht="37.5" x14ac:dyDescent="0.3">
      <c r="A9" s="472">
        <f t="shared" si="8"/>
        <v>4</v>
      </c>
      <c r="B9" s="456" t="s">
        <v>1175</v>
      </c>
      <c r="C9" s="455" t="s">
        <v>100</v>
      </c>
      <c r="D9" s="457">
        <f t="shared" si="0"/>
        <v>0.5</v>
      </c>
      <c r="E9" s="457"/>
      <c r="F9" s="457">
        <f t="shared" si="1"/>
        <v>0.5</v>
      </c>
      <c r="G9" s="457">
        <f t="shared" si="2"/>
        <v>0.5</v>
      </c>
      <c r="H9" s="457">
        <f t="shared" si="3"/>
        <v>0</v>
      </c>
      <c r="I9" s="457"/>
      <c r="J9" s="457"/>
      <c r="K9" s="457"/>
      <c r="L9" s="457">
        <v>0.2</v>
      </c>
      <c r="M9" s="457">
        <v>0.3</v>
      </c>
      <c r="N9" s="457"/>
      <c r="O9" s="457"/>
      <c r="P9" s="457"/>
      <c r="Q9" s="457"/>
      <c r="R9" s="457"/>
      <c r="S9" s="457"/>
      <c r="T9" s="457">
        <f t="shared" si="4"/>
        <v>0</v>
      </c>
      <c r="U9" s="457"/>
      <c r="V9" s="457"/>
      <c r="W9" s="457"/>
      <c r="X9" s="457"/>
      <c r="Y9" s="457"/>
      <c r="Z9" s="457"/>
      <c r="AA9" s="457"/>
      <c r="AB9" s="457"/>
      <c r="AC9" s="457">
        <f t="shared" si="5"/>
        <v>0</v>
      </c>
      <c r="AD9" s="457"/>
      <c r="AE9" s="457"/>
      <c r="AF9" s="457"/>
      <c r="AG9" s="457"/>
      <c r="AH9" s="457"/>
      <c r="AI9" s="457"/>
      <c r="AJ9" s="457"/>
      <c r="AK9" s="457"/>
      <c r="AL9" s="457"/>
      <c r="AM9" s="457"/>
      <c r="AN9" s="457"/>
      <c r="AO9" s="457"/>
      <c r="AP9" s="457"/>
      <c r="AQ9" s="457"/>
      <c r="AR9" s="458">
        <f t="shared" si="6"/>
        <v>0</v>
      </c>
      <c r="AS9" s="457"/>
      <c r="AT9" s="457"/>
      <c r="AU9" s="457"/>
      <c r="AV9" s="457"/>
      <c r="AW9" s="457"/>
      <c r="AX9" s="457"/>
      <c r="AY9" s="457"/>
      <c r="AZ9" s="457"/>
      <c r="BA9" s="457"/>
      <c r="BB9" s="457"/>
      <c r="BC9" s="457"/>
      <c r="BD9" s="457"/>
      <c r="BE9" s="457"/>
      <c r="BF9" s="457"/>
      <c r="BG9" s="457">
        <f t="shared" si="7"/>
        <v>0</v>
      </c>
      <c r="BH9" s="457"/>
      <c r="BI9" s="457"/>
      <c r="BJ9" s="457"/>
      <c r="BK9" s="457" t="s">
        <v>1169</v>
      </c>
      <c r="BL9" s="455" t="s">
        <v>128</v>
      </c>
      <c r="BM9" s="455"/>
      <c r="BN9" s="455"/>
      <c r="BO9" s="463" t="s">
        <v>390</v>
      </c>
      <c r="BP9" s="459" t="s">
        <v>1168</v>
      </c>
      <c r="BQ9" s="460"/>
      <c r="BS9" s="462"/>
      <c r="BT9" s="461" t="s">
        <v>1180</v>
      </c>
    </row>
    <row r="10" spans="1:72" s="461" customFormat="1" ht="37.5" x14ac:dyDescent="0.3">
      <c r="A10" s="472">
        <f t="shared" si="8"/>
        <v>5</v>
      </c>
      <c r="B10" s="467" t="s">
        <v>287</v>
      </c>
      <c r="C10" s="455" t="s">
        <v>100</v>
      </c>
      <c r="D10" s="457">
        <f>E10+F10</f>
        <v>1.5</v>
      </c>
      <c r="E10" s="465"/>
      <c r="F10" s="457">
        <f>G10+T10+BG10</f>
        <v>1.5</v>
      </c>
      <c r="G10" s="457">
        <f>H10+L10+M10+N10+O10+P10+Q10+R10+S10</f>
        <v>1.5</v>
      </c>
      <c r="H10" s="457">
        <f>I10+J10+K10</f>
        <v>0</v>
      </c>
      <c r="I10" s="457"/>
      <c r="J10" s="457"/>
      <c r="K10" s="457"/>
      <c r="L10" s="457">
        <v>0.5</v>
      </c>
      <c r="M10" s="457">
        <v>1</v>
      </c>
      <c r="N10" s="457"/>
      <c r="O10" s="457"/>
      <c r="P10" s="457"/>
      <c r="Q10" s="457"/>
      <c r="R10" s="457"/>
      <c r="S10" s="457"/>
      <c r="T10" s="457">
        <f>U10+V10+W10+X10+Y10+Z10+AA10+AB10+AC10+AO10+AP10+AQ10+AR10+AU10+AV10+AW10+AX10+AY10+AZ10+BA10+BB10+BC10+BD10+BE10+BF10</f>
        <v>0</v>
      </c>
      <c r="U10" s="457"/>
      <c r="V10" s="457"/>
      <c r="W10" s="457"/>
      <c r="X10" s="457"/>
      <c r="Y10" s="457"/>
      <c r="Z10" s="457"/>
      <c r="AA10" s="457"/>
      <c r="AB10" s="457"/>
      <c r="AC10" s="457">
        <f>SUM(AD10:AN10)</f>
        <v>0</v>
      </c>
      <c r="AD10" s="457"/>
      <c r="AE10" s="457"/>
      <c r="AF10" s="457"/>
      <c r="AG10" s="457"/>
      <c r="AH10" s="457"/>
      <c r="AI10" s="457"/>
      <c r="AJ10" s="457"/>
      <c r="AK10" s="457"/>
      <c r="AL10" s="457"/>
      <c r="AM10" s="457"/>
      <c r="AN10" s="457"/>
      <c r="AO10" s="457"/>
      <c r="AP10" s="457"/>
      <c r="AQ10" s="457"/>
      <c r="AR10" s="458">
        <f>AS10+AT10</f>
        <v>0</v>
      </c>
      <c r="AS10" s="457"/>
      <c r="AT10" s="457"/>
      <c r="AU10" s="457"/>
      <c r="AV10" s="457"/>
      <c r="AW10" s="457"/>
      <c r="AX10" s="457"/>
      <c r="AY10" s="457"/>
      <c r="AZ10" s="457"/>
      <c r="BA10" s="457"/>
      <c r="BB10" s="457"/>
      <c r="BC10" s="457"/>
      <c r="BD10" s="457"/>
      <c r="BE10" s="457"/>
      <c r="BF10" s="457"/>
      <c r="BG10" s="457">
        <f>SUM(BH10:BJ10)</f>
        <v>0</v>
      </c>
      <c r="BH10" s="457"/>
      <c r="BI10" s="457"/>
      <c r="BJ10" s="457"/>
      <c r="BK10" s="457" t="s">
        <v>70</v>
      </c>
      <c r="BL10" s="455" t="s">
        <v>128</v>
      </c>
      <c r="BM10" s="455"/>
      <c r="BN10" s="455"/>
      <c r="BO10" s="463" t="s">
        <v>1176</v>
      </c>
      <c r="BP10" s="466" t="s">
        <v>1170</v>
      </c>
      <c r="BS10" s="462"/>
      <c r="BT10" s="461" t="s">
        <v>1180</v>
      </c>
    </row>
    <row r="11" spans="1:72" s="461" customFormat="1" ht="31.5" x14ac:dyDescent="0.3">
      <c r="A11" s="472">
        <f t="shared" si="8"/>
        <v>6</v>
      </c>
      <c r="B11" s="456" t="s">
        <v>1177</v>
      </c>
      <c r="C11" s="455" t="s">
        <v>79</v>
      </c>
      <c r="D11" s="457">
        <f t="shared" ref="D11" si="9">E11+F11</f>
        <v>10</v>
      </c>
      <c r="E11" s="457"/>
      <c r="F11" s="457">
        <f t="shared" ref="F11" si="10">G11+T11+BG11</f>
        <v>10</v>
      </c>
      <c r="G11" s="457">
        <f t="shared" ref="G11" si="11">H11+L11+M11+N11+O11+P11+Q11+R11+S11</f>
        <v>10</v>
      </c>
      <c r="H11" s="457">
        <f t="shared" ref="H11" si="12">I11+J11+K11</f>
        <v>0</v>
      </c>
      <c r="I11" s="457"/>
      <c r="J11" s="457"/>
      <c r="K11" s="457"/>
      <c r="L11" s="457">
        <v>10</v>
      </c>
      <c r="M11" s="457"/>
      <c r="N11" s="457"/>
      <c r="O11" s="457"/>
      <c r="P11" s="457"/>
      <c r="Q11" s="457"/>
      <c r="R11" s="457"/>
      <c r="S11" s="457"/>
      <c r="T11" s="457">
        <f t="shared" ref="T11" si="13">U11+V11+W11+X11+Y11+Z11+AA11+AB11+AC11+AO11+AP11+AQ11+AR11+AU11+AV11+AW11+AX11+AY11+AZ11+BA11+BB11+BC11+BD11+BE11+BF11</f>
        <v>0</v>
      </c>
      <c r="U11" s="457"/>
      <c r="V11" s="457"/>
      <c r="W11" s="457"/>
      <c r="X11" s="457"/>
      <c r="Y11" s="457"/>
      <c r="Z11" s="457"/>
      <c r="AA11" s="457"/>
      <c r="AB11" s="457"/>
      <c r="AC11" s="457">
        <f t="shared" ref="AC11" si="14">SUM(AD11:AN11)</f>
        <v>0</v>
      </c>
      <c r="AD11" s="457"/>
      <c r="AE11" s="457"/>
      <c r="AF11" s="457"/>
      <c r="AG11" s="457"/>
      <c r="AH11" s="457"/>
      <c r="AI11" s="457"/>
      <c r="AJ11" s="457"/>
      <c r="AK11" s="457"/>
      <c r="AL11" s="457"/>
      <c r="AM11" s="457"/>
      <c r="AN11" s="457"/>
      <c r="AO11" s="457"/>
      <c r="AP11" s="457"/>
      <c r="AQ11" s="457"/>
      <c r="AR11" s="458">
        <f t="shared" ref="AR11" si="15">AS11+AT11</f>
        <v>0</v>
      </c>
      <c r="AS11" s="457"/>
      <c r="AT11" s="457"/>
      <c r="AU11" s="457"/>
      <c r="AV11" s="457"/>
      <c r="AW11" s="457"/>
      <c r="AX11" s="457"/>
      <c r="AY11" s="457"/>
      <c r="AZ11" s="457"/>
      <c r="BA11" s="457"/>
      <c r="BB11" s="457"/>
      <c r="BC11" s="457"/>
      <c r="BD11" s="457"/>
      <c r="BE11" s="457"/>
      <c r="BF11" s="457"/>
      <c r="BG11" s="457">
        <f t="shared" ref="BG11" si="16">SUM(BH11:BJ11)</f>
        <v>0</v>
      </c>
      <c r="BH11" s="457"/>
      <c r="BI11" s="457">
        <v>0</v>
      </c>
      <c r="BJ11" s="457"/>
      <c r="BK11" s="457" t="s">
        <v>70</v>
      </c>
      <c r="BL11" s="455" t="s">
        <v>137</v>
      </c>
      <c r="BM11" s="455"/>
      <c r="BN11" s="455"/>
      <c r="BO11" s="455" t="s">
        <v>545</v>
      </c>
      <c r="BP11" s="464" t="s">
        <v>1168</v>
      </c>
      <c r="BQ11" s="460"/>
      <c r="BS11" s="462"/>
      <c r="BT11" s="461" t="s">
        <v>1180</v>
      </c>
    </row>
    <row r="12" spans="1:72" s="461" customFormat="1" ht="37.5" x14ac:dyDescent="0.3">
      <c r="A12" s="472">
        <f t="shared" si="8"/>
        <v>7</v>
      </c>
      <c r="B12" s="456" t="s">
        <v>1178</v>
      </c>
      <c r="C12" s="455" t="s">
        <v>85</v>
      </c>
      <c r="D12" s="457">
        <f>E12+F12</f>
        <v>2.19</v>
      </c>
      <c r="E12" s="457"/>
      <c r="F12" s="457">
        <f>G12+T12+BG12</f>
        <v>2.19</v>
      </c>
      <c r="G12" s="457">
        <f>H12+L12+M12+N12+O12+P12+Q12+R12+S12</f>
        <v>2.04</v>
      </c>
      <c r="H12" s="457">
        <f>I12+J12+K12</f>
        <v>0</v>
      </c>
      <c r="I12" s="457"/>
      <c r="J12" s="457"/>
      <c r="K12" s="457"/>
      <c r="L12" s="457">
        <v>0.94</v>
      </c>
      <c r="M12" s="457">
        <v>1.1000000000000001</v>
      </c>
      <c r="N12" s="457"/>
      <c r="O12" s="457"/>
      <c r="P12" s="457"/>
      <c r="Q12" s="457"/>
      <c r="R12" s="457"/>
      <c r="S12" s="457"/>
      <c r="T12" s="457">
        <f>U12+V12+W12+X12+Y12+Z12+AA12+AB12+AC12+AO12+AP12+AQ12+AR12+AU12+AV12+AW12+AX12+AY12+AZ12+BA12+BB12+BC12+BD12+BE12+BF12</f>
        <v>0.15</v>
      </c>
      <c r="U12" s="457"/>
      <c r="V12" s="457"/>
      <c r="W12" s="457"/>
      <c r="X12" s="457"/>
      <c r="Y12" s="457"/>
      <c r="Z12" s="457"/>
      <c r="AA12" s="457"/>
      <c r="AB12" s="457"/>
      <c r="AC12" s="457">
        <f>SUM(AD12:AN12)</f>
        <v>0.15</v>
      </c>
      <c r="AD12" s="457">
        <v>0.15</v>
      </c>
      <c r="AE12" s="457"/>
      <c r="AF12" s="457"/>
      <c r="AG12" s="457"/>
      <c r="AH12" s="457"/>
      <c r="AI12" s="457"/>
      <c r="AJ12" s="457"/>
      <c r="AK12" s="457"/>
      <c r="AL12" s="457"/>
      <c r="AM12" s="457"/>
      <c r="AN12" s="457"/>
      <c r="AO12" s="457"/>
      <c r="AP12" s="457"/>
      <c r="AQ12" s="457"/>
      <c r="AR12" s="458">
        <f>AS12+AT12</f>
        <v>0</v>
      </c>
      <c r="AS12" s="457"/>
      <c r="AT12" s="457"/>
      <c r="AU12" s="457"/>
      <c r="AV12" s="457"/>
      <c r="AW12" s="457"/>
      <c r="AX12" s="457"/>
      <c r="AY12" s="457"/>
      <c r="AZ12" s="457"/>
      <c r="BA12" s="457"/>
      <c r="BB12" s="457"/>
      <c r="BC12" s="457"/>
      <c r="BD12" s="457"/>
      <c r="BE12" s="457"/>
      <c r="BF12" s="457"/>
      <c r="BG12" s="457">
        <f>SUM(BH12:BJ12)</f>
        <v>0</v>
      </c>
      <c r="BH12" s="457"/>
      <c r="BI12" s="457"/>
      <c r="BJ12" s="457"/>
      <c r="BK12" s="457" t="s">
        <v>1174</v>
      </c>
      <c r="BL12" s="455" t="s">
        <v>128</v>
      </c>
      <c r="BM12" s="455"/>
      <c r="BN12" s="455"/>
      <c r="BO12" s="455" t="s">
        <v>388</v>
      </c>
      <c r="BP12" s="459" t="s">
        <v>1168</v>
      </c>
      <c r="BQ12" s="460"/>
      <c r="BS12" s="462"/>
      <c r="BT12" s="461" t="s">
        <v>1180</v>
      </c>
    </row>
    <row r="13" spans="1:72" s="461" customFormat="1" ht="56.25" x14ac:dyDescent="0.3">
      <c r="A13" s="472">
        <f t="shared" si="8"/>
        <v>8</v>
      </c>
      <c r="B13" s="456" t="s">
        <v>1179</v>
      </c>
      <c r="C13" s="455" t="s">
        <v>85</v>
      </c>
      <c r="D13" s="457">
        <f>E13+F13</f>
        <v>0.11</v>
      </c>
      <c r="E13" s="457"/>
      <c r="F13" s="457">
        <f>G13+T13+BG13</f>
        <v>0.11</v>
      </c>
      <c r="G13" s="457">
        <f>H13+L13+M13+N13+O13+P13+Q13+R13+S13</f>
        <v>0</v>
      </c>
      <c r="H13" s="457">
        <f>I13+J13+K13</f>
        <v>0</v>
      </c>
      <c r="I13" s="457"/>
      <c r="J13" s="457"/>
      <c r="K13" s="457"/>
      <c r="L13" s="457"/>
      <c r="M13" s="457"/>
      <c r="N13" s="457"/>
      <c r="O13" s="457"/>
      <c r="P13" s="457"/>
      <c r="Q13" s="457"/>
      <c r="R13" s="457"/>
      <c r="S13" s="457"/>
      <c r="T13" s="457">
        <f>U13+V13+W13+X13+Y13+Z13+AA13+AB13+AC13+AO13+AP13+AQ13+AR13+AU13+AV13+AW13+AX13+AY13+AZ13+BA13+BB13+BC13+BD13+BE13+BF13</f>
        <v>0.11</v>
      </c>
      <c r="U13" s="457"/>
      <c r="V13" s="457"/>
      <c r="W13" s="457"/>
      <c r="X13" s="457"/>
      <c r="Y13" s="457"/>
      <c r="Z13" s="457"/>
      <c r="AA13" s="457">
        <v>0.11</v>
      </c>
      <c r="AB13" s="457"/>
      <c r="AC13" s="457">
        <f>SUM(AD13:AN13)</f>
        <v>0</v>
      </c>
      <c r="AD13" s="457"/>
      <c r="AE13" s="457"/>
      <c r="AF13" s="457"/>
      <c r="AG13" s="457"/>
      <c r="AH13" s="457"/>
      <c r="AI13" s="457"/>
      <c r="AJ13" s="457"/>
      <c r="AK13" s="457"/>
      <c r="AL13" s="457"/>
      <c r="AM13" s="457"/>
      <c r="AN13" s="457"/>
      <c r="AO13" s="457"/>
      <c r="AP13" s="457"/>
      <c r="AQ13" s="457"/>
      <c r="AR13" s="458">
        <f>AS13+AT13</f>
        <v>0</v>
      </c>
      <c r="AS13" s="457"/>
      <c r="AT13" s="457"/>
      <c r="AU13" s="457"/>
      <c r="AV13" s="457"/>
      <c r="AW13" s="457"/>
      <c r="AX13" s="457"/>
      <c r="AY13" s="457"/>
      <c r="AZ13" s="457"/>
      <c r="BA13" s="457"/>
      <c r="BB13" s="457"/>
      <c r="BC13" s="457"/>
      <c r="BD13" s="457"/>
      <c r="BE13" s="457"/>
      <c r="BF13" s="457"/>
      <c r="BG13" s="457">
        <f>SUM(BH13:BJ13)</f>
        <v>0</v>
      </c>
      <c r="BH13" s="457"/>
      <c r="BI13" s="457">
        <v>0</v>
      </c>
      <c r="BJ13" s="457"/>
      <c r="BK13" s="457" t="s">
        <v>1169</v>
      </c>
      <c r="BL13" s="455" t="s">
        <v>137</v>
      </c>
      <c r="BM13" s="455"/>
      <c r="BN13" s="455"/>
      <c r="BO13" s="455" t="s">
        <v>1171</v>
      </c>
      <c r="BP13" s="464" t="s">
        <v>1168</v>
      </c>
      <c r="BQ13" s="460"/>
      <c r="BS13" s="462"/>
      <c r="BT13" s="461" t="s">
        <v>1180</v>
      </c>
    </row>
    <row r="14" spans="1:72" s="445" customFormat="1" x14ac:dyDescent="0.3">
      <c r="A14" s="473"/>
      <c r="B14" s="453" t="s">
        <v>14</v>
      </c>
      <c r="C14" s="454"/>
      <c r="D14" s="451">
        <f>SUM(D6:D13)</f>
        <v>20.69</v>
      </c>
      <c r="E14" s="451">
        <f t="shared" ref="E14:F14" si="17">SUM(E6:E13)</f>
        <v>0</v>
      </c>
      <c r="F14" s="451">
        <f t="shared" si="17"/>
        <v>20.69</v>
      </c>
      <c r="G14" s="451" t="e">
        <f>#REF!+#REF!</f>
        <v>#REF!</v>
      </c>
      <c r="H14" s="451" t="e">
        <f>#REF!+#REF!</f>
        <v>#REF!</v>
      </c>
      <c r="I14" s="451" t="e">
        <f>#REF!+#REF!</f>
        <v>#REF!</v>
      </c>
      <c r="J14" s="451" t="e">
        <f>#REF!+#REF!</f>
        <v>#REF!</v>
      </c>
      <c r="K14" s="451" t="e">
        <f>#REF!+#REF!</f>
        <v>#REF!</v>
      </c>
      <c r="L14" s="451" t="e">
        <f>#REF!+#REF!</f>
        <v>#REF!</v>
      </c>
      <c r="M14" s="451" t="e">
        <f>#REF!+#REF!</f>
        <v>#REF!</v>
      </c>
      <c r="N14" s="451" t="e">
        <f>#REF!+#REF!</f>
        <v>#REF!</v>
      </c>
      <c r="O14" s="451" t="e">
        <f>#REF!+#REF!</f>
        <v>#REF!</v>
      </c>
      <c r="P14" s="451" t="e">
        <f>#REF!+#REF!</f>
        <v>#REF!</v>
      </c>
      <c r="Q14" s="451" t="e">
        <f>#REF!+#REF!</f>
        <v>#REF!</v>
      </c>
      <c r="R14" s="451" t="e">
        <f>#REF!+#REF!</f>
        <v>#REF!</v>
      </c>
      <c r="S14" s="451" t="e">
        <f>#REF!+#REF!</f>
        <v>#REF!</v>
      </c>
      <c r="T14" s="451" t="e">
        <f>#REF!+#REF!</f>
        <v>#REF!</v>
      </c>
      <c r="U14" s="451" t="e">
        <f>#REF!+#REF!</f>
        <v>#REF!</v>
      </c>
      <c r="V14" s="451" t="e">
        <f>#REF!+#REF!</f>
        <v>#REF!</v>
      </c>
      <c r="W14" s="451" t="e">
        <f>#REF!+#REF!</f>
        <v>#REF!</v>
      </c>
      <c r="X14" s="451" t="e">
        <f>#REF!+#REF!</f>
        <v>#REF!</v>
      </c>
      <c r="Y14" s="451" t="e">
        <f>#REF!+#REF!</f>
        <v>#REF!</v>
      </c>
      <c r="Z14" s="451" t="e">
        <f>#REF!+#REF!</f>
        <v>#REF!</v>
      </c>
      <c r="AA14" s="451" t="e">
        <f>#REF!+#REF!</f>
        <v>#REF!</v>
      </c>
      <c r="AB14" s="451" t="e">
        <f>#REF!+#REF!</f>
        <v>#REF!</v>
      </c>
      <c r="AC14" s="451" t="e">
        <f>#REF!+#REF!</f>
        <v>#REF!</v>
      </c>
      <c r="AD14" s="451" t="e">
        <f>#REF!+#REF!</f>
        <v>#REF!</v>
      </c>
      <c r="AE14" s="451" t="e">
        <f>#REF!+#REF!</f>
        <v>#REF!</v>
      </c>
      <c r="AF14" s="451" t="e">
        <f>#REF!+#REF!</f>
        <v>#REF!</v>
      </c>
      <c r="AG14" s="451" t="e">
        <f>#REF!+#REF!</f>
        <v>#REF!</v>
      </c>
      <c r="AH14" s="451" t="e">
        <f>#REF!+#REF!</f>
        <v>#REF!</v>
      </c>
      <c r="AI14" s="451" t="e">
        <f>#REF!+#REF!</f>
        <v>#REF!</v>
      </c>
      <c r="AJ14" s="451" t="e">
        <f>#REF!+#REF!</f>
        <v>#REF!</v>
      </c>
      <c r="AK14" s="451" t="e">
        <f>#REF!+#REF!</f>
        <v>#REF!</v>
      </c>
      <c r="AL14" s="451" t="e">
        <f>#REF!+#REF!</f>
        <v>#REF!</v>
      </c>
      <c r="AM14" s="451" t="e">
        <f>#REF!+#REF!</f>
        <v>#REF!</v>
      </c>
      <c r="AN14" s="451" t="e">
        <f>#REF!+#REF!</f>
        <v>#REF!</v>
      </c>
      <c r="AO14" s="451" t="e">
        <f>#REF!+#REF!</f>
        <v>#REF!</v>
      </c>
      <c r="AP14" s="451" t="e">
        <f>#REF!+#REF!</f>
        <v>#REF!</v>
      </c>
      <c r="AQ14" s="451" t="e">
        <f>#REF!+#REF!</f>
        <v>#REF!</v>
      </c>
      <c r="AR14" s="451" t="e">
        <f>#REF!+#REF!</f>
        <v>#REF!</v>
      </c>
      <c r="AS14" s="451" t="e">
        <f>#REF!+#REF!</f>
        <v>#REF!</v>
      </c>
      <c r="AT14" s="451" t="e">
        <f>#REF!+#REF!</f>
        <v>#REF!</v>
      </c>
      <c r="AU14" s="451" t="e">
        <f>#REF!+#REF!</f>
        <v>#REF!</v>
      </c>
      <c r="AV14" s="451" t="e">
        <f>#REF!+#REF!</f>
        <v>#REF!</v>
      </c>
      <c r="AW14" s="451" t="e">
        <f>#REF!+#REF!</f>
        <v>#REF!</v>
      </c>
      <c r="AX14" s="451" t="e">
        <f>#REF!+#REF!</f>
        <v>#REF!</v>
      </c>
      <c r="AY14" s="451" t="e">
        <f>#REF!+#REF!</f>
        <v>#REF!</v>
      </c>
      <c r="AZ14" s="451" t="e">
        <f>#REF!+#REF!</f>
        <v>#REF!</v>
      </c>
      <c r="BA14" s="451" t="e">
        <f>#REF!+#REF!</f>
        <v>#REF!</v>
      </c>
      <c r="BB14" s="451" t="e">
        <f>#REF!+#REF!</f>
        <v>#REF!</v>
      </c>
      <c r="BC14" s="451" t="e">
        <f>#REF!+#REF!</f>
        <v>#REF!</v>
      </c>
      <c r="BD14" s="451" t="e">
        <f>#REF!+#REF!</f>
        <v>#REF!</v>
      </c>
      <c r="BE14" s="451" t="e">
        <f>#REF!+#REF!</f>
        <v>#REF!</v>
      </c>
      <c r="BF14" s="451" t="e">
        <f>#REF!+#REF!</f>
        <v>#REF!</v>
      </c>
      <c r="BG14" s="451" t="e">
        <f>#REF!+#REF!</f>
        <v>#REF!</v>
      </c>
      <c r="BH14" s="451" t="e">
        <f>#REF!+#REF!</f>
        <v>#REF!</v>
      </c>
      <c r="BI14" s="451" t="e">
        <f>#REF!+#REF!</f>
        <v>#REF!</v>
      </c>
      <c r="BJ14" s="451" t="e">
        <f>#REF!+#REF!</f>
        <v>#REF!</v>
      </c>
      <c r="BK14" s="443"/>
      <c r="BL14" s="447"/>
      <c r="BM14" s="443"/>
      <c r="BN14" s="443"/>
      <c r="BO14" s="443"/>
      <c r="BP14" s="444"/>
      <c r="BQ14" s="444"/>
      <c r="BS14" s="452"/>
    </row>
    <row r="20" spans="6:22" x14ac:dyDescent="0.3">
      <c r="F20" s="470"/>
      <c r="G20" s="470"/>
      <c r="H20" s="470"/>
      <c r="I20" s="470"/>
      <c r="J20" s="470"/>
      <c r="K20" s="470"/>
      <c r="L20" s="470"/>
      <c r="M20" s="470"/>
      <c r="N20" s="470"/>
      <c r="O20" s="470"/>
      <c r="P20" s="470"/>
      <c r="Q20" s="470"/>
      <c r="R20" s="470"/>
      <c r="S20" s="470"/>
      <c r="T20" s="470"/>
      <c r="U20" s="470"/>
      <c r="V20" s="470"/>
    </row>
  </sheetData>
  <mergeCells count="13">
    <mergeCell ref="A4:A5"/>
    <mergeCell ref="B4:B5"/>
    <mergeCell ref="C4:C5"/>
    <mergeCell ref="D4:D5"/>
    <mergeCell ref="E4:E5"/>
    <mergeCell ref="BL4:BL5"/>
    <mergeCell ref="BM4:BN5"/>
    <mergeCell ref="BO4:BO5"/>
    <mergeCell ref="BS4:BS5"/>
    <mergeCell ref="B2:BO2"/>
    <mergeCell ref="F4:F5"/>
    <mergeCell ref="G4:BG4"/>
    <mergeCell ref="BK4:BK5"/>
  </mergeCells>
  <conditionalFormatting sqref="B6">
    <cfRule type="duplicateValues" dxfId="25" priority="183" stopIfTrue="1"/>
  </conditionalFormatting>
  <conditionalFormatting sqref="B7">
    <cfRule type="duplicateValues" dxfId="24" priority="182" stopIfTrue="1"/>
  </conditionalFormatting>
  <conditionalFormatting sqref="B12">
    <cfRule type="duplicateValues" dxfId="23" priority="180" stopIfTrue="1"/>
  </conditionalFormatting>
  <conditionalFormatting sqref="B9">
    <cfRule type="duplicateValues" dxfId="22" priority="179" stopIfTrue="1"/>
  </conditionalFormatting>
  <conditionalFormatting sqref="B13">
    <cfRule type="duplicateValues" dxfId="21" priority="147" stopIfTrue="1"/>
  </conditionalFormatting>
  <conditionalFormatting sqref="E13">
    <cfRule type="duplicateValues" dxfId="20" priority="146" stopIfTrue="1"/>
  </conditionalFormatting>
  <conditionalFormatting sqref="B6">
    <cfRule type="duplicateValues" dxfId="19" priority="145" stopIfTrue="1"/>
  </conditionalFormatting>
  <conditionalFormatting sqref="E12 E6:E9">
    <cfRule type="duplicateValues" dxfId="18" priority="201" stopIfTrue="1"/>
  </conditionalFormatting>
  <conditionalFormatting sqref="B8">
    <cfRule type="duplicateValues" dxfId="17" priority="207" stopIfTrue="1"/>
  </conditionalFormatting>
  <conditionalFormatting sqref="E10">
    <cfRule type="duplicateValues" dxfId="16" priority="209" stopIfTrue="1"/>
  </conditionalFormatting>
  <conditionalFormatting sqref="B11">
    <cfRule type="duplicateValues" dxfId="15" priority="210" stopIfTrue="1"/>
  </conditionalFormatting>
  <conditionalFormatting sqref="E11">
    <cfRule type="duplicateValues" dxfId="14" priority="211" stopIfTrue="1"/>
  </conditionalFormatting>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T339"/>
  <sheetViews>
    <sheetView topLeftCell="A76" zoomScale="80" zoomScaleNormal="80" workbookViewId="0">
      <selection activeCell="BO88" sqref="BO88:BO89"/>
    </sheetView>
  </sheetViews>
  <sheetFormatPr defaultColWidth="8.88671875" defaultRowHeight="33.6" customHeight="1" x14ac:dyDescent="0.3"/>
  <cols>
    <col min="1" max="1" width="12.6640625" style="6" customWidth="1"/>
    <col min="2" max="2" width="46.77734375" style="100" customWidth="1"/>
    <col min="3" max="3" width="9.44140625" style="6" customWidth="1"/>
    <col min="4" max="4" width="8.6640625" style="100" customWidth="1"/>
    <col min="5" max="5" width="10.44140625" style="6" customWidth="1"/>
    <col min="6" max="6" width="9.77734375" style="6" hidden="1" customWidth="1"/>
    <col min="7" max="20" width="10.6640625" style="6" hidden="1" customWidth="1"/>
    <col min="21" max="21" width="8.6640625" style="6" hidden="1" customWidth="1"/>
    <col min="22" max="61" width="10.6640625" style="6" hidden="1" customWidth="1"/>
    <col min="62" max="62" width="17.88671875" style="6" hidden="1" customWidth="1"/>
    <col min="63" max="63" width="36.88671875" style="6" hidden="1" customWidth="1"/>
    <col min="64" max="64" width="13.6640625" style="6" customWidth="1"/>
    <col min="65" max="65" width="14.21875" style="100" hidden="1" customWidth="1"/>
    <col min="66" max="66" width="7.5546875" style="100" customWidth="1"/>
    <col min="67" max="67" width="46" style="100" customWidth="1"/>
    <col min="68" max="68" width="14.21875" style="100" customWidth="1"/>
    <col min="69" max="69" width="17.6640625" style="100" hidden="1" customWidth="1"/>
    <col min="70" max="70" width="51" style="6" hidden="1" customWidth="1"/>
    <col min="71" max="71" width="21.88671875" style="6" hidden="1" customWidth="1"/>
    <col min="72" max="72" width="31" style="6" hidden="1" customWidth="1"/>
    <col min="73" max="73" width="26.21875" style="6" hidden="1" customWidth="1"/>
    <col min="74" max="74" width="0.21875" style="6" hidden="1" customWidth="1"/>
    <col min="75" max="75" width="28.109375" style="6" hidden="1" customWidth="1"/>
    <col min="76" max="77" width="31.21875" style="6" hidden="1" customWidth="1"/>
    <col min="78" max="87" width="15.44140625" style="6" hidden="1" customWidth="1"/>
    <col min="88" max="88" width="9.5546875" style="6" hidden="1" customWidth="1"/>
    <col min="89" max="89" width="6" style="6" hidden="1" customWidth="1"/>
    <col min="90" max="90" width="5.21875" style="6" hidden="1" customWidth="1"/>
    <col min="91" max="91" width="10.21875" style="6" hidden="1" customWidth="1"/>
    <col min="92" max="92" width="22.21875" style="6" hidden="1" customWidth="1"/>
    <col min="93" max="93" width="54.33203125" style="6" hidden="1" customWidth="1"/>
    <col min="94" max="94" width="22.21875" style="6" hidden="1" customWidth="1"/>
    <col min="95" max="95" width="4.109375" style="6" hidden="1" customWidth="1"/>
    <col min="96" max="96" width="7" style="6" hidden="1" customWidth="1"/>
    <col min="97" max="97" width="16.21875" style="6" hidden="1" customWidth="1"/>
    <col min="98" max="114" width="8.88671875" style="6" hidden="1" customWidth="1"/>
    <col min="115" max="115" width="12" style="6" hidden="1" customWidth="1"/>
    <col min="116" max="116" width="15.77734375" style="6" hidden="1" customWidth="1"/>
    <col min="117" max="117" width="8.77734375" style="6" hidden="1" customWidth="1"/>
    <col min="118" max="118" width="6.21875" style="6" hidden="1" customWidth="1"/>
    <col min="119" max="333" width="0" style="6" hidden="1" customWidth="1"/>
    <col min="334" max="334" width="13.33203125" style="6" hidden="1" customWidth="1"/>
    <col min="335" max="335" width="7" style="6" hidden="1" customWidth="1"/>
    <col min="336" max="356" width="0" style="6" hidden="1" customWidth="1"/>
    <col min="357" max="357" width="28" style="6" hidden="1" customWidth="1"/>
    <col min="358" max="358" width="17" style="6" hidden="1" customWidth="1"/>
    <col min="359" max="366" width="0" style="6" hidden="1" customWidth="1"/>
    <col min="367" max="16384" width="8.88671875" style="6"/>
  </cols>
  <sheetData>
    <row r="1" spans="1:95" ht="33.6" customHeight="1" x14ac:dyDescent="0.3">
      <c r="A1" s="533" t="s">
        <v>0</v>
      </c>
      <c r="B1" s="533"/>
      <c r="C1" s="533"/>
      <c r="D1" s="533"/>
      <c r="E1" s="533"/>
      <c r="F1" s="533"/>
      <c r="G1" s="533"/>
      <c r="H1" s="533"/>
      <c r="I1" s="533"/>
      <c r="J1" s="533"/>
      <c r="K1" s="533"/>
      <c r="L1" s="533"/>
      <c r="M1" s="533"/>
      <c r="N1" s="533"/>
      <c r="O1" s="533"/>
      <c r="P1" s="533"/>
      <c r="Q1" s="533"/>
      <c r="R1" s="533"/>
      <c r="S1" s="533"/>
      <c r="T1" s="533"/>
      <c r="U1" s="533"/>
      <c r="V1" s="533"/>
      <c r="W1" s="533"/>
      <c r="X1" s="533"/>
      <c r="Y1" s="533"/>
      <c r="Z1" s="533"/>
      <c r="AA1" s="533"/>
      <c r="AB1" s="533"/>
      <c r="AC1" s="533"/>
      <c r="AD1" s="533"/>
      <c r="AE1" s="533"/>
      <c r="AF1" s="533"/>
      <c r="AG1" s="533"/>
      <c r="AH1" s="533"/>
      <c r="AI1" s="533"/>
      <c r="AJ1" s="533"/>
      <c r="AK1" s="533"/>
      <c r="AL1" s="533"/>
      <c r="AM1" s="533"/>
      <c r="AN1" s="533"/>
      <c r="AO1" s="533"/>
      <c r="AP1" s="533"/>
      <c r="AQ1" s="533"/>
      <c r="AR1" s="533"/>
      <c r="AS1" s="533"/>
      <c r="AT1" s="533"/>
      <c r="AU1" s="533"/>
      <c r="AV1" s="533"/>
      <c r="AW1" s="533"/>
      <c r="AX1" s="533"/>
      <c r="AY1" s="533"/>
      <c r="AZ1" s="533"/>
      <c r="BA1" s="533"/>
      <c r="BB1" s="533"/>
      <c r="BC1" s="533"/>
      <c r="BD1" s="533"/>
      <c r="BE1" s="533"/>
      <c r="BF1" s="533"/>
      <c r="BG1" s="533"/>
      <c r="BH1" s="533"/>
      <c r="BI1" s="533"/>
      <c r="BJ1" s="533"/>
      <c r="BK1" s="533"/>
      <c r="BL1" s="533"/>
      <c r="BM1" s="533"/>
      <c r="BN1" s="533"/>
      <c r="BO1" s="533"/>
      <c r="BP1" s="533"/>
      <c r="BQ1" s="8"/>
    </row>
    <row r="2" spans="1:95" ht="26.45" customHeight="1" x14ac:dyDescent="0.3">
      <c r="A2" s="534" t="s">
        <v>803</v>
      </c>
      <c r="B2" s="534"/>
      <c r="C2" s="534"/>
      <c r="D2" s="534"/>
      <c r="E2" s="534"/>
      <c r="F2" s="534"/>
      <c r="G2" s="534"/>
      <c r="H2" s="534"/>
      <c r="I2" s="534"/>
      <c r="J2" s="534"/>
      <c r="K2" s="534"/>
      <c r="L2" s="534"/>
      <c r="M2" s="534"/>
      <c r="N2" s="534"/>
      <c r="O2" s="534"/>
      <c r="P2" s="534"/>
      <c r="Q2" s="534"/>
      <c r="R2" s="534"/>
      <c r="S2" s="534"/>
      <c r="T2" s="534"/>
      <c r="U2" s="534"/>
      <c r="V2" s="534"/>
      <c r="W2" s="534"/>
      <c r="X2" s="534"/>
      <c r="Y2" s="534"/>
      <c r="Z2" s="534"/>
      <c r="AA2" s="534"/>
      <c r="AB2" s="534"/>
      <c r="AC2" s="534"/>
      <c r="AD2" s="534"/>
      <c r="AE2" s="534"/>
      <c r="AF2" s="534"/>
      <c r="AG2" s="534"/>
      <c r="AH2" s="534"/>
      <c r="AI2" s="534"/>
      <c r="AJ2" s="534"/>
      <c r="AK2" s="534"/>
      <c r="AL2" s="534"/>
      <c r="AM2" s="534"/>
      <c r="AN2" s="534"/>
      <c r="AO2" s="534"/>
      <c r="AP2" s="534"/>
      <c r="AQ2" s="534"/>
      <c r="AR2" s="534"/>
      <c r="AS2" s="534"/>
      <c r="AT2" s="534"/>
      <c r="AU2" s="534"/>
      <c r="AV2" s="534"/>
      <c r="AW2" s="534"/>
      <c r="AX2" s="534"/>
      <c r="AY2" s="534"/>
      <c r="AZ2" s="534"/>
      <c r="BA2" s="534"/>
      <c r="BB2" s="534"/>
      <c r="BC2" s="534"/>
      <c r="BD2" s="534"/>
      <c r="BE2" s="534"/>
      <c r="BF2" s="534"/>
      <c r="BG2" s="534"/>
      <c r="BH2" s="534"/>
      <c r="BI2" s="534"/>
      <c r="BJ2" s="534"/>
      <c r="BK2" s="534"/>
      <c r="BL2" s="534"/>
      <c r="BM2" s="534"/>
      <c r="BN2" s="534"/>
      <c r="BO2" s="534"/>
      <c r="BP2" s="534"/>
      <c r="BQ2" s="534"/>
    </row>
    <row r="3" spans="1:95" ht="25.15" customHeight="1" x14ac:dyDescent="0.3">
      <c r="A3" s="535" t="s">
        <v>1</v>
      </c>
      <c r="B3" s="535"/>
      <c r="C3" s="535"/>
      <c r="D3" s="535"/>
      <c r="E3" s="535"/>
      <c r="F3" s="535"/>
      <c r="G3" s="535"/>
      <c r="H3" s="535"/>
      <c r="I3" s="535"/>
      <c r="J3" s="535"/>
      <c r="K3" s="535"/>
      <c r="L3" s="535"/>
      <c r="M3" s="535"/>
      <c r="N3" s="535"/>
      <c r="O3" s="535"/>
      <c r="P3" s="535"/>
      <c r="Q3" s="535"/>
      <c r="R3" s="535"/>
      <c r="S3" s="535"/>
      <c r="T3" s="535"/>
      <c r="U3" s="535"/>
      <c r="V3" s="535"/>
      <c r="W3" s="535"/>
      <c r="X3" s="535"/>
      <c r="Y3" s="535"/>
      <c r="Z3" s="535"/>
      <c r="AA3" s="535"/>
      <c r="AB3" s="535"/>
      <c r="AC3" s="535"/>
      <c r="AD3" s="535"/>
      <c r="AE3" s="535"/>
      <c r="AF3" s="535"/>
      <c r="AG3" s="535"/>
      <c r="AH3" s="535"/>
      <c r="AI3" s="535"/>
      <c r="AJ3" s="535"/>
      <c r="AK3" s="535"/>
      <c r="AL3" s="535"/>
      <c r="AM3" s="535"/>
      <c r="AN3" s="535"/>
      <c r="AO3" s="535"/>
      <c r="AP3" s="535"/>
      <c r="AQ3" s="535"/>
      <c r="AR3" s="535"/>
      <c r="AS3" s="535"/>
      <c r="AT3" s="535"/>
      <c r="AU3" s="535"/>
      <c r="AV3" s="535"/>
      <c r="AW3" s="535"/>
      <c r="AX3" s="535"/>
      <c r="AY3" s="535"/>
      <c r="AZ3" s="535"/>
      <c r="BA3" s="535"/>
      <c r="BB3" s="535"/>
      <c r="BC3" s="535"/>
      <c r="BD3" s="535"/>
      <c r="BE3" s="535"/>
      <c r="BF3" s="535"/>
      <c r="BG3" s="535"/>
      <c r="BH3" s="535"/>
      <c r="BI3" s="535"/>
      <c r="BJ3" s="535"/>
      <c r="BK3" s="535"/>
      <c r="BL3" s="535"/>
      <c r="BM3" s="535"/>
      <c r="BN3" s="535"/>
      <c r="BO3" s="535"/>
      <c r="BP3" s="535"/>
      <c r="BQ3" s="535"/>
    </row>
    <row r="4" spans="1:95" ht="26.45" customHeight="1" x14ac:dyDescent="0.3">
      <c r="A4" s="519" t="s">
        <v>2</v>
      </c>
      <c r="B4" s="519"/>
      <c r="C4" s="519"/>
      <c r="D4" s="519"/>
      <c r="E4" s="519"/>
      <c r="F4" s="519"/>
      <c r="G4" s="519"/>
      <c r="H4" s="519"/>
      <c r="I4" s="519"/>
      <c r="J4" s="519"/>
      <c r="K4" s="519"/>
      <c r="L4" s="519"/>
      <c r="M4" s="519"/>
      <c r="N4" s="519"/>
      <c r="O4" s="519"/>
      <c r="P4" s="519"/>
      <c r="Q4" s="519"/>
      <c r="R4" s="519"/>
      <c r="S4" s="519"/>
      <c r="T4" s="519"/>
      <c r="U4" s="519"/>
      <c r="V4" s="519"/>
      <c r="W4" s="519"/>
      <c r="X4" s="519"/>
      <c r="Y4" s="519"/>
      <c r="Z4" s="519"/>
      <c r="AA4" s="519"/>
      <c r="AB4" s="519"/>
      <c r="AC4" s="519"/>
      <c r="AD4" s="519"/>
      <c r="AE4" s="519"/>
      <c r="AF4" s="519"/>
      <c r="AG4" s="519"/>
      <c r="AH4" s="519"/>
      <c r="AI4" s="519"/>
      <c r="AJ4" s="519"/>
      <c r="AK4" s="519"/>
      <c r="AL4" s="519"/>
      <c r="AM4" s="519"/>
      <c r="AN4" s="519"/>
      <c r="AO4" s="519"/>
      <c r="AP4" s="519"/>
      <c r="AQ4" s="519"/>
      <c r="AR4" s="519"/>
      <c r="AS4" s="519"/>
      <c r="AT4" s="519"/>
      <c r="AU4" s="519"/>
      <c r="AV4" s="519"/>
      <c r="AW4" s="519"/>
      <c r="AX4" s="519"/>
      <c r="AY4" s="519"/>
      <c r="AZ4" s="519"/>
      <c r="BA4" s="519"/>
      <c r="BB4" s="519"/>
      <c r="BC4" s="519"/>
      <c r="BD4" s="519"/>
      <c r="BE4" s="519"/>
      <c r="BF4" s="519"/>
      <c r="BG4" s="519"/>
      <c r="BH4" s="519"/>
      <c r="BI4" s="519"/>
      <c r="BJ4" s="519"/>
      <c r="BK4" s="519"/>
      <c r="BL4" s="519"/>
      <c r="BM4" s="520"/>
      <c r="BN4" s="519"/>
      <c r="BO4" s="519"/>
      <c r="BP4" s="519"/>
      <c r="BQ4" s="519"/>
    </row>
    <row r="5" spans="1:95" ht="33.6" customHeight="1" x14ac:dyDescent="0.3">
      <c r="A5" s="528" t="s">
        <v>3</v>
      </c>
      <c r="B5" s="528" t="s">
        <v>4</v>
      </c>
      <c r="C5" s="528" t="s">
        <v>538</v>
      </c>
      <c r="D5" s="528" t="s">
        <v>5</v>
      </c>
      <c r="E5" s="528" t="s">
        <v>6</v>
      </c>
      <c r="F5" s="528" t="s">
        <v>7</v>
      </c>
      <c r="G5" s="528"/>
      <c r="H5" s="528"/>
      <c r="I5" s="528"/>
      <c r="J5" s="528"/>
      <c r="K5" s="528"/>
      <c r="L5" s="528"/>
      <c r="M5" s="528"/>
      <c r="N5" s="528"/>
      <c r="O5" s="528"/>
      <c r="P5" s="528"/>
      <c r="Q5" s="528"/>
      <c r="R5" s="528"/>
      <c r="S5" s="528"/>
      <c r="T5" s="528"/>
      <c r="U5" s="528"/>
      <c r="V5" s="528"/>
      <c r="W5" s="528"/>
      <c r="X5" s="528"/>
      <c r="Y5" s="528"/>
      <c r="Z5" s="528"/>
      <c r="AA5" s="528"/>
      <c r="AB5" s="528"/>
      <c r="AC5" s="528"/>
      <c r="AD5" s="528"/>
      <c r="AE5" s="528"/>
      <c r="AF5" s="528"/>
      <c r="AG5" s="528"/>
      <c r="AH5" s="528"/>
      <c r="AI5" s="528"/>
      <c r="AJ5" s="528"/>
      <c r="AK5" s="528"/>
      <c r="AL5" s="528"/>
      <c r="AM5" s="528"/>
      <c r="AN5" s="528"/>
      <c r="AO5" s="528"/>
      <c r="AP5" s="528"/>
      <c r="AQ5" s="528"/>
      <c r="AR5" s="528"/>
      <c r="AS5" s="528"/>
      <c r="AT5" s="528"/>
      <c r="AU5" s="528"/>
      <c r="AV5" s="528"/>
      <c r="AW5" s="528"/>
      <c r="AX5" s="528"/>
      <c r="AY5" s="528"/>
      <c r="AZ5" s="528"/>
      <c r="BA5" s="528"/>
      <c r="BB5" s="528"/>
      <c r="BC5" s="528"/>
      <c r="BD5" s="528"/>
      <c r="BE5" s="528"/>
      <c r="BF5" s="528"/>
      <c r="BG5" s="528"/>
      <c r="BH5" s="528"/>
      <c r="BI5" s="528"/>
      <c r="BJ5" s="528"/>
      <c r="BK5" s="528" t="s">
        <v>417</v>
      </c>
      <c r="BL5" s="528" t="s">
        <v>8</v>
      </c>
      <c r="BM5" s="528" t="s">
        <v>9</v>
      </c>
      <c r="BN5" s="528" t="s">
        <v>1257</v>
      </c>
      <c r="BO5" s="528" t="s">
        <v>419</v>
      </c>
      <c r="BP5" s="538" t="s">
        <v>628</v>
      </c>
      <c r="BQ5" s="527" t="s">
        <v>732</v>
      </c>
    </row>
    <row r="6" spans="1:95" ht="33.6" hidden="1" customHeight="1" x14ac:dyDescent="0.3">
      <c r="A6" s="528"/>
      <c r="B6" s="528"/>
      <c r="C6" s="528"/>
      <c r="D6" s="528"/>
      <c r="E6" s="528"/>
      <c r="F6" s="528" t="s">
        <v>11</v>
      </c>
      <c r="G6" s="528"/>
      <c r="H6" s="528"/>
      <c r="I6" s="528"/>
      <c r="J6" s="528"/>
      <c r="K6" s="528"/>
      <c r="L6" s="528"/>
      <c r="M6" s="528"/>
      <c r="N6" s="528"/>
      <c r="O6" s="528"/>
      <c r="P6" s="528"/>
      <c r="Q6" s="528"/>
      <c r="R6" s="528"/>
      <c r="S6" s="528"/>
      <c r="T6" s="528"/>
      <c r="U6" s="528" t="s">
        <v>12</v>
      </c>
      <c r="V6" s="528"/>
      <c r="W6" s="528"/>
      <c r="X6" s="528"/>
      <c r="Y6" s="528"/>
      <c r="Z6" s="528"/>
      <c r="AA6" s="528"/>
      <c r="AB6" s="528"/>
      <c r="AC6" s="528"/>
      <c r="AD6" s="528"/>
      <c r="AE6" s="528"/>
      <c r="AF6" s="528"/>
      <c r="AG6" s="528"/>
      <c r="AH6" s="528"/>
      <c r="AI6" s="528"/>
      <c r="AJ6" s="528"/>
      <c r="AK6" s="528"/>
      <c r="AL6" s="528"/>
      <c r="AM6" s="528"/>
      <c r="AN6" s="528"/>
      <c r="AO6" s="528"/>
      <c r="AP6" s="528"/>
      <c r="AQ6" s="528"/>
      <c r="AR6" s="528"/>
      <c r="AS6" s="528"/>
      <c r="AT6" s="528"/>
      <c r="AU6" s="528"/>
      <c r="AV6" s="528"/>
      <c r="AW6" s="528"/>
      <c r="AX6" s="528"/>
      <c r="AY6" s="528"/>
      <c r="AZ6" s="528"/>
      <c r="BA6" s="528"/>
      <c r="BB6" s="528"/>
      <c r="BC6" s="528"/>
      <c r="BD6" s="528"/>
      <c r="BE6" s="528"/>
      <c r="BF6" s="528"/>
      <c r="BG6" s="528" t="s">
        <v>13</v>
      </c>
      <c r="BH6" s="528"/>
      <c r="BI6" s="528"/>
      <c r="BJ6" s="528"/>
      <c r="BK6" s="528"/>
      <c r="BL6" s="528"/>
      <c r="BM6" s="528"/>
      <c r="BN6" s="528"/>
      <c r="BO6" s="528"/>
      <c r="BP6" s="538"/>
      <c r="BQ6" s="527"/>
    </row>
    <row r="7" spans="1:95" ht="33.6" customHeight="1" x14ac:dyDescent="0.3">
      <c r="A7" s="528"/>
      <c r="B7" s="528"/>
      <c r="C7" s="528"/>
      <c r="D7" s="528"/>
      <c r="E7" s="528"/>
      <c r="F7" s="528" t="s">
        <v>11</v>
      </c>
      <c r="G7" s="528" t="s">
        <v>15</v>
      </c>
      <c r="H7" s="528"/>
      <c r="I7" s="528"/>
      <c r="J7" s="528"/>
      <c r="K7" s="528" t="s">
        <v>16</v>
      </c>
      <c r="L7" s="528" t="s">
        <v>17</v>
      </c>
      <c r="M7" s="528" t="s">
        <v>18</v>
      </c>
      <c r="N7" s="528"/>
      <c r="O7" s="528"/>
      <c r="P7" s="528"/>
      <c r="Q7" s="528"/>
      <c r="R7" s="528" t="s">
        <v>19</v>
      </c>
      <c r="S7" s="528" t="s">
        <v>20</v>
      </c>
      <c r="T7" s="528" t="s">
        <v>21</v>
      </c>
      <c r="U7" s="528" t="s">
        <v>12</v>
      </c>
      <c r="V7" s="528" t="s">
        <v>22</v>
      </c>
      <c r="W7" s="528" t="s">
        <v>23</v>
      </c>
      <c r="X7" s="528" t="s">
        <v>24</v>
      </c>
      <c r="Y7" s="528" t="s">
        <v>25</v>
      </c>
      <c r="Z7" s="528" t="s">
        <v>26</v>
      </c>
      <c r="AA7" s="528" t="s">
        <v>27</v>
      </c>
      <c r="AB7" s="528" t="s">
        <v>28</v>
      </c>
      <c r="AC7" s="528" t="s">
        <v>29</v>
      </c>
      <c r="AD7" s="528" t="s">
        <v>181</v>
      </c>
      <c r="AE7" s="528" t="s">
        <v>30</v>
      </c>
      <c r="AF7" s="528"/>
      <c r="AG7" s="528"/>
      <c r="AH7" s="528"/>
      <c r="AI7" s="528"/>
      <c r="AJ7" s="528"/>
      <c r="AK7" s="528"/>
      <c r="AL7" s="528"/>
      <c r="AM7" s="528"/>
      <c r="AN7" s="528"/>
      <c r="AO7" s="528"/>
      <c r="AP7" s="528"/>
      <c r="AQ7" s="528"/>
      <c r="AR7" s="528"/>
      <c r="AS7" s="528"/>
      <c r="AT7" s="528"/>
      <c r="AU7" s="528" t="s">
        <v>31</v>
      </c>
      <c r="AV7" s="528" t="s">
        <v>32</v>
      </c>
      <c r="AW7" s="528" t="s">
        <v>33</v>
      </c>
      <c r="AX7" s="528" t="s">
        <v>34</v>
      </c>
      <c r="AY7" s="528" t="s">
        <v>35</v>
      </c>
      <c r="AZ7" s="528" t="s">
        <v>36</v>
      </c>
      <c r="BA7" s="528" t="s">
        <v>37</v>
      </c>
      <c r="BB7" s="528" t="s">
        <v>38</v>
      </c>
      <c r="BC7" s="528" t="s">
        <v>39</v>
      </c>
      <c r="BD7" s="528" t="s">
        <v>40</v>
      </c>
      <c r="BE7" s="528" t="s">
        <v>41</v>
      </c>
      <c r="BF7" s="528" t="s">
        <v>42</v>
      </c>
      <c r="BG7" s="528"/>
      <c r="BH7" s="528"/>
      <c r="BI7" s="528"/>
      <c r="BJ7" s="528"/>
      <c r="BK7" s="528"/>
      <c r="BL7" s="528"/>
      <c r="BM7" s="528"/>
      <c r="BN7" s="528"/>
      <c r="BO7" s="528"/>
      <c r="BP7" s="538"/>
      <c r="BQ7" s="527"/>
    </row>
    <row r="8" spans="1:95" ht="33.6" customHeight="1" x14ac:dyDescent="0.3">
      <c r="A8" s="528"/>
      <c r="B8" s="528"/>
      <c r="C8" s="528"/>
      <c r="D8" s="528"/>
      <c r="E8" s="528"/>
      <c r="F8" s="528"/>
      <c r="G8" s="140" t="s">
        <v>15</v>
      </c>
      <c r="H8" s="140" t="s">
        <v>43</v>
      </c>
      <c r="I8" s="140" t="s">
        <v>44</v>
      </c>
      <c r="J8" s="140" t="s">
        <v>45</v>
      </c>
      <c r="K8" s="528"/>
      <c r="L8" s="528"/>
      <c r="M8" s="140" t="s">
        <v>14</v>
      </c>
      <c r="N8" s="140" t="s">
        <v>46</v>
      </c>
      <c r="O8" s="140" t="s">
        <v>47</v>
      </c>
      <c r="P8" s="140" t="s">
        <v>48</v>
      </c>
      <c r="Q8" s="140" t="s">
        <v>731</v>
      </c>
      <c r="R8" s="528"/>
      <c r="S8" s="528"/>
      <c r="T8" s="528"/>
      <c r="U8" s="528"/>
      <c r="V8" s="528"/>
      <c r="W8" s="528"/>
      <c r="X8" s="528"/>
      <c r="Y8" s="528"/>
      <c r="Z8" s="528"/>
      <c r="AA8" s="528"/>
      <c r="AB8" s="528"/>
      <c r="AC8" s="528"/>
      <c r="AD8" s="528"/>
      <c r="AE8" s="140" t="s">
        <v>49</v>
      </c>
      <c r="AF8" s="140" t="s">
        <v>50</v>
      </c>
      <c r="AG8" s="140" t="s">
        <v>51</v>
      </c>
      <c r="AH8" s="140" t="s">
        <v>52</v>
      </c>
      <c r="AI8" s="140" t="s">
        <v>53</v>
      </c>
      <c r="AJ8" s="140" t="s">
        <v>54</v>
      </c>
      <c r="AK8" s="140" t="s">
        <v>55</v>
      </c>
      <c r="AL8" s="140" t="s">
        <v>56</v>
      </c>
      <c r="AM8" s="140" t="s">
        <v>57</v>
      </c>
      <c r="AN8" s="140" t="s">
        <v>58</v>
      </c>
      <c r="AO8" s="140" t="s">
        <v>59</v>
      </c>
      <c r="AP8" s="140" t="s">
        <v>60</v>
      </c>
      <c r="AQ8" s="140" t="s">
        <v>631</v>
      </c>
      <c r="AR8" s="140" t="s">
        <v>62</v>
      </c>
      <c r="AS8" s="140" t="s">
        <v>63</v>
      </c>
      <c r="AT8" s="140" t="s">
        <v>64</v>
      </c>
      <c r="AU8" s="528"/>
      <c r="AV8" s="528"/>
      <c r="AW8" s="528"/>
      <c r="AX8" s="528"/>
      <c r="AY8" s="528"/>
      <c r="AZ8" s="528"/>
      <c r="BA8" s="528"/>
      <c r="BB8" s="528"/>
      <c r="BC8" s="528"/>
      <c r="BD8" s="528"/>
      <c r="BE8" s="528"/>
      <c r="BF8" s="528"/>
      <c r="BG8" s="528"/>
      <c r="BH8" s="528"/>
      <c r="BI8" s="528"/>
      <c r="BJ8" s="528"/>
      <c r="BK8" s="528"/>
      <c r="BL8" s="528"/>
      <c r="BM8" s="528"/>
      <c r="BN8" s="528"/>
      <c r="BO8" s="528"/>
      <c r="BP8" s="538"/>
      <c r="BQ8" s="527"/>
      <c r="BR8" s="6" t="s">
        <v>971</v>
      </c>
      <c r="BS8" s="6" t="s">
        <v>977</v>
      </c>
      <c r="BT8" s="6" t="s">
        <v>980</v>
      </c>
      <c r="BU8" s="100" t="s">
        <v>908</v>
      </c>
      <c r="BV8" s="230" t="s">
        <v>853</v>
      </c>
      <c r="BW8" s="6" t="s">
        <v>852</v>
      </c>
      <c r="BY8" s="6" t="s">
        <v>810</v>
      </c>
    </row>
    <row r="9" spans="1:95" ht="24" customHeight="1" x14ac:dyDescent="0.3">
      <c r="A9" s="10"/>
      <c r="B9" s="10"/>
      <c r="C9" s="110"/>
      <c r="D9" s="10"/>
      <c r="E9" s="10"/>
      <c r="F9" s="111" t="s">
        <v>65</v>
      </c>
      <c r="G9" s="111" t="s">
        <v>66</v>
      </c>
      <c r="H9" s="10" t="s">
        <v>67</v>
      </c>
      <c r="I9" s="10" t="s">
        <v>68</v>
      </c>
      <c r="J9" s="10" t="s">
        <v>69</v>
      </c>
      <c r="K9" s="10" t="s">
        <v>70</v>
      </c>
      <c r="L9" s="10" t="s">
        <v>71</v>
      </c>
      <c r="M9" s="10" t="s">
        <v>72</v>
      </c>
      <c r="N9" s="10" t="s">
        <v>73</v>
      </c>
      <c r="O9" s="10" t="s">
        <v>74</v>
      </c>
      <c r="P9" s="10" t="s">
        <v>75</v>
      </c>
      <c r="Q9" s="10" t="s">
        <v>76</v>
      </c>
      <c r="R9" s="10" t="s">
        <v>77</v>
      </c>
      <c r="S9" s="10" t="s">
        <v>78</v>
      </c>
      <c r="T9" s="10" t="s">
        <v>79</v>
      </c>
      <c r="U9" s="112" t="s">
        <v>80</v>
      </c>
      <c r="V9" s="112" t="s">
        <v>81</v>
      </c>
      <c r="W9" s="112" t="s">
        <v>82</v>
      </c>
      <c r="X9" s="10" t="s">
        <v>83</v>
      </c>
      <c r="Y9" s="10" t="s">
        <v>84</v>
      </c>
      <c r="Z9" s="10" t="s">
        <v>85</v>
      </c>
      <c r="AA9" s="10" t="s">
        <v>86</v>
      </c>
      <c r="AB9" s="10" t="s">
        <v>87</v>
      </c>
      <c r="AC9" s="10" t="s">
        <v>88</v>
      </c>
      <c r="AD9" s="10" t="s">
        <v>89</v>
      </c>
      <c r="AE9" s="143" t="s">
        <v>90</v>
      </c>
      <c r="AF9" s="143" t="s">
        <v>91</v>
      </c>
      <c r="AG9" s="143" t="s">
        <v>92</v>
      </c>
      <c r="AH9" s="143" t="s">
        <v>93</v>
      </c>
      <c r="AI9" s="143" t="s">
        <v>94</v>
      </c>
      <c r="AJ9" s="143" t="s">
        <v>95</v>
      </c>
      <c r="AK9" s="143" t="s">
        <v>96</v>
      </c>
      <c r="AL9" s="143" t="s">
        <v>97</v>
      </c>
      <c r="AM9" s="143" t="s">
        <v>98</v>
      </c>
      <c r="AN9" s="143" t="s">
        <v>99</v>
      </c>
      <c r="AO9" s="143" t="s">
        <v>100</v>
      </c>
      <c r="AP9" s="10" t="s">
        <v>101</v>
      </c>
      <c r="AQ9" s="10" t="s">
        <v>102</v>
      </c>
      <c r="AR9" s="10" t="s">
        <v>103</v>
      </c>
      <c r="AS9" s="10" t="s">
        <v>104</v>
      </c>
      <c r="AT9" s="10" t="s">
        <v>105</v>
      </c>
      <c r="AU9" s="10" t="s">
        <v>106</v>
      </c>
      <c r="AV9" s="10" t="s">
        <v>107</v>
      </c>
      <c r="AW9" s="10" t="s">
        <v>108</v>
      </c>
      <c r="AX9" s="10" t="s">
        <v>109</v>
      </c>
      <c r="AY9" s="10" t="s">
        <v>110</v>
      </c>
      <c r="AZ9" s="10" t="s">
        <v>111</v>
      </c>
      <c r="BA9" s="10" t="s">
        <v>112</v>
      </c>
      <c r="BB9" s="10" t="s">
        <v>113</v>
      </c>
      <c r="BC9" s="10" t="s">
        <v>114</v>
      </c>
      <c r="BD9" s="10" t="s">
        <v>115</v>
      </c>
      <c r="BE9" s="10" t="s">
        <v>116</v>
      </c>
      <c r="BF9" s="10" t="s">
        <v>117</v>
      </c>
      <c r="BG9" s="111" t="s">
        <v>118</v>
      </c>
      <c r="BH9" s="113" t="s">
        <v>119</v>
      </c>
      <c r="BI9" s="113" t="s">
        <v>120</v>
      </c>
      <c r="BJ9" s="113" t="s">
        <v>121</v>
      </c>
      <c r="BK9" s="10"/>
      <c r="BL9" s="10"/>
      <c r="BM9" s="111"/>
      <c r="BN9" s="9"/>
      <c r="BO9" s="9"/>
      <c r="BP9" s="234"/>
      <c r="BQ9" s="434"/>
    </row>
    <row r="10" spans="1:95" s="228" customFormat="1" ht="37.5" x14ac:dyDescent="0.3">
      <c r="A10" s="64">
        <v>1</v>
      </c>
      <c r="B10" s="12" t="s">
        <v>122</v>
      </c>
      <c r="C10" s="21">
        <f t="shared" ref="C10:C94" si="0">D10+E10</f>
        <v>41.96</v>
      </c>
      <c r="D10" s="82">
        <v>0</v>
      </c>
      <c r="E10" s="82">
        <f t="shared" ref="E10:E12" si="1">F10+U10+BG10</f>
        <v>41.96</v>
      </c>
      <c r="F10" s="82">
        <f t="shared" ref="F10:F94" si="2">G10+K10+L10+M10+R10+S10+T10</f>
        <v>40.25</v>
      </c>
      <c r="G10" s="82">
        <f t="shared" ref="G10:G42" si="3">H10+I10+J10</f>
        <v>0.4</v>
      </c>
      <c r="H10" s="82">
        <f>H11+H40</f>
        <v>0.4</v>
      </c>
      <c r="I10" s="82">
        <f>I11+I40</f>
        <v>0</v>
      </c>
      <c r="J10" s="82">
        <f>J11+J40</f>
        <v>0</v>
      </c>
      <c r="K10" s="82">
        <f>K11+K40</f>
        <v>14.819999999999999</v>
      </c>
      <c r="L10" s="82">
        <f>L11+L40</f>
        <v>21.81</v>
      </c>
      <c r="M10" s="82">
        <f>N10+O10+P10</f>
        <v>3.22</v>
      </c>
      <c r="N10" s="82">
        <f t="shared" ref="N10:T10" si="4">N11+N40</f>
        <v>0</v>
      </c>
      <c r="O10" s="82">
        <f t="shared" si="4"/>
        <v>0</v>
      </c>
      <c r="P10" s="82">
        <f t="shared" si="4"/>
        <v>3.22</v>
      </c>
      <c r="Q10" s="82">
        <f t="shared" si="4"/>
        <v>0</v>
      </c>
      <c r="R10" s="82">
        <f t="shared" si="4"/>
        <v>0</v>
      </c>
      <c r="S10" s="82">
        <f t="shared" si="4"/>
        <v>0</v>
      </c>
      <c r="T10" s="82">
        <f t="shared" si="4"/>
        <v>0</v>
      </c>
      <c r="U10" s="82">
        <f>V10+W10+X10+Y10+Z10+AA10+AB10+AC10+AD10+AU10+AV10+AW10+AX10+AY10+AZ10+BA10+BB10+BC10+BD10+BE10+BF10</f>
        <v>0.71</v>
      </c>
      <c r="V10" s="82">
        <f t="shared" ref="V10:AC10" si="5">V11+V40</f>
        <v>0</v>
      </c>
      <c r="W10" s="82">
        <f t="shared" si="5"/>
        <v>0</v>
      </c>
      <c r="X10" s="82">
        <f t="shared" si="5"/>
        <v>0</v>
      </c>
      <c r="Y10" s="82">
        <f t="shared" si="5"/>
        <v>0</v>
      </c>
      <c r="Z10" s="82">
        <f t="shared" si="5"/>
        <v>0</v>
      </c>
      <c r="AA10" s="82">
        <f t="shared" si="5"/>
        <v>0</v>
      </c>
      <c r="AB10" s="82">
        <f t="shared" si="5"/>
        <v>0</v>
      </c>
      <c r="AC10" s="82">
        <f t="shared" si="5"/>
        <v>0</v>
      </c>
      <c r="AD10" s="82">
        <f>SUM(AE10:AT10)</f>
        <v>0.23</v>
      </c>
      <c r="AE10" s="82">
        <f t="shared" ref="AE10:BF10" si="6">AE11+AE40</f>
        <v>0.23</v>
      </c>
      <c r="AF10" s="82">
        <f t="shared" si="6"/>
        <v>0</v>
      </c>
      <c r="AG10" s="82">
        <f t="shared" si="6"/>
        <v>0</v>
      </c>
      <c r="AH10" s="82">
        <f t="shared" si="6"/>
        <v>0</v>
      </c>
      <c r="AI10" s="82">
        <f t="shared" si="6"/>
        <v>0</v>
      </c>
      <c r="AJ10" s="82">
        <f t="shared" si="6"/>
        <v>0</v>
      </c>
      <c r="AK10" s="82">
        <f t="shared" si="6"/>
        <v>0</v>
      </c>
      <c r="AL10" s="82">
        <f t="shared" si="6"/>
        <v>0</v>
      </c>
      <c r="AM10" s="82">
        <f t="shared" si="6"/>
        <v>0</v>
      </c>
      <c r="AN10" s="82">
        <f t="shared" si="6"/>
        <v>0</v>
      </c>
      <c r="AO10" s="82">
        <f t="shared" si="6"/>
        <v>0</v>
      </c>
      <c r="AP10" s="82">
        <f t="shared" si="6"/>
        <v>0</v>
      </c>
      <c r="AQ10" s="82">
        <f t="shared" si="6"/>
        <v>0</v>
      </c>
      <c r="AR10" s="82">
        <f t="shared" si="6"/>
        <v>0</v>
      </c>
      <c r="AS10" s="82">
        <f t="shared" si="6"/>
        <v>0</v>
      </c>
      <c r="AT10" s="82">
        <f t="shared" si="6"/>
        <v>0</v>
      </c>
      <c r="AU10" s="82">
        <f t="shared" si="6"/>
        <v>0</v>
      </c>
      <c r="AV10" s="82">
        <f t="shared" si="6"/>
        <v>0</v>
      </c>
      <c r="AW10" s="82">
        <f t="shared" si="6"/>
        <v>0</v>
      </c>
      <c r="AX10" s="82">
        <f t="shared" si="6"/>
        <v>0</v>
      </c>
      <c r="AY10" s="82">
        <f t="shared" si="6"/>
        <v>0</v>
      </c>
      <c r="AZ10" s="82">
        <f t="shared" si="6"/>
        <v>0.25</v>
      </c>
      <c r="BA10" s="82">
        <f t="shared" si="6"/>
        <v>0.23</v>
      </c>
      <c r="BB10" s="82">
        <f t="shared" si="6"/>
        <v>0</v>
      </c>
      <c r="BC10" s="82">
        <f t="shared" si="6"/>
        <v>0</v>
      </c>
      <c r="BD10" s="82">
        <f t="shared" si="6"/>
        <v>0</v>
      </c>
      <c r="BE10" s="82">
        <f t="shared" si="6"/>
        <v>0</v>
      </c>
      <c r="BF10" s="82">
        <f t="shared" si="6"/>
        <v>0</v>
      </c>
      <c r="BG10" s="82">
        <f>BH10+BI10+BJ10</f>
        <v>1</v>
      </c>
      <c r="BH10" s="82">
        <f>BH11+BH40</f>
        <v>0</v>
      </c>
      <c r="BI10" s="82">
        <f>BI11+BI40</f>
        <v>1</v>
      </c>
      <c r="BJ10" s="82">
        <f>BJ11+BJ40</f>
        <v>0</v>
      </c>
      <c r="BK10" s="66"/>
      <c r="BL10" s="9"/>
      <c r="BM10" s="66"/>
      <c r="BN10" s="66"/>
      <c r="BO10" s="107"/>
      <c r="BP10" s="480"/>
      <c r="BQ10" s="481"/>
    </row>
    <row r="11" spans="1:95" s="228" customFormat="1" ht="18.75" x14ac:dyDescent="0.3">
      <c r="A11" s="67" t="s">
        <v>123</v>
      </c>
      <c r="B11" s="12" t="s">
        <v>124</v>
      </c>
      <c r="C11" s="21">
        <f t="shared" si="0"/>
        <v>41.96</v>
      </c>
      <c r="D11" s="82">
        <v>0</v>
      </c>
      <c r="E11" s="82">
        <f t="shared" si="1"/>
        <v>41.96</v>
      </c>
      <c r="F11" s="82">
        <f t="shared" si="2"/>
        <v>40.25</v>
      </c>
      <c r="G11" s="82">
        <f t="shared" si="3"/>
        <v>0.4</v>
      </c>
      <c r="H11" s="82">
        <f>H12+H28</f>
        <v>0.4</v>
      </c>
      <c r="I11" s="82">
        <f>I12+I28</f>
        <v>0</v>
      </c>
      <c r="J11" s="82">
        <f>J12+J28</f>
        <v>0</v>
      </c>
      <c r="K11" s="82">
        <f>K12+K28</f>
        <v>14.819999999999999</v>
      </c>
      <c r="L11" s="82">
        <f>L12+L28</f>
        <v>21.81</v>
      </c>
      <c r="M11" s="82">
        <f>N11+O11+P11</f>
        <v>3.22</v>
      </c>
      <c r="N11" s="82">
        <f t="shared" ref="N11:T11" si="7">N12+N28</f>
        <v>0</v>
      </c>
      <c r="O11" s="82">
        <f t="shared" si="7"/>
        <v>0</v>
      </c>
      <c r="P11" s="82">
        <f t="shared" si="7"/>
        <v>3.22</v>
      </c>
      <c r="Q11" s="82">
        <f t="shared" si="7"/>
        <v>0</v>
      </c>
      <c r="R11" s="82">
        <f t="shared" si="7"/>
        <v>0</v>
      </c>
      <c r="S11" s="82">
        <f t="shared" si="7"/>
        <v>0</v>
      </c>
      <c r="T11" s="82">
        <f t="shared" si="7"/>
        <v>0</v>
      </c>
      <c r="U11" s="82">
        <f>V11+W11+X11+Y11+Z11+AA11+AB11+AC11+AD11+AU11+AV11+AW11+AX11+AY11+AZ11+BA11+BB11+BC11+BD11+BE11+BF11</f>
        <v>0.71</v>
      </c>
      <c r="V11" s="82">
        <f t="shared" ref="V11:AC11" si="8">V12+V28</f>
        <v>0</v>
      </c>
      <c r="W11" s="82">
        <f t="shared" si="8"/>
        <v>0</v>
      </c>
      <c r="X11" s="82">
        <f t="shared" si="8"/>
        <v>0</v>
      </c>
      <c r="Y11" s="82">
        <f t="shared" si="8"/>
        <v>0</v>
      </c>
      <c r="Z11" s="82">
        <f t="shared" si="8"/>
        <v>0</v>
      </c>
      <c r="AA11" s="82">
        <f t="shared" si="8"/>
        <v>0</v>
      </c>
      <c r="AB11" s="82">
        <f t="shared" si="8"/>
        <v>0</v>
      </c>
      <c r="AC11" s="82">
        <f t="shared" si="8"/>
        <v>0</v>
      </c>
      <c r="AD11" s="82">
        <f>SUM(AE11:AT11)</f>
        <v>0.23</v>
      </c>
      <c r="AE11" s="82">
        <f t="shared" ref="AE11:BF11" si="9">AE12+AE28</f>
        <v>0.23</v>
      </c>
      <c r="AF11" s="82">
        <f t="shared" si="9"/>
        <v>0</v>
      </c>
      <c r="AG11" s="82">
        <f t="shared" si="9"/>
        <v>0</v>
      </c>
      <c r="AH11" s="82">
        <f t="shared" si="9"/>
        <v>0</v>
      </c>
      <c r="AI11" s="82">
        <f t="shared" si="9"/>
        <v>0</v>
      </c>
      <c r="AJ11" s="82">
        <f t="shared" si="9"/>
        <v>0</v>
      </c>
      <c r="AK11" s="82">
        <f t="shared" si="9"/>
        <v>0</v>
      </c>
      <c r="AL11" s="82">
        <f t="shared" si="9"/>
        <v>0</v>
      </c>
      <c r="AM11" s="82">
        <f t="shared" si="9"/>
        <v>0</v>
      </c>
      <c r="AN11" s="82">
        <f t="shared" si="9"/>
        <v>0</v>
      </c>
      <c r="AO11" s="82">
        <f t="shared" si="9"/>
        <v>0</v>
      </c>
      <c r="AP11" s="82">
        <f t="shared" si="9"/>
        <v>0</v>
      </c>
      <c r="AQ11" s="82">
        <f t="shared" si="9"/>
        <v>0</v>
      </c>
      <c r="AR11" s="82">
        <f t="shared" si="9"/>
        <v>0</v>
      </c>
      <c r="AS11" s="82">
        <f t="shared" si="9"/>
        <v>0</v>
      </c>
      <c r="AT11" s="82">
        <f t="shared" si="9"/>
        <v>0</v>
      </c>
      <c r="AU11" s="82">
        <f t="shared" si="9"/>
        <v>0</v>
      </c>
      <c r="AV11" s="82">
        <f t="shared" si="9"/>
        <v>0</v>
      </c>
      <c r="AW11" s="82">
        <f t="shared" si="9"/>
        <v>0</v>
      </c>
      <c r="AX11" s="82">
        <f t="shared" si="9"/>
        <v>0</v>
      </c>
      <c r="AY11" s="82">
        <f t="shared" si="9"/>
        <v>0</v>
      </c>
      <c r="AZ11" s="82">
        <f t="shared" si="9"/>
        <v>0.25</v>
      </c>
      <c r="BA11" s="82">
        <f t="shared" si="9"/>
        <v>0.23</v>
      </c>
      <c r="BB11" s="82">
        <f t="shared" si="9"/>
        <v>0</v>
      </c>
      <c r="BC11" s="82">
        <f t="shared" si="9"/>
        <v>0</v>
      </c>
      <c r="BD11" s="82">
        <f t="shared" si="9"/>
        <v>0</v>
      </c>
      <c r="BE11" s="82">
        <f t="shared" si="9"/>
        <v>0</v>
      </c>
      <c r="BF11" s="82">
        <f t="shared" si="9"/>
        <v>0</v>
      </c>
      <c r="BG11" s="82">
        <f>BH11+BI11+BJ11</f>
        <v>1</v>
      </c>
      <c r="BH11" s="82">
        <f>BH12+BH28</f>
        <v>0</v>
      </c>
      <c r="BI11" s="82">
        <f>BI12+BI28</f>
        <v>1</v>
      </c>
      <c r="BJ11" s="82">
        <f>BJ12+BJ28</f>
        <v>0</v>
      </c>
      <c r="BK11" s="68"/>
      <c r="BL11" s="9"/>
      <c r="BM11" s="66"/>
      <c r="BN11" s="66"/>
      <c r="BO11" s="107"/>
      <c r="BP11" s="482"/>
      <c r="BQ11" s="481"/>
    </row>
    <row r="12" spans="1:95" s="228" customFormat="1" ht="18.75" x14ac:dyDescent="0.3">
      <c r="A12" s="67" t="s">
        <v>125</v>
      </c>
      <c r="B12" s="12" t="s">
        <v>126</v>
      </c>
      <c r="C12" s="21">
        <f t="shared" si="0"/>
        <v>40.79999999999999</v>
      </c>
      <c r="D12" s="82">
        <v>0</v>
      </c>
      <c r="E12" s="82">
        <f t="shared" si="1"/>
        <v>40.79999999999999</v>
      </c>
      <c r="F12" s="82">
        <f t="shared" si="2"/>
        <v>39.469999999999992</v>
      </c>
      <c r="G12" s="82">
        <f t="shared" ref="G12:BJ12" si="10">SUM(G13:G27)</f>
        <v>0.2</v>
      </c>
      <c r="H12" s="82">
        <f t="shared" si="10"/>
        <v>0.2</v>
      </c>
      <c r="I12" s="82">
        <f t="shared" si="10"/>
        <v>0</v>
      </c>
      <c r="J12" s="82">
        <f t="shared" si="10"/>
        <v>0</v>
      </c>
      <c r="K12" s="82">
        <f t="shared" si="10"/>
        <v>14.649999999999999</v>
      </c>
      <c r="L12" s="82">
        <f t="shared" si="10"/>
        <v>21.5</v>
      </c>
      <c r="M12" s="82">
        <f t="shared" si="10"/>
        <v>3.12</v>
      </c>
      <c r="N12" s="82">
        <f t="shared" si="10"/>
        <v>0</v>
      </c>
      <c r="O12" s="82">
        <f t="shared" si="10"/>
        <v>0</v>
      </c>
      <c r="P12" s="82">
        <f t="shared" si="10"/>
        <v>3.12</v>
      </c>
      <c r="Q12" s="82">
        <f t="shared" si="10"/>
        <v>0</v>
      </c>
      <c r="R12" s="82">
        <f t="shared" si="10"/>
        <v>0</v>
      </c>
      <c r="S12" s="82">
        <f t="shared" si="10"/>
        <v>0</v>
      </c>
      <c r="T12" s="82">
        <f t="shared" si="10"/>
        <v>0</v>
      </c>
      <c r="U12" s="82">
        <f t="shared" si="10"/>
        <v>0.33</v>
      </c>
      <c r="V12" s="82">
        <f t="shared" si="10"/>
        <v>0</v>
      </c>
      <c r="W12" s="82">
        <f t="shared" si="10"/>
        <v>0</v>
      </c>
      <c r="X12" s="82">
        <f t="shared" si="10"/>
        <v>0</v>
      </c>
      <c r="Y12" s="82">
        <f t="shared" si="10"/>
        <v>0</v>
      </c>
      <c r="Z12" s="82">
        <f t="shared" si="10"/>
        <v>0</v>
      </c>
      <c r="AA12" s="82">
        <f t="shared" si="10"/>
        <v>0</v>
      </c>
      <c r="AB12" s="82">
        <f t="shared" si="10"/>
        <v>0</v>
      </c>
      <c r="AC12" s="82">
        <f t="shared" si="10"/>
        <v>0</v>
      </c>
      <c r="AD12" s="82">
        <f t="shared" si="10"/>
        <v>0.23</v>
      </c>
      <c r="AE12" s="82">
        <f t="shared" si="10"/>
        <v>0.23</v>
      </c>
      <c r="AF12" s="82">
        <f t="shared" si="10"/>
        <v>0</v>
      </c>
      <c r="AG12" s="82">
        <f t="shared" si="10"/>
        <v>0</v>
      </c>
      <c r="AH12" s="82">
        <f t="shared" si="10"/>
        <v>0</v>
      </c>
      <c r="AI12" s="82">
        <f t="shared" si="10"/>
        <v>0</v>
      </c>
      <c r="AJ12" s="82">
        <f t="shared" si="10"/>
        <v>0</v>
      </c>
      <c r="AK12" s="82">
        <f t="shared" si="10"/>
        <v>0</v>
      </c>
      <c r="AL12" s="82">
        <f t="shared" si="10"/>
        <v>0</v>
      </c>
      <c r="AM12" s="82">
        <f t="shared" si="10"/>
        <v>0</v>
      </c>
      <c r="AN12" s="82">
        <f t="shared" si="10"/>
        <v>0</v>
      </c>
      <c r="AO12" s="82">
        <f t="shared" si="10"/>
        <v>0</v>
      </c>
      <c r="AP12" s="82">
        <f t="shared" si="10"/>
        <v>0</v>
      </c>
      <c r="AQ12" s="82">
        <f t="shared" si="10"/>
        <v>0</v>
      </c>
      <c r="AR12" s="82">
        <f t="shared" si="10"/>
        <v>0</v>
      </c>
      <c r="AS12" s="82">
        <f t="shared" si="10"/>
        <v>0</v>
      </c>
      <c r="AT12" s="82">
        <f t="shared" si="10"/>
        <v>0</v>
      </c>
      <c r="AU12" s="82">
        <f t="shared" si="10"/>
        <v>0</v>
      </c>
      <c r="AV12" s="82">
        <f t="shared" si="10"/>
        <v>0</v>
      </c>
      <c r="AW12" s="82">
        <f t="shared" si="10"/>
        <v>0</v>
      </c>
      <c r="AX12" s="82">
        <f t="shared" si="10"/>
        <v>0</v>
      </c>
      <c r="AY12" s="82">
        <f t="shared" si="10"/>
        <v>0</v>
      </c>
      <c r="AZ12" s="82">
        <f t="shared" si="10"/>
        <v>0.1</v>
      </c>
      <c r="BA12" s="82">
        <f t="shared" si="10"/>
        <v>0</v>
      </c>
      <c r="BB12" s="82">
        <f t="shared" si="10"/>
        <v>0</v>
      </c>
      <c r="BC12" s="82">
        <f t="shared" si="10"/>
        <v>0</v>
      </c>
      <c r="BD12" s="82">
        <f t="shared" si="10"/>
        <v>0</v>
      </c>
      <c r="BE12" s="82">
        <f t="shared" si="10"/>
        <v>0</v>
      </c>
      <c r="BF12" s="82">
        <f t="shared" si="10"/>
        <v>0</v>
      </c>
      <c r="BG12" s="82">
        <f t="shared" si="10"/>
        <v>1</v>
      </c>
      <c r="BH12" s="82">
        <f t="shared" si="10"/>
        <v>0</v>
      </c>
      <c r="BI12" s="82">
        <f t="shared" si="10"/>
        <v>1</v>
      </c>
      <c r="BJ12" s="82">
        <f t="shared" si="10"/>
        <v>0</v>
      </c>
      <c r="BK12" s="68"/>
      <c r="BL12" s="9"/>
      <c r="BM12" s="66"/>
      <c r="BN12" s="66"/>
      <c r="BO12" s="107"/>
      <c r="BP12" s="482"/>
      <c r="BQ12" s="481"/>
    </row>
    <row r="13" spans="1:95" s="71" customFormat="1" ht="37.5" x14ac:dyDescent="0.3">
      <c r="A13" s="2">
        <v>1</v>
      </c>
      <c r="B13" s="144" t="s">
        <v>636</v>
      </c>
      <c r="C13" s="69">
        <f t="shared" si="0"/>
        <v>0.1</v>
      </c>
      <c r="D13" s="15"/>
      <c r="E13" s="3">
        <f>F13+U13+BG13</f>
        <v>0.1</v>
      </c>
      <c r="F13" s="3">
        <f t="shared" si="2"/>
        <v>0.05</v>
      </c>
      <c r="G13" s="3">
        <f t="shared" si="3"/>
        <v>0</v>
      </c>
      <c r="H13" s="3"/>
      <c r="I13" s="3"/>
      <c r="J13" s="3"/>
      <c r="K13" s="72">
        <v>0.05</v>
      </c>
      <c r="L13" s="2"/>
      <c r="M13" s="3">
        <f t="shared" ref="M13:M27" si="11">N13+O13+P13</f>
        <v>0</v>
      </c>
      <c r="N13" s="3"/>
      <c r="O13" s="3"/>
      <c r="P13" s="3"/>
      <c r="Q13" s="3"/>
      <c r="R13" s="3"/>
      <c r="S13" s="3"/>
      <c r="T13" s="3"/>
      <c r="U13" s="3">
        <f t="shared" ref="U13:U27" si="12">V13+W13+X13+Y13+Z13+AA13+AB13+AC13+AD13+AU13+AV13+AW13+AX13+AY13+AZ13+BA13+BB13+BC13+BD13+BE13+BF13</f>
        <v>0.05</v>
      </c>
      <c r="V13" s="3"/>
      <c r="W13" s="3"/>
      <c r="X13" s="3"/>
      <c r="Y13" s="3"/>
      <c r="Z13" s="3"/>
      <c r="AA13" s="3"/>
      <c r="AB13" s="3"/>
      <c r="AC13" s="3"/>
      <c r="AD13" s="3">
        <f t="shared" ref="AD13:AD42" si="13">SUM(AE13:AT13)</f>
        <v>0</v>
      </c>
      <c r="AE13" s="3"/>
      <c r="AF13" s="3"/>
      <c r="AG13" s="3"/>
      <c r="AH13" s="73"/>
      <c r="AI13" s="73"/>
      <c r="AJ13" s="3"/>
      <c r="AK13" s="3"/>
      <c r="AL13" s="3"/>
      <c r="AM13" s="3"/>
      <c r="AN13" s="3"/>
      <c r="AO13" s="3"/>
      <c r="AP13" s="3"/>
      <c r="AQ13" s="3"/>
      <c r="AR13" s="3"/>
      <c r="AS13" s="3"/>
      <c r="AT13" s="3"/>
      <c r="AU13" s="3"/>
      <c r="AV13" s="3"/>
      <c r="AW13" s="3"/>
      <c r="AX13" s="3"/>
      <c r="AY13" s="3"/>
      <c r="AZ13" s="74">
        <v>0.05</v>
      </c>
      <c r="BA13" s="3"/>
      <c r="BB13" s="3"/>
      <c r="BC13" s="3"/>
      <c r="BD13" s="3"/>
      <c r="BE13" s="3"/>
      <c r="BF13" s="3"/>
      <c r="BG13" s="3">
        <f t="shared" ref="BG13:BG27" si="14">BH13+BI13+BJ13</f>
        <v>0</v>
      </c>
      <c r="BH13" s="3"/>
      <c r="BI13" s="75"/>
      <c r="BJ13" s="3"/>
      <c r="BK13" s="2" t="s">
        <v>459</v>
      </c>
      <c r="BL13" s="4" t="s">
        <v>135</v>
      </c>
      <c r="BM13" s="2" t="s">
        <v>136</v>
      </c>
      <c r="BN13" s="76" t="s">
        <v>81</v>
      </c>
      <c r="BO13" s="15" t="s">
        <v>539</v>
      </c>
      <c r="BP13" s="2" t="s">
        <v>1142</v>
      </c>
      <c r="BQ13" s="436" t="s">
        <v>1071</v>
      </c>
      <c r="BR13" s="71" t="s">
        <v>972</v>
      </c>
      <c r="BV13" s="71" t="s">
        <v>813</v>
      </c>
      <c r="CQ13" s="6"/>
    </row>
    <row r="14" spans="1:95" s="71" customFormat="1" ht="37.5" x14ac:dyDescent="0.3">
      <c r="A14" s="2">
        <v>2</v>
      </c>
      <c r="B14" s="144" t="s">
        <v>483</v>
      </c>
      <c r="C14" s="69">
        <f t="shared" si="0"/>
        <v>0.1</v>
      </c>
      <c r="D14" s="15"/>
      <c r="E14" s="3">
        <f t="shared" ref="E14:E96" si="15">F14+U14+BG14</f>
        <v>0.1</v>
      </c>
      <c r="F14" s="3">
        <f t="shared" si="2"/>
        <v>0.1</v>
      </c>
      <c r="G14" s="3">
        <f t="shared" si="3"/>
        <v>0</v>
      </c>
      <c r="H14" s="2"/>
      <c r="I14" s="2"/>
      <c r="J14" s="2"/>
      <c r="K14" s="2"/>
      <c r="L14" s="2">
        <v>0.1</v>
      </c>
      <c r="M14" s="3">
        <f t="shared" si="11"/>
        <v>0</v>
      </c>
      <c r="N14" s="2"/>
      <c r="O14" s="2"/>
      <c r="P14" s="2"/>
      <c r="Q14" s="2"/>
      <c r="R14" s="2"/>
      <c r="S14" s="2"/>
      <c r="T14" s="2"/>
      <c r="U14" s="3">
        <f t="shared" si="12"/>
        <v>0</v>
      </c>
      <c r="V14" s="2"/>
      <c r="W14" s="2"/>
      <c r="X14" s="2"/>
      <c r="Y14" s="2"/>
      <c r="Z14" s="2"/>
      <c r="AA14" s="2"/>
      <c r="AB14" s="2"/>
      <c r="AC14" s="2"/>
      <c r="AD14" s="3">
        <f t="shared" si="13"/>
        <v>0</v>
      </c>
      <c r="AE14" s="2"/>
      <c r="AF14" s="2"/>
      <c r="AG14" s="2"/>
      <c r="AH14" s="2"/>
      <c r="AI14" s="2"/>
      <c r="AJ14" s="2"/>
      <c r="AK14" s="2"/>
      <c r="AL14" s="2"/>
      <c r="AM14" s="2"/>
      <c r="AN14" s="2"/>
      <c r="AO14" s="2"/>
      <c r="AP14" s="2"/>
      <c r="AQ14" s="2"/>
      <c r="AR14" s="2"/>
      <c r="AS14" s="2">
        <v>0</v>
      </c>
      <c r="AT14" s="2"/>
      <c r="AU14" s="2"/>
      <c r="AV14" s="2"/>
      <c r="AW14" s="2"/>
      <c r="AX14" s="2"/>
      <c r="AY14" s="2"/>
      <c r="AZ14" s="2"/>
      <c r="BA14" s="2"/>
      <c r="BB14" s="2"/>
      <c r="BC14" s="2"/>
      <c r="BD14" s="2"/>
      <c r="BE14" s="2"/>
      <c r="BF14" s="2"/>
      <c r="BG14" s="3">
        <f t="shared" si="14"/>
        <v>0</v>
      </c>
      <c r="BH14" s="2"/>
      <c r="BI14" s="2"/>
      <c r="BJ14" s="2"/>
      <c r="BK14" s="2" t="s">
        <v>459</v>
      </c>
      <c r="BL14" s="2" t="s">
        <v>140</v>
      </c>
      <c r="BM14" s="2" t="s">
        <v>141</v>
      </c>
      <c r="BN14" s="2" t="s">
        <v>81</v>
      </c>
      <c r="BO14" s="143" t="s">
        <v>539</v>
      </c>
      <c r="BP14" s="2" t="s">
        <v>1142</v>
      </c>
      <c r="BQ14" s="436" t="s">
        <v>1071</v>
      </c>
      <c r="BR14" s="71" t="s">
        <v>972</v>
      </c>
      <c r="BS14" s="71" t="s">
        <v>760</v>
      </c>
      <c r="BU14" s="71" t="s">
        <v>909</v>
      </c>
      <c r="BV14" s="71" t="s">
        <v>813</v>
      </c>
      <c r="CQ14" s="6"/>
    </row>
    <row r="15" spans="1:95" s="71" customFormat="1" ht="37.5" x14ac:dyDescent="0.3">
      <c r="A15" s="2">
        <v>3</v>
      </c>
      <c r="B15" s="144" t="s">
        <v>643</v>
      </c>
      <c r="C15" s="69">
        <f t="shared" si="0"/>
        <v>10</v>
      </c>
      <c r="D15" s="15"/>
      <c r="E15" s="3">
        <f t="shared" si="15"/>
        <v>10</v>
      </c>
      <c r="F15" s="3">
        <f t="shared" si="2"/>
        <v>9</v>
      </c>
      <c r="G15" s="3">
        <f t="shared" si="3"/>
        <v>0</v>
      </c>
      <c r="H15" s="3"/>
      <c r="I15" s="3"/>
      <c r="J15" s="3"/>
      <c r="K15" s="3">
        <v>4</v>
      </c>
      <c r="L15" s="3">
        <v>5</v>
      </c>
      <c r="M15" s="3">
        <f t="shared" si="11"/>
        <v>0</v>
      </c>
      <c r="N15" s="3"/>
      <c r="O15" s="3"/>
      <c r="P15" s="3"/>
      <c r="Q15" s="3"/>
      <c r="R15" s="3"/>
      <c r="S15" s="3"/>
      <c r="T15" s="3"/>
      <c r="U15" s="3">
        <f t="shared" si="12"/>
        <v>0</v>
      </c>
      <c r="V15" s="3"/>
      <c r="W15" s="3"/>
      <c r="X15" s="3"/>
      <c r="Y15" s="3"/>
      <c r="Z15" s="3"/>
      <c r="AA15" s="3"/>
      <c r="AB15" s="3"/>
      <c r="AC15" s="3"/>
      <c r="AD15" s="3">
        <f t="shared" si="13"/>
        <v>0</v>
      </c>
      <c r="AE15" s="3"/>
      <c r="AF15" s="3"/>
      <c r="AG15" s="3"/>
      <c r="AH15" s="73"/>
      <c r="AI15" s="73"/>
      <c r="AJ15" s="3"/>
      <c r="AK15" s="3"/>
      <c r="AL15" s="3"/>
      <c r="AM15" s="3"/>
      <c r="AN15" s="3"/>
      <c r="AO15" s="3"/>
      <c r="AP15" s="3"/>
      <c r="AQ15" s="3"/>
      <c r="AR15" s="3"/>
      <c r="AS15" s="3"/>
      <c r="AT15" s="3"/>
      <c r="AU15" s="3"/>
      <c r="AV15" s="3"/>
      <c r="AW15" s="3"/>
      <c r="AX15" s="3"/>
      <c r="AY15" s="3"/>
      <c r="AZ15" s="74"/>
      <c r="BA15" s="3"/>
      <c r="BB15" s="3"/>
      <c r="BC15" s="3"/>
      <c r="BD15" s="3"/>
      <c r="BE15" s="3"/>
      <c r="BF15" s="3"/>
      <c r="BG15" s="3">
        <f t="shared" si="14"/>
        <v>1</v>
      </c>
      <c r="BH15" s="3"/>
      <c r="BI15" s="75">
        <v>1</v>
      </c>
      <c r="BJ15" s="3"/>
      <c r="BK15" s="2" t="s">
        <v>459</v>
      </c>
      <c r="BL15" s="4" t="s">
        <v>143</v>
      </c>
      <c r="BM15" s="2" t="s">
        <v>360</v>
      </c>
      <c r="BN15" s="76" t="s">
        <v>81</v>
      </c>
      <c r="BO15" s="141" t="s">
        <v>1208</v>
      </c>
      <c r="BP15" s="2" t="s">
        <v>1142</v>
      </c>
      <c r="BQ15" s="436" t="s">
        <v>1071</v>
      </c>
      <c r="BR15" s="71" t="s">
        <v>972</v>
      </c>
      <c r="BU15" s="71" t="s">
        <v>909</v>
      </c>
      <c r="BV15" s="71" t="s">
        <v>813</v>
      </c>
      <c r="CQ15" s="6"/>
    </row>
    <row r="16" spans="1:95" s="71" customFormat="1" ht="37.5" x14ac:dyDescent="0.3">
      <c r="A16" s="2">
        <v>4</v>
      </c>
      <c r="B16" s="144" t="s">
        <v>633</v>
      </c>
      <c r="C16" s="69">
        <f t="shared" si="0"/>
        <v>0.12</v>
      </c>
      <c r="D16" s="3"/>
      <c r="E16" s="3">
        <f t="shared" si="15"/>
        <v>0.12</v>
      </c>
      <c r="F16" s="3">
        <f t="shared" si="2"/>
        <v>0.12</v>
      </c>
      <c r="G16" s="3">
        <f t="shared" si="3"/>
        <v>0</v>
      </c>
      <c r="H16" s="3"/>
      <c r="I16" s="3"/>
      <c r="J16" s="3"/>
      <c r="K16" s="3"/>
      <c r="L16" s="3"/>
      <c r="M16" s="3">
        <f t="shared" si="11"/>
        <v>0.12</v>
      </c>
      <c r="N16" s="3"/>
      <c r="O16" s="3"/>
      <c r="P16" s="3">
        <v>0.12</v>
      </c>
      <c r="Q16" s="3"/>
      <c r="R16" s="3"/>
      <c r="S16" s="3"/>
      <c r="T16" s="3"/>
      <c r="U16" s="3">
        <f t="shared" si="12"/>
        <v>0</v>
      </c>
      <c r="V16" s="3"/>
      <c r="W16" s="3"/>
      <c r="X16" s="3"/>
      <c r="Y16" s="3"/>
      <c r="Z16" s="3"/>
      <c r="AA16" s="3"/>
      <c r="AB16" s="3"/>
      <c r="AC16" s="3"/>
      <c r="AD16" s="3">
        <f t="shared" si="13"/>
        <v>0</v>
      </c>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f t="shared" si="14"/>
        <v>0</v>
      </c>
      <c r="BH16" s="3"/>
      <c r="BI16" s="3"/>
      <c r="BJ16" s="3"/>
      <c r="BK16" s="2" t="s">
        <v>459</v>
      </c>
      <c r="BL16" s="2" t="s">
        <v>147</v>
      </c>
      <c r="BM16" s="2" t="s">
        <v>129</v>
      </c>
      <c r="BN16" s="70" t="s">
        <v>81</v>
      </c>
      <c r="BO16" s="143" t="s">
        <v>404</v>
      </c>
      <c r="BP16" s="2" t="s">
        <v>1142</v>
      </c>
      <c r="BQ16" s="436" t="s">
        <v>982</v>
      </c>
      <c r="BR16" s="71" t="s">
        <v>972</v>
      </c>
      <c r="BS16" s="6"/>
      <c r="BT16" s="6"/>
      <c r="BU16" s="6"/>
      <c r="BV16" s="6" t="s">
        <v>813</v>
      </c>
      <c r="BW16" s="6"/>
      <c r="BX16" s="6"/>
      <c r="BY16" s="6" t="s">
        <v>813</v>
      </c>
      <c r="BZ16" s="210"/>
      <c r="CA16" s="6"/>
      <c r="CN16" s="71" t="s">
        <v>617</v>
      </c>
    </row>
    <row r="17" spans="1:112" s="71" customFormat="1" ht="37.5" x14ac:dyDescent="0.3">
      <c r="A17" s="2">
        <v>5</v>
      </c>
      <c r="B17" s="144" t="s">
        <v>634</v>
      </c>
      <c r="C17" s="69">
        <f t="shared" si="0"/>
        <v>0.1</v>
      </c>
      <c r="D17" s="15"/>
      <c r="E17" s="3">
        <f t="shared" si="15"/>
        <v>0.1</v>
      </c>
      <c r="F17" s="3">
        <f t="shared" si="2"/>
        <v>0.1</v>
      </c>
      <c r="G17" s="3">
        <f t="shared" si="3"/>
        <v>0</v>
      </c>
      <c r="H17" s="3"/>
      <c r="I17" s="3"/>
      <c r="J17" s="3"/>
      <c r="K17" s="3"/>
      <c r="L17" s="3">
        <v>0.1</v>
      </c>
      <c r="M17" s="3">
        <f t="shared" si="11"/>
        <v>0</v>
      </c>
      <c r="N17" s="3"/>
      <c r="O17" s="3"/>
      <c r="P17" s="3"/>
      <c r="Q17" s="3"/>
      <c r="R17" s="3"/>
      <c r="S17" s="3"/>
      <c r="T17" s="3"/>
      <c r="U17" s="3">
        <f t="shared" si="12"/>
        <v>0</v>
      </c>
      <c r="V17" s="3"/>
      <c r="W17" s="3"/>
      <c r="X17" s="3"/>
      <c r="Y17" s="3"/>
      <c r="Z17" s="3"/>
      <c r="AA17" s="3"/>
      <c r="AB17" s="3"/>
      <c r="AC17" s="3"/>
      <c r="AD17" s="3">
        <f t="shared" si="13"/>
        <v>0</v>
      </c>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f t="shared" si="14"/>
        <v>0</v>
      </c>
      <c r="BH17" s="3"/>
      <c r="BI17" s="3"/>
      <c r="BJ17" s="3"/>
      <c r="BK17" s="2" t="s">
        <v>459</v>
      </c>
      <c r="BL17" s="2" t="s">
        <v>130</v>
      </c>
      <c r="BM17" s="2" t="s">
        <v>131</v>
      </c>
      <c r="BN17" s="2" t="s">
        <v>81</v>
      </c>
      <c r="BO17" s="143" t="s">
        <v>395</v>
      </c>
      <c r="BP17" s="2" t="s">
        <v>1142</v>
      </c>
      <c r="BQ17" s="436" t="s">
        <v>982</v>
      </c>
      <c r="BR17" s="71" t="s">
        <v>972</v>
      </c>
      <c r="BS17" s="6"/>
      <c r="BT17" s="6"/>
      <c r="BU17" s="6"/>
      <c r="BV17" s="6" t="s">
        <v>813</v>
      </c>
      <c r="BW17" s="6"/>
      <c r="BX17" s="6"/>
      <c r="BY17" s="6"/>
      <c r="BZ17" s="210"/>
      <c r="CA17" s="6"/>
      <c r="CB17" s="71" t="s">
        <v>439</v>
      </c>
      <c r="CE17" s="71" t="s">
        <v>474</v>
      </c>
      <c r="CN17" s="71">
        <v>2022</v>
      </c>
    </row>
    <row r="18" spans="1:112" s="71" customFormat="1" ht="37.5" x14ac:dyDescent="0.3">
      <c r="A18" s="2">
        <v>6</v>
      </c>
      <c r="B18" s="144" t="s">
        <v>635</v>
      </c>
      <c r="C18" s="69">
        <f t="shared" si="0"/>
        <v>0.25</v>
      </c>
      <c r="D18" s="15"/>
      <c r="E18" s="3">
        <f t="shared" si="15"/>
        <v>0.25</v>
      </c>
      <c r="F18" s="3">
        <f t="shared" si="2"/>
        <v>0.25</v>
      </c>
      <c r="G18" s="3">
        <f t="shared" si="3"/>
        <v>0.2</v>
      </c>
      <c r="H18" s="3">
        <v>0.2</v>
      </c>
      <c r="I18" s="3"/>
      <c r="J18" s="3"/>
      <c r="K18" s="3">
        <v>0.05</v>
      </c>
      <c r="L18" s="3"/>
      <c r="M18" s="3">
        <f t="shared" si="11"/>
        <v>0</v>
      </c>
      <c r="N18" s="3"/>
      <c r="O18" s="3"/>
      <c r="P18" s="3"/>
      <c r="Q18" s="3"/>
      <c r="R18" s="3"/>
      <c r="S18" s="3"/>
      <c r="T18" s="3"/>
      <c r="U18" s="3">
        <f t="shared" si="12"/>
        <v>0</v>
      </c>
      <c r="V18" s="3"/>
      <c r="W18" s="3"/>
      <c r="X18" s="3"/>
      <c r="Y18" s="3"/>
      <c r="Z18" s="3"/>
      <c r="AA18" s="3"/>
      <c r="AB18" s="3"/>
      <c r="AC18" s="3"/>
      <c r="AD18" s="3">
        <f t="shared" si="13"/>
        <v>0</v>
      </c>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f t="shared" si="14"/>
        <v>0</v>
      </c>
      <c r="BH18" s="3"/>
      <c r="BI18" s="3"/>
      <c r="BJ18" s="3"/>
      <c r="BK18" s="2" t="s">
        <v>459</v>
      </c>
      <c r="BL18" s="2" t="s">
        <v>133</v>
      </c>
      <c r="BM18" s="2" t="s">
        <v>134</v>
      </c>
      <c r="BN18" s="70" t="s">
        <v>81</v>
      </c>
      <c r="BO18" s="143" t="s">
        <v>404</v>
      </c>
      <c r="BP18" s="2" t="s">
        <v>1142</v>
      </c>
      <c r="BQ18" s="436" t="s">
        <v>982</v>
      </c>
      <c r="BR18" s="71" t="s">
        <v>972</v>
      </c>
      <c r="BS18" s="6"/>
      <c r="BT18" s="6"/>
      <c r="BU18" s="6"/>
      <c r="BV18" s="6" t="s">
        <v>813</v>
      </c>
      <c r="BW18" s="6"/>
      <c r="BX18" s="6"/>
      <c r="BY18" s="6" t="s">
        <v>813</v>
      </c>
      <c r="BZ18" s="210"/>
      <c r="CA18" s="6"/>
      <c r="CE18" s="71" t="s">
        <v>474</v>
      </c>
      <c r="CN18" s="71" t="s">
        <v>617</v>
      </c>
    </row>
    <row r="19" spans="1:112" s="71" customFormat="1" ht="37.5" x14ac:dyDescent="0.3">
      <c r="A19" s="2">
        <v>7</v>
      </c>
      <c r="B19" s="14" t="s">
        <v>645</v>
      </c>
      <c r="C19" s="69">
        <f t="shared" si="0"/>
        <v>0.1</v>
      </c>
      <c r="D19" s="15"/>
      <c r="E19" s="3">
        <f t="shared" si="15"/>
        <v>0.1</v>
      </c>
      <c r="F19" s="3">
        <f t="shared" si="2"/>
        <v>0.05</v>
      </c>
      <c r="G19" s="3">
        <f t="shared" si="3"/>
        <v>0</v>
      </c>
      <c r="H19" s="3"/>
      <c r="I19" s="3"/>
      <c r="J19" s="3"/>
      <c r="K19" s="72">
        <v>0.05</v>
      </c>
      <c r="L19" s="2"/>
      <c r="M19" s="3">
        <f t="shared" si="11"/>
        <v>0</v>
      </c>
      <c r="N19" s="3"/>
      <c r="O19" s="3"/>
      <c r="P19" s="3"/>
      <c r="Q19" s="3"/>
      <c r="R19" s="3"/>
      <c r="S19" s="3"/>
      <c r="T19" s="3"/>
      <c r="U19" s="3">
        <f t="shared" si="12"/>
        <v>0.05</v>
      </c>
      <c r="V19" s="3"/>
      <c r="W19" s="3"/>
      <c r="X19" s="3"/>
      <c r="Y19" s="3"/>
      <c r="Z19" s="3"/>
      <c r="AA19" s="3"/>
      <c r="AB19" s="3"/>
      <c r="AC19" s="3"/>
      <c r="AD19" s="3">
        <f t="shared" si="13"/>
        <v>0</v>
      </c>
      <c r="AE19" s="3"/>
      <c r="AF19" s="3"/>
      <c r="AG19" s="3"/>
      <c r="AH19" s="73"/>
      <c r="AI19" s="73"/>
      <c r="AJ19" s="3"/>
      <c r="AK19" s="3"/>
      <c r="AL19" s="3"/>
      <c r="AM19" s="3"/>
      <c r="AN19" s="3"/>
      <c r="AO19" s="3"/>
      <c r="AP19" s="3"/>
      <c r="AQ19" s="3"/>
      <c r="AR19" s="3"/>
      <c r="AS19" s="3"/>
      <c r="AT19" s="3"/>
      <c r="AU19" s="3"/>
      <c r="AV19" s="3"/>
      <c r="AW19" s="3"/>
      <c r="AX19" s="3"/>
      <c r="AY19" s="3"/>
      <c r="AZ19" s="74">
        <v>0.05</v>
      </c>
      <c r="BA19" s="3"/>
      <c r="BB19" s="3"/>
      <c r="BC19" s="3"/>
      <c r="BD19" s="3"/>
      <c r="BE19" s="3"/>
      <c r="BF19" s="3"/>
      <c r="BG19" s="3">
        <f t="shared" si="14"/>
        <v>0</v>
      </c>
      <c r="BH19" s="3"/>
      <c r="BI19" s="75"/>
      <c r="BJ19" s="3"/>
      <c r="BK19" s="2" t="s">
        <v>459</v>
      </c>
      <c r="BL19" s="4" t="s">
        <v>138</v>
      </c>
      <c r="BM19" s="2" t="s">
        <v>139</v>
      </c>
      <c r="BN19" s="76" t="s">
        <v>81</v>
      </c>
      <c r="BO19" s="15" t="s">
        <v>539</v>
      </c>
      <c r="BP19" s="2" t="s">
        <v>1142</v>
      </c>
      <c r="BQ19" s="436" t="s">
        <v>1071</v>
      </c>
      <c r="BR19" s="71" t="s">
        <v>972</v>
      </c>
      <c r="BS19" s="6"/>
      <c r="BT19" s="6"/>
      <c r="BU19" s="6"/>
      <c r="BV19" s="6" t="s">
        <v>813</v>
      </c>
      <c r="BW19" s="6"/>
      <c r="BX19" s="71" t="s">
        <v>646</v>
      </c>
      <c r="CH19" s="71" t="s">
        <v>647</v>
      </c>
      <c r="CJ19" s="71" t="s">
        <v>648</v>
      </c>
    </row>
    <row r="20" spans="1:112" s="71" customFormat="1" ht="37.5" x14ac:dyDescent="0.3">
      <c r="A20" s="2">
        <v>8</v>
      </c>
      <c r="B20" s="144" t="s">
        <v>637</v>
      </c>
      <c r="C20" s="69">
        <f t="shared" si="0"/>
        <v>3</v>
      </c>
      <c r="D20" s="15"/>
      <c r="E20" s="3">
        <f t="shared" si="15"/>
        <v>3</v>
      </c>
      <c r="F20" s="3">
        <f t="shared" si="2"/>
        <v>3</v>
      </c>
      <c r="G20" s="3">
        <f t="shared" si="3"/>
        <v>0</v>
      </c>
      <c r="H20" s="3"/>
      <c r="I20" s="3"/>
      <c r="J20" s="3"/>
      <c r="K20" s="3"/>
      <c r="L20" s="3">
        <v>3</v>
      </c>
      <c r="M20" s="3">
        <f t="shared" si="11"/>
        <v>0</v>
      </c>
      <c r="N20" s="3"/>
      <c r="O20" s="3"/>
      <c r="P20" s="3"/>
      <c r="Q20" s="3"/>
      <c r="R20" s="3"/>
      <c r="S20" s="3"/>
      <c r="T20" s="3"/>
      <c r="U20" s="3">
        <f t="shared" si="12"/>
        <v>0</v>
      </c>
      <c r="V20" s="3"/>
      <c r="W20" s="3"/>
      <c r="X20" s="3"/>
      <c r="Y20" s="3"/>
      <c r="Z20" s="3"/>
      <c r="AA20" s="3"/>
      <c r="AB20" s="3"/>
      <c r="AC20" s="3"/>
      <c r="AD20" s="3">
        <f t="shared" si="13"/>
        <v>0</v>
      </c>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f t="shared" si="14"/>
        <v>0</v>
      </c>
      <c r="BH20" s="3"/>
      <c r="BI20" s="3"/>
      <c r="BJ20" s="3"/>
      <c r="BK20" s="2" t="s">
        <v>459</v>
      </c>
      <c r="BL20" s="2" t="s">
        <v>142</v>
      </c>
      <c r="BM20" s="2"/>
      <c r="BN20" s="70" t="s">
        <v>81</v>
      </c>
      <c r="BO20" s="143" t="s">
        <v>1209</v>
      </c>
      <c r="BP20" s="2" t="s">
        <v>1142</v>
      </c>
      <c r="BQ20" s="436" t="s">
        <v>982</v>
      </c>
      <c r="BR20" s="71" t="s">
        <v>972</v>
      </c>
      <c r="BS20" s="6"/>
      <c r="BT20" s="6"/>
      <c r="BU20" s="6"/>
      <c r="BV20" s="6" t="s">
        <v>813</v>
      </c>
      <c r="BW20" s="6"/>
      <c r="BX20" s="6"/>
      <c r="BY20" s="6"/>
      <c r="BZ20" s="210"/>
      <c r="CA20" s="6"/>
      <c r="CE20" s="71" t="s">
        <v>474</v>
      </c>
      <c r="CN20" s="71" t="s">
        <v>617</v>
      </c>
    </row>
    <row r="21" spans="1:112" s="71" customFormat="1" ht="37.5" x14ac:dyDescent="0.3">
      <c r="A21" s="2">
        <v>9</v>
      </c>
      <c r="B21" s="144" t="s">
        <v>639</v>
      </c>
      <c r="C21" s="69">
        <f t="shared" si="0"/>
        <v>3</v>
      </c>
      <c r="D21" s="15"/>
      <c r="E21" s="3">
        <f t="shared" si="15"/>
        <v>3</v>
      </c>
      <c r="F21" s="3">
        <f t="shared" si="2"/>
        <v>3</v>
      </c>
      <c r="G21" s="3">
        <f t="shared" si="3"/>
        <v>0</v>
      </c>
      <c r="H21" s="3"/>
      <c r="I21" s="3"/>
      <c r="J21" s="3"/>
      <c r="K21" s="72"/>
      <c r="L21" s="2"/>
      <c r="M21" s="3">
        <f t="shared" si="11"/>
        <v>3</v>
      </c>
      <c r="N21" s="3"/>
      <c r="O21" s="3"/>
      <c r="P21" s="3">
        <v>3</v>
      </c>
      <c r="Q21" s="3"/>
      <c r="R21" s="3"/>
      <c r="S21" s="3"/>
      <c r="T21" s="3"/>
      <c r="U21" s="3">
        <f t="shared" si="12"/>
        <v>0</v>
      </c>
      <c r="V21" s="3"/>
      <c r="W21" s="3"/>
      <c r="X21" s="3"/>
      <c r="Y21" s="3"/>
      <c r="Z21" s="3"/>
      <c r="AA21" s="3"/>
      <c r="AB21" s="3"/>
      <c r="AC21" s="3"/>
      <c r="AD21" s="3">
        <f t="shared" si="13"/>
        <v>0</v>
      </c>
      <c r="AE21" s="3"/>
      <c r="AF21" s="3"/>
      <c r="AG21" s="3"/>
      <c r="AH21" s="73"/>
      <c r="AI21" s="73"/>
      <c r="AJ21" s="3"/>
      <c r="AK21" s="3"/>
      <c r="AL21" s="3"/>
      <c r="AM21" s="3"/>
      <c r="AN21" s="3"/>
      <c r="AO21" s="3"/>
      <c r="AP21" s="3"/>
      <c r="AQ21" s="3"/>
      <c r="AR21" s="3"/>
      <c r="AS21" s="3"/>
      <c r="AT21" s="3"/>
      <c r="AU21" s="3"/>
      <c r="AV21" s="3"/>
      <c r="AW21" s="3"/>
      <c r="AX21" s="3"/>
      <c r="AY21" s="3"/>
      <c r="AZ21" s="74"/>
      <c r="BA21" s="3"/>
      <c r="BB21" s="3"/>
      <c r="BC21" s="3"/>
      <c r="BD21" s="3"/>
      <c r="BE21" s="3"/>
      <c r="BF21" s="3"/>
      <c r="BG21" s="3">
        <f t="shared" si="14"/>
        <v>0</v>
      </c>
      <c r="BH21" s="3"/>
      <c r="BI21" s="75"/>
      <c r="BJ21" s="3"/>
      <c r="BK21" s="2" t="s">
        <v>459</v>
      </c>
      <c r="BL21" s="4" t="s">
        <v>143</v>
      </c>
      <c r="BM21" s="2" t="s">
        <v>369</v>
      </c>
      <c r="BN21" s="76" t="s">
        <v>81</v>
      </c>
      <c r="BO21" s="143" t="s">
        <v>1210</v>
      </c>
      <c r="BP21" s="2" t="s">
        <v>1142</v>
      </c>
      <c r="BQ21" s="436" t="s">
        <v>982</v>
      </c>
      <c r="BR21" s="71" t="s">
        <v>972</v>
      </c>
      <c r="BS21" s="232"/>
      <c r="BT21" s="232"/>
      <c r="BU21" s="232"/>
      <c r="BV21" s="6" t="s">
        <v>813</v>
      </c>
      <c r="BW21" s="6"/>
      <c r="BX21" s="232"/>
      <c r="BY21" s="6"/>
      <c r="BZ21" s="243"/>
      <c r="CA21" s="232"/>
      <c r="CB21" s="244"/>
      <c r="CC21" s="244"/>
      <c r="CD21" s="244"/>
      <c r="CE21" s="244" t="s">
        <v>474</v>
      </c>
      <c r="CN21" s="71" t="s">
        <v>617</v>
      </c>
    </row>
    <row r="22" spans="1:112" s="71" customFormat="1" ht="37.5" x14ac:dyDescent="0.3">
      <c r="A22" s="2">
        <v>10</v>
      </c>
      <c r="B22" s="144" t="s">
        <v>638</v>
      </c>
      <c r="C22" s="69">
        <f t="shared" si="0"/>
        <v>3</v>
      </c>
      <c r="D22" s="15"/>
      <c r="E22" s="3">
        <f t="shared" si="15"/>
        <v>3</v>
      </c>
      <c r="F22" s="3">
        <f t="shared" si="2"/>
        <v>3</v>
      </c>
      <c r="G22" s="3">
        <f t="shared" si="3"/>
        <v>0</v>
      </c>
      <c r="H22" s="3"/>
      <c r="I22" s="3"/>
      <c r="J22" s="3"/>
      <c r="K22" s="72">
        <v>0.5</v>
      </c>
      <c r="L22" s="2">
        <v>2.5</v>
      </c>
      <c r="M22" s="3">
        <f t="shared" si="11"/>
        <v>0</v>
      </c>
      <c r="N22" s="3"/>
      <c r="O22" s="3"/>
      <c r="P22" s="3"/>
      <c r="Q22" s="3"/>
      <c r="R22" s="3"/>
      <c r="S22" s="3"/>
      <c r="T22" s="3"/>
      <c r="U22" s="3">
        <f t="shared" si="12"/>
        <v>0</v>
      </c>
      <c r="V22" s="3"/>
      <c r="W22" s="3"/>
      <c r="X22" s="3"/>
      <c r="Y22" s="3"/>
      <c r="Z22" s="3"/>
      <c r="AA22" s="3"/>
      <c r="AB22" s="3"/>
      <c r="AC22" s="3"/>
      <c r="AD22" s="3">
        <f t="shared" si="13"/>
        <v>0</v>
      </c>
      <c r="AE22" s="3"/>
      <c r="AF22" s="3"/>
      <c r="AG22" s="3"/>
      <c r="AH22" s="73"/>
      <c r="AI22" s="73"/>
      <c r="AJ22" s="3"/>
      <c r="AK22" s="3"/>
      <c r="AL22" s="3"/>
      <c r="AM22" s="3"/>
      <c r="AN22" s="3"/>
      <c r="AO22" s="3"/>
      <c r="AP22" s="3"/>
      <c r="AQ22" s="3"/>
      <c r="AR22" s="3"/>
      <c r="AS22" s="3"/>
      <c r="AT22" s="3"/>
      <c r="AU22" s="3"/>
      <c r="AV22" s="3"/>
      <c r="AW22" s="3"/>
      <c r="AX22" s="3"/>
      <c r="AY22" s="3"/>
      <c r="AZ22" s="74"/>
      <c r="BA22" s="3"/>
      <c r="BB22" s="3"/>
      <c r="BC22" s="3"/>
      <c r="BD22" s="3"/>
      <c r="BE22" s="3"/>
      <c r="BF22" s="3"/>
      <c r="BG22" s="3">
        <f t="shared" si="14"/>
        <v>0</v>
      </c>
      <c r="BH22" s="3"/>
      <c r="BI22" s="75"/>
      <c r="BJ22" s="3"/>
      <c r="BK22" s="2" t="s">
        <v>459</v>
      </c>
      <c r="BL22" s="4" t="s">
        <v>138</v>
      </c>
      <c r="BM22" s="2" t="s">
        <v>144</v>
      </c>
      <c r="BN22" s="76" t="s">
        <v>81</v>
      </c>
      <c r="BO22" s="143" t="s">
        <v>1210</v>
      </c>
      <c r="BP22" s="2" t="s">
        <v>1142</v>
      </c>
      <c r="BQ22" s="436" t="s">
        <v>982</v>
      </c>
      <c r="BR22" s="71" t="s">
        <v>972</v>
      </c>
      <c r="BS22" s="6"/>
      <c r="BT22" s="6"/>
      <c r="BU22" s="6"/>
      <c r="BV22" s="6" t="s">
        <v>813</v>
      </c>
      <c r="BW22" s="6"/>
      <c r="BX22" s="6"/>
      <c r="BY22" s="6"/>
      <c r="BZ22" s="210"/>
      <c r="CA22" s="6"/>
      <c r="CE22" s="71" t="s">
        <v>474</v>
      </c>
      <c r="CN22" s="71" t="s">
        <v>617</v>
      </c>
    </row>
    <row r="23" spans="1:112" s="71" customFormat="1" ht="37.5" customHeight="1" x14ac:dyDescent="0.3">
      <c r="A23" s="2">
        <v>11</v>
      </c>
      <c r="B23" s="144" t="s">
        <v>640</v>
      </c>
      <c r="C23" s="69">
        <f t="shared" si="0"/>
        <v>1.23</v>
      </c>
      <c r="D23" s="15"/>
      <c r="E23" s="3">
        <f t="shared" si="15"/>
        <v>1.23</v>
      </c>
      <c r="F23" s="3">
        <f t="shared" si="2"/>
        <v>1</v>
      </c>
      <c r="G23" s="3">
        <f t="shared" si="3"/>
        <v>0</v>
      </c>
      <c r="H23" s="3"/>
      <c r="I23" s="3"/>
      <c r="J23" s="3"/>
      <c r="K23" s="72">
        <v>0.5</v>
      </c>
      <c r="L23" s="2">
        <v>0.5</v>
      </c>
      <c r="M23" s="3">
        <f t="shared" si="11"/>
        <v>0</v>
      </c>
      <c r="N23" s="3"/>
      <c r="O23" s="3"/>
      <c r="P23" s="3"/>
      <c r="Q23" s="3"/>
      <c r="R23" s="3"/>
      <c r="S23" s="3"/>
      <c r="T23" s="3"/>
      <c r="U23" s="3">
        <f t="shared" si="12"/>
        <v>0.23</v>
      </c>
      <c r="V23" s="3"/>
      <c r="W23" s="3"/>
      <c r="X23" s="3"/>
      <c r="Y23" s="3"/>
      <c r="Z23" s="3"/>
      <c r="AA23" s="3"/>
      <c r="AB23" s="3"/>
      <c r="AC23" s="3"/>
      <c r="AD23" s="3">
        <f t="shared" si="13"/>
        <v>0.23</v>
      </c>
      <c r="AE23" s="3">
        <v>0.23</v>
      </c>
      <c r="AF23" s="3"/>
      <c r="AG23" s="3"/>
      <c r="AH23" s="73"/>
      <c r="AI23" s="73"/>
      <c r="AJ23" s="3"/>
      <c r="AK23" s="3"/>
      <c r="AL23" s="3"/>
      <c r="AM23" s="3"/>
      <c r="AN23" s="3"/>
      <c r="AO23" s="3"/>
      <c r="AP23" s="3"/>
      <c r="AQ23" s="3"/>
      <c r="AR23" s="3"/>
      <c r="AS23" s="3"/>
      <c r="AT23" s="3"/>
      <c r="AU23" s="3"/>
      <c r="AV23" s="3"/>
      <c r="AW23" s="3"/>
      <c r="AX23" s="3"/>
      <c r="AY23" s="3"/>
      <c r="AZ23" s="74"/>
      <c r="BA23" s="3"/>
      <c r="BB23" s="3"/>
      <c r="BC23" s="3"/>
      <c r="BD23" s="3"/>
      <c r="BE23" s="3"/>
      <c r="BF23" s="3"/>
      <c r="BG23" s="3">
        <f t="shared" si="14"/>
        <v>0</v>
      </c>
      <c r="BH23" s="3"/>
      <c r="BI23" s="75"/>
      <c r="BJ23" s="3"/>
      <c r="BK23" s="2" t="s">
        <v>459</v>
      </c>
      <c r="BL23" s="4" t="s">
        <v>137</v>
      </c>
      <c r="BM23" s="2" t="s">
        <v>145</v>
      </c>
      <c r="BN23" s="76" t="s">
        <v>81</v>
      </c>
      <c r="BO23" s="143" t="s">
        <v>1210</v>
      </c>
      <c r="BP23" s="2" t="s">
        <v>1142</v>
      </c>
      <c r="BQ23" s="436" t="s">
        <v>982</v>
      </c>
      <c r="BR23" s="71" t="s">
        <v>972</v>
      </c>
      <c r="BS23" s="6"/>
      <c r="BT23" s="6"/>
      <c r="BU23" s="6"/>
      <c r="BV23" s="165" t="s">
        <v>813</v>
      </c>
      <c r="BW23" s="6" t="s">
        <v>863</v>
      </c>
      <c r="BX23" s="6"/>
      <c r="BY23" s="6"/>
      <c r="BZ23" s="210"/>
      <c r="CA23" s="6"/>
      <c r="CE23" s="71" t="s">
        <v>474</v>
      </c>
      <c r="CN23" s="71" t="s">
        <v>617</v>
      </c>
    </row>
    <row r="24" spans="1:112" s="71" customFormat="1" ht="37.5" customHeight="1" x14ac:dyDescent="0.3">
      <c r="A24" s="2">
        <v>12</v>
      </c>
      <c r="B24" s="144" t="s">
        <v>641</v>
      </c>
      <c r="C24" s="69">
        <f t="shared" si="0"/>
        <v>1.4</v>
      </c>
      <c r="D24" s="15"/>
      <c r="E24" s="3">
        <f t="shared" si="15"/>
        <v>1.4</v>
      </c>
      <c r="F24" s="3">
        <f t="shared" si="2"/>
        <v>1.4</v>
      </c>
      <c r="G24" s="3">
        <f t="shared" si="3"/>
        <v>0</v>
      </c>
      <c r="H24" s="3"/>
      <c r="I24" s="3"/>
      <c r="J24" s="3"/>
      <c r="K24" s="3"/>
      <c r="L24" s="3">
        <v>1.4</v>
      </c>
      <c r="M24" s="3">
        <f t="shared" si="11"/>
        <v>0</v>
      </c>
      <c r="N24" s="3"/>
      <c r="O24" s="3"/>
      <c r="P24" s="3"/>
      <c r="Q24" s="3"/>
      <c r="R24" s="3"/>
      <c r="S24" s="3"/>
      <c r="T24" s="3"/>
      <c r="U24" s="3">
        <f t="shared" si="12"/>
        <v>0</v>
      </c>
      <c r="V24" s="3"/>
      <c r="W24" s="3"/>
      <c r="X24" s="3"/>
      <c r="Y24" s="3"/>
      <c r="Z24" s="3"/>
      <c r="AA24" s="3"/>
      <c r="AB24" s="3"/>
      <c r="AC24" s="3"/>
      <c r="AD24" s="3">
        <f t="shared" si="13"/>
        <v>0</v>
      </c>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f t="shared" si="14"/>
        <v>0</v>
      </c>
      <c r="BH24" s="3"/>
      <c r="BI24" s="3"/>
      <c r="BJ24" s="3"/>
      <c r="BK24" s="2" t="s">
        <v>459</v>
      </c>
      <c r="BL24" s="2" t="s">
        <v>132</v>
      </c>
      <c r="BM24" s="77" t="s">
        <v>146</v>
      </c>
      <c r="BN24" s="70" t="s">
        <v>81</v>
      </c>
      <c r="BO24" s="143" t="s">
        <v>1210</v>
      </c>
      <c r="BP24" s="2" t="s">
        <v>1142</v>
      </c>
      <c r="BQ24" s="436" t="s">
        <v>982</v>
      </c>
      <c r="BR24" s="71" t="s">
        <v>972</v>
      </c>
      <c r="BS24" s="232"/>
      <c r="BT24" s="232"/>
      <c r="BU24" s="232"/>
      <c r="BV24" s="232"/>
      <c r="BW24" s="232"/>
      <c r="BX24" s="232"/>
      <c r="BY24" s="232"/>
      <c r="BZ24" s="243"/>
      <c r="CA24" s="232"/>
      <c r="CB24" s="244"/>
      <c r="CC24" s="244"/>
      <c r="CD24" s="244"/>
      <c r="CE24" s="244" t="s">
        <v>474</v>
      </c>
      <c r="CN24" s="71" t="s">
        <v>617</v>
      </c>
    </row>
    <row r="25" spans="1:112" s="71" customFormat="1" ht="37.5" customHeight="1" x14ac:dyDescent="0.3">
      <c r="A25" s="2">
        <v>13</v>
      </c>
      <c r="B25" s="144" t="s">
        <v>642</v>
      </c>
      <c r="C25" s="69">
        <f t="shared" si="0"/>
        <v>2.9</v>
      </c>
      <c r="D25" s="15"/>
      <c r="E25" s="3">
        <f t="shared" si="15"/>
        <v>2.9</v>
      </c>
      <c r="F25" s="3">
        <f t="shared" si="2"/>
        <v>2.9</v>
      </c>
      <c r="G25" s="3">
        <f t="shared" si="3"/>
        <v>0</v>
      </c>
      <c r="H25" s="3"/>
      <c r="I25" s="3"/>
      <c r="J25" s="3"/>
      <c r="K25" s="3"/>
      <c r="L25" s="3">
        <v>2.9</v>
      </c>
      <c r="M25" s="3">
        <f t="shared" si="11"/>
        <v>0</v>
      </c>
      <c r="N25" s="3"/>
      <c r="O25" s="3"/>
      <c r="P25" s="3"/>
      <c r="Q25" s="3"/>
      <c r="R25" s="3"/>
      <c r="S25" s="3"/>
      <c r="T25" s="3"/>
      <c r="U25" s="3">
        <f t="shared" si="12"/>
        <v>0</v>
      </c>
      <c r="V25" s="3"/>
      <c r="W25" s="3"/>
      <c r="X25" s="3"/>
      <c r="Y25" s="3"/>
      <c r="Z25" s="3"/>
      <c r="AA25" s="3"/>
      <c r="AB25" s="3"/>
      <c r="AC25" s="3"/>
      <c r="AD25" s="3">
        <f t="shared" si="13"/>
        <v>0</v>
      </c>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f t="shared" si="14"/>
        <v>0</v>
      </c>
      <c r="BH25" s="3"/>
      <c r="BI25" s="3"/>
      <c r="BJ25" s="3"/>
      <c r="BK25" s="2" t="s">
        <v>459</v>
      </c>
      <c r="BL25" s="2" t="s">
        <v>130</v>
      </c>
      <c r="BM25" s="2" t="s">
        <v>148</v>
      </c>
      <c r="BN25" s="70" t="s">
        <v>81</v>
      </c>
      <c r="BO25" s="143" t="s">
        <v>1210</v>
      </c>
      <c r="BP25" s="2" t="s">
        <v>1142</v>
      </c>
      <c r="BQ25" s="436" t="s">
        <v>982</v>
      </c>
      <c r="BR25" s="71" t="s">
        <v>972</v>
      </c>
      <c r="BS25" s="6"/>
      <c r="BT25" s="6"/>
      <c r="BU25" s="6"/>
      <c r="BV25" s="6" t="s">
        <v>813</v>
      </c>
      <c r="BW25" s="6"/>
      <c r="BX25" s="6"/>
      <c r="BY25" s="6"/>
      <c r="BZ25" s="210"/>
      <c r="CA25" s="6"/>
      <c r="CB25" s="71" t="s">
        <v>440</v>
      </c>
      <c r="CE25" s="71" t="s">
        <v>474</v>
      </c>
      <c r="CN25" s="71" t="s">
        <v>617</v>
      </c>
    </row>
    <row r="26" spans="1:112" s="71" customFormat="1" ht="37.5" x14ac:dyDescent="0.3">
      <c r="A26" s="2">
        <v>14</v>
      </c>
      <c r="B26" s="22" t="s">
        <v>651</v>
      </c>
      <c r="C26" s="69">
        <f t="shared" si="0"/>
        <v>12</v>
      </c>
      <c r="D26" s="15"/>
      <c r="E26" s="3">
        <f t="shared" si="15"/>
        <v>12</v>
      </c>
      <c r="F26" s="3">
        <f t="shared" si="2"/>
        <v>12</v>
      </c>
      <c r="G26" s="3">
        <f t="shared" si="3"/>
        <v>0</v>
      </c>
      <c r="H26" s="3"/>
      <c r="I26" s="3"/>
      <c r="J26" s="3"/>
      <c r="K26" s="483">
        <v>6</v>
      </c>
      <c r="L26" s="3">
        <v>6</v>
      </c>
      <c r="M26" s="3">
        <f t="shared" si="11"/>
        <v>0</v>
      </c>
      <c r="N26" s="3"/>
      <c r="O26" s="3"/>
      <c r="P26" s="3"/>
      <c r="Q26" s="3"/>
      <c r="R26" s="3"/>
      <c r="S26" s="3"/>
      <c r="T26" s="3"/>
      <c r="U26" s="3">
        <f t="shared" si="12"/>
        <v>0</v>
      </c>
      <c r="V26" s="3"/>
      <c r="W26" s="3"/>
      <c r="X26" s="3"/>
      <c r="Y26" s="3"/>
      <c r="Z26" s="3"/>
      <c r="AA26" s="3"/>
      <c r="AB26" s="3"/>
      <c r="AC26" s="3"/>
      <c r="AD26" s="3">
        <f t="shared" si="13"/>
        <v>0</v>
      </c>
      <c r="AE26" s="3"/>
      <c r="AF26" s="3"/>
      <c r="AG26" s="3"/>
      <c r="AH26" s="73"/>
      <c r="AI26" s="73"/>
      <c r="AJ26" s="3"/>
      <c r="AK26" s="3"/>
      <c r="AL26" s="3"/>
      <c r="AM26" s="3"/>
      <c r="AN26" s="3"/>
      <c r="AO26" s="3"/>
      <c r="AP26" s="3"/>
      <c r="AQ26" s="3"/>
      <c r="AR26" s="3"/>
      <c r="AS26" s="3"/>
      <c r="AT26" s="3"/>
      <c r="AU26" s="3"/>
      <c r="AV26" s="3"/>
      <c r="AW26" s="3"/>
      <c r="AX26" s="3"/>
      <c r="AY26" s="3"/>
      <c r="AZ26" s="74"/>
      <c r="BA26" s="3"/>
      <c r="BB26" s="3"/>
      <c r="BC26" s="3"/>
      <c r="BD26" s="3"/>
      <c r="BE26" s="3"/>
      <c r="BF26" s="3"/>
      <c r="BG26" s="3">
        <f t="shared" si="14"/>
        <v>0</v>
      </c>
      <c r="BH26" s="3"/>
      <c r="BI26" s="75"/>
      <c r="BJ26" s="3"/>
      <c r="BK26" s="2" t="s">
        <v>459</v>
      </c>
      <c r="BL26" s="4" t="s">
        <v>128</v>
      </c>
      <c r="BM26" s="2"/>
      <c r="BN26" s="76" t="s">
        <v>81</v>
      </c>
      <c r="BO26" s="2" t="s">
        <v>1022</v>
      </c>
      <c r="BP26" s="2" t="s">
        <v>761</v>
      </c>
      <c r="BQ26" s="436" t="s">
        <v>1071</v>
      </c>
      <c r="BR26" s="71" t="s">
        <v>973</v>
      </c>
      <c r="BS26" s="6"/>
      <c r="BT26" s="6"/>
      <c r="BU26" s="6"/>
      <c r="BV26" s="6" t="s">
        <v>813</v>
      </c>
      <c r="BW26" s="6"/>
      <c r="CH26" s="71" t="s">
        <v>649</v>
      </c>
      <c r="CJ26" s="71" t="s">
        <v>648</v>
      </c>
      <c r="CS26" s="71" t="s">
        <v>650</v>
      </c>
    </row>
    <row r="27" spans="1:112" s="71" customFormat="1" ht="37.5" x14ac:dyDescent="0.3">
      <c r="A27" s="2">
        <v>15</v>
      </c>
      <c r="B27" s="14" t="s">
        <v>974</v>
      </c>
      <c r="C27" s="69">
        <f t="shared" si="0"/>
        <v>3.5</v>
      </c>
      <c r="D27" s="15"/>
      <c r="E27" s="3">
        <f t="shared" si="15"/>
        <v>3.5</v>
      </c>
      <c r="F27" s="3">
        <f t="shared" si="2"/>
        <v>3.5</v>
      </c>
      <c r="G27" s="3">
        <f t="shared" si="3"/>
        <v>0</v>
      </c>
      <c r="H27" s="3"/>
      <c r="I27" s="3"/>
      <c r="J27" s="3"/>
      <c r="K27" s="3">
        <v>3.5</v>
      </c>
      <c r="L27" s="3"/>
      <c r="M27" s="3">
        <f t="shared" si="11"/>
        <v>0</v>
      </c>
      <c r="N27" s="3"/>
      <c r="O27" s="3"/>
      <c r="P27" s="3"/>
      <c r="Q27" s="3"/>
      <c r="R27" s="3"/>
      <c r="S27" s="3"/>
      <c r="T27" s="3"/>
      <c r="U27" s="3">
        <f t="shared" si="12"/>
        <v>0</v>
      </c>
      <c r="V27" s="3"/>
      <c r="W27" s="3"/>
      <c r="X27" s="3"/>
      <c r="Y27" s="3"/>
      <c r="Z27" s="3"/>
      <c r="AA27" s="3"/>
      <c r="AB27" s="3"/>
      <c r="AC27" s="3"/>
      <c r="AD27" s="3">
        <f t="shared" si="13"/>
        <v>0</v>
      </c>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f t="shared" si="14"/>
        <v>0</v>
      </c>
      <c r="BH27" s="3"/>
      <c r="BI27" s="3"/>
      <c r="BJ27" s="3"/>
      <c r="BK27" s="2" t="s">
        <v>459</v>
      </c>
      <c r="BL27" s="4" t="s">
        <v>128</v>
      </c>
      <c r="BM27" s="2" t="s">
        <v>975</v>
      </c>
      <c r="BN27" s="70" t="s">
        <v>81</v>
      </c>
      <c r="BO27" s="14"/>
      <c r="BP27" s="2" t="s">
        <v>761</v>
      </c>
      <c r="BQ27" s="435" t="s">
        <v>761</v>
      </c>
      <c r="BR27" s="71" t="s">
        <v>972</v>
      </c>
      <c r="BS27" s="71" t="s">
        <v>976</v>
      </c>
      <c r="CT27" s="6"/>
      <c r="CU27" s="6"/>
      <c r="CV27" s="6"/>
      <c r="CW27" s="6"/>
      <c r="CX27" s="6"/>
      <c r="CY27" s="6"/>
      <c r="CZ27" s="6"/>
      <c r="DA27" s="6"/>
      <c r="DB27" s="6"/>
      <c r="DC27" s="6"/>
      <c r="DD27" s="6"/>
      <c r="DE27" s="6"/>
      <c r="DF27" s="6"/>
      <c r="DG27" s="6"/>
      <c r="DH27" s="6"/>
    </row>
    <row r="28" spans="1:112" s="228" customFormat="1" ht="18.75" x14ac:dyDescent="0.3">
      <c r="A28" s="67" t="s">
        <v>150</v>
      </c>
      <c r="B28" s="12" t="s">
        <v>151</v>
      </c>
      <c r="C28" s="21">
        <f t="shared" si="0"/>
        <v>1.1600000000000001</v>
      </c>
      <c r="D28" s="82">
        <v>0</v>
      </c>
      <c r="E28" s="82">
        <f t="shared" ref="E28:G28" si="16">SUM(E29:E39)</f>
        <v>1.1600000000000001</v>
      </c>
      <c r="F28" s="82">
        <f t="shared" si="16"/>
        <v>0.78</v>
      </c>
      <c r="G28" s="82">
        <f t="shared" si="16"/>
        <v>0.2</v>
      </c>
      <c r="H28" s="82">
        <f>SUM(H29:H39)</f>
        <v>0.2</v>
      </c>
      <c r="I28" s="82">
        <f t="shared" ref="I28:BJ28" si="17">SUM(I29:I39)</f>
        <v>0</v>
      </c>
      <c r="J28" s="82">
        <f t="shared" si="17"/>
        <v>0</v>
      </c>
      <c r="K28" s="82">
        <f t="shared" si="17"/>
        <v>0.16999999999999998</v>
      </c>
      <c r="L28" s="82">
        <f t="shared" si="17"/>
        <v>0.31</v>
      </c>
      <c r="M28" s="82">
        <f t="shared" si="17"/>
        <v>0.1</v>
      </c>
      <c r="N28" s="82">
        <f t="shared" si="17"/>
        <v>0</v>
      </c>
      <c r="O28" s="82">
        <f t="shared" si="17"/>
        <v>0</v>
      </c>
      <c r="P28" s="82">
        <f t="shared" si="17"/>
        <v>0.1</v>
      </c>
      <c r="Q28" s="82">
        <f t="shared" si="17"/>
        <v>0</v>
      </c>
      <c r="R28" s="82">
        <f t="shared" si="17"/>
        <v>0</v>
      </c>
      <c r="S28" s="82">
        <f t="shared" si="17"/>
        <v>0</v>
      </c>
      <c r="T28" s="82">
        <f t="shared" si="17"/>
        <v>0</v>
      </c>
      <c r="U28" s="82">
        <f t="shared" si="17"/>
        <v>0.38</v>
      </c>
      <c r="V28" s="82">
        <f t="shared" si="17"/>
        <v>0</v>
      </c>
      <c r="W28" s="82">
        <f t="shared" si="17"/>
        <v>0</v>
      </c>
      <c r="X28" s="82">
        <f t="shared" si="17"/>
        <v>0</v>
      </c>
      <c r="Y28" s="82">
        <f t="shared" si="17"/>
        <v>0</v>
      </c>
      <c r="Z28" s="82">
        <f t="shared" si="17"/>
        <v>0</v>
      </c>
      <c r="AA28" s="82">
        <f t="shared" si="17"/>
        <v>0</v>
      </c>
      <c r="AB28" s="82">
        <f t="shared" si="17"/>
        <v>0</v>
      </c>
      <c r="AC28" s="82">
        <f t="shared" si="17"/>
        <v>0</v>
      </c>
      <c r="AD28" s="82">
        <f t="shared" si="17"/>
        <v>0</v>
      </c>
      <c r="AE28" s="82">
        <f t="shared" si="17"/>
        <v>0</v>
      </c>
      <c r="AF28" s="82">
        <f t="shared" si="17"/>
        <v>0</v>
      </c>
      <c r="AG28" s="82">
        <f t="shared" si="17"/>
        <v>0</v>
      </c>
      <c r="AH28" s="82">
        <f t="shared" si="17"/>
        <v>0</v>
      </c>
      <c r="AI28" s="82">
        <f t="shared" si="17"/>
        <v>0</v>
      </c>
      <c r="AJ28" s="82">
        <f t="shared" si="17"/>
        <v>0</v>
      </c>
      <c r="AK28" s="82">
        <f t="shared" si="17"/>
        <v>0</v>
      </c>
      <c r="AL28" s="82">
        <f t="shared" si="17"/>
        <v>0</v>
      </c>
      <c r="AM28" s="82">
        <f t="shared" si="17"/>
        <v>0</v>
      </c>
      <c r="AN28" s="82">
        <f t="shared" si="17"/>
        <v>0</v>
      </c>
      <c r="AO28" s="82">
        <f t="shared" si="17"/>
        <v>0</v>
      </c>
      <c r="AP28" s="82">
        <f t="shared" si="17"/>
        <v>0</v>
      </c>
      <c r="AQ28" s="82">
        <f t="shared" si="17"/>
        <v>0</v>
      </c>
      <c r="AR28" s="82">
        <f t="shared" si="17"/>
        <v>0</v>
      </c>
      <c r="AS28" s="82">
        <f t="shared" si="17"/>
        <v>0</v>
      </c>
      <c r="AT28" s="82">
        <f t="shared" si="17"/>
        <v>0</v>
      </c>
      <c r="AU28" s="82">
        <f t="shared" si="17"/>
        <v>0</v>
      </c>
      <c r="AV28" s="82">
        <f t="shared" si="17"/>
        <v>0</v>
      </c>
      <c r="AW28" s="82">
        <f t="shared" si="17"/>
        <v>0</v>
      </c>
      <c r="AX28" s="82">
        <f t="shared" si="17"/>
        <v>0</v>
      </c>
      <c r="AY28" s="82">
        <f t="shared" si="17"/>
        <v>0</v>
      </c>
      <c r="AZ28" s="82">
        <f t="shared" si="17"/>
        <v>0.15000000000000002</v>
      </c>
      <c r="BA28" s="82">
        <f t="shared" si="17"/>
        <v>0.23</v>
      </c>
      <c r="BB28" s="82">
        <f t="shared" si="17"/>
        <v>0</v>
      </c>
      <c r="BC28" s="82">
        <f t="shared" si="17"/>
        <v>0</v>
      </c>
      <c r="BD28" s="82">
        <f t="shared" si="17"/>
        <v>0</v>
      </c>
      <c r="BE28" s="82">
        <f t="shared" si="17"/>
        <v>0</v>
      </c>
      <c r="BF28" s="82">
        <f t="shared" si="17"/>
        <v>0</v>
      </c>
      <c r="BG28" s="82">
        <f t="shared" si="17"/>
        <v>0</v>
      </c>
      <c r="BH28" s="82">
        <f t="shared" si="17"/>
        <v>0</v>
      </c>
      <c r="BI28" s="82">
        <f t="shared" si="17"/>
        <v>0</v>
      </c>
      <c r="BJ28" s="82">
        <f t="shared" si="17"/>
        <v>0</v>
      </c>
      <c r="BK28" s="9"/>
      <c r="BL28" s="9"/>
      <c r="BM28" s="9"/>
      <c r="BN28" s="9"/>
      <c r="BO28" s="107"/>
      <c r="BP28" s="2"/>
      <c r="BQ28" s="434"/>
    </row>
    <row r="29" spans="1:112" s="71" customFormat="1" ht="40.9" customHeight="1" x14ac:dyDescent="0.3">
      <c r="A29" s="2">
        <v>1</v>
      </c>
      <c r="B29" s="79" t="s">
        <v>1099</v>
      </c>
      <c r="C29" s="69">
        <f t="shared" si="0"/>
        <v>0.1</v>
      </c>
      <c r="D29" s="3"/>
      <c r="E29" s="3">
        <f t="shared" si="15"/>
        <v>0.1</v>
      </c>
      <c r="F29" s="3">
        <f t="shared" si="2"/>
        <v>0.1</v>
      </c>
      <c r="G29" s="3">
        <f t="shared" si="3"/>
        <v>0</v>
      </c>
      <c r="H29" s="3"/>
      <c r="I29" s="3"/>
      <c r="J29" s="3"/>
      <c r="K29" s="3"/>
      <c r="L29" s="3"/>
      <c r="M29" s="3">
        <f t="shared" ref="M29:M42" si="18">N29+O29+P29</f>
        <v>0.1</v>
      </c>
      <c r="N29" s="3"/>
      <c r="O29" s="3"/>
      <c r="P29" s="3">
        <v>0.1</v>
      </c>
      <c r="Q29" s="3"/>
      <c r="R29" s="3"/>
      <c r="S29" s="3"/>
      <c r="T29" s="3"/>
      <c r="U29" s="3">
        <f t="shared" ref="U29:U42" si="19">V29+W29+X29+Y29+Z29+AA29+AB29+AC29+AD29+AU29+AV29+AW29+AX29+AY29+AZ29+BA29+BB29+BC29+BD29+BE29+BF29</f>
        <v>0</v>
      </c>
      <c r="V29" s="3"/>
      <c r="W29" s="3"/>
      <c r="X29" s="3"/>
      <c r="Y29" s="3"/>
      <c r="Z29" s="3"/>
      <c r="AA29" s="3"/>
      <c r="AB29" s="3"/>
      <c r="AC29" s="3"/>
      <c r="AD29" s="3">
        <f t="shared" si="13"/>
        <v>0</v>
      </c>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f t="shared" ref="BG29:BG42" si="20">BH29+BI29+BJ29</f>
        <v>0</v>
      </c>
      <c r="BH29" s="3"/>
      <c r="BI29" s="3"/>
      <c r="BJ29" s="3"/>
      <c r="BK29" s="2" t="s">
        <v>459</v>
      </c>
      <c r="BL29" s="4" t="s">
        <v>128</v>
      </c>
      <c r="BM29" s="2" t="s">
        <v>152</v>
      </c>
      <c r="BN29" s="2" t="s">
        <v>82</v>
      </c>
      <c r="BO29" s="143" t="s">
        <v>1095</v>
      </c>
      <c r="BP29" s="2" t="s">
        <v>1142</v>
      </c>
      <c r="BQ29" s="436" t="s">
        <v>982</v>
      </c>
      <c r="BR29" s="71" t="s">
        <v>972</v>
      </c>
      <c r="BS29" s="232"/>
      <c r="BT29" s="232"/>
      <c r="BU29" s="232"/>
      <c r="BV29" s="6" t="s">
        <v>813</v>
      </c>
      <c r="BW29" s="6"/>
      <c r="BX29" s="232"/>
      <c r="BY29" s="6"/>
      <c r="BZ29" s="243"/>
      <c r="CA29" s="232"/>
      <c r="CB29" s="244"/>
      <c r="CC29" s="244"/>
      <c r="CD29" s="244"/>
      <c r="CE29" s="244"/>
      <c r="CN29" s="71">
        <v>2022</v>
      </c>
    </row>
    <row r="30" spans="1:112" s="71" customFormat="1" ht="37.5" x14ac:dyDescent="0.3">
      <c r="A30" s="2">
        <v>2</v>
      </c>
      <c r="B30" s="79" t="s">
        <v>1100</v>
      </c>
      <c r="C30" s="69">
        <f t="shared" si="0"/>
        <v>0.05</v>
      </c>
      <c r="D30" s="3"/>
      <c r="E30" s="3">
        <f t="shared" si="15"/>
        <v>0.05</v>
      </c>
      <c r="F30" s="3">
        <f t="shared" si="2"/>
        <v>0.05</v>
      </c>
      <c r="G30" s="3">
        <f t="shared" si="3"/>
        <v>0</v>
      </c>
      <c r="H30" s="3"/>
      <c r="I30" s="3"/>
      <c r="J30" s="3"/>
      <c r="K30" s="3"/>
      <c r="L30" s="3">
        <v>0.05</v>
      </c>
      <c r="M30" s="3">
        <f t="shared" si="18"/>
        <v>0</v>
      </c>
      <c r="N30" s="3"/>
      <c r="O30" s="3"/>
      <c r="P30" s="3"/>
      <c r="Q30" s="3"/>
      <c r="R30" s="3"/>
      <c r="S30" s="3"/>
      <c r="T30" s="3"/>
      <c r="U30" s="3">
        <f t="shared" si="19"/>
        <v>0</v>
      </c>
      <c r="V30" s="3"/>
      <c r="W30" s="3"/>
      <c r="X30" s="3"/>
      <c r="Y30" s="3"/>
      <c r="Z30" s="3"/>
      <c r="AA30" s="3"/>
      <c r="AB30" s="3"/>
      <c r="AC30" s="3"/>
      <c r="AD30" s="3">
        <f t="shared" si="13"/>
        <v>0</v>
      </c>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f t="shared" si="20"/>
        <v>0</v>
      </c>
      <c r="BH30" s="3"/>
      <c r="BI30" s="3"/>
      <c r="BJ30" s="3"/>
      <c r="BK30" s="2" t="s">
        <v>459</v>
      </c>
      <c r="BL30" s="2" t="s">
        <v>130</v>
      </c>
      <c r="BM30" s="2" t="s">
        <v>154</v>
      </c>
      <c r="BN30" s="2" t="s">
        <v>82</v>
      </c>
      <c r="BO30" s="143" t="s">
        <v>400</v>
      </c>
      <c r="BP30" s="2" t="s">
        <v>1142</v>
      </c>
      <c r="BQ30" s="436" t="s">
        <v>982</v>
      </c>
      <c r="BR30" s="71" t="s">
        <v>972</v>
      </c>
      <c r="BS30" s="6"/>
      <c r="BT30" s="6"/>
      <c r="BU30" s="6"/>
      <c r="BV30" s="6" t="s">
        <v>813</v>
      </c>
      <c r="BW30" s="6"/>
      <c r="BX30" s="6"/>
      <c r="BY30" s="6"/>
      <c r="BZ30" s="210"/>
      <c r="CA30" s="6"/>
      <c r="CB30" s="71" t="s">
        <v>440</v>
      </c>
      <c r="CN30" s="71">
        <v>2022</v>
      </c>
    </row>
    <row r="31" spans="1:112" s="71" customFormat="1" ht="56.25" x14ac:dyDescent="0.3">
      <c r="A31" s="2">
        <v>3</v>
      </c>
      <c r="B31" s="79" t="s">
        <v>1101</v>
      </c>
      <c r="C31" s="69">
        <f t="shared" si="0"/>
        <v>0.1</v>
      </c>
      <c r="D31" s="3"/>
      <c r="E31" s="3">
        <f t="shared" si="15"/>
        <v>0.1</v>
      </c>
      <c r="F31" s="3">
        <f t="shared" si="2"/>
        <v>0.05</v>
      </c>
      <c r="G31" s="3">
        <f t="shared" si="3"/>
        <v>0</v>
      </c>
      <c r="H31" s="3"/>
      <c r="I31" s="3"/>
      <c r="J31" s="3"/>
      <c r="K31" s="3">
        <v>0.05</v>
      </c>
      <c r="L31" s="3"/>
      <c r="M31" s="3">
        <f t="shared" si="18"/>
        <v>0</v>
      </c>
      <c r="N31" s="3"/>
      <c r="O31" s="3"/>
      <c r="P31" s="3"/>
      <c r="Q31" s="3"/>
      <c r="R31" s="3"/>
      <c r="S31" s="3"/>
      <c r="T31" s="3"/>
      <c r="U31" s="3">
        <f t="shared" si="19"/>
        <v>0.05</v>
      </c>
      <c r="V31" s="3"/>
      <c r="W31" s="3"/>
      <c r="X31" s="3"/>
      <c r="Y31" s="3"/>
      <c r="Z31" s="3"/>
      <c r="AA31" s="3"/>
      <c r="AB31" s="3"/>
      <c r="AC31" s="3"/>
      <c r="AD31" s="3">
        <f t="shared" si="13"/>
        <v>0</v>
      </c>
      <c r="AE31" s="3"/>
      <c r="AF31" s="3"/>
      <c r="AG31" s="3"/>
      <c r="AH31" s="3"/>
      <c r="AI31" s="3"/>
      <c r="AJ31" s="3"/>
      <c r="AK31" s="3"/>
      <c r="AL31" s="3"/>
      <c r="AM31" s="3"/>
      <c r="AN31" s="3"/>
      <c r="AO31" s="3"/>
      <c r="AP31" s="3"/>
      <c r="AQ31" s="3"/>
      <c r="AR31" s="3"/>
      <c r="AS31" s="3"/>
      <c r="AT31" s="3"/>
      <c r="AU31" s="3"/>
      <c r="AV31" s="3"/>
      <c r="AW31" s="3"/>
      <c r="AX31" s="3"/>
      <c r="AY31" s="3"/>
      <c r="AZ31" s="3">
        <v>0.05</v>
      </c>
      <c r="BA31" s="3"/>
      <c r="BB31" s="3"/>
      <c r="BC31" s="3"/>
      <c r="BD31" s="3"/>
      <c r="BE31" s="3"/>
      <c r="BF31" s="3"/>
      <c r="BG31" s="3">
        <f t="shared" si="20"/>
        <v>0</v>
      </c>
      <c r="BH31" s="3"/>
      <c r="BI31" s="3"/>
      <c r="BJ31" s="3"/>
      <c r="BK31" s="2" t="s">
        <v>459</v>
      </c>
      <c r="BL31" s="2" t="s">
        <v>149</v>
      </c>
      <c r="BM31" s="2" t="s">
        <v>155</v>
      </c>
      <c r="BN31" s="2" t="s">
        <v>82</v>
      </c>
      <c r="BO31" s="15" t="s">
        <v>1096</v>
      </c>
      <c r="BP31" s="2" t="s">
        <v>1142</v>
      </c>
      <c r="BQ31" s="436" t="s">
        <v>982</v>
      </c>
      <c r="BR31" s="71" t="s">
        <v>972</v>
      </c>
      <c r="BS31" s="6"/>
      <c r="BT31" s="6"/>
      <c r="BU31" s="6"/>
      <c r="BV31" s="6" t="s">
        <v>813</v>
      </c>
      <c r="BW31" s="6"/>
      <c r="BX31" s="6"/>
      <c r="BY31" s="6"/>
      <c r="BZ31" s="210"/>
      <c r="CA31" s="6"/>
      <c r="CE31" s="71" t="s">
        <v>484</v>
      </c>
      <c r="CN31" s="71">
        <v>2022</v>
      </c>
    </row>
    <row r="32" spans="1:112" s="71" customFormat="1" ht="37.5" x14ac:dyDescent="0.3">
      <c r="A32" s="2">
        <v>4</v>
      </c>
      <c r="B32" s="79" t="s">
        <v>1102</v>
      </c>
      <c r="C32" s="69">
        <f t="shared" si="0"/>
        <v>0.05</v>
      </c>
      <c r="D32" s="3"/>
      <c r="E32" s="3">
        <f t="shared" si="15"/>
        <v>0.05</v>
      </c>
      <c r="F32" s="3">
        <f t="shared" si="2"/>
        <v>0.05</v>
      </c>
      <c r="G32" s="3">
        <f t="shared" si="3"/>
        <v>0</v>
      </c>
      <c r="H32" s="3"/>
      <c r="I32" s="3"/>
      <c r="J32" s="3"/>
      <c r="K32" s="3"/>
      <c r="L32" s="3">
        <v>0.05</v>
      </c>
      <c r="M32" s="3">
        <f t="shared" si="18"/>
        <v>0</v>
      </c>
      <c r="N32" s="3"/>
      <c r="O32" s="3"/>
      <c r="P32" s="3"/>
      <c r="Q32" s="3"/>
      <c r="R32" s="3"/>
      <c r="S32" s="3"/>
      <c r="T32" s="3"/>
      <c r="U32" s="3">
        <f t="shared" si="19"/>
        <v>0</v>
      </c>
      <c r="V32" s="3"/>
      <c r="W32" s="3"/>
      <c r="X32" s="3"/>
      <c r="Y32" s="3"/>
      <c r="Z32" s="3"/>
      <c r="AA32" s="3"/>
      <c r="AB32" s="3"/>
      <c r="AC32" s="3"/>
      <c r="AD32" s="3">
        <f t="shared" si="13"/>
        <v>0</v>
      </c>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f t="shared" si="20"/>
        <v>0</v>
      </c>
      <c r="BH32" s="3"/>
      <c r="BI32" s="3"/>
      <c r="BJ32" s="3"/>
      <c r="BK32" s="2" t="s">
        <v>459</v>
      </c>
      <c r="BL32" s="2" t="s">
        <v>142</v>
      </c>
      <c r="BM32" s="2" t="s">
        <v>156</v>
      </c>
      <c r="BN32" s="2" t="s">
        <v>82</v>
      </c>
      <c r="BO32" s="143" t="s">
        <v>400</v>
      </c>
      <c r="BP32" s="2" t="s">
        <v>1142</v>
      </c>
      <c r="BQ32" s="436" t="s">
        <v>982</v>
      </c>
      <c r="BR32" s="71" t="s">
        <v>972</v>
      </c>
      <c r="BS32" s="6"/>
      <c r="BT32" s="6"/>
      <c r="BU32" s="71" t="s">
        <v>909</v>
      </c>
      <c r="BV32" s="6" t="s">
        <v>813</v>
      </c>
      <c r="BW32" s="6"/>
      <c r="BX32" s="6"/>
      <c r="BY32" s="6"/>
      <c r="BZ32" s="210"/>
      <c r="CA32" s="6"/>
      <c r="CB32" s="71" t="s">
        <v>439</v>
      </c>
      <c r="CN32" s="71">
        <v>2022</v>
      </c>
    </row>
    <row r="33" spans="1:358" s="71" customFormat="1" ht="42" customHeight="1" x14ac:dyDescent="0.3">
      <c r="A33" s="2">
        <v>5</v>
      </c>
      <c r="B33" s="79" t="s">
        <v>1103</v>
      </c>
      <c r="C33" s="69">
        <f t="shared" si="0"/>
        <v>0.05</v>
      </c>
      <c r="D33" s="3"/>
      <c r="E33" s="3">
        <f t="shared" si="15"/>
        <v>0.05</v>
      </c>
      <c r="F33" s="3">
        <f t="shared" si="2"/>
        <v>0.05</v>
      </c>
      <c r="G33" s="3">
        <f t="shared" si="3"/>
        <v>0</v>
      </c>
      <c r="H33" s="3"/>
      <c r="I33" s="3"/>
      <c r="J33" s="3"/>
      <c r="K33" s="3"/>
      <c r="L33" s="3">
        <v>0.05</v>
      </c>
      <c r="M33" s="3">
        <f t="shared" si="18"/>
        <v>0</v>
      </c>
      <c r="N33" s="3"/>
      <c r="O33" s="3"/>
      <c r="P33" s="3"/>
      <c r="Q33" s="3"/>
      <c r="R33" s="3"/>
      <c r="S33" s="3"/>
      <c r="T33" s="3"/>
      <c r="U33" s="3">
        <f t="shared" si="19"/>
        <v>0</v>
      </c>
      <c r="V33" s="3"/>
      <c r="W33" s="3"/>
      <c r="X33" s="3"/>
      <c r="Y33" s="3"/>
      <c r="Z33" s="3"/>
      <c r="AA33" s="3"/>
      <c r="AB33" s="3"/>
      <c r="AC33" s="3"/>
      <c r="AD33" s="3">
        <f t="shared" si="13"/>
        <v>0</v>
      </c>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f t="shared" si="20"/>
        <v>0</v>
      </c>
      <c r="BH33" s="3"/>
      <c r="BI33" s="3"/>
      <c r="BJ33" s="3"/>
      <c r="BK33" s="2" t="s">
        <v>459</v>
      </c>
      <c r="BL33" s="2" t="s">
        <v>132</v>
      </c>
      <c r="BM33" s="2" t="s">
        <v>157</v>
      </c>
      <c r="BN33" s="2" t="s">
        <v>82</v>
      </c>
      <c r="BO33" s="15" t="s">
        <v>1097</v>
      </c>
      <c r="BP33" s="2" t="s">
        <v>1142</v>
      </c>
      <c r="BQ33" s="436" t="s">
        <v>982</v>
      </c>
      <c r="BR33" s="71" t="s">
        <v>972</v>
      </c>
      <c r="BS33" s="232"/>
      <c r="BT33" s="232"/>
      <c r="BU33" s="232"/>
      <c r="BV33" s="232"/>
      <c r="BW33" s="232"/>
      <c r="BX33" s="232"/>
      <c r="BY33" s="232"/>
      <c r="BZ33" s="232"/>
      <c r="CA33" s="232"/>
      <c r="CB33" s="244"/>
      <c r="CC33" s="244"/>
      <c r="CD33" s="244"/>
      <c r="CE33" s="244"/>
      <c r="CN33" s="71">
        <v>2021</v>
      </c>
      <c r="CO33" s="71" t="s">
        <v>618</v>
      </c>
    </row>
    <row r="34" spans="1:358" s="71" customFormat="1" ht="42" customHeight="1" x14ac:dyDescent="0.3">
      <c r="A34" s="2">
        <v>6</v>
      </c>
      <c r="B34" s="79" t="s">
        <v>1104</v>
      </c>
      <c r="C34" s="69">
        <f t="shared" si="0"/>
        <v>0.2</v>
      </c>
      <c r="D34" s="3"/>
      <c r="E34" s="3">
        <f t="shared" si="15"/>
        <v>0.2</v>
      </c>
      <c r="F34" s="3">
        <f t="shared" si="2"/>
        <v>0.2</v>
      </c>
      <c r="G34" s="3">
        <f t="shared" si="3"/>
        <v>0.2</v>
      </c>
      <c r="H34" s="3">
        <v>0.2</v>
      </c>
      <c r="I34" s="3"/>
      <c r="J34" s="3"/>
      <c r="K34" s="3"/>
      <c r="L34" s="3"/>
      <c r="M34" s="3">
        <f t="shared" si="18"/>
        <v>0</v>
      </c>
      <c r="N34" s="3"/>
      <c r="O34" s="3"/>
      <c r="P34" s="3"/>
      <c r="Q34" s="3"/>
      <c r="R34" s="3"/>
      <c r="S34" s="3"/>
      <c r="T34" s="3"/>
      <c r="U34" s="3">
        <f t="shared" si="19"/>
        <v>0</v>
      </c>
      <c r="V34" s="3"/>
      <c r="W34" s="3"/>
      <c r="X34" s="3"/>
      <c r="Y34" s="3"/>
      <c r="Z34" s="3"/>
      <c r="AA34" s="3"/>
      <c r="AB34" s="3"/>
      <c r="AC34" s="3"/>
      <c r="AD34" s="3">
        <f t="shared" si="13"/>
        <v>0</v>
      </c>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f t="shared" si="20"/>
        <v>0</v>
      </c>
      <c r="BH34" s="3"/>
      <c r="BI34" s="3"/>
      <c r="BJ34" s="3"/>
      <c r="BK34" s="2" t="s">
        <v>459</v>
      </c>
      <c r="BL34" s="2" t="s">
        <v>133</v>
      </c>
      <c r="BM34" s="2" t="s">
        <v>158</v>
      </c>
      <c r="BN34" s="2" t="s">
        <v>82</v>
      </c>
      <c r="BO34" s="143" t="s">
        <v>1095</v>
      </c>
      <c r="BP34" s="2" t="s">
        <v>1142</v>
      </c>
      <c r="BQ34" s="436" t="s">
        <v>982</v>
      </c>
      <c r="BR34" s="71" t="s">
        <v>972</v>
      </c>
      <c r="BS34" s="6"/>
      <c r="BT34" s="6"/>
      <c r="BU34" s="6"/>
      <c r="BV34" s="6" t="s">
        <v>813</v>
      </c>
      <c r="BW34" s="6"/>
      <c r="BX34" s="6"/>
      <c r="BY34" s="6"/>
      <c r="BZ34" s="210"/>
      <c r="CA34" s="6"/>
      <c r="CN34" s="71">
        <v>2022</v>
      </c>
    </row>
    <row r="35" spans="1:358" s="71" customFormat="1" ht="43.15" customHeight="1" x14ac:dyDescent="0.3">
      <c r="A35" s="2">
        <v>7</v>
      </c>
      <c r="B35" s="79" t="s">
        <v>1105</v>
      </c>
      <c r="C35" s="69">
        <f t="shared" si="0"/>
        <v>0.12</v>
      </c>
      <c r="D35" s="3"/>
      <c r="E35" s="3">
        <f t="shared" si="15"/>
        <v>0.12</v>
      </c>
      <c r="F35" s="3">
        <f t="shared" si="2"/>
        <v>0.12</v>
      </c>
      <c r="G35" s="3">
        <f t="shared" si="3"/>
        <v>0</v>
      </c>
      <c r="H35" s="3"/>
      <c r="I35" s="3"/>
      <c r="J35" s="3"/>
      <c r="K35" s="72">
        <v>0.12</v>
      </c>
      <c r="L35" s="2"/>
      <c r="M35" s="3">
        <f t="shared" si="18"/>
        <v>0</v>
      </c>
      <c r="N35" s="3"/>
      <c r="O35" s="3"/>
      <c r="P35" s="3"/>
      <c r="Q35" s="3"/>
      <c r="R35" s="3"/>
      <c r="S35" s="3"/>
      <c r="T35" s="3"/>
      <c r="U35" s="3">
        <f t="shared" si="19"/>
        <v>0</v>
      </c>
      <c r="V35" s="3"/>
      <c r="W35" s="3"/>
      <c r="X35" s="3"/>
      <c r="Y35" s="3"/>
      <c r="Z35" s="3"/>
      <c r="AA35" s="3"/>
      <c r="AB35" s="3"/>
      <c r="AC35" s="3"/>
      <c r="AD35" s="3">
        <f t="shared" si="13"/>
        <v>0</v>
      </c>
      <c r="AE35" s="3"/>
      <c r="AF35" s="3"/>
      <c r="AG35" s="3"/>
      <c r="AH35" s="73"/>
      <c r="AI35" s="73"/>
      <c r="AJ35" s="3"/>
      <c r="AK35" s="3"/>
      <c r="AL35" s="3"/>
      <c r="AM35" s="3"/>
      <c r="AN35" s="3"/>
      <c r="AO35" s="3"/>
      <c r="AP35" s="3"/>
      <c r="AQ35" s="3"/>
      <c r="AR35" s="3"/>
      <c r="AS35" s="3"/>
      <c r="AT35" s="3"/>
      <c r="AU35" s="3"/>
      <c r="AV35" s="3"/>
      <c r="AW35" s="3"/>
      <c r="AX35" s="3"/>
      <c r="AY35" s="3"/>
      <c r="AZ35" s="74"/>
      <c r="BA35" s="3"/>
      <c r="BB35" s="3"/>
      <c r="BC35" s="3"/>
      <c r="BD35" s="3"/>
      <c r="BE35" s="3"/>
      <c r="BF35" s="3"/>
      <c r="BG35" s="3">
        <f t="shared" si="20"/>
        <v>0</v>
      </c>
      <c r="BH35" s="3"/>
      <c r="BI35" s="75"/>
      <c r="BJ35" s="3"/>
      <c r="BK35" s="2" t="s">
        <v>459</v>
      </c>
      <c r="BL35" s="4" t="s">
        <v>135</v>
      </c>
      <c r="BM35" s="2" t="s">
        <v>159</v>
      </c>
      <c r="BN35" s="76" t="s">
        <v>82</v>
      </c>
      <c r="BO35" s="15" t="s">
        <v>1095</v>
      </c>
      <c r="BP35" s="2" t="s">
        <v>1142</v>
      </c>
      <c r="BQ35" s="436" t="s">
        <v>982</v>
      </c>
      <c r="BR35" s="71" t="s">
        <v>972</v>
      </c>
      <c r="BS35" s="6"/>
      <c r="BT35" s="6"/>
      <c r="BU35" s="6"/>
      <c r="BV35" s="6" t="s">
        <v>813</v>
      </c>
      <c r="BW35" s="6"/>
      <c r="BX35" s="6"/>
      <c r="BY35" s="6"/>
      <c r="BZ35" s="6"/>
      <c r="CA35" s="6"/>
      <c r="CN35" s="71">
        <v>2022</v>
      </c>
    </row>
    <row r="36" spans="1:358" s="71" customFormat="1" ht="43.15" customHeight="1" x14ac:dyDescent="0.3">
      <c r="A36" s="2">
        <v>8</v>
      </c>
      <c r="B36" s="79" t="s">
        <v>1106</v>
      </c>
      <c r="C36" s="69">
        <f t="shared" si="0"/>
        <v>0.06</v>
      </c>
      <c r="D36" s="3"/>
      <c r="E36" s="3">
        <f t="shared" si="15"/>
        <v>0.06</v>
      </c>
      <c r="F36" s="3">
        <f t="shared" si="2"/>
        <v>0.06</v>
      </c>
      <c r="G36" s="3">
        <f t="shared" si="3"/>
        <v>0</v>
      </c>
      <c r="H36" s="3"/>
      <c r="I36" s="3"/>
      <c r="J36" s="3"/>
      <c r="K36" s="80"/>
      <c r="L36" s="80">
        <v>0.06</v>
      </c>
      <c r="M36" s="3">
        <f t="shared" si="18"/>
        <v>0</v>
      </c>
      <c r="N36" s="3"/>
      <c r="O36" s="3"/>
      <c r="P36" s="3"/>
      <c r="Q36" s="3"/>
      <c r="R36" s="3"/>
      <c r="S36" s="3"/>
      <c r="T36" s="3"/>
      <c r="U36" s="3">
        <f t="shared" si="19"/>
        <v>0</v>
      </c>
      <c r="V36" s="3"/>
      <c r="W36" s="3"/>
      <c r="X36" s="3"/>
      <c r="Y36" s="3"/>
      <c r="Z36" s="3"/>
      <c r="AA36" s="3"/>
      <c r="AB36" s="3"/>
      <c r="AC36" s="3"/>
      <c r="AD36" s="3">
        <f t="shared" si="13"/>
        <v>0</v>
      </c>
      <c r="AE36" s="3"/>
      <c r="AF36" s="3"/>
      <c r="AG36" s="3"/>
      <c r="AH36" s="73"/>
      <c r="AI36" s="73"/>
      <c r="AJ36" s="3"/>
      <c r="AK36" s="3"/>
      <c r="AL36" s="3"/>
      <c r="AM36" s="3"/>
      <c r="AN36" s="3"/>
      <c r="AO36" s="3"/>
      <c r="AP36" s="3"/>
      <c r="AQ36" s="3"/>
      <c r="AR36" s="3"/>
      <c r="AS36" s="3"/>
      <c r="AT36" s="3"/>
      <c r="AU36" s="3"/>
      <c r="AV36" s="3"/>
      <c r="AW36" s="3"/>
      <c r="AX36" s="3"/>
      <c r="AY36" s="3"/>
      <c r="AZ36" s="74"/>
      <c r="BA36" s="3"/>
      <c r="BB36" s="3"/>
      <c r="BC36" s="3"/>
      <c r="BD36" s="3"/>
      <c r="BE36" s="3"/>
      <c r="BF36" s="3"/>
      <c r="BG36" s="3">
        <f t="shared" si="20"/>
        <v>0</v>
      </c>
      <c r="BH36" s="3"/>
      <c r="BI36" s="75"/>
      <c r="BJ36" s="3"/>
      <c r="BK36" s="2" t="s">
        <v>459</v>
      </c>
      <c r="BL36" s="4" t="s">
        <v>143</v>
      </c>
      <c r="BM36" s="2" t="s">
        <v>160</v>
      </c>
      <c r="BN36" s="76" t="s">
        <v>82</v>
      </c>
      <c r="BO36" s="15" t="s">
        <v>1098</v>
      </c>
      <c r="BP36" s="2" t="s">
        <v>1142</v>
      </c>
      <c r="BQ36" s="436" t="s">
        <v>982</v>
      </c>
      <c r="BR36" s="71" t="s">
        <v>972</v>
      </c>
      <c r="BS36" s="6"/>
      <c r="BT36" s="6"/>
      <c r="BU36" s="71" t="s">
        <v>909</v>
      </c>
      <c r="BV36" s="6" t="s">
        <v>813</v>
      </c>
      <c r="BW36" s="6"/>
      <c r="BX36" s="6"/>
      <c r="BY36" s="6"/>
      <c r="BZ36" s="6"/>
      <c r="CA36" s="6"/>
      <c r="CN36" s="71">
        <v>2021</v>
      </c>
      <c r="CO36" s="71" t="s">
        <v>618</v>
      </c>
    </row>
    <row r="37" spans="1:358" s="71" customFormat="1" ht="40.15" customHeight="1" x14ac:dyDescent="0.3">
      <c r="A37" s="2">
        <v>9</v>
      </c>
      <c r="B37" s="79" t="s">
        <v>1107</v>
      </c>
      <c r="C37" s="69">
        <f t="shared" si="0"/>
        <v>0.23</v>
      </c>
      <c r="D37" s="3"/>
      <c r="E37" s="3">
        <f t="shared" si="15"/>
        <v>0.23</v>
      </c>
      <c r="F37" s="3">
        <f t="shared" si="2"/>
        <v>0</v>
      </c>
      <c r="G37" s="3">
        <f t="shared" si="3"/>
        <v>0</v>
      </c>
      <c r="H37" s="3"/>
      <c r="I37" s="3"/>
      <c r="J37" s="3"/>
      <c r="K37" s="72"/>
      <c r="L37" s="2"/>
      <c r="M37" s="3">
        <f t="shared" si="18"/>
        <v>0</v>
      </c>
      <c r="N37" s="3"/>
      <c r="O37" s="3"/>
      <c r="P37" s="3"/>
      <c r="Q37" s="3"/>
      <c r="R37" s="3"/>
      <c r="S37" s="3"/>
      <c r="T37" s="3"/>
      <c r="U37" s="3">
        <f t="shared" si="19"/>
        <v>0.23</v>
      </c>
      <c r="V37" s="3"/>
      <c r="W37" s="3"/>
      <c r="X37" s="3"/>
      <c r="Y37" s="3"/>
      <c r="Z37" s="3"/>
      <c r="AA37" s="3"/>
      <c r="AB37" s="3"/>
      <c r="AC37" s="3"/>
      <c r="AD37" s="3">
        <f t="shared" si="13"/>
        <v>0</v>
      </c>
      <c r="AE37" s="3"/>
      <c r="AF37" s="3"/>
      <c r="AG37" s="3"/>
      <c r="AH37" s="73"/>
      <c r="AI37" s="73"/>
      <c r="AJ37" s="3"/>
      <c r="AK37" s="3"/>
      <c r="AL37" s="3"/>
      <c r="AM37" s="3"/>
      <c r="AN37" s="3"/>
      <c r="AO37" s="3"/>
      <c r="AP37" s="3"/>
      <c r="AQ37" s="3"/>
      <c r="AR37" s="3"/>
      <c r="AS37" s="3"/>
      <c r="AT37" s="3"/>
      <c r="AU37" s="3"/>
      <c r="AV37" s="3"/>
      <c r="AW37" s="3"/>
      <c r="AX37" s="3"/>
      <c r="AY37" s="3"/>
      <c r="AZ37" s="74"/>
      <c r="BA37" s="3">
        <v>0.23</v>
      </c>
      <c r="BB37" s="3"/>
      <c r="BC37" s="3"/>
      <c r="BD37" s="3"/>
      <c r="BE37" s="3"/>
      <c r="BF37" s="3"/>
      <c r="BG37" s="3">
        <f t="shared" si="20"/>
        <v>0</v>
      </c>
      <c r="BH37" s="3"/>
      <c r="BI37" s="75"/>
      <c r="BJ37" s="3"/>
      <c r="BK37" s="2" t="s">
        <v>459</v>
      </c>
      <c r="BL37" s="4" t="s">
        <v>137</v>
      </c>
      <c r="BM37" s="2" t="s">
        <v>161</v>
      </c>
      <c r="BN37" s="76" t="s">
        <v>82</v>
      </c>
      <c r="BO37" s="15" t="s">
        <v>1095</v>
      </c>
      <c r="BP37" s="2" t="s">
        <v>1142</v>
      </c>
      <c r="BQ37" s="436" t="s">
        <v>982</v>
      </c>
      <c r="BR37" s="71" t="s">
        <v>972</v>
      </c>
      <c r="BS37" s="6"/>
      <c r="BT37" s="6"/>
      <c r="BU37" s="6"/>
      <c r="BV37" s="165" t="s">
        <v>813</v>
      </c>
      <c r="BW37" s="6"/>
      <c r="BX37" s="6"/>
      <c r="BY37" s="6"/>
      <c r="BZ37" s="6"/>
      <c r="CA37" s="6"/>
      <c r="CN37" s="71">
        <v>2022</v>
      </c>
    </row>
    <row r="38" spans="1:358" s="71" customFormat="1" ht="45.6" customHeight="1" x14ac:dyDescent="0.3">
      <c r="A38" s="2">
        <v>10</v>
      </c>
      <c r="B38" s="79" t="s">
        <v>1108</v>
      </c>
      <c r="C38" s="69">
        <f t="shared" si="0"/>
        <v>0.1</v>
      </c>
      <c r="D38" s="3"/>
      <c r="E38" s="3">
        <f t="shared" si="15"/>
        <v>0.1</v>
      </c>
      <c r="F38" s="3">
        <f t="shared" si="2"/>
        <v>0.05</v>
      </c>
      <c r="G38" s="3">
        <f t="shared" si="3"/>
        <v>0</v>
      </c>
      <c r="H38" s="3"/>
      <c r="I38" s="3"/>
      <c r="J38" s="3"/>
      <c r="K38" s="72"/>
      <c r="L38" s="2">
        <v>0.05</v>
      </c>
      <c r="M38" s="3">
        <f t="shared" si="18"/>
        <v>0</v>
      </c>
      <c r="N38" s="3"/>
      <c r="O38" s="3"/>
      <c r="P38" s="3"/>
      <c r="Q38" s="3"/>
      <c r="R38" s="3"/>
      <c r="S38" s="3"/>
      <c r="T38" s="3"/>
      <c r="U38" s="3">
        <f t="shared" si="19"/>
        <v>0.05</v>
      </c>
      <c r="V38" s="3"/>
      <c r="W38" s="3"/>
      <c r="X38" s="3"/>
      <c r="Y38" s="3"/>
      <c r="Z38" s="3"/>
      <c r="AA38" s="3"/>
      <c r="AB38" s="3"/>
      <c r="AC38" s="3"/>
      <c r="AD38" s="3">
        <f t="shared" si="13"/>
        <v>0</v>
      </c>
      <c r="AE38" s="3"/>
      <c r="AF38" s="3"/>
      <c r="AG38" s="3"/>
      <c r="AH38" s="73"/>
      <c r="AI38" s="73"/>
      <c r="AJ38" s="3"/>
      <c r="AK38" s="3"/>
      <c r="AL38" s="3"/>
      <c r="AM38" s="3"/>
      <c r="AN38" s="3"/>
      <c r="AO38" s="3"/>
      <c r="AP38" s="3"/>
      <c r="AQ38" s="3"/>
      <c r="AR38" s="3"/>
      <c r="AS38" s="3"/>
      <c r="AT38" s="3"/>
      <c r="AU38" s="3"/>
      <c r="AV38" s="3"/>
      <c r="AW38" s="3"/>
      <c r="AX38" s="3"/>
      <c r="AY38" s="3"/>
      <c r="AZ38" s="74">
        <v>0.05</v>
      </c>
      <c r="BA38" s="3"/>
      <c r="BB38" s="3"/>
      <c r="BC38" s="3"/>
      <c r="BD38" s="3"/>
      <c r="BE38" s="3"/>
      <c r="BF38" s="3"/>
      <c r="BG38" s="3">
        <f t="shared" si="20"/>
        <v>0</v>
      </c>
      <c r="BH38" s="3"/>
      <c r="BI38" s="75"/>
      <c r="BJ38" s="3"/>
      <c r="BK38" s="2" t="s">
        <v>459</v>
      </c>
      <c r="BL38" s="4" t="s">
        <v>138</v>
      </c>
      <c r="BM38" s="2" t="s">
        <v>139</v>
      </c>
      <c r="BN38" s="76" t="s">
        <v>82</v>
      </c>
      <c r="BO38" s="15" t="s">
        <v>1095</v>
      </c>
      <c r="BP38" s="2" t="s">
        <v>1142</v>
      </c>
      <c r="BQ38" s="436" t="s">
        <v>982</v>
      </c>
      <c r="BR38" s="71" t="s">
        <v>972</v>
      </c>
      <c r="BS38" s="6"/>
      <c r="BT38" s="6"/>
      <c r="BU38" s="71" t="s">
        <v>909</v>
      </c>
      <c r="BV38" s="6" t="s">
        <v>813</v>
      </c>
      <c r="BW38" s="6"/>
      <c r="BX38" s="6"/>
      <c r="BY38" s="6"/>
      <c r="BZ38" s="6"/>
      <c r="CA38" s="6"/>
      <c r="CE38" s="71" t="s">
        <v>484</v>
      </c>
      <c r="CN38" s="71">
        <v>2022</v>
      </c>
    </row>
    <row r="39" spans="1:358" s="71" customFormat="1" ht="34.9" customHeight="1" x14ac:dyDescent="0.3">
      <c r="A39" s="2">
        <v>11</v>
      </c>
      <c r="B39" s="79" t="s">
        <v>1109</v>
      </c>
      <c r="C39" s="69">
        <f t="shared" si="0"/>
        <v>0.1</v>
      </c>
      <c r="D39" s="3"/>
      <c r="E39" s="3">
        <f t="shared" si="15"/>
        <v>0.1</v>
      </c>
      <c r="F39" s="3">
        <f t="shared" si="2"/>
        <v>0.05</v>
      </c>
      <c r="G39" s="3">
        <f t="shared" si="3"/>
        <v>0</v>
      </c>
      <c r="H39" s="3"/>
      <c r="I39" s="3"/>
      <c r="J39" s="3"/>
      <c r="K39" s="72"/>
      <c r="L39" s="2">
        <v>0.05</v>
      </c>
      <c r="M39" s="3">
        <f t="shared" si="18"/>
        <v>0</v>
      </c>
      <c r="N39" s="3"/>
      <c r="O39" s="3"/>
      <c r="P39" s="3"/>
      <c r="Q39" s="3"/>
      <c r="R39" s="3"/>
      <c r="S39" s="3"/>
      <c r="T39" s="3"/>
      <c r="U39" s="3">
        <f t="shared" si="19"/>
        <v>0.05</v>
      </c>
      <c r="V39" s="3"/>
      <c r="W39" s="3"/>
      <c r="X39" s="3"/>
      <c r="Y39" s="3"/>
      <c r="Z39" s="3"/>
      <c r="AA39" s="3"/>
      <c r="AB39" s="3"/>
      <c r="AC39" s="3"/>
      <c r="AD39" s="3">
        <f t="shared" si="13"/>
        <v>0</v>
      </c>
      <c r="AE39" s="3"/>
      <c r="AF39" s="3"/>
      <c r="AG39" s="3"/>
      <c r="AH39" s="73"/>
      <c r="AI39" s="73"/>
      <c r="AJ39" s="3"/>
      <c r="AK39" s="3"/>
      <c r="AL39" s="3"/>
      <c r="AM39" s="3"/>
      <c r="AN39" s="3"/>
      <c r="AO39" s="3"/>
      <c r="AP39" s="3"/>
      <c r="AQ39" s="3"/>
      <c r="AR39" s="3"/>
      <c r="AS39" s="3"/>
      <c r="AT39" s="3"/>
      <c r="AU39" s="3"/>
      <c r="AV39" s="3"/>
      <c r="AW39" s="3"/>
      <c r="AX39" s="3"/>
      <c r="AY39" s="3"/>
      <c r="AZ39" s="74">
        <v>0.05</v>
      </c>
      <c r="BA39" s="3"/>
      <c r="BB39" s="3"/>
      <c r="BC39" s="3"/>
      <c r="BD39" s="3"/>
      <c r="BE39" s="3"/>
      <c r="BF39" s="3"/>
      <c r="BG39" s="3">
        <f t="shared" si="20"/>
        <v>0</v>
      </c>
      <c r="BH39" s="3"/>
      <c r="BI39" s="75"/>
      <c r="BJ39" s="3"/>
      <c r="BK39" s="2" t="s">
        <v>459</v>
      </c>
      <c r="BL39" s="4" t="s">
        <v>140</v>
      </c>
      <c r="BM39" s="2" t="s">
        <v>139</v>
      </c>
      <c r="BN39" s="76" t="s">
        <v>82</v>
      </c>
      <c r="BO39" s="15" t="s">
        <v>1095</v>
      </c>
      <c r="BP39" s="2" t="s">
        <v>761</v>
      </c>
      <c r="BQ39" s="436" t="s">
        <v>761</v>
      </c>
      <c r="BR39" s="71" t="s">
        <v>972</v>
      </c>
      <c r="BS39" s="6"/>
      <c r="BT39" s="6"/>
      <c r="BU39" s="71" t="s">
        <v>909</v>
      </c>
      <c r="BV39" s="6" t="s">
        <v>813</v>
      </c>
      <c r="BW39" s="6"/>
      <c r="BX39" s="6"/>
      <c r="BY39" s="6"/>
      <c r="BZ39" s="6"/>
      <c r="CA39" s="6"/>
      <c r="CE39" s="71" t="s">
        <v>484</v>
      </c>
      <c r="CN39" s="71">
        <v>2022</v>
      </c>
    </row>
    <row r="40" spans="1:358" s="228" customFormat="1" ht="32.450000000000003" customHeight="1" x14ac:dyDescent="0.3">
      <c r="A40" s="67" t="s">
        <v>162</v>
      </c>
      <c r="B40" s="12" t="s">
        <v>163</v>
      </c>
      <c r="C40" s="21">
        <f t="shared" si="0"/>
        <v>0</v>
      </c>
      <c r="D40" s="82">
        <v>0</v>
      </c>
      <c r="E40" s="82">
        <f t="shared" si="15"/>
        <v>0</v>
      </c>
      <c r="F40" s="82">
        <f t="shared" si="2"/>
        <v>0</v>
      </c>
      <c r="G40" s="82">
        <f t="shared" si="3"/>
        <v>0</v>
      </c>
      <c r="H40" s="82">
        <v>0</v>
      </c>
      <c r="I40" s="82">
        <v>0</v>
      </c>
      <c r="J40" s="82">
        <v>0</v>
      </c>
      <c r="K40" s="82">
        <v>0</v>
      </c>
      <c r="L40" s="82">
        <v>0</v>
      </c>
      <c r="M40" s="82">
        <f t="shared" si="18"/>
        <v>0</v>
      </c>
      <c r="N40" s="82">
        <v>0</v>
      </c>
      <c r="O40" s="82">
        <v>0</v>
      </c>
      <c r="P40" s="82">
        <v>0</v>
      </c>
      <c r="Q40" s="82">
        <v>0</v>
      </c>
      <c r="R40" s="82">
        <v>0</v>
      </c>
      <c r="S40" s="82">
        <v>0</v>
      </c>
      <c r="T40" s="82">
        <v>0</v>
      </c>
      <c r="U40" s="82">
        <f t="shared" si="19"/>
        <v>0</v>
      </c>
      <c r="V40" s="82">
        <v>0</v>
      </c>
      <c r="W40" s="82">
        <v>0</v>
      </c>
      <c r="X40" s="82">
        <v>0</v>
      </c>
      <c r="Y40" s="82">
        <v>0</v>
      </c>
      <c r="Z40" s="82">
        <v>0</v>
      </c>
      <c r="AA40" s="82">
        <v>0</v>
      </c>
      <c r="AB40" s="82">
        <v>0</v>
      </c>
      <c r="AC40" s="82">
        <v>0</v>
      </c>
      <c r="AD40" s="82">
        <f t="shared" si="13"/>
        <v>0</v>
      </c>
      <c r="AE40" s="82">
        <v>0</v>
      </c>
      <c r="AF40" s="82">
        <v>0</v>
      </c>
      <c r="AG40" s="82">
        <v>0</v>
      </c>
      <c r="AH40" s="82">
        <v>0</v>
      </c>
      <c r="AI40" s="82">
        <v>0</v>
      </c>
      <c r="AJ40" s="82">
        <v>0</v>
      </c>
      <c r="AK40" s="82">
        <v>0</v>
      </c>
      <c r="AL40" s="82">
        <v>0</v>
      </c>
      <c r="AM40" s="82">
        <v>0</v>
      </c>
      <c r="AN40" s="82">
        <v>0</v>
      </c>
      <c r="AO40" s="82">
        <v>0</v>
      </c>
      <c r="AP40" s="82">
        <v>0</v>
      </c>
      <c r="AQ40" s="82">
        <v>0</v>
      </c>
      <c r="AR40" s="82">
        <v>0</v>
      </c>
      <c r="AS40" s="82">
        <v>0</v>
      </c>
      <c r="AT40" s="82">
        <v>0</v>
      </c>
      <c r="AU40" s="82">
        <v>0</v>
      </c>
      <c r="AV40" s="82">
        <v>0</v>
      </c>
      <c r="AW40" s="82">
        <v>0</v>
      </c>
      <c r="AX40" s="82">
        <v>0</v>
      </c>
      <c r="AY40" s="82">
        <v>0</v>
      </c>
      <c r="AZ40" s="82">
        <v>0</v>
      </c>
      <c r="BA40" s="82">
        <v>0</v>
      </c>
      <c r="BB40" s="82">
        <v>0</v>
      </c>
      <c r="BC40" s="82">
        <v>0</v>
      </c>
      <c r="BD40" s="82">
        <v>0</v>
      </c>
      <c r="BE40" s="82">
        <v>0</v>
      </c>
      <c r="BF40" s="82">
        <v>0</v>
      </c>
      <c r="BG40" s="82">
        <f t="shared" si="20"/>
        <v>0</v>
      </c>
      <c r="BH40" s="82">
        <f>BH41+BH42</f>
        <v>0</v>
      </c>
      <c r="BI40" s="82">
        <f>BI41+BI42</f>
        <v>0</v>
      </c>
      <c r="BJ40" s="82">
        <f>BJ41+BJ42</f>
        <v>0</v>
      </c>
      <c r="BK40" s="9"/>
      <c r="BL40" s="9"/>
      <c r="BM40" s="81"/>
      <c r="BN40" s="81"/>
      <c r="BO40" s="107"/>
      <c r="BP40" s="2"/>
      <c r="BQ40" s="484"/>
    </row>
    <row r="41" spans="1:358" s="228" customFormat="1" ht="56.25" x14ac:dyDescent="0.3">
      <c r="A41" s="9" t="s">
        <v>164</v>
      </c>
      <c r="B41" s="12" t="s">
        <v>165</v>
      </c>
      <c r="C41" s="21">
        <f t="shared" si="0"/>
        <v>0</v>
      </c>
      <c r="D41" s="82"/>
      <c r="E41" s="82">
        <f t="shared" si="15"/>
        <v>0</v>
      </c>
      <c r="F41" s="82">
        <f t="shared" si="2"/>
        <v>0</v>
      </c>
      <c r="G41" s="82">
        <f t="shared" si="3"/>
        <v>0</v>
      </c>
      <c r="H41" s="82"/>
      <c r="I41" s="82"/>
      <c r="J41" s="82"/>
      <c r="K41" s="82"/>
      <c r="L41" s="82"/>
      <c r="M41" s="82">
        <f t="shared" si="18"/>
        <v>0</v>
      </c>
      <c r="N41" s="82"/>
      <c r="O41" s="82"/>
      <c r="P41" s="82"/>
      <c r="Q41" s="82"/>
      <c r="R41" s="82"/>
      <c r="S41" s="82"/>
      <c r="T41" s="82"/>
      <c r="U41" s="82">
        <f t="shared" si="19"/>
        <v>0</v>
      </c>
      <c r="V41" s="82"/>
      <c r="W41" s="82"/>
      <c r="X41" s="82"/>
      <c r="Y41" s="82"/>
      <c r="Z41" s="82"/>
      <c r="AA41" s="82"/>
      <c r="AB41" s="82"/>
      <c r="AC41" s="82"/>
      <c r="AD41" s="82">
        <f t="shared" si="13"/>
        <v>0</v>
      </c>
      <c r="AE41" s="82"/>
      <c r="AF41" s="82"/>
      <c r="AG41" s="82"/>
      <c r="AH41" s="82"/>
      <c r="AI41" s="82"/>
      <c r="AJ41" s="82"/>
      <c r="AK41" s="82"/>
      <c r="AL41" s="82"/>
      <c r="AM41" s="82"/>
      <c r="AN41" s="82"/>
      <c r="AO41" s="82"/>
      <c r="AP41" s="82"/>
      <c r="AQ41" s="82"/>
      <c r="AR41" s="82"/>
      <c r="AS41" s="82">
        <v>0</v>
      </c>
      <c r="AT41" s="82"/>
      <c r="AU41" s="82"/>
      <c r="AV41" s="82"/>
      <c r="AW41" s="82"/>
      <c r="AX41" s="82"/>
      <c r="AY41" s="82"/>
      <c r="AZ41" s="82"/>
      <c r="BA41" s="82"/>
      <c r="BB41" s="82"/>
      <c r="BC41" s="82"/>
      <c r="BD41" s="82"/>
      <c r="BE41" s="82"/>
      <c r="BF41" s="82"/>
      <c r="BG41" s="82">
        <f t="shared" si="20"/>
        <v>0</v>
      </c>
      <c r="BH41" s="82"/>
      <c r="BI41" s="82"/>
      <c r="BJ41" s="82"/>
      <c r="BK41" s="9"/>
      <c r="BL41" s="9"/>
      <c r="BM41" s="81"/>
      <c r="BN41" s="81"/>
      <c r="BO41" s="107"/>
      <c r="BP41" s="2"/>
      <c r="BQ41" s="484"/>
    </row>
    <row r="42" spans="1:358" s="228" customFormat="1" ht="38.450000000000003" customHeight="1" x14ac:dyDescent="0.3">
      <c r="A42" s="9" t="s">
        <v>166</v>
      </c>
      <c r="B42" s="12" t="s">
        <v>167</v>
      </c>
      <c r="C42" s="21">
        <f t="shared" si="0"/>
        <v>0</v>
      </c>
      <c r="D42" s="82"/>
      <c r="E42" s="82">
        <f t="shared" si="15"/>
        <v>0</v>
      </c>
      <c r="F42" s="82">
        <f t="shared" si="2"/>
        <v>0</v>
      </c>
      <c r="G42" s="82">
        <f t="shared" si="3"/>
        <v>0</v>
      </c>
      <c r="H42" s="82"/>
      <c r="I42" s="82"/>
      <c r="J42" s="82"/>
      <c r="K42" s="82"/>
      <c r="L42" s="82"/>
      <c r="M42" s="82">
        <f t="shared" si="18"/>
        <v>0</v>
      </c>
      <c r="N42" s="82"/>
      <c r="O42" s="82"/>
      <c r="P42" s="82"/>
      <c r="Q42" s="82"/>
      <c r="R42" s="82"/>
      <c r="S42" s="82"/>
      <c r="T42" s="82"/>
      <c r="U42" s="82">
        <f t="shared" si="19"/>
        <v>0</v>
      </c>
      <c r="V42" s="82"/>
      <c r="W42" s="82"/>
      <c r="X42" s="82"/>
      <c r="Y42" s="82"/>
      <c r="Z42" s="82"/>
      <c r="AA42" s="82"/>
      <c r="AB42" s="82"/>
      <c r="AC42" s="82"/>
      <c r="AD42" s="82">
        <f t="shared" si="13"/>
        <v>0</v>
      </c>
      <c r="AE42" s="82"/>
      <c r="AF42" s="82"/>
      <c r="AG42" s="82"/>
      <c r="AH42" s="82"/>
      <c r="AI42" s="82"/>
      <c r="AJ42" s="82"/>
      <c r="AK42" s="82"/>
      <c r="AL42" s="82"/>
      <c r="AM42" s="82"/>
      <c r="AN42" s="82"/>
      <c r="AO42" s="82"/>
      <c r="AP42" s="82"/>
      <c r="AQ42" s="82"/>
      <c r="AR42" s="82"/>
      <c r="AS42" s="82">
        <v>0</v>
      </c>
      <c r="AT42" s="82"/>
      <c r="AU42" s="82"/>
      <c r="AV42" s="82"/>
      <c r="AW42" s="82"/>
      <c r="AX42" s="82"/>
      <c r="AY42" s="82"/>
      <c r="AZ42" s="82"/>
      <c r="BA42" s="82"/>
      <c r="BB42" s="82"/>
      <c r="BC42" s="82"/>
      <c r="BD42" s="82"/>
      <c r="BE42" s="82"/>
      <c r="BF42" s="82"/>
      <c r="BG42" s="82">
        <f t="shared" si="20"/>
        <v>0</v>
      </c>
      <c r="BH42" s="82"/>
      <c r="BI42" s="82"/>
      <c r="BJ42" s="82"/>
      <c r="BK42" s="9"/>
      <c r="BL42" s="9"/>
      <c r="BM42" s="9"/>
      <c r="BN42" s="9"/>
      <c r="BO42" s="107"/>
      <c r="BP42" s="2"/>
      <c r="BQ42" s="434"/>
    </row>
    <row r="43" spans="1:358" s="228" customFormat="1" ht="18.75" x14ac:dyDescent="0.3">
      <c r="A43" s="64">
        <v>2</v>
      </c>
      <c r="B43" s="485" t="s">
        <v>168</v>
      </c>
      <c r="C43" s="21">
        <f t="shared" ref="C43:BL43" si="21">C44+C268+C321</f>
        <v>2509.63</v>
      </c>
      <c r="D43" s="21">
        <f t="shared" si="21"/>
        <v>223.73499999999999</v>
      </c>
      <c r="E43" s="21">
        <f t="shared" si="21"/>
        <v>2285.895</v>
      </c>
      <c r="F43" s="21">
        <f t="shared" si="21"/>
        <v>2122.355</v>
      </c>
      <c r="G43" s="21">
        <f t="shared" si="21"/>
        <v>41.244999999999997</v>
      </c>
      <c r="H43" s="21">
        <f t="shared" si="21"/>
        <v>18.065000000000001</v>
      </c>
      <c r="I43" s="21">
        <f t="shared" si="21"/>
        <v>19.12</v>
      </c>
      <c r="J43" s="21">
        <f t="shared" si="21"/>
        <v>4.0600000000000005</v>
      </c>
      <c r="K43" s="21">
        <f t="shared" si="21"/>
        <v>1274.8899999999999</v>
      </c>
      <c r="L43" s="21">
        <f t="shared" si="21"/>
        <v>419.52</v>
      </c>
      <c r="M43" s="21">
        <f t="shared" si="21"/>
        <v>385.92</v>
      </c>
      <c r="N43" s="21">
        <f t="shared" si="21"/>
        <v>21.46</v>
      </c>
      <c r="O43" s="21">
        <f t="shared" si="21"/>
        <v>16.5</v>
      </c>
      <c r="P43" s="21">
        <f t="shared" si="21"/>
        <v>347.96000000000004</v>
      </c>
      <c r="Q43" s="21">
        <f t="shared" si="21"/>
        <v>0</v>
      </c>
      <c r="R43" s="21">
        <f t="shared" si="21"/>
        <v>0.78</v>
      </c>
      <c r="S43" s="21">
        <f t="shared" si="21"/>
        <v>0</v>
      </c>
      <c r="T43" s="21">
        <f t="shared" si="21"/>
        <v>0</v>
      </c>
      <c r="U43" s="21">
        <f t="shared" si="21"/>
        <v>75.89</v>
      </c>
      <c r="V43" s="21">
        <f t="shared" si="21"/>
        <v>0</v>
      </c>
      <c r="W43" s="21">
        <f t="shared" si="21"/>
        <v>0</v>
      </c>
      <c r="X43" s="21">
        <f t="shared" si="21"/>
        <v>0</v>
      </c>
      <c r="Y43" s="21">
        <f t="shared" si="21"/>
        <v>0</v>
      </c>
      <c r="Z43" s="21">
        <f t="shared" si="21"/>
        <v>0</v>
      </c>
      <c r="AA43" s="21">
        <f t="shared" si="21"/>
        <v>0</v>
      </c>
      <c r="AB43" s="21">
        <f t="shared" si="21"/>
        <v>0</v>
      </c>
      <c r="AC43" s="21">
        <f t="shared" si="21"/>
        <v>0</v>
      </c>
      <c r="AD43" s="21">
        <f t="shared" si="21"/>
        <v>3.5800000000000005</v>
      </c>
      <c r="AE43" s="21">
        <f t="shared" si="21"/>
        <v>1.1500000000000001</v>
      </c>
      <c r="AF43" s="21">
        <f t="shared" si="21"/>
        <v>1.34</v>
      </c>
      <c r="AG43" s="21">
        <f t="shared" si="21"/>
        <v>0.02</v>
      </c>
      <c r="AH43" s="21">
        <f t="shared" si="21"/>
        <v>0</v>
      </c>
      <c r="AI43" s="21">
        <f t="shared" si="21"/>
        <v>6.9999999999999993E-2</v>
      </c>
      <c r="AJ43" s="21">
        <f t="shared" si="21"/>
        <v>0.61</v>
      </c>
      <c r="AK43" s="21">
        <f t="shared" si="21"/>
        <v>0</v>
      </c>
      <c r="AL43" s="21">
        <f t="shared" si="21"/>
        <v>0</v>
      </c>
      <c r="AM43" s="21">
        <f t="shared" si="21"/>
        <v>0</v>
      </c>
      <c r="AN43" s="21">
        <f t="shared" si="21"/>
        <v>0</v>
      </c>
      <c r="AO43" s="21">
        <f t="shared" si="21"/>
        <v>0</v>
      </c>
      <c r="AP43" s="21">
        <f t="shared" si="21"/>
        <v>0</v>
      </c>
      <c r="AQ43" s="21">
        <f t="shared" si="21"/>
        <v>0.39</v>
      </c>
      <c r="AR43" s="21">
        <f t="shared" si="21"/>
        <v>0</v>
      </c>
      <c r="AS43" s="21">
        <f t="shared" si="21"/>
        <v>0</v>
      </c>
      <c r="AT43" s="21">
        <f t="shared" si="21"/>
        <v>0</v>
      </c>
      <c r="AU43" s="21">
        <f t="shared" si="21"/>
        <v>0</v>
      </c>
      <c r="AV43" s="21">
        <f t="shared" si="21"/>
        <v>0.04</v>
      </c>
      <c r="AW43" s="21">
        <f t="shared" si="21"/>
        <v>0</v>
      </c>
      <c r="AX43" s="21">
        <f t="shared" si="21"/>
        <v>9.69</v>
      </c>
      <c r="AY43" s="21">
        <f t="shared" si="21"/>
        <v>4.8999999999999995</v>
      </c>
      <c r="AZ43" s="21">
        <f t="shared" si="21"/>
        <v>0.73</v>
      </c>
      <c r="BA43" s="21">
        <f t="shared" si="21"/>
        <v>0</v>
      </c>
      <c r="BB43" s="21">
        <f t="shared" si="21"/>
        <v>0</v>
      </c>
      <c r="BC43" s="21">
        <f t="shared" si="21"/>
        <v>0</v>
      </c>
      <c r="BD43" s="21">
        <f t="shared" si="21"/>
        <v>56.949999999999996</v>
      </c>
      <c r="BE43" s="21">
        <f t="shared" si="21"/>
        <v>0</v>
      </c>
      <c r="BF43" s="21">
        <f t="shared" si="21"/>
        <v>0</v>
      </c>
      <c r="BG43" s="21">
        <f t="shared" si="21"/>
        <v>87.65</v>
      </c>
      <c r="BH43" s="21">
        <f t="shared" si="21"/>
        <v>0</v>
      </c>
      <c r="BI43" s="21">
        <f t="shared" si="21"/>
        <v>87.65</v>
      </c>
      <c r="BJ43" s="21">
        <f t="shared" si="21"/>
        <v>0</v>
      </c>
      <c r="BK43" s="21">
        <f t="shared" si="21"/>
        <v>0</v>
      </c>
      <c r="BL43" s="21">
        <f t="shared" si="21"/>
        <v>0</v>
      </c>
      <c r="BM43" s="9"/>
      <c r="BN43" s="9"/>
      <c r="BO43" s="107"/>
      <c r="BP43" s="2"/>
      <c r="BQ43" s="434"/>
    </row>
    <row r="44" spans="1:358" s="228" customFormat="1" ht="27.6" customHeight="1" x14ac:dyDescent="0.3">
      <c r="A44" s="64" t="s">
        <v>169</v>
      </c>
      <c r="B44" s="485" t="s">
        <v>1221</v>
      </c>
      <c r="C44" s="21">
        <f>C45+C47+C63+C72</f>
        <v>874.88000000000011</v>
      </c>
      <c r="D44" s="21">
        <f t="shared" ref="D44:BL44" si="22">D45+D47+D63+D72</f>
        <v>181.63499999999999</v>
      </c>
      <c r="E44" s="21">
        <f t="shared" si="22"/>
        <v>693.24500000000012</v>
      </c>
      <c r="F44" s="21">
        <f t="shared" si="22"/>
        <v>576.59500000000003</v>
      </c>
      <c r="G44" s="21">
        <f t="shared" si="22"/>
        <v>36.164999999999999</v>
      </c>
      <c r="H44" s="21">
        <f t="shared" si="22"/>
        <v>17.015000000000001</v>
      </c>
      <c r="I44" s="21">
        <f t="shared" si="22"/>
        <v>19.12</v>
      </c>
      <c r="J44" s="21">
        <f t="shared" si="22"/>
        <v>0.03</v>
      </c>
      <c r="K44" s="21">
        <f t="shared" si="22"/>
        <v>218.91999999999996</v>
      </c>
      <c r="L44" s="21">
        <f t="shared" si="22"/>
        <v>235.61000000000004</v>
      </c>
      <c r="M44" s="21">
        <f t="shared" si="22"/>
        <v>85.22</v>
      </c>
      <c r="N44" s="21">
        <f t="shared" si="22"/>
        <v>16.760000000000002</v>
      </c>
      <c r="O44" s="21">
        <f t="shared" si="22"/>
        <v>16.5</v>
      </c>
      <c r="P44" s="21">
        <f t="shared" si="22"/>
        <v>51.960000000000008</v>
      </c>
      <c r="Q44" s="21">
        <f t="shared" si="22"/>
        <v>0</v>
      </c>
      <c r="R44" s="21">
        <f t="shared" si="22"/>
        <v>0.68</v>
      </c>
      <c r="S44" s="21">
        <f t="shared" si="22"/>
        <v>0</v>
      </c>
      <c r="T44" s="21">
        <f t="shared" si="22"/>
        <v>0</v>
      </c>
      <c r="U44" s="21">
        <f t="shared" si="22"/>
        <v>74.509999999999991</v>
      </c>
      <c r="V44" s="21">
        <f t="shared" si="22"/>
        <v>0</v>
      </c>
      <c r="W44" s="21">
        <f t="shared" si="22"/>
        <v>0</v>
      </c>
      <c r="X44" s="21">
        <f t="shared" si="22"/>
        <v>0</v>
      </c>
      <c r="Y44" s="21">
        <f t="shared" si="22"/>
        <v>0</v>
      </c>
      <c r="Z44" s="21">
        <f t="shared" si="22"/>
        <v>0</v>
      </c>
      <c r="AA44" s="21">
        <f t="shared" si="22"/>
        <v>0</v>
      </c>
      <c r="AB44" s="21">
        <f t="shared" si="22"/>
        <v>0</v>
      </c>
      <c r="AC44" s="21">
        <f t="shared" si="22"/>
        <v>0</v>
      </c>
      <c r="AD44" s="21">
        <f t="shared" si="22"/>
        <v>3.5800000000000005</v>
      </c>
      <c r="AE44" s="21">
        <f t="shared" si="22"/>
        <v>1.1500000000000001</v>
      </c>
      <c r="AF44" s="21">
        <f t="shared" si="22"/>
        <v>1.34</v>
      </c>
      <c r="AG44" s="21">
        <f t="shared" si="22"/>
        <v>0.02</v>
      </c>
      <c r="AH44" s="21">
        <f t="shared" si="22"/>
        <v>0</v>
      </c>
      <c r="AI44" s="21">
        <f t="shared" si="22"/>
        <v>6.9999999999999993E-2</v>
      </c>
      <c r="AJ44" s="21">
        <f t="shared" si="22"/>
        <v>0.61</v>
      </c>
      <c r="AK44" s="21">
        <f t="shared" si="22"/>
        <v>0</v>
      </c>
      <c r="AL44" s="21">
        <f t="shared" si="22"/>
        <v>0</v>
      </c>
      <c r="AM44" s="21">
        <f t="shared" si="22"/>
        <v>0</v>
      </c>
      <c r="AN44" s="21">
        <f t="shared" si="22"/>
        <v>0</v>
      </c>
      <c r="AO44" s="21">
        <f t="shared" si="22"/>
        <v>0</v>
      </c>
      <c r="AP44" s="21">
        <f t="shared" si="22"/>
        <v>0</v>
      </c>
      <c r="AQ44" s="21">
        <f t="shared" si="22"/>
        <v>0.39</v>
      </c>
      <c r="AR44" s="21">
        <f t="shared" si="22"/>
        <v>0</v>
      </c>
      <c r="AS44" s="21">
        <f t="shared" si="22"/>
        <v>0</v>
      </c>
      <c r="AT44" s="21">
        <f t="shared" si="22"/>
        <v>0</v>
      </c>
      <c r="AU44" s="21">
        <f t="shared" si="22"/>
        <v>0</v>
      </c>
      <c r="AV44" s="21">
        <f t="shared" si="22"/>
        <v>0.04</v>
      </c>
      <c r="AW44" s="21">
        <f t="shared" si="22"/>
        <v>0</v>
      </c>
      <c r="AX44" s="21">
        <f t="shared" si="22"/>
        <v>9.69</v>
      </c>
      <c r="AY44" s="21">
        <f t="shared" si="22"/>
        <v>4.8999999999999995</v>
      </c>
      <c r="AZ44" s="21">
        <f t="shared" si="22"/>
        <v>0.53</v>
      </c>
      <c r="BA44" s="21">
        <f t="shared" si="22"/>
        <v>0</v>
      </c>
      <c r="BB44" s="21">
        <f t="shared" si="22"/>
        <v>0</v>
      </c>
      <c r="BC44" s="21">
        <f t="shared" si="22"/>
        <v>0</v>
      </c>
      <c r="BD44" s="21">
        <f t="shared" si="22"/>
        <v>55.769999999999996</v>
      </c>
      <c r="BE44" s="21">
        <f t="shared" si="22"/>
        <v>0</v>
      </c>
      <c r="BF44" s="21">
        <f t="shared" si="22"/>
        <v>0</v>
      </c>
      <c r="BG44" s="21">
        <f t="shared" si="22"/>
        <v>42.14</v>
      </c>
      <c r="BH44" s="21">
        <f t="shared" si="22"/>
        <v>0</v>
      </c>
      <c r="BI44" s="21">
        <f t="shared" si="22"/>
        <v>42.14</v>
      </c>
      <c r="BJ44" s="21">
        <f t="shared" si="22"/>
        <v>0</v>
      </c>
      <c r="BK44" s="21">
        <f t="shared" si="22"/>
        <v>0</v>
      </c>
      <c r="BL44" s="21">
        <f t="shared" si="22"/>
        <v>0</v>
      </c>
      <c r="BM44" s="9"/>
      <c r="BN44" s="9"/>
      <c r="BO44" s="107"/>
      <c r="BP44" s="2"/>
      <c r="BQ44" s="434"/>
      <c r="MT44" s="228">
        <f>'[1]08KH'!$D$8</f>
        <v>693.24499999999989</v>
      </c>
    </row>
    <row r="45" spans="1:358" s="228" customFormat="1" ht="36" customHeight="1" x14ac:dyDescent="0.3">
      <c r="A45" s="67" t="s">
        <v>171</v>
      </c>
      <c r="B45" s="12" t="s">
        <v>170</v>
      </c>
      <c r="C45" s="21">
        <f>C46</f>
        <v>2.1300000000000003</v>
      </c>
      <c r="D45" s="21">
        <f t="shared" ref="D45:BJ45" si="23">D46</f>
        <v>0</v>
      </c>
      <c r="E45" s="21">
        <f t="shared" si="23"/>
        <v>2.1300000000000003</v>
      </c>
      <c r="F45" s="21">
        <f t="shared" si="23"/>
        <v>0.68</v>
      </c>
      <c r="G45" s="21">
        <f t="shared" si="23"/>
        <v>0</v>
      </c>
      <c r="H45" s="21">
        <f t="shared" si="23"/>
        <v>0</v>
      </c>
      <c r="I45" s="21">
        <f t="shared" si="23"/>
        <v>0</v>
      </c>
      <c r="J45" s="21">
        <f t="shared" si="23"/>
        <v>0</v>
      </c>
      <c r="K45" s="21">
        <f t="shared" si="23"/>
        <v>0</v>
      </c>
      <c r="L45" s="21">
        <f t="shared" si="23"/>
        <v>0.68</v>
      </c>
      <c r="M45" s="21">
        <f t="shared" si="23"/>
        <v>0</v>
      </c>
      <c r="N45" s="21">
        <f t="shared" si="23"/>
        <v>0</v>
      </c>
      <c r="O45" s="21">
        <f t="shared" si="23"/>
        <v>0</v>
      </c>
      <c r="P45" s="21">
        <f t="shared" si="23"/>
        <v>0</v>
      </c>
      <c r="Q45" s="21">
        <f t="shared" si="23"/>
        <v>0</v>
      </c>
      <c r="R45" s="21">
        <f t="shared" si="23"/>
        <v>0</v>
      </c>
      <c r="S45" s="21">
        <f t="shared" si="23"/>
        <v>0</v>
      </c>
      <c r="T45" s="21">
        <f t="shared" si="23"/>
        <v>0</v>
      </c>
      <c r="U45" s="21">
        <f t="shared" si="23"/>
        <v>1</v>
      </c>
      <c r="V45" s="21">
        <f t="shared" si="23"/>
        <v>0</v>
      </c>
      <c r="W45" s="21">
        <f t="shared" si="23"/>
        <v>0</v>
      </c>
      <c r="X45" s="21">
        <f t="shared" si="23"/>
        <v>0</v>
      </c>
      <c r="Y45" s="21">
        <f t="shared" si="23"/>
        <v>0</v>
      </c>
      <c r="Z45" s="21">
        <f t="shared" si="23"/>
        <v>0</v>
      </c>
      <c r="AA45" s="21">
        <f t="shared" si="23"/>
        <v>0</v>
      </c>
      <c r="AB45" s="21">
        <f t="shared" si="23"/>
        <v>0</v>
      </c>
      <c r="AC45" s="21">
        <f t="shared" si="23"/>
        <v>0</v>
      </c>
      <c r="AD45" s="21">
        <f t="shared" si="23"/>
        <v>0</v>
      </c>
      <c r="AE45" s="21">
        <f t="shared" si="23"/>
        <v>0</v>
      </c>
      <c r="AF45" s="21">
        <f t="shared" si="23"/>
        <v>0</v>
      </c>
      <c r="AG45" s="21">
        <f t="shared" si="23"/>
        <v>0</v>
      </c>
      <c r="AH45" s="21">
        <f t="shared" si="23"/>
        <v>0</v>
      </c>
      <c r="AI45" s="21">
        <f t="shared" si="23"/>
        <v>0</v>
      </c>
      <c r="AJ45" s="21">
        <f t="shared" si="23"/>
        <v>0</v>
      </c>
      <c r="AK45" s="21">
        <f t="shared" si="23"/>
        <v>0</v>
      </c>
      <c r="AL45" s="21">
        <f t="shared" si="23"/>
        <v>0</v>
      </c>
      <c r="AM45" s="21">
        <f t="shared" si="23"/>
        <v>0</v>
      </c>
      <c r="AN45" s="21">
        <f t="shared" si="23"/>
        <v>0</v>
      </c>
      <c r="AO45" s="21">
        <f t="shared" si="23"/>
        <v>0</v>
      </c>
      <c r="AP45" s="21">
        <f t="shared" si="23"/>
        <v>0</v>
      </c>
      <c r="AQ45" s="21">
        <f t="shared" si="23"/>
        <v>0</v>
      </c>
      <c r="AR45" s="21">
        <f t="shared" si="23"/>
        <v>0</v>
      </c>
      <c r="AS45" s="21">
        <f t="shared" si="23"/>
        <v>0</v>
      </c>
      <c r="AT45" s="21">
        <f t="shared" si="23"/>
        <v>0</v>
      </c>
      <c r="AU45" s="21">
        <f t="shared" si="23"/>
        <v>0</v>
      </c>
      <c r="AV45" s="21">
        <f t="shared" si="23"/>
        <v>0</v>
      </c>
      <c r="AW45" s="21">
        <f t="shared" si="23"/>
        <v>0</v>
      </c>
      <c r="AX45" s="21">
        <f t="shared" si="23"/>
        <v>0</v>
      </c>
      <c r="AY45" s="21">
        <f t="shared" si="23"/>
        <v>0.5</v>
      </c>
      <c r="AZ45" s="21">
        <f t="shared" si="23"/>
        <v>0.23</v>
      </c>
      <c r="BA45" s="21">
        <f t="shared" si="23"/>
        <v>0</v>
      </c>
      <c r="BB45" s="21">
        <f t="shared" si="23"/>
        <v>0</v>
      </c>
      <c r="BC45" s="21">
        <f t="shared" si="23"/>
        <v>0</v>
      </c>
      <c r="BD45" s="21">
        <f t="shared" si="23"/>
        <v>0.27</v>
      </c>
      <c r="BE45" s="21">
        <f t="shared" si="23"/>
        <v>0</v>
      </c>
      <c r="BF45" s="21">
        <f t="shared" si="23"/>
        <v>0</v>
      </c>
      <c r="BG45" s="21">
        <f t="shared" si="23"/>
        <v>0.45</v>
      </c>
      <c r="BH45" s="21">
        <f t="shared" si="23"/>
        <v>0</v>
      </c>
      <c r="BI45" s="21">
        <f t="shared" si="23"/>
        <v>0.45</v>
      </c>
      <c r="BJ45" s="21">
        <f t="shared" si="23"/>
        <v>0</v>
      </c>
      <c r="BK45" s="9"/>
      <c r="BL45" s="9"/>
      <c r="BM45" s="9"/>
      <c r="BN45" s="9"/>
      <c r="BO45" s="107"/>
      <c r="BP45" s="2"/>
      <c r="BQ45" s="434"/>
      <c r="MT45" s="486">
        <f>MT44-E44</f>
        <v>0</v>
      </c>
    </row>
    <row r="46" spans="1:358" s="71" customFormat="1" ht="78.599999999999994" customHeight="1" x14ac:dyDescent="0.3">
      <c r="A46" s="2">
        <v>1</v>
      </c>
      <c r="B46" s="144" t="s">
        <v>227</v>
      </c>
      <c r="C46" s="69">
        <f t="shared" ref="C46" si="24">D46+E46</f>
        <v>2.1300000000000003</v>
      </c>
      <c r="D46" s="3"/>
      <c r="E46" s="3">
        <f t="shared" ref="E46" si="25">F46+U46+BG46</f>
        <v>2.1300000000000003</v>
      </c>
      <c r="F46" s="3">
        <f t="shared" ref="F46" si="26">G46+K46+L46+M46+R46+S46+T46</f>
        <v>0.68</v>
      </c>
      <c r="G46" s="3">
        <f t="shared" ref="G46" si="27">H46+I46+J46</f>
        <v>0</v>
      </c>
      <c r="H46" s="3"/>
      <c r="I46" s="3"/>
      <c r="J46" s="3"/>
      <c r="K46" s="3"/>
      <c r="L46" s="3">
        <v>0.68</v>
      </c>
      <c r="M46" s="3">
        <f>N46+O46+P46</f>
        <v>0</v>
      </c>
      <c r="N46" s="3"/>
      <c r="O46" s="3"/>
      <c r="P46" s="3"/>
      <c r="Q46" s="3"/>
      <c r="R46" s="3"/>
      <c r="S46" s="3"/>
      <c r="T46" s="3"/>
      <c r="U46" s="3">
        <f>V46+W46+X46+Y46+Z46+AA46+AB46+AC46+AD46+AU46+AV46+AW46+AX46+AY46+AZ46+BA46+BB46+BC46+BD46+BE46+BF46</f>
        <v>1</v>
      </c>
      <c r="V46" s="3"/>
      <c r="W46" s="3"/>
      <c r="X46" s="3"/>
      <c r="Y46" s="3"/>
      <c r="Z46" s="3"/>
      <c r="AA46" s="3"/>
      <c r="AB46" s="3"/>
      <c r="AC46" s="3"/>
      <c r="AD46" s="3">
        <f t="shared" ref="AD46" si="28">SUM(AE46:AT46)</f>
        <v>0</v>
      </c>
      <c r="AE46" s="3"/>
      <c r="AF46" s="3"/>
      <c r="AG46" s="3"/>
      <c r="AH46" s="3"/>
      <c r="AI46" s="3"/>
      <c r="AJ46" s="3"/>
      <c r="AK46" s="3"/>
      <c r="AL46" s="3"/>
      <c r="AM46" s="3"/>
      <c r="AN46" s="3"/>
      <c r="AO46" s="3"/>
      <c r="AP46" s="3"/>
      <c r="AQ46" s="3"/>
      <c r="AR46" s="3"/>
      <c r="AS46" s="3"/>
      <c r="AT46" s="3"/>
      <c r="AU46" s="3"/>
      <c r="AV46" s="3"/>
      <c r="AW46" s="3"/>
      <c r="AX46" s="3"/>
      <c r="AY46" s="3">
        <v>0.5</v>
      </c>
      <c r="AZ46" s="3">
        <v>0.23</v>
      </c>
      <c r="BA46" s="3"/>
      <c r="BB46" s="3"/>
      <c r="BC46" s="3"/>
      <c r="BD46" s="3">
        <v>0.27</v>
      </c>
      <c r="BE46" s="3"/>
      <c r="BF46" s="3"/>
      <c r="BG46" s="3">
        <f>BH46+BI46+BJ46</f>
        <v>0.45</v>
      </c>
      <c r="BH46" s="3"/>
      <c r="BI46" s="3">
        <v>0.45</v>
      </c>
      <c r="BJ46" s="3"/>
      <c r="BK46" s="2" t="s">
        <v>459</v>
      </c>
      <c r="BL46" s="4" t="s">
        <v>128</v>
      </c>
      <c r="BM46" s="2" t="s">
        <v>228</v>
      </c>
      <c r="BN46" s="2" t="s">
        <v>90</v>
      </c>
      <c r="BO46" s="15" t="s">
        <v>1194</v>
      </c>
      <c r="BP46" s="2" t="s">
        <v>761</v>
      </c>
      <c r="BQ46" s="436" t="s">
        <v>982</v>
      </c>
      <c r="BR46" s="6" t="s">
        <v>972</v>
      </c>
      <c r="BS46" s="6" t="s">
        <v>760</v>
      </c>
      <c r="BT46" s="6"/>
      <c r="BU46" s="6" t="s">
        <v>909</v>
      </c>
      <c r="BV46" s="6" t="s">
        <v>813</v>
      </c>
      <c r="BW46" s="6"/>
      <c r="BX46" s="6"/>
      <c r="BY46" s="6"/>
      <c r="BZ46" s="209"/>
      <c r="CA46" s="6"/>
      <c r="CB46" s="71" t="s">
        <v>439</v>
      </c>
      <c r="CN46" s="71">
        <v>2022</v>
      </c>
    </row>
    <row r="47" spans="1:358" s="71" customFormat="1" ht="58.5" x14ac:dyDescent="0.3">
      <c r="A47" s="487" t="s">
        <v>176</v>
      </c>
      <c r="B47" s="488" t="s">
        <v>1182</v>
      </c>
      <c r="C47" s="489">
        <f t="shared" ref="C47:AH47" si="29">SUM(C48:C62)</f>
        <v>109.57000000000001</v>
      </c>
      <c r="D47" s="489">
        <f t="shared" si="29"/>
        <v>15.559999999999999</v>
      </c>
      <c r="E47" s="489">
        <f t="shared" si="29"/>
        <v>94.01</v>
      </c>
      <c r="F47" s="489">
        <f t="shared" si="29"/>
        <v>90.009999999999991</v>
      </c>
      <c r="G47" s="489">
        <f t="shared" si="29"/>
        <v>8.5500000000000007</v>
      </c>
      <c r="H47" s="489">
        <f t="shared" si="29"/>
        <v>3.9700000000000006</v>
      </c>
      <c r="I47" s="489">
        <f t="shared" si="29"/>
        <v>4.58</v>
      </c>
      <c r="J47" s="489">
        <f t="shared" si="29"/>
        <v>0</v>
      </c>
      <c r="K47" s="489">
        <f t="shared" si="29"/>
        <v>32.309999999999995</v>
      </c>
      <c r="L47" s="489">
        <f t="shared" si="29"/>
        <v>34.039999999999992</v>
      </c>
      <c r="M47" s="489">
        <f t="shared" si="29"/>
        <v>14.770000000000001</v>
      </c>
      <c r="N47" s="489">
        <f t="shared" si="29"/>
        <v>13.32</v>
      </c>
      <c r="O47" s="489">
        <f t="shared" si="29"/>
        <v>0</v>
      </c>
      <c r="P47" s="489">
        <f t="shared" si="29"/>
        <v>1.45</v>
      </c>
      <c r="Q47" s="489">
        <f t="shared" si="29"/>
        <v>0</v>
      </c>
      <c r="R47" s="489">
        <f t="shared" si="29"/>
        <v>0.34</v>
      </c>
      <c r="S47" s="489">
        <f t="shared" si="29"/>
        <v>0</v>
      </c>
      <c r="T47" s="489">
        <f t="shared" si="29"/>
        <v>0</v>
      </c>
      <c r="U47" s="489">
        <f t="shared" si="29"/>
        <v>2.2800000000000002</v>
      </c>
      <c r="V47" s="489">
        <f t="shared" si="29"/>
        <v>0</v>
      </c>
      <c r="W47" s="489">
        <f t="shared" si="29"/>
        <v>0</v>
      </c>
      <c r="X47" s="489">
        <f t="shared" si="29"/>
        <v>0</v>
      </c>
      <c r="Y47" s="489">
        <f t="shared" si="29"/>
        <v>0</v>
      </c>
      <c r="Z47" s="489">
        <f t="shared" si="29"/>
        <v>0</v>
      </c>
      <c r="AA47" s="489">
        <f t="shared" si="29"/>
        <v>0</v>
      </c>
      <c r="AB47" s="489">
        <f t="shared" si="29"/>
        <v>0</v>
      </c>
      <c r="AC47" s="489">
        <f t="shared" si="29"/>
        <v>0</v>
      </c>
      <c r="AD47" s="489">
        <f t="shared" si="29"/>
        <v>1.5</v>
      </c>
      <c r="AE47" s="489">
        <f t="shared" si="29"/>
        <v>0.42</v>
      </c>
      <c r="AF47" s="489">
        <f t="shared" si="29"/>
        <v>0.41</v>
      </c>
      <c r="AG47" s="489">
        <f t="shared" si="29"/>
        <v>0</v>
      </c>
      <c r="AH47" s="489">
        <f t="shared" si="29"/>
        <v>0</v>
      </c>
      <c r="AI47" s="489">
        <f t="shared" ref="AI47:BL47" si="30">SUM(AI48:AI62)</f>
        <v>0.06</v>
      </c>
      <c r="AJ47" s="489">
        <f t="shared" si="30"/>
        <v>0.61</v>
      </c>
      <c r="AK47" s="489">
        <f t="shared" si="30"/>
        <v>0</v>
      </c>
      <c r="AL47" s="489">
        <f t="shared" si="30"/>
        <v>0</v>
      </c>
      <c r="AM47" s="489">
        <f t="shared" si="30"/>
        <v>0</v>
      </c>
      <c r="AN47" s="489">
        <f t="shared" si="30"/>
        <v>0</v>
      </c>
      <c r="AO47" s="489">
        <f t="shared" si="30"/>
        <v>0</v>
      </c>
      <c r="AP47" s="489">
        <f t="shared" si="30"/>
        <v>0</v>
      </c>
      <c r="AQ47" s="489">
        <f t="shared" si="30"/>
        <v>0</v>
      </c>
      <c r="AR47" s="489">
        <f t="shared" si="30"/>
        <v>0</v>
      </c>
      <c r="AS47" s="489">
        <f t="shared" si="30"/>
        <v>0</v>
      </c>
      <c r="AT47" s="489">
        <f t="shared" si="30"/>
        <v>0</v>
      </c>
      <c r="AU47" s="489">
        <f t="shared" si="30"/>
        <v>0</v>
      </c>
      <c r="AV47" s="489">
        <f t="shared" si="30"/>
        <v>0</v>
      </c>
      <c r="AW47" s="489">
        <f t="shared" si="30"/>
        <v>0</v>
      </c>
      <c r="AX47" s="489">
        <f t="shared" si="30"/>
        <v>0</v>
      </c>
      <c r="AY47" s="489">
        <f t="shared" si="30"/>
        <v>0</v>
      </c>
      <c r="AZ47" s="489">
        <f t="shared" si="30"/>
        <v>0.3</v>
      </c>
      <c r="BA47" s="489">
        <f t="shared" si="30"/>
        <v>0</v>
      </c>
      <c r="BB47" s="489">
        <f t="shared" si="30"/>
        <v>0</v>
      </c>
      <c r="BC47" s="489">
        <f t="shared" si="30"/>
        <v>0</v>
      </c>
      <c r="BD47" s="489">
        <f t="shared" si="30"/>
        <v>0.48000000000000004</v>
      </c>
      <c r="BE47" s="489">
        <f t="shared" si="30"/>
        <v>0</v>
      </c>
      <c r="BF47" s="489">
        <f t="shared" si="30"/>
        <v>0</v>
      </c>
      <c r="BG47" s="489">
        <f t="shared" si="30"/>
        <v>1.72</v>
      </c>
      <c r="BH47" s="489">
        <f t="shared" si="30"/>
        <v>0</v>
      </c>
      <c r="BI47" s="489">
        <f t="shared" si="30"/>
        <v>1.72</v>
      </c>
      <c r="BJ47" s="489">
        <f t="shared" si="30"/>
        <v>0</v>
      </c>
      <c r="BK47" s="489">
        <f t="shared" si="30"/>
        <v>0</v>
      </c>
      <c r="BL47" s="489">
        <f t="shared" si="30"/>
        <v>0</v>
      </c>
      <c r="BM47" s="2"/>
      <c r="BN47" s="2"/>
      <c r="BO47" s="15"/>
      <c r="BP47" s="2"/>
      <c r="BQ47" s="436"/>
      <c r="BR47" s="6"/>
      <c r="BS47" s="6"/>
      <c r="BT47" s="6"/>
      <c r="BU47" s="6"/>
      <c r="BV47" s="6"/>
      <c r="BW47" s="6"/>
      <c r="BX47" s="6"/>
      <c r="BY47" s="6"/>
      <c r="BZ47" s="209"/>
      <c r="CA47" s="6"/>
    </row>
    <row r="48" spans="1:358" s="71" customFormat="1" ht="96.6" customHeight="1" x14ac:dyDescent="0.3">
      <c r="A48" s="138">
        <v>1</v>
      </c>
      <c r="B48" s="141" t="s">
        <v>1051</v>
      </c>
      <c r="C48" s="69">
        <v>37.510000000000005</v>
      </c>
      <c r="D48" s="69">
        <v>15.52</v>
      </c>
      <c r="E48" s="69">
        <v>21.990000000000002</v>
      </c>
      <c r="F48" s="69">
        <v>21.71</v>
      </c>
      <c r="G48" s="69">
        <v>0.7</v>
      </c>
      <c r="H48" s="69">
        <v>0.32</v>
      </c>
      <c r="I48" s="69">
        <v>0.38</v>
      </c>
      <c r="J48" s="69">
        <v>0</v>
      </c>
      <c r="K48" s="69">
        <v>3.23</v>
      </c>
      <c r="L48" s="69">
        <v>3.01</v>
      </c>
      <c r="M48" s="69">
        <v>14.770000000000001</v>
      </c>
      <c r="N48" s="69">
        <v>13.32</v>
      </c>
      <c r="O48" s="69">
        <v>0</v>
      </c>
      <c r="P48" s="69">
        <v>1.45</v>
      </c>
      <c r="Q48" s="69">
        <v>0</v>
      </c>
      <c r="R48" s="69">
        <v>0</v>
      </c>
      <c r="S48" s="69">
        <v>0</v>
      </c>
      <c r="T48" s="69">
        <v>0</v>
      </c>
      <c r="U48" s="69">
        <v>0.28000000000000003</v>
      </c>
      <c r="V48" s="69">
        <v>0</v>
      </c>
      <c r="W48" s="69">
        <v>0</v>
      </c>
      <c r="X48" s="69">
        <v>0</v>
      </c>
      <c r="Y48" s="69">
        <v>0</v>
      </c>
      <c r="Z48" s="69">
        <v>0</v>
      </c>
      <c r="AA48" s="69">
        <v>0</v>
      </c>
      <c r="AB48" s="69">
        <v>0</v>
      </c>
      <c r="AC48" s="69">
        <v>0</v>
      </c>
      <c r="AD48" s="69">
        <v>0</v>
      </c>
      <c r="AE48" s="69">
        <v>0</v>
      </c>
      <c r="AF48" s="69">
        <v>0</v>
      </c>
      <c r="AG48" s="69">
        <v>0</v>
      </c>
      <c r="AH48" s="69">
        <v>0</v>
      </c>
      <c r="AI48" s="69">
        <v>0</v>
      </c>
      <c r="AJ48" s="69">
        <v>0</v>
      </c>
      <c r="AK48" s="69">
        <v>0</v>
      </c>
      <c r="AL48" s="69">
        <v>0</v>
      </c>
      <c r="AM48" s="69">
        <v>0</v>
      </c>
      <c r="AN48" s="69">
        <v>0</v>
      </c>
      <c r="AO48" s="69">
        <v>0</v>
      </c>
      <c r="AP48" s="69">
        <v>0</v>
      </c>
      <c r="AQ48" s="69">
        <v>0</v>
      </c>
      <c r="AR48" s="69">
        <v>0</v>
      </c>
      <c r="AS48" s="69">
        <v>0</v>
      </c>
      <c r="AT48" s="69">
        <v>0</v>
      </c>
      <c r="AU48" s="69">
        <v>0</v>
      </c>
      <c r="AV48" s="69">
        <v>0</v>
      </c>
      <c r="AW48" s="69">
        <v>0</v>
      </c>
      <c r="AX48" s="69">
        <v>0</v>
      </c>
      <c r="AY48" s="69">
        <v>0</v>
      </c>
      <c r="AZ48" s="69">
        <v>0</v>
      </c>
      <c r="BA48" s="69">
        <v>0</v>
      </c>
      <c r="BB48" s="69">
        <v>0</v>
      </c>
      <c r="BC48" s="69">
        <v>0</v>
      </c>
      <c r="BD48" s="69">
        <v>0.28000000000000003</v>
      </c>
      <c r="BE48" s="69">
        <v>0</v>
      </c>
      <c r="BF48" s="69">
        <v>0</v>
      </c>
      <c r="BG48" s="69">
        <v>0</v>
      </c>
      <c r="BH48" s="69">
        <v>0</v>
      </c>
      <c r="BI48" s="69">
        <v>0</v>
      </c>
      <c r="BJ48" s="69">
        <v>0</v>
      </c>
      <c r="BK48" s="2" t="s">
        <v>459</v>
      </c>
      <c r="BL48" s="2" t="s">
        <v>1193</v>
      </c>
      <c r="BM48" s="2"/>
      <c r="BN48" s="2" t="s">
        <v>90</v>
      </c>
      <c r="BO48" s="490" t="s">
        <v>1184</v>
      </c>
      <c r="BP48" s="2" t="s">
        <v>761</v>
      </c>
      <c r="BQ48" s="529" t="s">
        <v>1071</v>
      </c>
      <c r="BR48" s="646" t="s">
        <v>983</v>
      </c>
      <c r="BU48" s="647" t="s">
        <v>911</v>
      </c>
      <c r="BV48" s="212" t="s">
        <v>813</v>
      </c>
      <c r="BX48" s="71" t="s">
        <v>469</v>
      </c>
      <c r="BZ48" s="479"/>
      <c r="CN48" s="71">
        <v>2022</v>
      </c>
      <c r="MT48" s="257"/>
    </row>
    <row r="49" spans="1:358" s="71" customFormat="1" ht="34.9" customHeight="1" x14ac:dyDescent="0.3">
      <c r="A49" s="2">
        <v>2</v>
      </c>
      <c r="B49" s="144" t="s">
        <v>482</v>
      </c>
      <c r="C49" s="69">
        <f t="shared" ref="C49:C62" si="31">D49+E49</f>
        <v>3</v>
      </c>
      <c r="D49" s="3"/>
      <c r="E49" s="3">
        <f t="shared" ref="E49:E54" si="32">F49+U49+BG49</f>
        <v>3</v>
      </c>
      <c r="F49" s="3">
        <f t="shared" ref="F49:F62" si="33">G49+K49+L49+M49+R49+S49+T49</f>
        <v>3</v>
      </c>
      <c r="G49" s="3">
        <f t="shared" ref="G49:G51" si="34">H49+I49+J49</f>
        <v>0</v>
      </c>
      <c r="H49" s="3"/>
      <c r="I49" s="3"/>
      <c r="J49" s="3"/>
      <c r="K49" s="87">
        <v>3</v>
      </c>
      <c r="L49" s="3"/>
      <c r="M49" s="3">
        <f t="shared" ref="M49:M50" si="35">N49+O49+P49</f>
        <v>0</v>
      </c>
      <c r="N49" s="3"/>
      <c r="O49" s="3"/>
      <c r="P49" s="3"/>
      <c r="Q49" s="3"/>
      <c r="R49" s="3"/>
      <c r="S49" s="3"/>
      <c r="T49" s="3"/>
      <c r="U49" s="3">
        <f t="shared" ref="U49:U51" si="36">V49+W49+X49+Y49+Z49+AA49+AB49+AC49+AD49+AU49+AV49+AW49+AX49+AY49+AZ49+BA49+BB49+BC49+BD49+BE49+BF49</f>
        <v>0</v>
      </c>
      <c r="V49" s="3"/>
      <c r="W49" s="3"/>
      <c r="X49" s="3"/>
      <c r="Y49" s="3"/>
      <c r="Z49" s="3"/>
      <c r="AA49" s="3"/>
      <c r="AB49" s="3"/>
      <c r="AC49" s="3"/>
      <c r="AD49" s="3">
        <f t="shared" ref="AD49:AD50" si="37">SUM(AE49:AT49)</f>
        <v>0</v>
      </c>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f t="shared" ref="BG49:BG50" si="38">BH49+BI49+BJ49</f>
        <v>0</v>
      </c>
      <c r="BH49" s="3"/>
      <c r="BI49" s="3"/>
      <c r="BJ49" s="3"/>
      <c r="BK49" s="2" t="s">
        <v>459</v>
      </c>
      <c r="BL49" s="4" t="s">
        <v>138</v>
      </c>
      <c r="BM49" s="2"/>
      <c r="BN49" s="2" t="s">
        <v>90</v>
      </c>
      <c r="BO49" s="539" t="s">
        <v>1211</v>
      </c>
      <c r="BP49" s="2" t="s">
        <v>761</v>
      </c>
      <c r="BQ49" s="530"/>
      <c r="BR49" s="646"/>
      <c r="BU49" s="647"/>
      <c r="BV49" s="71" t="s">
        <v>813</v>
      </c>
      <c r="CF49" s="71" t="s">
        <v>468</v>
      </c>
    </row>
    <row r="50" spans="1:358" s="71" customFormat="1" ht="43.9" customHeight="1" x14ac:dyDescent="0.3">
      <c r="A50" s="2">
        <v>3</v>
      </c>
      <c r="B50" s="14" t="s">
        <v>480</v>
      </c>
      <c r="C50" s="69">
        <f t="shared" si="31"/>
        <v>5</v>
      </c>
      <c r="D50" s="3"/>
      <c r="E50" s="3">
        <f t="shared" si="32"/>
        <v>5</v>
      </c>
      <c r="F50" s="3">
        <f t="shared" si="33"/>
        <v>5</v>
      </c>
      <c r="G50" s="3">
        <f t="shared" si="34"/>
        <v>2.5</v>
      </c>
      <c r="H50" s="3"/>
      <c r="I50" s="3">
        <v>2.5</v>
      </c>
      <c r="J50" s="3"/>
      <c r="K50" s="3">
        <v>2.5</v>
      </c>
      <c r="L50" s="3"/>
      <c r="M50" s="3">
        <f t="shared" si="35"/>
        <v>0</v>
      </c>
      <c r="N50" s="3"/>
      <c r="O50" s="3"/>
      <c r="P50" s="3"/>
      <c r="Q50" s="3"/>
      <c r="R50" s="3"/>
      <c r="S50" s="3"/>
      <c r="T50" s="3"/>
      <c r="U50" s="3">
        <f t="shared" si="36"/>
        <v>0</v>
      </c>
      <c r="V50" s="3"/>
      <c r="W50" s="3"/>
      <c r="X50" s="3"/>
      <c r="Y50" s="3"/>
      <c r="Z50" s="3"/>
      <c r="AA50" s="3"/>
      <c r="AB50" s="3"/>
      <c r="AC50" s="3"/>
      <c r="AD50" s="3">
        <f t="shared" si="37"/>
        <v>0</v>
      </c>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f t="shared" si="38"/>
        <v>0</v>
      </c>
      <c r="BH50" s="3"/>
      <c r="BI50" s="3"/>
      <c r="BJ50" s="3"/>
      <c r="BK50" s="2" t="s">
        <v>459</v>
      </c>
      <c r="BL50" s="2" t="s">
        <v>149</v>
      </c>
      <c r="BM50" s="2" t="s">
        <v>296</v>
      </c>
      <c r="BN50" s="2" t="s">
        <v>109</v>
      </c>
      <c r="BO50" s="540"/>
      <c r="BP50" s="2" t="s">
        <v>761</v>
      </c>
      <c r="BQ50" s="436" t="s">
        <v>982</v>
      </c>
      <c r="BR50" s="71" t="s">
        <v>972</v>
      </c>
      <c r="BS50" s="71" t="s">
        <v>760</v>
      </c>
      <c r="BV50" s="71" t="s">
        <v>813</v>
      </c>
      <c r="BZ50" s="209"/>
      <c r="CN50" s="71">
        <v>2022</v>
      </c>
    </row>
    <row r="51" spans="1:358" s="94" customFormat="1" ht="115.15" customHeight="1" x14ac:dyDescent="0.3">
      <c r="A51" s="2">
        <v>4</v>
      </c>
      <c r="B51" s="144" t="s">
        <v>694</v>
      </c>
      <c r="C51" s="69">
        <f t="shared" si="31"/>
        <v>3</v>
      </c>
      <c r="D51" s="3"/>
      <c r="E51" s="3">
        <f t="shared" si="32"/>
        <v>3</v>
      </c>
      <c r="F51" s="3">
        <f t="shared" si="33"/>
        <v>3</v>
      </c>
      <c r="G51" s="3">
        <f t="shared" si="34"/>
        <v>0</v>
      </c>
      <c r="H51" s="3"/>
      <c r="I51" s="3"/>
      <c r="J51" s="3"/>
      <c r="K51" s="87">
        <v>1</v>
      </c>
      <c r="L51" s="3">
        <v>2</v>
      </c>
      <c r="M51" s="3"/>
      <c r="N51" s="3"/>
      <c r="O51" s="3"/>
      <c r="P51" s="3"/>
      <c r="Q51" s="3"/>
      <c r="R51" s="3"/>
      <c r="S51" s="3"/>
      <c r="T51" s="3"/>
      <c r="U51" s="3">
        <f t="shared" si="36"/>
        <v>0</v>
      </c>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2" t="s">
        <v>459</v>
      </c>
      <c r="BL51" s="4" t="s">
        <v>143</v>
      </c>
      <c r="BM51" s="2"/>
      <c r="BN51" s="143" t="s">
        <v>109</v>
      </c>
      <c r="BO51" s="129" t="s">
        <v>1212</v>
      </c>
      <c r="BP51" s="2" t="s">
        <v>761</v>
      </c>
      <c r="BQ51" s="436" t="s">
        <v>1071</v>
      </c>
      <c r="BR51" s="71" t="s">
        <v>972</v>
      </c>
      <c r="BS51" s="71" t="s">
        <v>760</v>
      </c>
      <c r="BV51" s="94" t="s">
        <v>813</v>
      </c>
      <c r="BX51" s="94" t="s">
        <v>695</v>
      </c>
      <c r="CH51" s="94" t="s">
        <v>692</v>
      </c>
    </row>
    <row r="52" spans="1:358" s="71" customFormat="1" ht="132" customHeight="1" x14ac:dyDescent="0.3">
      <c r="A52" s="2">
        <v>5</v>
      </c>
      <c r="B52" s="106" t="s">
        <v>900</v>
      </c>
      <c r="C52" s="69">
        <f t="shared" si="31"/>
        <v>10</v>
      </c>
      <c r="D52" s="3"/>
      <c r="E52" s="3">
        <f t="shared" si="32"/>
        <v>10</v>
      </c>
      <c r="F52" s="3">
        <f t="shared" si="33"/>
        <v>9.6999999999999993</v>
      </c>
      <c r="G52" s="3">
        <f>H52+I52+J52</f>
        <v>1.6</v>
      </c>
      <c r="H52" s="3">
        <v>1.6</v>
      </c>
      <c r="I52" s="3"/>
      <c r="J52" s="3"/>
      <c r="K52" s="87">
        <v>1.2</v>
      </c>
      <c r="L52" s="3">
        <v>6.9</v>
      </c>
      <c r="M52" s="3">
        <f>N52+O52+P52</f>
        <v>0</v>
      </c>
      <c r="N52" s="3"/>
      <c r="O52" s="3"/>
      <c r="P52" s="3"/>
      <c r="Q52" s="3"/>
      <c r="R52" s="3"/>
      <c r="S52" s="3"/>
      <c r="T52" s="3"/>
      <c r="U52" s="3">
        <f>V52+W52+X52+Y52+Z52+AA52+AB52+AC52+AD52+AU52+AV52+AW52+AX52+AY52+AZ52+BA52+BB52+BC52+BD52+BE52+BF52</f>
        <v>0</v>
      </c>
      <c r="V52" s="3"/>
      <c r="W52" s="3"/>
      <c r="X52" s="3"/>
      <c r="Y52" s="3"/>
      <c r="Z52" s="3"/>
      <c r="AA52" s="3"/>
      <c r="AB52" s="3"/>
      <c r="AC52" s="3"/>
      <c r="AD52" s="3">
        <f>SUM(AE52:AT52)</f>
        <v>0</v>
      </c>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f>BH52+BI52+BJ52</f>
        <v>0.3</v>
      </c>
      <c r="BH52" s="3"/>
      <c r="BI52" s="3">
        <v>0.3</v>
      </c>
      <c r="BJ52" s="3"/>
      <c r="BK52" s="2" t="s">
        <v>459</v>
      </c>
      <c r="BL52" s="2" t="s">
        <v>133</v>
      </c>
      <c r="BM52" s="2" t="s">
        <v>303</v>
      </c>
      <c r="BN52" s="2" t="s">
        <v>109</v>
      </c>
      <c r="BO52" s="491" t="s">
        <v>1213</v>
      </c>
      <c r="BP52" s="2" t="s">
        <v>761</v>
      </c>
      <c r="BQ52" s="436" t="s">
        <v>761</v>
      </c>
      <c r="BR52" s="71" t="s">
        <v>986</v>
      </c>
      <c r="BS52" s="71" t="s">
        <v>760</v>
      </c>
      <c r="BT52" s="71" t="s">
        <v>989</v>
      </c>
      <c r="BU52" s="71" t="s">
        <v>911</v>
      </c>
      <c r="BV52" s="71" t="s">
        <v>813</v>
      </c>
      <c r="CB52" s="71" t="s">
        <v>439</v>
      </c>
      <c r="CN52" s="71">
        <v>2022</v>
      </c>
    </row>
    <row r="53" spans="1:358" s="71" customFormat="1" ht="63" customHeight="1" x14ac:dyDescent="0.3">
      <c r="A53" s="2">
        <v>6</v>
      </c>
      <c r="B53" s="106" t="s">
        <v>901</v>
      </c>
      <c r="C53" s="69">
        <f t="shared" si="31"/>
        <v>5</v>
      </c>
      <c r="D53" s="3"/>
      <c r="E53" s="3">
        <f t="shared" si="32"/>
        <v>5</v>
      </c>
      <c r="F53" s="3">
        <f t="shared" si="33"/>
        <v>5</v>
      </c>
      <c r="G53" s="3">
        <f>H53+I53+J53</f>
        <v>1.6</v>
      </c>
      <c r="H53" s="3">
        <v>1.6</v>
      </c>
      <c r="I53" s="3"/>
      <c r="J53" s="3"/>
      <c r="K53" s="87">
        <v>1.2</v>
      </c>
      <c r="L53" s="3">
        <v>2.2000000000000002</v>
      </c>
      <c r="M53" s="3">
        <f>N53+O53+P53</f>
        <v>0</v>
      </c>
      <c r="N53" s="3"/>
      <c r="O53" s="3"/>
      <c r="P53" s="3"/>
      <c r="Q53" s="3"/>
      <c r="R53" s="3"/>
      <c r="S53" s="3"/>
      <c r="T53" s="3"/>
      <c r="U53" s="3">
        <f>V53+W53+X53+Y53+Z53+AA53+AB53+AC53+AD53+AU53+AV53+AW53+AX53+AY53+AZ53+BA53+BB53+BC53+BD53+BE53+BF53</f>
        <v>0</v>
      </c>
      <c r="V53" s="3"/>
      <c r="W53" s="3"/>
      <c r="X53" s="3"/>
      <c r="Y53" s="3"/>
      <c r="Z53" s="3"/>
      <c r="AA53" s="3"/>
      <c r="AB53" s="3"/>
      <c r="AC53" s="3"/>
      <c r="AD53" s="3">
        <f>SUM(AE53:AT53)</f>
        <v>0</v>
      </c>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f>BH53+BI53+BJ53</f>
        <v>0</v>
      </c>
      <c r="BH53" s="3"/>
      <c r="BI53" s="3"/>
      <c r="BJ53" s="3"/>
      <c r="BK53" s="2" t="s">
        <v>459</v>
      </c>
      <c r="BL53" s="2" t="s">
        <v>130</v>
      </c>
      <c r="BM53" s="2"/>
      <c r="BN53" s="2" t="s">
        <v>109</v>
      </c>
      <c r="BO53" s="491" t="s">
        <v>1185</v>
      </c>
      <c r="BP53" s="2" t="s">
        <v>761</v>
      </c>
      <c r="BQ53" s="436" t="s">
        <v>761</v>
      </c>
      <c r="BR53" s="71" t="s">
        <v>987</v>
      </c>
      <c r="BS53" s="71" t="s">
        <v>760</v>
      </c>
      <c r="BT53" s="71" t="s">
        <v>988</v>
      </c>
      <c r="BU53" s="71" t="s">
        <v>911</v>
      </c>
      <c r="BV53" s="71" t="s">
        <v>813</v>
      </c>
    </row>
    <row r="54" spans="1:358" s="71" customFormat="1" ht="81" customHeight="1" x14ac:dyDescent="0.3">
      <c r="A54" s="2">
        <v>7</v>
      </c>
      <c r="B54" s="144" t="s">
        <v>902</v>
      </c>
      <c r="C54" s="69">
        <f t="shared" si="31"/>
        <v>7.2</v>
      </c>
      <c r="D54" s="3"/>
      <c r="E54" s="3">
        <f t="shared" si="32"/>
        <v>7.2</v>
      </c>
      <c r="F54" s="3">
        <f t="shared" si="33"/>
        <v>7.2</v>
      </c>
      <c r="G54" s="3"/>
      <c r="H54" s="3"/>
      <c r="I54" s="3"/>
      <c r="J54" s="3"/>
      <c r="K54" s="87">
        <v>4</v>
      </c>
      <c r="L54" s="3">
        <v>3.2</v>
      </c>
      <c r="M54" s="3"/>
      <c r="N54" s="3"/>
      <c r="O54" s="3"/>
      <c r="P54" s="3"/>
      <c r="Q54" s="3"/>
      <c r="R54" s="3"/>
      <c r="S54" s="3"/>
      <c r="T54" s="3"/>
      <c r="U54" s="3">
        <f t="shared" ref="U54" si="39">V54+W54+X54+Y54+Z54+AA54+AB54+AC54+AD54+AU54+AV54+AW54+AX54+AY54+AZ54+BA54+BB54+BC54+BD54+BE54+BF54</f>
        <v>0</v>
      </c>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2" t="s">
        <v>459</v>
      </c>
      <c r="BL54" s="4" t="s">
        <v>137</v>
      </c>
      <c r="BM54" s="2"/>
      <c r="BN54" s="76" t="s">
        <v>109</v>
      </c>
      <c r="BO54" s="491" t="s">
        <v>1214</v>
      </c>
      <c r="BP54" s="2" t="s">
        <v>761</v>
      </c>
      <c r="BQ54" s="436" t="s">
        <v>761</v>
      </c>
      <c r="BR54" s="71" t="s">
        <v>996</v>
      </c>
      <c r="BS54" s="71" t="s">
        <v>760</v>
      </c>
      <c r="BU54" s="6" t="s">
        <v>909</v>
      </c>
      <c r="BV54" s="71" t="s">
        <v>813</v>
      </c>
      <c r="CT54" s="6"/>
      <c r="CU54" s="6"/>
      <c r="CV54" s="6"/>
      <c r="CW54" s="6"/>
      <c r="CX54" s="6"/>
      <c r="CY54" s="6"/>
      <c r="CZ54" s="6"/>
      <c r="DA54" s="6"/>
      <c r="DB54" s="6"/>
      <c r="DC54" s="6"/>
      <c r="DD54" s="6"/>
      <c r="DE54" s="6"/>
      <c r="DF54" s="6"/>
      <c r="DG54" s="6"/>
      <c r="DH54" s="6"/>
    </row>
    <row r="55" spans="1:358" s="71" customFormat="1" ht="69" customHeight="1" x14ac:dyDescent="0.3">
      <c r="A55" s="2">
        <v>8</v>
      </c>
      <c r="B55" s="141" t="s">
        <v>907</v>
      </c>
      <c r="C55" s="69">
        <f t="shared" si="31"/>
        <v>4.3</v>
      </c>
      <c r="D55" s="3"/>
      <c r="E55" s="3">
        <f>F55+U55+BG55</f>
        <v>4.3</v>
      </c>
      <c r="F55" s="3">
        <f t="shared" si="33"/>
        <v>4.08</v>
      </c>
      <c r="G55" s="3">
        <f>H55+I55+J55</f>
        <v>0.5</v>
      </c>
      <c r="H55" s="3"/>
      <c r="I55" s="3">
        <v>0.5</v>
      </c>
      <c r="J55" s="3"/>
      <c r="K55" s="3">
        <v>1.9</v>
      </c>
      <c r="L55" s="80">
        <v>1.68</v>
      </c>
      <c r="M55" s="3"/>
      <c r="N55" s="3"/>
      <c r="O55" s="3"/>
      <c r="P55" s="3"/>
      <c r="Q55" s="3"/>
      <c r="R55" s="3"/>
      <c r="S55" s="3"/>
      <c r="T55" s="3"/>
      <c r="U55" s="3">
        <f>BD55</f>
        <v>0.2</v>
      </c>
      <c r="V55" s="3"/>
      <c r="W55" s="3"/>
      <c r="X55" s="3"/>
      <c r="Y55" s="3"/>
      <c r="Z55" s="3"/>
      <c r="AA55" s="3"/>
      <c r="AB55" s="3"/>
      <c r="AC55" s="3"/>
      <c r="AD55" s="3"/>
      <c r="AE55" s="3"/>
      <c r="AF55" s="3"/>
      <c r="AG55" s="3"/>
      <c r="AH55" s="73"/>
      <c r="AI55" s="73"/>
      <c r="AJ55" s="3"/>
      <c r="AK55" s="3"/>
      <c r="AL55" s="3"/>
      <c r="AM55" s="3"/>
      <c r="AN55" s="3"/>
      <c r="AO55" s="3"/>
      <c r="AP55" s="3"/>
      <c r="AQ55" s="3"/>
      <c r="AR55" s="3"/>
      <c r="AS55" s="3"/>
      <c r="AT55" s="3"/>
      <c r="AU55" s="3"/>
      <c r="AV55" s="3"/>
      <c r="AW55" s="3"/>
      <c r="AX55" s="3"/>
      <c r="AY55" s="3"/>
      <c r="AZ55" s="74"/>
      <c r="BA55" s="3"/>
      <c r="BB55" s="3"/>
      <c r="BC55" s="3"/>
      <c r="BD55" s="3">
        <v>0.2</v>
      </c>
      <c r="BE55" s="3"/>
      <c r="BF55" s="3"/>
      <c r="BG55" s="3">
        <f>BH55+BI55+BJ55</f>
        <v>0.02</v>
      </c>
      <c r="BH55" s="3"/>
      <c r="BI55" s="75">
        <v>0.02</v>
      </c>
      <c r="BJ55" s="3"/>
      <c r="BK55" s="2"/>
      <c r="BL55" s="2" t="s">
        <v>130</v>
      </c>
      <c r="BM55" s="99"/>
      <c r="BN55" s="2" t="s">
        <v>994</v>
      </c>
      <c r="BO55" s="15" t="s">
        <v>1215</v>
      </c>
      <c r="BP55" s="2" t="s">
        <v>761</v>
      </c>
      <c r="BQ55" s="436" t="s">
        <v>761</v>
      </c>
      <c r="BR55" s="6" t="s">
        <v>979</v>
      </c>
      <c r="BS55" s="6" t="s">
        <v>760</v>
      </c>
      <c r="BT55" s="6"/>
      <c r="BU55" s="6" t="s">
        <v>911</v>
      </c>
      <c r="BV55" s="6" t="s">
        <v>837</v>
      </c>
      <c r="BW55" s="6" t="s">
        <v>821</v>
      </c>
      <c r="BX55" s="6"/>
      <c r="BY55" s="6"/>
      <c r="BZ55" s="6"/>
      <c r="CA55" s="6"/>
      <c r="CB55" s="6"/>
      <c r="CC55" s="6"/>
      <c r="CD55" s="6"/>
      <c r="CE55" s="6"/>
      <c r="CF55" s="6"/>
      <c r="CG55" s="6"/>
      <c r="CH55" s="6"/>
      <c r="CI55" s="6"/>
      <c r="CJ55" s="6"/>
      <c r="CK55" s="6"/>
      <c r="CL55" s="6"/>
      <c r="CM55" s="6"/>
      <c r="CN55" s="6"/>
      <c r="CO55" s="6"/>
      <c r="CP55" s="6"/>
      <c r="CQ55" s="6"/>
      <c r="CR55" s="6"/>
      <c r="CS55" s="6"/>
      <c r="CT55" s="6"/>
      <c r="CU55" s="6"/>
      <c r="CV55" s="6"/>
      <c r="CW55" s="6"/>
      <c r="CX55" s="6"/>
      <c r="CY55" s="6"/>
      <c r="CZ55" s="6"/>
      <c r="DA55" s="6"/>
      <c r="DB55" s="6"/>
      <c r="DC55" s="6"/>
      <c r="DD55" s="6"/>
      <c r="DE55" s="6"/>
      <c r="DF55" s="6"/>
      <c r="DG55" s="6"/>
      <c r="DH55" s="6"/>
      <c r="DL55" s="71" t="s">
        <v>1130</v>
      </c>
      <c r="MS55" s="71" t="s">
        <v>1204</v>
      </c>
    </row>
    <row r="56" spans="1:358" s="71" customFormat="1" ht="73.900000000000006" customHeight="1" x14ac:dyDescent="0.3">
      <c r="A56" s="2">
        <v>9</v>
      </c>
      <c r="B56" s="141" t="s">
        <v>906</v>
      </c>
      <c r="C56" s="69">
        <f t="shared" si="31"/>
        <v>4.57</v>
      </c>
      <c r="D56" s="3"/>
      <c r="E56" s="3">
        <f t="shared" ref="E56:E62" si="40">F56+U56+BG56</f>
        <v>4.57</v>
      </c>
      <c r="F56" s="3">
        <f t="shared" si="33"/>
        <v>4.57</v>
      </c>
      <c r="G56" s="3">
        <f>H56+I56+J56</f>
        <v>0.7</v>
      </c>
      <c r="H56" s="3"/>
      <c r="I56" s="3">
        <v>0.7</v>
      </c>
      <c r="J56" s="3"/>
      <c r="K56" s="3">
        <v>0.92</v>
      </c>
      <c r="L56" s="80">
        <v>2.95</v>
      </c>
      <c r="M56" s="3"/>
      <c r="N56" s="3"/>
      <c r="O56" s="3"/>
      <c r="P56" s="3"/>
      <c r="Q56" s="3"/>
      <c r="R56" s="3"/>
      <c r="S56" s="3"/>
      <c r="T56" s="3"/>
      <c r="U56" s="3"/>
      <c r="V56" s="3"/>
      <c r="W56" s="3"/>
      <c r="X56" s="3"/>
      <c r="Y56" s="3"/>
      <c r="Z56" s="3"/>
      <c r="AA56" s="3"/>
      <c r="AB56" s="3"/>
      <c r="AC56" s="3"/>
      <c r="AD56" s="3"/>
      <c r="AE56" s="3"/>
      <c r="AF56" s="3"/>
      <c r="AG56" s="3"/>
      <c r="AH56" s="73"/>
      <c r="AI56" s="73"/>
      <c r="AJ56" s="3"/>
      <c r="AK56" s="3"/>
      <c r="AL56" s="3"/>
      <c r="AM56" s="3"/>
      <c r="AN56" s="3"/>
      <c r="AO56" s="3"/>
      <c r="AP56" s="3"/>
      <c r="AQ56" s="3"/>
      <c r="AR56" s="3"/>
      <c r="AS56" s="3"/>
      <c r="AT56" s="3"/>
      <c r="AU56" s="3"/>
      <c r="AV56" s="3"/>
      <c r="AW56" s="3"/>
      <c r="AX56" s="3"/>
      <c r="AY56" s="3"/>
      <c r="AZ56" s="74"/>
      <c r="BA56" s="3"/>
      <c r="BB56" s="3"/>
      <c r="BC56" s="3"/>
      <c r="BD56" s="3"/>
      <c r="BE56" s="3"/>
      <c r="BF56" s="3"/>
      <c r="BG56" s="3"/>
      <c r="BH56" s="3"/>
      <c r="BI56" s="75"/>
      <c r="BJ56" s="3"/>
      <c r="BK56" s="2"/>
      <c r="BL56" s="2" t="s">
        <v>149</v>
      </c>
      <c r="BM56" s="99"/>
      <c r="BN56" s="2" t="s">
        <v>994</v>
      </c>
      <c r="BO56" s="15" t="s">
        <v>1215</v>
      </c>
      <c r="BP56" s="2" t="s">
        <v>761</v>
      </c>
      <c r="BQ56" s="436" t="s">
        <v>761</v>
      </c>
      <c r="BR56" s="6" t="s">
        <v>979</v>
      </c>
      <c r="BS56" s="6" t="s">
        <v>760</v>
      </c>
      <c r="BT56" s="6"/>
      <c r="BU56" s="6" t="s">
        <v>911</v>
      </c>
      <c r="BV56" s="6" t="s">
        <v>837</v>
      </c>
      <c r="BW56" s="6" t="s">
        <v>821</v>
      </c>
      <c r="BX56" s="6"/>
      <c r="BY56" s="6"/>
      <c r="BZ56" s="6"/>
      <c r="CA56" s="6"/>
      <c r="CB56" s="6"/>
      <c r="CC56" s="6"/>
      <c r="CD56" s="6"/>
      <c r="CE56" s="6"/>
      <c r="CF56" s="6"/>
      <c r="CG56" s="6"/>
      <c r="CH56" s="6"/>
      <c r="CI56" s="6"/>
      <c r="CJ56" s="6"/>
      <c r="CK56" s="6"/>
      <c r="CL56" s="6"/>
      <c r="CM56" s="6"/>
      <c r="CN56" s="6"/>
      <c r="CO56" s="6"/>
      <c r="CP56" s="6"/>
      <c r="CQ56" s="6"/>
      <c r="CR56" s="6"/>
      <c r="CS56" s="6"/>
      <c r="CT56" s="6"/>
      <c r="CU56" s="6"/>
      <c r="CV56" s="6"/>
      <c r="CW56" s="6"/>
      <c r="CX56" s="6"/>
      <c r="CY56" s="6"/>
      <c r="CZ56" s="6"/>
      <c r="DA56" s="6"/>
      <c r="DB56" s="6"/>
      <c r="DC56" s="6"/>
      <c r="DD56" s="6"/>
      <c r="DE56" s="6"/>
      <c r="DF56" s="6"/>
      <c r="DG56" s="6"/>
      <c r="DH56" s="6"/>
      <c r="DL56" s="71" t="s">
        <v>1130</v>
      </c>
      <c r="MS56" s="71" t="s">
        <v>1205</v>
      </c>
    </row>
    <row r="57" spans="1:358" s="94" customFormat="1" ht="125.45" customHeight="1" x14ac:dyDescent="0.3">
      <c r="A57" s="2">
        <v>10</v>
      </c>
      <c r="B57" s="141" t="s">
        <v>903</v>
      </c>
      <c r="C57" s="69">
        <f t="shared" si="31"/>
        <v>4.8</v>
      </c>
      <c r="D57" s="3"/>
      <c r="E57" s="3">
        <f t="shared" si="40"/>
        <v>4.8</v>
      </c>
      <c r="F57" s="3">
        <f t="shared" si="33"/>
        <v>4.8</v>
      </c>
      <c r="G57" s="3">
        <f>H57+I57+J57</f>
        <v>0</v>
      </c>
      <c r="H57" s="3"/>
      <c r="I57" s="3"/>
      <c r="J57" s="3"/>
      <c r="K57" s="80">
        <v>1.4</v>
      </c>
      <c r="L57" s="80">
        <v>3.4</v>
      </c>
      <c r="M57" s="3">
        <f>N57+O57+P57</f>
        <v>0</v>
      </c>
      <c r="N57" s="3"/>
      <c r="O57" s="3"/>
      <c r="P57" s="3"/>
      <c r="Q57" s="3"/>
      <c r="R57" s="3"/>
      <c r="S57" s="3"/>
      <c r="T57" s="3"/>
      <c r="U57" s="3">
        <f t="shared" ref="U57:U58" si="41">V57+W57+X57+Y57+Z57+AA57+AB57+AC57+AD57+AU57+AV57+AW57+AX57+AY57+AZ57+BA57+BB57+BC57+BD57+BE57+BF57</f>
        <v>0</v>
      </c>
      <c r="V57" s="3"/>
      <c r="W57" s="3"/>
      <c r="X57" s="3"/>
      <c r="Y57" s="3"/>
      <c r="Z57" s="3"/>
      <c r="AA57" s="3"/>
      <c r="AB57" s="3"/>
      <c r="AC57" s="3"/>
      <c r="AD57" s="3">
        <f>SUM(AE57:AT57)</f>
        <v>0</v>
      </c>
      <c r="AE57" s="3"/>
      <c r="AF57" s="3"/>
      <c r="AG57" s="3"/>
      <c r="AH57" s="73"/>
      <c r="AI57" s="73"/>
      <c r="AJ57" s="3"/>
      <c r="AK57" s="3"/>
      <c r="AL57" s="3"/>
      <c r="AM57" s="3"/>
      <c r="AN57" s="3"/>
      <c r="AO57" s="3"/>
      <c r="AP57" s="3"/>
      <c r="AQ57" s="3"/>
      <c r="AR57" s="3"/>
      <c r="AS57" s="3"/>
      <c r="AT57" s="3"/>
      <c r="AU57" s="3"/>
      <c r="AV57" s="3"/>
      <c r="AW57" s="3"/>
      <c r="AX57" s="3"/>
      <c r="AY57" s="3"/>
      <c r="AZ57" s="74"/>
      <c r="BA57" s="3"/>
      <c r="BB57" s="3"/>
      <c r="BC57" s="3"/>
      <c r="BD57" s="3"/>
      <c r="BE57" s="3"/>
      <c r="BF57" s="3"/>
      <c r="BG57" s="3">
        <f>SUM(BH57:BJ57)</f>
        <v>0</v>
      </c>
      <c r="BH57" s="3"/>
      <c r="BI57" s="75"/>
      <c r="BJ57" s="3"/>
      <c r="BK57" s="2" t="s">
        <v>459</v>
      </c>
      <c r="BL57" s="4" t="s">
        <v>135</v>
      </c>
      <c r="BM57" s="2" t="s">
        <v>904</v>
      </c>
      <c r="BN57" s="76" t="s">
        <v>109</v>
      </c>
      <c r="BO57" s="492" t="s">
        <v>1216</v>
      </c>
      <c r="BP57" s="2" t="s">
        <v>761</v>
      </c>
      <c r="BQ57" s="436" t="s">
        <v>761</v>
      </c>
      <c r="BR57" s="71" t="s">
        <v>972</v>
      </c>
      <c r="BS57" s="71" t="s">
        <v>760</v>
      </c>
      <c r="BU57" s="94" t="s">
        <v>936</v>
      </c>
      <c r="BV57" s="71" t="s">
        <v>813</v>
      </c>
      <c r="CT57" s="230"/>
      <c r="CU57" s="230"/>
      <c r="CV57" s="230"/>
      <c r="CW57" s="230"/>
      <c r="CX57" s="230"/>
      <c r="CY57" s="230"/>
      <c r="CZ57" s="230"/>
      <c r="DA57" s="230"/>
      <c r="DB57" s="230"/>
      <c r="DC57" s="230"/>
      <c r="DD57" s="230"/>
      <c r="DE57" s="230"/>
      <c r="DF57" s="230"/>
      <c r="DG57" s="230"/>
      <c r="DH57" s="230"/>
    </row>
    <row r="58" spans="1:358" s="71" customFormat="1" ht="107.45" customHeight="1" x14ac:dyDescent="0.3">
      <c r="A58" s="15">
        <v>11</v>
      </c>
      <c r="B58" s="125" t="s">
        <v>444</v>
      </c>
      <c r="C58" s="69">
        <f t="shared" si="31"/>
        <v>9.2999999999999989</v>
      </c>
      <c r="D58" s="3">
        <v>0.04</v>
      </c>
      <c r="E58" s="3">
        <f t="shared" si="40"/>
        <v>9.26</v>
      </c>
      <c r="F58" s="3">
        <f t="shared" si="33"/>
        <v>7.46</v>
      </c>
      <c r="G58" s="3">
        <f t="shared" ref="G58" si="42">H58+I58+J58</f>
        <v>0.45</v>
      </c>
      <c r="H58" s="3">
        <v>0.45</v>
      </c>
      <c r="I58" s="3"/>
      <c r="J58" s="3"/>
      <c r="K58" s="3">
        <v>4.17</v>
      </c>
      <c r="L58" s="3">
        <v>2.5</v>
      </c>
      <c r="M58" s="3">
        <f t="shared" ref="M58" si="43">N58+O58+P58</f>
        <v>0</v>
      </c>
      <c r="N58" s="3"/>
      <c r="O58" s="3"/>
      <c r="P58" s="3"/>
      <c r="Q58" s="3"/>
      <c r="R58" s="3">
        <v>0.34</v>
      </c>
      <c r="S58" s="3"/>
      <c r="T58" s="3"/>
      <c r="U58" s="3">
        <f t="shared" si="41"/>
        <v>1.8</v>
      </c>
      <c r="V58" s="3"/>
      <c r="W58" s="3"/>
      <c r="X58" s="3"/>
      <c r="Y58" s="3"/>
      <c r="Z58" s="3"/>
      <c r="AA58" s="3"/>
      <c r="AB58" s="3"/>
      <c r="AC58" s="3"/>
      <c r="AD58" s="3">
        <f t="shared" ref="AD58" si="44">SUM(AE58:AT58)</f>
        <v>1.5</v>
      </c>
      <c r="AE58" s="3">
        <v>0.42</v>
      </c>
      <c r="AF58" s="3">
        <v>0.41</v>
      </c>
      <c r="AG58" s="3"/>
      <c r="AH58" s="3"/>
      <c r="AI58" s="3">
        <v>0.06</v>
      </c>
      <c r="AJ58" s="3">
        <v>0.61</v>
      </c>
      <c r="AK58" s="3"/>
      <c r="AL58" s="3"/>
      <c r="AM58" s="3"/>
      <c r="AN58" s="3"/>
      <c r="AO58" s="3"/>
      <c r="AP58" s="3"/>
      <c r="AQ58" s="3"/>
      <c r="AR58" s="3"/>
      <c r="AS58" s="3"/>
      <c r="AT58" s="3"/>
      <c r="AU58" s="3"/>
      <c r="AV58" s="3"/>
      <c r="AW58" s="3"/>
      <c r="AX58" s="3"/>
      <c r="AY58" s="3"/>
      <c r="AZ58" s="3">
        <v>0.3</v>
      </c>
      <c r="BA58" s="3"/>
      <c r="BB58" s="3"/>
      <c r="BC58" s="3"/>
      <c r="BD58" s="3"/>
      <c r="BE58" s="3"/>
      <c r="BF58" s="3"/>
      <c r="BG58" s="3">
        <f t="shared" ref="BG58" si="45">BH58+BI58+BJ58</f>
        <v>0</v>
      </c>
      <c r="BH58" s="3"/>
      <c r="BI58" s="3"/>
      <c r="BJ58" s="3"/>
      <c r="BK58" s="2" t="s">
        <v>459</v>
      </c>
      <c r="BL58" s="4" t="s">
        <v>1252</v>
      </c>
      <c r="BM58" s="2" t="s">
        <v>520</v>
      </c>
      <c r="BN58" s="2" t="s">
        <v>110</v>
      </c>
      <c r="BO58" s="15" t="s">
        <v>1217</v>
      </c>
      <c r="BP58" s="2" t="s">
        <v>761</v>
      </c>
      <c r="BQ58" s="436" t="s">
        <v>982</v>
      </c>
      <c r="BR58" s="71" t="s">
        <v>972</v>
      </c>
      <c r="BS58" s="71" t="s">
        <v>760</v>
      </c>
      <c r="BU58" s="71" t="s">
        <v>911</v>
      </c>
      <c r="BV58" s="71" t="s">
        <v>813</v>
      </c>
      <c r="BZ58" s="209"/>
      <c r="CN58" s="71">
        <v>2022</v>
      </c>
      <c r="MS58" s="71">
        <v>1</v>
      </c>
      <c r="MT58" s="226" t="s">
        <v>1253</v>
      </c>
    </row>
    <row r="59" spans="1:358" s="71" customFormat="1" ht="124.9" customHeight="1" x14ac:dyDescent="0.3">
      <c r="A59" s="15">
        <v>12</v>
      </c>
      <c r="B59" s="144" t="s">
        <v>905</v>
      </c>
      <c r="C59" s="69">
        <f t="shared" si="31"/>
        <v>5</v>
      </c>
      <c r="D59" s="3"/>
      <c r="E59" s="3">
        <f t="shared" si="40"/>
        <v>5</v>
      </c>
      <c r="F59" s="3">
        <f t="shared" si="33"/>
        <v>5</v>
      </c>
      <c r="G59" s="3"/>
      <c r="H59" s="3"/>
      <c r="I59" s="3"/>
      <c r="J59" s="3"/>
      <c r="K59" s="3">
        <v>1.8</v>
      </c>
      <c r="L59" s="3">
        <v>3.2</v>
      </c>
      <c r="M59" s="3"/>
      <c r="N59" s="3"/>
      <c r="O59" s="3"/>
      <c r="P59" s="3"/>
      <c r="Q59" s="3"/>
      <c r="R59" s="3"/>
      <c r="S59" s="3"/>
      <c r="T59" s="3"/>
      <c r="U59" s="3">
        <f>V59+W59+X59+Y59+Z59+AA59+AB59+AC59+AD59+AU59+AV59+AW59+AX59+AY59+AZ59+BA59+BB59+BC59+BD59+BE59+BF59</f>
        <v>0</v>
      </c>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2" t="s">
        <v>459</v>
      </c>
      <c r="BL59" s="4" t="s">
        <v>128</v>
      </c>
      <c r="BM59" s="2"/>
      <c r="BN59" s="2" t="s">
        <v>110</v>
      </c>
      <c r="BO59" s="492" t="s">
        <v>1186</v>
      </c>
      <c r="BP59" s="2" t="s">
        <v>761</v>
      </c>
      <c r="BQ59" s="436" t="s">
        <v>761</v>
      </c>
      <c r="BR59" s="71" t="s">
        <v>972</v>
      </c>
      <c r="BS59" s="71" t="s">
        <v>760</v>
      </c>
      <c r="BT59" s="6"/>
      <c r="BU59" s="6" t="s">
        <v>936</v>
      </c>
      <c r="BV59" s="71" t="s">
        <v>813</v>
      </c>
      <c r="CT59" s="6"/>
      <c r="CU59" s="6"/>
      <c r="CV59" s="6"/>
      <c r="CW59" s="6"/>
      <c r="CX59" s="6"/>
      <c r="CY59" s="6"/>
      <c r="CZ59" s="6"/>
      <c r="DA59" s="6"/>
      <c r="DB59" s="6"/>
      <c r="DC59" s="6"/>
      <c r="DD59" s="6"/>
      <c r="DE59" s="6"/>
      <c r="DF59" s="6"/>
      <c r="DG59" s="6"/>
      <c r="DH59" s="6"/>
    </row>
    <row r="60" spans="1:358" s="71" customFormat="1" ht="103.15" customHeight="1" x14ac:dyDescent="0.3">
      <c r="A60" s="2">
        <v>13</v>
      </c>
      <c r="B60" s="88" t="s">
        <v>308</v>
      </c>
      <c r="C60" s="69">
        <f t="shared" si="31"/>
        <v>0.5</v>
      </c>
      <c r="D60" s="3"/>
      <c r="E60" s="3">
        <f t="shared" si="40"/>
        <v>0.5</v>
      </c>
      <c r="F60" s="3">
        <f t="shared" si="33"/>
        <v>0.5</v>
      </c>
      <c r="G60" s="3">
        <f t="shared" ref="G60:G62" si="46">H60+I60+J60</f>
        <v>0.5</v>
      </c>
      <c r="H60" s="3"/>
      <c r="I60" s="3">
        <v>0.5</v>
      </c>
      <c r="J60" s="3"/>
      <c r="K60" s="3"/>
      <c r="L60" s="3"/>
      <c r="M60" s="3">
        <f t="shared" ref="M60:M62" si="47">N60+O60+P60</f>
        <v>0</v>
      </c>
      <c r="N60" s="3"/>
      <c r="O60" s="3"/>
      <c r="P60" s="3"/>
      <c r="Q60" s="3"/>
      <c r="R60" s="3"/>
      <c r="S60" s="3"/>
      <c r="T60" s="3"/>
      <c r="U60" s="3">
        <f t="shared" ref="U60:U62" si="48">V60+W60+X60+Y60+Z60+AA60+AB60+AC60+AD60+AU60+AV60+AW60+AX60+AY60+AZ60+BA60+BB60+BC60+BD60+BE60+BF60</f>
        <v>0</v>
      </c>
      <c r="V60" s="3"/>
      <c r="W60" s="3"/>
      <c r="X60" s="3"/>
      <c r="Y60" s="3"/>
      <c r="Z60" s="3"/>
      <c r="AA60" s="3"/>
      <c r="AB60" s="3"/>
      <c r="AC60" s="3"/>
      <c r="AD60" s="3">
        <f t="shared" ref="AD60:AD62" si="49">SUM(AE60:AT60)</f>
        <v>0</v>
      </c>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f t="shared" ref="BG60:BG62" si="50">BH60+BI60+BJ60</f>
        <v>0</v>
      </c>
      <c r="BH60" s="3"/>
      <c r="BI60" s="3"/>
      <c r="BJ60" s="3"/>
      <c r="BK60" s="2" t="s">
        <v>459</v>
      </c>
      <c r="BL60" s="2" t="s">
        <v>130</v>
      </c>
      <c r="BM60" s="2" t="s">
        <v>309</v>
      </c>
      <c r="BN60" s="2" t="s">
        <v>111</v>
      </c>
      <c r="BO60" s="15" t="s">
        <v>1188</v>
      </c>
      <c r="BP60" s="2" t="s">
        <v>761</v>
      </c>
      <c r="BQ60" s="436" t="s">
        <v>982</v>
      </c>
      <c r="BR60" s="6" t="s">
        <v>972</v>
      </c>
      <c r="BS60" s="6" t="s">
        <v>760</v>
      </c>
      <c r="BT60" s="6"/>
      <c r="BU60" s="6" t="s">
        <v>911</v>
      </c>
      <c r="BV60" s="71" t="s">
        <v>813</v>
      </c>
      <c r="BZ60" s="209"/>
      <c r="CB60" s="71" t="s">
        <v>439</v>
      </c>
      <c r="CN60" s="71">
        <v>2022</v>
      </c>
    </row>
    <row r="61" spans="1:358" s="71" customFormat="1" ht="85.15" customHeight="1" x14ac:dyDescent="0.3">
      <c r="A61" s="2">
        <v>14</v>
      </c>
      <c r="B61" s="144" t="s">
        <v>606</v>
      </c>
      <c r="C61" s="69">
        <f t="shared" si="31"/>
        <v>3.4</v>
      </c>
      <c r="D61" s="3"/>
      <c r="E61" s="3">
        <f t="shared" si="40"/>
        <v>3.4</v>
      </c>
      <c r="F61" s="3">
        <f t="shared" si="33"/>
        <v>2</v>
      </c>
      <c r="G61" s="3">
        <f t="shared" si="46"/>
        <v>0</v>
      </c>
      <c r="H61" s="3"/>
      <c r="I61" s="3"/>
      <c r="J61" s="3"/>
      <c r="K61" s="3"/>
      <c r="L61" s="3">
        <v>2</v>
      </c>
      <c r="M61" s="3">
        <f t="shared" si="47"/>
        <v>0</v>
      </c>
      <c r="N61" s="3"/>
      <c r="O61" s="3"/>
      <c r="P61" s="3"/>
      <c r="Q61" s="3"/>
      <c r="R61" s="3"/>
      <c r="S61" s="3"/>
      <c r="T61" s="3"/>
      <c r="U61" s="3">
        <f t="shared" si="48"/>
        <v>0</v>
      </c>
      <c r="V61" s="3"/>
      <c r="W61" s="3"/>
      <c r="X61" s="3"/>
      <c r="Y61" s="3"/>
      <c r="Z61" s="3"/>
      <c r="AA61" s="3"/>
      <c r="AB61" s="3"/>
      <c r="AC61" s="3"/>
      <c r="AD61" s="3">
        <f t="shared" si="49"/>
        <v>0</v>
      </c>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f t="shared" si="50"/>
        <v>1.4</v>
      </c>
      <c r="BH61" s="3"/>
      <c r="BI61" s="3">
        <v>1.4</v>
      </c>
      <c r="BJ61" s="3"/>
      <c r="BK61" s="2" t="s">
        <v>459</v>
      </c>
      <c r="BL61" s="4" t="s">
        <v>128</v>
      </c>
      <c r="BM61" s="2" t="s">
        <v>310</v>
      </c>
      <c r="BN61" s="2" t="s">
        <v>111</v>
      </c>
      <c r="BO61" s="15" t="s">
        <v>1187</v>
      </c>
      <c r="BP61" s="2" t="s">
        <v>761</v>
      </c>
      <c r="BQ61" s="436" t="s">
        <v>982</v>
      </c>
      <c r="BR61" s="6" t="s">
        <v>972</v>
      </c>
      <c r="BS61" s="6" t="s">
        <v>760</v>
      </c>
      <c r="BT61" s="6"/>
      <c r="BU61" s="253" t="s">
        <v>911</v>
      </c>
      <c r="BV61" s="253" t="s">
        <v>813</v>
      </c>
      <c r="BW61" s="253"/>
      <c r="BZ61" s="210"/>
      <c r="CF61" s="71" t="s">
        <v>461</v>
      </c>
      <c r="CN61" s="71">
        <v>2022</v>
      </c>
    </row>
    <row r="62" spans="1:358" s="71" customFormat="1" ht="54.6" customHeight="1" x14ac:dyDescent="0.3">
      <c r="A62" s="2">
        <v>15</v>
      </c>
      <c r="B62" s="104" t="s">
        <v>287</v>
      </c>
      <c r="C62" s="69">
        <f t="shared" si="31"/>
        <v>6.99</v>
      </c>
      <c r="D62" s="3"/>
      <c r="E62" s="3">
        <f t="shared" si="40"/>
        <v>6.99</v>
      </c>
      <c r="F62" s="3">
        <f t="shared" si="33"/>
        <v>6.99</v>
      </c>
      <c r="G62" s="3">
        <f t="shared" si="46"/>
        <v>0</v>
      </c>
      <c r="H62" s="3"/>
      <c r="I62" s="3"/>
      <c r="J62" s="3"/>
      <c r="K62" s="3">
        <v>5.99</v>
      </c>
      <c r="L62" s="3">
        <v>1</v>
      </c>
      <c r="M62" s="3">
        <f t="shared" si="47"/>
        <v>0</v>
      </c>
      <c r="N62" s="3"/>
      <c r="O62" s="3"/>
      <c r="P62" s="3"/>
      <c r="Q62" s="3"/>
      <c r="R62" s="3"/>
      <c r="S62" s="3"/>
      <c r="T62" s="3"/>
      <c r="U62" s="3">
        <f t="shared" si="48"/>
        <v>0</v>
      </c>
      <c r="V62" s="3"/>
      <c r="W62" s="3"/>
      <c r="X62" s="3"/>
      <c r="Y62" s="3"/>
      <c r="Z62" s="3"/>
      <c r="AA62" s="3"/>
      <c r="AB62" s="3"/>
      <c r="AC62" s="3"/>
      <c r="AD62" s="3">
        <f t="shared" si="49"/>
        <v>0</v>
      </c>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f t="shared" si="50"/>
        <v>0</v>
      </c>
      <c r="BH62" s="3"/>
      <c r="BI62" s="3"/>
      <c r="BJ62" s="3"/>
      <c r="BK62" s="2" t="s">
        <v>459</v>
      </c>
      <c r="BL62" s="4" t="s">
        <v>128</v>
      </c>
      <c r="BM62" s="2" t="s">
        <v>288</v>
      </c>
      <c r="BN62" s="2" t="s">
        <v>100</v>
      </c>
      <c r="BO62" s="15" t="s">
        <v>1218</v>
      </c>
      <c r="BP62" s="2" t="s">
        <v>761</v>
      </c>
      <c r="BQ62" s="436" t="s">
        <v>982</v>
      </c>
      <c r="BR62" s="208" t="s">
        <v>972</v>
      </c>
      <c r="BS62" s="208" t="s">
        <v>760</v>
      </c>
      <c r="BT62" s="208"/>
      <c r="BU62" s="208"/>
      <c r="BV62" s="71" t="s">
        <v>813</v>
      </c>
      <c r="BW62" s="208"/>
      <c r="BZ62" s="209"/>
      <c r="CN62" s="71">
        <v>2022</v>
      </c>
    </row>
    <row r="63" spans="1:358" s="71" customFormat="1" ht="58.5" x14ac:dyDescent="0.3">
      <c r="A63" s="487" t="s">
        <v>1222</v>
      </c>
      <c r="B63" s="488" t="s">
        <v>1183</v>
      </c>
      <c r="C63" s="489">
        <f>SUM(C64:C71)</f>
        <v>259.97000000000003</v>
      </c>
      <c r="D63" s="489">
        <f t="shared" ref="D63:BJ63" si="51">SUM(D64:D71)</f>
        <v>0</v>
      </c>
      <c r="E63" s="489">
        <f t="shared" si="51"/>
        <v>259.97000000000003</v>
      </c>
      <c r="F63" s="489">
        <f t="shared" si="51"/>
        <v>191.92000000000002</v>
      </c>
      <c r="G63" s="489">
        <f t="shared" si="51"/>
        <v>7.5799999999999992</v>
      </c>
      <c r="H63" s="489">
        <f t="shared" si="51"/>
        <v>4.8999999999999995</v>
      </c>
      <c r="I63" s="489">
        <f t="shared" si="51"/>
        <v>2.65</v>
      </c>
      <c r="J63" s="489">
        <f t="shared" si="51"/>
        <v>0.03</v>
      </c>
      <c r="K63" s="489">
        <f t="shared" si="51"/>
        <v>37.830000000000005</v>
      </c>
      <c r="L63" s="489">
        <f t="shared" si="51"/>
        <v>81.34</v>
      </c>
      <c r="M63" s="489">
        <f t="shared" si="51"/>
        <v>65.150000000000006</v>
      </c>
      <c r="N63" s="489">
        <f t="shared" si="51"/>
        <v>2.34</v>
      </c>
      <c r="O63" s="489">
        <f t="shared" si="51"/>
        <v>16.5</v>
      </c>
      <c r="P63" s="489">
        <f t="shared" si="51"/>
        <v>46.31</v>
      </c>
      <c r="Q63" s="489">
        <f t="shared" si="51"/>
        <v>0</v>
      </c>
      <c r="R63" s="489">
        <f t="shared" si="51"/>
        <v>0.02</v>
      </c>
      <c r="S63" s="489">
        <f t="shared" si="51"/>
        <v>0</v>
      </c>
      <c r="T63" s="489">
        <f t="shared" si="51"/>
        <v>0</v>
      </c>
      <c r="U63" s="489">
        <f t="shared" si="51"/>
        <v>51.86999999999999</v>
      </c>
      <c r="V63" s="489">
        <f t="shared" si="51"/>
        <v>0</v>
      </c>
      <c r="W63" s="489">
        <f t="shared" si="51"/>
        <v>0</v>
      </c>
      <c r="X63" s="489">
        <f t="shared" si="51"/>
        <v>0</v>
      </c>
      <c r="Y63" s="489">
        <f t="shared" si="51"/>
        <v>0</v>
      </c>
      <c r="Z63" s="489">
        <f t="shared" si="51"/>
        <v>0</v>
      </c>
      <c r="AA63" s="489">
        <f t="shared" si="51"/>
        <v>0</v>
      </c>
      <c r="AB63" s="489">
        <f t="shared" si="51"/>
        <v>0</v>
      </c>
      <c r="AC63" s="489">
        <f t="shared" si="51"/>
        <v>0</v>
      </c>
      <c r="AD63" s="489">
        <f t="shared" si="51"/>
        <v>0.8600000000000001</v>
      </c>
      <c r="AE63" s="489">
        <f t="shared" si="51"/>
        <v>0.73000000000000009</v>
      </c>
      <c r="AF63" s="489">
        <f t="shared" si="51"/>
        <v>0.01</v>
      </c>
      <c r="AG63" s="489">
        <f t="shared" si="51"/>
        <v>0</v>
      </c>
      <c r="AH63" s="489">
        <f t="shared" si="51"/>
        <v>0</v>
      </c>
      <c r="AI63" s="489">
        <f t="shared" si="51"/>
        <v>0</v>
      </c>
      <c r="AJ63" s="489">
        <f t="shared" si="51"/>
        <v>0</v>
      </c>
      <c r="AK63" s="489">
        <f t="shared" si="51"/>
        <v>0</v>
      </c>
      <c r="AL63" s="489">
        <f t="shared" si="51"/>
        <v>0</v>
      </c>
      <c r="AM63" s="489">
        <f t="shared" si="51"/>
        <v>0</v>
      </c>
      <c r="AN63" s="489">
        <f t="shared" si="51"/>
        <v>0</v>
      </c>
      <c r="AO63" s="489">
        <f t="shared" si="51"/>
        <v>0</v>
      </c>
      <c r="AP63" s="489">
        <f t="shared" si="51"/>
        <v>0</v>
      </c>
      <c r="AQ63" s="489">
        <f t="shared" si="51"/>
        <v>0.12</v>
      </c>
      <c r="AR63" s="489">
        <f t="shared" si="51"/>
        <v>0</v>
      </c>
      <c r="AS63" s="489">
        <f t="shared" si="51"/>
        <v>0</v>
      </c>
      <c r="AT63" s="489">
        <f t="shared" si="51"/>
        <v>0</v>
      </c>
      <c r="AU63" s="489">
        <f t="shared" si="51"/>
        <v>0</v>
      </c>
      <c r="AV63" s="489">
        <f t="shared" si="51"/>
        <v>0</v>
      </c>
      <c r="AW63" s="489">
        <f t="shared" si="51"/>
        <v>0</v>
      </c>
      <c r="AX63" s="489">
        <f t="shared" si="51"/>
        <v>2.9</v>
      </c>
      <c r="AY63" s="489">
        <f t="shared" si="51"/>
        <v>0</v>
      </c>
      <c r="AZ63" s="489">
        <f t="shared" si="51"/>
        <v>0</v>
      </c>
      <c r="BA63" s="489">
        <f t="shared" si="51"/>
        <v>0</v>
      </c>
      <c r="BB63" s="489">
        <f t="shared" si="51"/>
        <v>0</v>
      </c>
      <c r="BC63" s="489">
        <f t="shared" si="51"/>
        <v>0</v>
      </c>
      <c r="BD63" s="489">
        <f t="shared" si="51"/>
        <v>48.11</v>
      </c>
      <c r="BE63" s="489">
        <f t="shared" si="51"/>
        <v>0</v>
      </c>
      <c r="BF63" s="489">
        <f t="shared" si="51"/>
        <v>0</v>
      </c>
      <c r="BG63" s="489">
        <f t="shared" si="51"/>
        <v>16.18</v>
      </c>
      <c r="BH63" s="489">
        <f t="shared" si="51"/>
        <v>0</v>
      </c>
      <c r="BI63" s="489">
        <f t="shared" si="51"/>
        <v>16.18</v>
      </c>
      <c r="BJ63" s="489">
        <f t="shared" si="51"/>
        <v>0</v>
      </c>
      <c r="BK63" s="489">
        <f>SUM(BK64:BK64)</f>
        <v>0</v>
      </c>
      <c r="BL63" s="489">
        <f>SUM(BL64:BL64)</f>
        <v>0</v>
      </c>
      <c r="BM63" s="2"/>
      <c r="BN63" s="2"/>
      <c r="BO63" s="15"/>
      <c r="BP63" s="2"/>
      <c r="BQ63" s="436"/>
      <c r="BR63" s="6"/>
      <c r="BS63" s="6"/>
      <c r="BT63" s="6"/>
      <c r="BU63" s="6"/>
      <c r="BV63" s="6"/>
      <c r="BW63" s="6"/>
      <c r="BX63" s="6"/>
      <c r="BY63" s="6"/>
      <c r="BZ63" s="209"/>
      <c r="CA63" s="6"/>
    </row>
    <row r="64" spans="1:358" s="71" customFormat="1" ht="33" customHeight="1" x14ac:dyDescent="0.3">
      <c r="A64" s="529">
        <v>1</v>
      </c>
      <c r="B64" s="531" t="s">
        <v>455</v>
      </c>
      <c r="C64" s="69">
        <f t="shared" ref="C64:C71" si="52">D64+E64</f>
        <v>15.48</v>
      </c>
      <c r="D64" s="3"/>
      <c r="E64" s="3">
        <f t="shared" ref="E64:E71" si="53">F64+U64+BG64</f>
        <v>15.48</v>
      </c>
      <c r="F64" s="3">
        <f t="shared" ref="F64:F71" si="54">G64+K64+L64+M64+R64+S64+T64</f>
        <v>15.280000000000001</v>
      </c>
      <c r="G64" s="3">
        <f t="shared" ref="G64:G81" si="55">H64+I64+J64</f>
        <v>0.03</v>
      </c>
      <c r="H64" s="3"/>
      <c r="I64" s="3"/>
      <c r="J64" s="3">
        <v>0.03</v>
      </c>
      <c r="K64" s="211">
        <v>9.8000000000000007</v>
      </c>
      <c r="L64" s="211">
        <v>5.45</v>
      </c>
      <c r="M64" s="3">
        <f t="shared" ref="M64:M67" si="56">N64+O64+P64</f>
        <v>0</v>
      </c>
      <c r="N64" s="3"/>
      <c r="O64" s="3"/>
      <c r="P64" s="3"/>
      <c r="Q64" s="3"/>
      <c r="R64" s="3"/>
      <c r="S64" s="3"/>
      <c r="T64" s="3"/>
      <c r="U64" s="3">
        <f t="shared" ref="U64:U67" si="57">V64+W64+X64+Y64+Z64+AA64+AB64+AC64+AD64+AU64+AV64+AW64+AX64+AY64+AZ64+BA64+BB64+BC64+BD64+BE64+BF64</f>
        <v>0.2</v>
      </c>
      <c r="V64" s="3"/>
      <c r="W64" s="3">
        <v>0</v>
      </c>
      <c r="X64" s="3"/>
      <c r="Y64" s="3"/>
      <c r="Z64" s="3"/>
      <c r="AA64" s="3"/>
      <c r="AB64" s="3"/>
      <c r="AC64" s="3"/>
      <c r="AD64" s="3">
        <f t="shared" ref="AD64:AD65" si="58">SUM(AE64:AT64)</f>
        <v>0.2</v>
      </c>
      <c r="AE64" s="3">
        <v>0.2</v>
      </c>
      <c r="AF64" s="3">
        <v>0</v>
      </c>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f t="shared" ref="BG64:BG67" si="59">BH64+BI64+BJ64</f>
        <v>0</v>
      </c>
      <c r="BH64" s="3"/>
      <c r="BI64" s="3"/>
      <c r="BJ64" s="3"/>
      <c r="BK64" s="2" t="s">
        <v>459</v>
      </c>
      <c r="BL64" s="2" t="s">
        <v>132</v>
      </c>
      <c r="BM64" s="2" t="s">
        <v>518</v>
      </c>
      <c r="BN64" s="2" t="s">
        <v>96</v>
      </c>
      <c r="BO64" s="539" t="s">
        <v>1201</v>
      </c>
      <c r="BP64" s="529" t="s">
        <v>1142</v>
      </c>
      <c r="BQ64" s="529" t="s">
        <v>1071</v>
      </c>
      <c r="BR64" s="541" t="s">
        <v>972</v>
      </c>
      <c r="BS64" s="208"/>
      <c r="BT64" s="208"/>
      <c r="BU64" s="208" t="s">
        <v>911</v>
      </c>
      <c r="BV64" s="208"/>
      <c r="BW64" s="208"/>
      <c r="BZ64" s="209"/>
      <c r="CB64" s="71" t="s">
        <v>439</v>
      </c>
      <c r="CN64" s="71">
        <v>2022</v>
      </c>
      <c r="MS64" s="71" t="s">
        <v>1243</v>
      </c>
    </row>
    <row r="65" spans="1:358" s="71" customFormat="1" ht="42" customHeight="1" x14ac:dyDescent="0.3">
      <c r="A65" s="530"/>
      <c r="B65" s="532"/>
      <c r="C65" s="69">
        <f t="shared" si="52"/>
        <v>9.07</v>
      </c>
      <c r="D65" s="3"/>
      <c r="E65" s="3">
        <f t="shared" si="53"/>
        <v>9.07</v>
      </c>
      <c r="F65" s="3">
        <f t="shared" si="54"/>
        <v>8.64</v>
      </c>
      <c r="G65" s="3">
        <f t="shared" si="55"/>
        <v>0</v>
      </c>
      <c r="H65" s="126"/>
      <c r="I65" s="126"/>
      <c r="J65" s="126"/>
      <c r="K65" s="80">
        <v>7</v>
      </c>
      <c r="L65" s="80">
        <v>1.3</v>
      </c>
      <c r="M65" s="3">
        <f t="shared" si="56"/>
        <v>0.34</v>
      </c>
      <c r="N65" s="126"/>
      <c r="O65" s="126"/>
      <c r="P65" s="126">
        <v>0.34</v>
      </c>
      <c r="Q65" s="3"/>
      <c r="R65" s="3"/>
      <c r="S65" s="3"/>
      <c r="T65" s="3"/>
      <c r="U65" s="3">
        <f t="shared" si="57"/>
        <v>0.43000000000000005</v>
      </c>
      <c r="V65" s="3"/>
      <c r="W65" s="3"/>
      <c r="X65" s="3"/>
      <c r="Y65" s="3"/>
      <c r="Z65" s="3"/>
      <c r="AA65" s="3"/>
      <c r="AB65" s="3"/>
      <c r="AC65" s="3"/>
      <c r="AD65" s="3">
        <f t="shared" si="58"/>
        <v>0.4</v>
      </c>
      <c r="AE65" s="3">
        <v>0.4</v>
      </c>
      <c r="AF65" s="3">
        <v>0</v>
      </c>
      <c r="AG65" s="3"/>
      <c r="AH65" s="3"/>
      <c r="AI65" s="3"/>
      <c r="AJ65" s="73"/>
      <c r="AK65" s="73"/>
      <c r="AL65" s="3"/>
      <c r="AM65" s="3"/>
      <c r="AN65" s="3"/>
      <c r="AO65" s="3"/>
      <c r="AP65" s="3"/>
      <c r="AQ65" s="126"/>
      <c r="AR65" s="3"/>
      <c r="AS65" s="3"/>
      <c r="AT65" s="3"/>
      <c r="AU65" s="3"/>
      <c r="AV65" s="3"/>
      <c r="AW65" s="3"/>
      <c r="AX65" s="126"/>
      <c r="AY65" s="126"/>
      <c r="AZ65" s="3"/>
      <c r="BA65" s="3"/>
      <c r="BB65" s="74"/>
      <c r="BC65" s="3"/>
      <c r="BD65" s="126">
        <v>0.03</v>
      </c>
      <c r="BE65" s="3"/>
      <c r="BF65" s="3"/>
      <c r="BG65" s="3">
        <f t="shared" si="59"/>
        <v>0</v>
      </c>
      <c r="BH65" s="126"/>
      <c r="BI65" s="75"/>
      <c r="BJ65" s="126"/>
      <c r="BK65" s="2" t="s">
        <v>459</v>
      </c>
      <c r="BL65" s="4" t="s">
        <v>135</v>
      </c>
      <c r="BM65" s="2" t="s">
        <v>519</v>
      </c>
      <c r="BN65" s="2" t="s">
        <v>96</v>
      </c>
      <c r="BO65" s="540"/>
      <c r="BP65" s="530"/>
      <c r="BQ65" s="530"/>
      <c r="BR65" s="541"/>
      <c r="BS65" s="208"/>
      <c r="BT65" s="208"/>
      <c r="BU65" s="208"/>
      <c r="BV65" s="208"/>
      <c r="BW65" s="208"/>
      <c r="BZ65" s="209"/>
      <c r="CG65" s="257"/>
    </row>
    <row r="66" spans="1:358" s="71" customFormat="1" ht="55.9" customHeight="1" x14ac:dyDescent="0.3">
      <c r="A66" s="2">
        <v>2</v>
      </c>
      <c r="B66" s="123" t="s">
        <v>570</v>
      </c>
      <c r="C66" s="69">
        <f t="shared" si="52"/>
        <v>23.6</v>
      </c>
      <c r="D66" s="3"/>
      <c r="E66" s="3">
        <f t="shared" si="53"/>
        <v>23.6</v>
      </c>
      <c r="F66" s="3">
        <f t="shared" si="54"/>
        <v>16.55</v>
      </c>
      <c r="G66" s="3">
        <f t="shared" si="55"/>
        <v>0.04</v>
      </c>
      <c r="H66" s="3">
        <v>0.04</v>
      </c>
      <c r="I66" s="3"/>
      <c r="J66" s="3"/>
      <c r="K66" s="72"/>
      <c r="L66" s="2"/>
      <c r="M66" s="3">
        <f t="shared" si="56"/>
        <v>16.510000000000002</v>
      </c>
      <c r="N66" s="3"/>
      <c r="O66" s="3"/>
      <c r="P66" s="3">
        <v>16.510000000000002</v>
      </c>
      <c r="Q66" s="3"/>
      <c r="R66" s="3"/>
      <c r="S66" s="3"/>
      <c r="T66" s="3"/>
      <c r="U66" s="3">
        <f t="shared" si="57"/>
        <v>7.05</v>
      </c>
      <c r="V66" s="3"/>
      <c r="W66" s="3"/>
      <c r="X66" s="3"/>
      <c r="Y66" s="3"/>
      <c r="Z66" s="3"/>
      <c r="AA66" s="3"/>
      <c r="AB66" s="3"/>
      <c r="AC66" s="3"/>
      <c r="AD66" s="3">
        <f>SUM(AE66:AT66)</f>
        <v>0</v>
      </c>
      <c r="AE66" s="3"/>
      <c r="AF66" s="3">
        <v>0</v>
      </c>
      <c r="AG66" s="3"/>
      <c r="AH66" s="3"/>
      <c r="AI66" s="3"/>
      <c r="AJ66" s="73"/>
      <c r="AK66" s="73"/>
      <c r="AL66" s="3"/>
      <c r="AM66" s="3"/>
      <c r="AN66" s="3"/>
      <c r="AO66" s="3"/>
      <c r="AP66" s="3"/>
      <c r="AQ66" s="3"/>
      <c r="AR66" s="3"/>
      <c r="AS66" s="3"/>
      <c r="AT66" s="3"/>
      <c r="AU66" s="3"/>
      <c r="AV66" s="3"/>
      <c r="AW66" s="3"/>
      <c r="AX66" s="3"/>
      <c r="AY66" s="3"/>
      <c r="AZ66" s="3"/>
      <c r="BA66" s="3"/>
      <c r="BB66" s="74"/>
      <c r="BC66" s="3"/>
      <c r="BD66" s="3">
        <v>7.05</v>
      </c>
      <c r="BE66" s="3"/>
      <c r="BF66" s="3"/>
      <c r="BG66" s="3">
        <f t="shared" si="59"/>
        <v>0</v>
      </c>
      <c r="BH66" s="3"/>
      <c r="BI66" s="75"/>
      <c r="BJ66" s="3"/>
      <c r="BK66" s="2" t="s">
        <v>459</v>
      </c>
      <c r="BL66" s="2" t="s">
        <v>1219</v>
      </c>
      <c r="BM66" s="2"/>
      <c r="BN66" s="2" t="s">
        <v>96</v>
      </c>
      <c r="BO66" s="143" t="s">
        <v>1195</v>
      </c>
      <c r="BP66" s="2" t="s">
        <v>1142</v>
      </c>
      <c r="BQ66" s="436" t="s">
        <v>1071</v>
      </c>
      <c r="BR66" s="208" t="s">
        <v>972</v>
      </c>
      <c r="BS66" s="208"/>
      <c r="BT66" s="208"/>
      <c r="BU66" s="208" t="s">
        <v>911</v>
      </c>
      <c r="BV66" s="208" t="s">
        <v>813</v>
      </c>
      <c r="BW66" s="208"/>
      <c r="BZ66" s="210"/>
      <c r="CN66" s="71">
        <v>2022</v>
      </c>
      <c r="MT66" s="226" t="s">
        <v>1255</v>
      </c>
    </row>
    <row r="67" spans="1:358" s="71" customFormat="1" ht="71.45" customHeight="1" x14ac:dyDescent="0.3">
      <c r="A67" s="2">
        <v>3</v>
      </c>
      <c r="B67" s="144" t="s">
        <v>1256</v>
      </c>
      <c r="C67" s="69">
        <f t="shared" si="52"/>
        <v>119.13000000000001</v>
      </c>
      <c r="D67" s="3"/>
      <c r="E67" s="3">
        <f t="shared" si="53"/>
        <v>119.13000000000001</v>
      </c>
      <c r="F67" s="3">
        <f t="shared" si="54"/>
        <v>116.11000000000001</v>
      </c>
      <c r="G67" s="3">
        <f t="shared" si="55"/>
        <v>0.6</v>
      </c>
      <c r="H67" s="3"/>
      <c r="I67" s="3">
        <v>0.6</v>
      </c>
      <c r="J67" s="3"/>
      <c r="K67" s="72">
        <v>10.96</v>
      </c>
      <c r="L67" s="2">
        <v>58.59</v>
      </c>
      <c r="M67" s="3">
        <f t="shared" si="56"/>
        <v>45.96</v>
      </c>
      <c r="N67" s="3"/>
      <c r="O67" s="3">
        <v>16.5</v>
      </c>
      <c r="P67" s="3">
        <v>29.46</v>
      </c>
      <c r="Q67" s="3"/>
      <c r="R67" s="3"/>
      <c r="S67" s="3"/>
      <c r="T67" s="3"/>
      <c r="U67" s="3">
        <f t="shared" si="57"/>
        <v>3.02</v>
      </c>
      <c r="V67" s="3"/>
      <c r="W67" s="3"/>
      <c r="X67" s="3"/>
      <c r="Y67" s="3"/>
      <c r="Z67" s="3"/>
      <c r="AA67" s="3"/>
      <c r="AB67" s="3"/>
      <c r="AC67" s="3"/>
      <c r="AD67" s="3">
        <f t="shared" ref="AD67" si="60">SUM(AE67:AT67)</f>
        <v>0.12</v>
      </c>
      <c r="AE67" s="3"/>
      <c r="AF67" s="3"/>
      <c r="AG67" s="3"/>
      <c r="AH67" s="3"/>
      <c r="AI67" s="3"/>
      <c r="AJ67" s="3"/>
      <c r="AK67" s="3"/>
      <c r="AL67" s="3"/>
      <c r="AM67" s="3"/>
      <c r="AN67" s="3"/>
      <c r="AO67" s="3"/>
      <c r="AP67" s="3"/>
      <c r="AQ67" s="3">
        <v>0.12</v>
      </c>
      <c r="AR67" s="3"/>
      <c r="AS67" s="3"/>
      <c r="AT67" s="3"/>
      <c r="AU67" s="3"/>
      <c r="AV67" s="3"/>
      <c r="AW67" s="3"/>
      <c r="AX67" s="3">
        <v>2.9</v>
      </c>
      <c r="AY67" s="3"/>
      <c r="AZ67" s="3"/>
      <c r="BA67" s="3"/>
      <c r="BB67" s="3"/>
      <c r="BC67" s="3"/>
      <c r="BD67" s="3"/>
      <c r="BE67" s="3"/>
      <c r="BF67" s="3"/>
      <c r="BG67" s="3">
        <f t="shared" si="59"/>
        <v>0</v>
      </c>
      <c r="BH67" s="3"/>
      <c r="BI67" s="103"/>
      <c r="BJ67" s="3"/>
      <c r="BK67" s="2" t="s">
        <v>459</v>
      </c>
      <c r="BL67" s="4" t="s">
        <v>140</v>
      </c>
      <c r="BM67" s="2"/>
      <c r="BN67" s="2" t="s">
        <v>1143</v>
      </c>
      <c r="BO67" s="143" t="s">
        <v>1196</v>
      </c>
      <c r="BP67" s="2" t="s">
        <v>1142</v>
      </c>
      <c r="BQ67" s="436" t="s">
        <v>1071</v>
      </c>
      <c r="BR67" s="208" t="s">
        <v>972</v>
      </c>
      <c r="BU67" s="71" t="s">
        <v>911</v>
      </c>
      <c r="BV67" s="71" t="s">
        <v>813</v>
      </c>
      <c r="CF67" s="71" t="s">
        <v>468</v>
      </c>
      <c r="CN67" s="71">
        <v>2022</v>
      </c>
      <c r="CO67" s="71" t="s">
        <v>610</v>
      </c>
    </row>
    <row r="68" spans="1:358" s="71" customFormat="1" ht="76.900000000000006" customHeight="1" x14ac:dyDescent="0.3">
      <c r="A68" s="2">
        <v>4</v>
      </c>
      <c r="B68" s="144" t="s">
        <v>569</v>
      </c>
      <c r="C68" s="69">
        <f t="shared" si="52"/>
        <v>23.75</v>
      </c>
      <c r="D68" s="3"/>
      <c r="E68" s="3">
        <f t="shared" si="53"/>
        <v>23.75</v>
      </c>
      <c r="F68" s="3">
        <f t="shared" si="54"/>
        <v>14.98</v>
      </c>
      <c r="G68" s="3">
        <f t="shared" si="55"/>
        <v>0.8</v>
      </c>
      <c r="H68" s="3">
        <v>0.8</v>
      </c>
      <c r="I68" s="3"/>
      <c r="J68" s="3"/>
      <c r="K68" s="72">
        <v>0.35</v>
      </c>
      <c r="L68" s="2">
        <v>13.83</v>
      </c>
      <c r="M68" s="3">
        <f>N68+O68+P68</f>
        <v>0</v>
      </c>
      <c r="N68" s="3"/>
      <c r="O68" s="3"/>
      <c r="P68" s="3"/>
      <c r="Q68" s="3"/>
      <c r="R68" s="3"/>
      <c r="S68" s="3"/>
      <c r="T68" s="3"/>
      <c r="U68" s="3">
        <f>V68+W68+X68+Y68+Z68+AA68+AB68+AC68+AD68+AU68+AV68+AW68+AX68+AY68+AZ68+BA68+BB68+BC68+BD68+BE68+BF68</f>
        <v>6.77</v>
      </c>
      <c r="V68" s="3"/>
      <c r="W68" s="3"/>
      <c r="X68" s="3"/>
      <c r="Y68" s="3"/>
      <c r="Z68" s="3"/>
      <c r="AA68" s="3"/>
      <c r="AB68" s="3"/>
      <c r="AC68" s="3"/>
      <c r="AD68" s="3">
        <f>SUM(AE68:AT68)</f>
        <v>0</v>
      </c>
      <c r="AE68" s="3"/>
      <c r="AF68" s="3">
        <v>0</v>
      </c>
      <c r="AG68" s="3"/>
      <c r="AH68" s="3"/>
      <c r="AI68" s="3"/>
      <c r="AJ68" s="73"/>
      <c r="AK68" s="73"/>
      <c r="AL68" s="3"/>
      <c r="AM68" s="3"/>
      <c r="AN68" s="3"/>
      <c r="AO68" s="3"/>
      <c r="AP68" s="3"/>
      <c r="AQ68" s="3"/>
      <c r="AR68" s="3"/>
      <c r="AS68" s="3"/>
      <c r="AT68" s="3"/>
      <c r="AU68" s="3"/>
      <c r="AV68" s="3"/>
      <c r="AW68" s="3"/>
      <c r="AX68" s="3"/>
      <c r="AY68" s="3"/>
      <c r="AZ68" s="3"/>
      <c r="BA68" s="3"/>
      <c r="BB68" s="74"/>
      <c r="BC68" s="3"/>
      <c r="BD68" s="3">
        <v>6.77</v>
      </c>
      <c r="BE68" s="3"/>
      <c r="BF68" s="3"/>
      <c r="BG68" s="3">
        <f>BH68+BI68+BJ68</f>
        <v>2</v>
      </c>
      <c r="BH68" s="3"/>
      <c r="BI68" s="75">
        <v>2</v>
      </c>
      <c r="BJ68" s="3"/>
      <c r="BK68" s="2" t="s">
        <v>459</v>
      </c>
      <c r="BL68" s="2" t="s">
        <v>140</v>
      </c>
      <c r="BM68" s="2" t="s">
        <v>284</v>
      </c>
      <c r="BN68" s="2" t="s">
        <v>96</v>
      </c>
      <c r="BO68" s="143" t="s">
        <v>1197</v>
      </c>
      <c r="BP68" s="2" t="s">
        <v>1142</v>
      </c>
      <c r="BQ68" s="436" t="s">
        <v>982</v>
      </c>
      <c r="BR68" s="208" t="s">
        <v>972</v>
      </c>
      <c r="BS68" s="208"/>
      <c r="BT68" s="208"/>
      <c r="BU68" s="208" t="s">
        <v>911</v>
      </c>
      <c r="BV68" s="208" t="s">
        <v>813</v>
      </c>
      <c r="BW68" s="208"/>
      <c r="BZ68" s="210"/>
      <c r="CN68" s="71">
        <v>2022</v>
      </c>
    </row>
    <row r="69" spans="1:358" s="71" customFormat="1" ht="70.900000000000006" customHeight="1" x14ac:dyDescent="0.3">
      <c r="A69" s="2">
        <v>5</v>
      </c>
      <c r="B69" s="101" t="s">
        <v>456</v>
      </c>
      <c r="C69" s="69">
        <f t="shared" si="52"/>
        <v>19.849999999999998</v>
      </c>
      <c r="D69" s="3"/>
      <c r="E69" s="3">
        <f t="shared" si="53"/>
        <v>19.849999999999998</v>
      </c>
      <c r="F69" s="3">
        <f t="shared" si="54"/>
        <v>16.649999999999999</v>
      </c>
      <c r="G69" s="3">
        <f t="shared" si="55"/>
        <v>4.18</v>
      </c>
      <c r="H69" s="3">
        <v>4.0599999999999996</v>
      </c>
      <c r="I69" s="3">
        <v>0.12</v>
      </c>
      <c r="J69" s="3"/>
      <c r="K69" s="72">
        <v>8.6999999999999993</v>
      </c>
      <c r="L69" s="2">
        <v>1.41</v>
      </c>
      <c r="M69" s="3">
        <f t="shared" ref="M69:M71" si="61">N69+O69+P69</f>
        <v>2.34</v>
      </c>
      <c r="N69" s="3">
        <v>2.34</v>
      </c>
      <c r="O69" s="3"/>
      <c r="P69" s="3"/>
      <c r="Q69" s="3"/>
      <c r="R69" s="3">
        <v>0.02</v>
      </c>
      <c r="S69" s="3"/>
      <c r="T69" s="3"/>
      <c r="U69" s="3">
        <f t="shared" ref="U69:U71" si="62">V69+W69+X69+Y69+Z69+AA69+AB69+AC69+AD69+AU69+AV69+AW69+AX69+AY69+AZ69+BA69+BB69+BC69+BD69+BE69+BF69</f>
        <v>2.8600000000000003</v>
      </c>
      <c r="V69" s="3"/>
      <c r="W69" s="3"/>
      <c r="X69" s="3"/>
      <c r="Y69" s="3"/>
      <c r="Z69" s="3"/>
      <c r="AA69" s="3"/>
      <c r="AB69" s="3"/>
      <c r="AC69" s="3"/>
      <c r="AD69" s="3">
        <f t="shared" ref="AD69:AD71" si="63">SUM(AE69:AT69)</f>
        <v>0.14000000000000001</v>
      </c>
      <c r="AE69" s="3">
        <v>0.13</v>
      </c>
      <c r="AF69" s="3">
        <v>0.01</v>
      </c>
      <c r="AG69" s="3"/>
      <c r="AH69" s="3"/>
      <c r="AI69" s="3"/>
      <c r="AJ69" s="3"/>
      <c r="AK69" s="3"/>
      <c r="AL69" s="3"/>
      <c r="AM69" s="3"/>
      <c r="AN69" s="3"/>
      <c r="AO69" s="3"/>
      <c r="AP69" s="3"/>
      <c r="AQ69" s="3"/>
      <c r="AR69" s="3"/>
      <c r="AS69" s="3"/>
      <c r="AT69" s="3"/>
      <c r="AU69" s="3"/>
      <c r="AV69" s="3"/>
      <c r="AW69" s="3"/>
      <c r="AX69" s="3"/>
      <c r="AY69" s="3"/>
      <c r="AZ69" s="3"/>
      <c r="BA69" s="3"/>
      <c r="BB69" s="3"/>
      <c r="BC69" s="3"/>
      <c r="BD69" s="3">
        <v>2.72</v>
      </c>
      <c r="BE69" s="3"/>
      <c r="BF69" s="3"/>
      <c r="BG69" s="3">
        <f t="shared" ref="BG69:BG71" si="64">BH69+BI69+BJ69</f>
        <v>0.34</v>
      </c>
      <c r="BH69" s="3"/>
      <c r="BI69" s="3">
        <v>0.34</v>
      </c>
      <c r="BJ69" s="3"/>
      <c r="BK69" s="2" t="s">
        <v>459</v>
      </c>
      <c r="BL69" s="4" t="s">
        <v>138</v>
      </c>
      <c r="BM69" s="2" t="s">
        <v>554</v>
      </c>
      <c r="BN69" s="2" t="s">
        <v>96</v>
      </c>
      <c r="BO69" s="143" t="s">
        <v>1198</v>
      </c>
      <c r="BP69" s="2" t="s">
        <v>1142</v>
      </c>
      <c r="BQ69" s="436" t="s">
        <v>1071</v>
      </c>
      <c r="BR69" s="208" t="s">
        <v>972</v>
      </c>
      <c r="BS69" s="208"/>
      <c r="BT69" s="208"/>
      <c r="BU69" s="208" t="s">
        <v>911</v>
      </c>
      <c r="BV69" s="208" t="s">
        <v>813</v>
      </c>
      <c r="BW69" s="208"/>
      <c r="BZ69" s="209"/>
      <c r="CB69" s="71" t="s">
        <v>439</v>
      </c>
      <c r="CN69" s="71">
        <v>2022</v>
      </c>
    </row>
    <row r="70" spans="1:358" s="71" customFormat="1" ht="66" customHeight="1" x14ac:dyDescent="0.3">
      <c r="A70" s="2">
        <v>6</v>
      </c>
      <c r="B70" s="16" t="s">
        <v>890</v>
      </c>
      <c r="C70" s="69">
        <f t="shared" si="52"/>
        <v>39.459999999999994</v>
      </c>
      <c r="D70" s="3"/>
      <c r="E70" s="3">
        <f t="shared" si="53"/>
        <v>39.459999999999994</v>
      </c>
      <c r="F70" s="3">
        <f t="shared" si="54"/>
        <v>1.31</v>
      </c>
      <c r="G70" s="3">
        <f t="shared" si="55"/>
        <v>0.71</v>
      </c>
      <c r="H70" s="103"/>
      <c r="I70" s="3">
        <v>0.71</v>
      </c>
      <c r="J70" s="3"/>
      <c r="K70" s="72">
        <v>0.27</v>
      </c>
      <c r="L70" s="103">
        <v>0.33</v>
      </c>
      <c r="M70" s="3">
        <f t="shared" si="61"/>
        <v>0</v>
      </c>
      <c r="N70" s="3"/>
      <c r="O70" s="3"/>
      <c r="P70" s="3"/>
      <c r="Q70" s="3"/>
      <c r="R70" s="3"/>
      <c r="S70" s="3"/>
      <c r="T70" s="3"/>
      <c r="U70" s="3">
        <f t="shared" si="62"/>
        <v>29.88</v>
      </c>
      <c r="V70" s="3"/>
      <c r="W70" s="3"/>
      <c r="X70" s="3"/>
      <c r="Y70" s="3"/>
      <c r="Z70" s="3"/>
      <c r="AA70" s="3"/>
      <c r="AB70" s="3"/>
      <c r="AC70" s="3"/>
      <c r="AD70" s="3">
        <f t="shared" si="63"/>
        <v>0</v>
      </c>
      <c r="AE70" s="3"/>
      <c r="AF70" s="3"/>
      <c r="AG70" s="3"/>
      <c r="AH70" s="3"/>
      <c r="AI70" s="3"/>
      <c r="AJ70" s="3"/>
      <c r="AK70" s="3"/>
      <c r="AL70" s="3"/>
      <c r="AM70" s="3"/>
      <c r="AN70" s="3"/>
      <c r="AO70" s="3"/>
      <c r="AP70" s="3"/>
      <c r="AQ70" s="3"/>
      <c r="AR70" s="3"/>
      <c r="AS70" s="3"/>
      <c r="AT70" s="3"/>
      <c r="AU70" s="3"/>
      <c r="AV70" s="3"/>
      <c r="AW70" s="3"/>
      <c r="AX70" s="103"/>
      <c r="AY70" s="3"/>
      <c r="AZ70" s="3"/>
      <c r="BA70" s="3"/>
      <c r="BB70" s="3"/>
      <c r="BC70" s="3"/>
      <c r="BD70" s="3">
        <v>29.88</v>
      </c>
      <c r="BE70" s="3"/>
      <c r="BF70" s="3"/>
      <c r="BG70" s="3">
        <f t="shared" si="64"/>
        <v>8.27</v>
      </c>
      <c r="BH70" s="3"/>
      <c r="BI70" s="103">
        <v>8.27</v>
      </c>
      <c r="BJ70" s="3"/>
      <c r="BK70" s="2" t="s">
        <v>459</v>
      </c>
      <c r="BL70" s="2" t="s">
        <v>140</v>
      </c>
      <c r="BM70" s="2"/>
      <c r="BN70" s="2" t="s">
        <v>96</v>
      </c>
      <c r="BO70" s="143" t="s">
        <v>1199</v>
      </c>
      <c r="BP70" s="2" t="s">
        <v>761</v>
      </c>
      <c r="BQ70" s="436" t="s">
        <v>761</v>
      </c>
      <c r="BR70" s="208" t="s">
        <v>1011</v>
      </c>
      <c r="BS70" s="6"/>
      <c r="BT70" s="6"/>
      <c r="BU70" s="208" t="s">
        <v>911</v>
      </c>
      <c r="BV70" s="208" t="s">
        <v>813</v>
      </c>
      <c r="CE70" s="71" t="s">
        <v>891</v>
      </c>
      <c r="CP70" s="257">
        <f>C70-37.26</f>
        <v>2.1999999999999957</v>
      </c>
      <c r="CT70" s="6"/>
      <c r="CU70" s="6"/>
      <c r="CV70" s="6"/>
      <c r="CW70" s="6"/>
      <c r="CX70" s="6"/>
      <c r="CY70" s="6"/>
      <c r="CZ70" s="6"/>
      <c r="DA70" s="6"/>
      <c r="DB70" s="6"/>
      <c r="DC70" s="6"/>
      <c r="DD70" s="6"/>
      <c r="DE70" s="6"/>
      <c r="DF70" s="6"/>
      <c r="DG70" s="6"/>
      <c r="DH70" s="6"/>
    </row>
    <row r="71" spans="1:358" s="71" customFormat="1" ht="73.150000000000006" customHeight="1" x14ac:dyDescent="0.3">
      <c r="A71" s="2">
        <v>7</v>
      </c>
      <c r="B71" s="141" t="s">
        <v>892</v>
      </c>
      <c r="C71" s="69">
        <f t="shared" si="52"/>
        <v>9.629999999999999</v>
      </c>
      <c r="D71" s="3"/>
      <c r="E71" s="3">
        <f t="shared" si="53"/>
        <v>9.629999999999999</v>
      </c>
      <c r="F71" s="3">
        <f t="shared" si="54"/>
        <v>2.4</v>
      </c>
      <c r="G71" s="3">
        <f t="shared" si="55"/>
        <v>1.22</v>
      </c>
      <c r="H71" s="103"/>
      <c r="I71" s="3">
        <v>1.22</v>
      </c>
      <c r="J71" s="3"/>
      <c r="K71" s="72">
        <v>0.75</v>
      </c>
      <c r="L71" s="103">
        <v>0.43</v>
      </c>
      <c r="M71" s="3">
        <f t="shared" si="61"/>
        <v>0</v>
      </c>
      <c r="N71" s="3"/>
      <c r="O71" s="3"/>
      <c r="P71" s="3"/>
      <c r="Q71" s="3"/>
      <c r="R71" s="3"/>
      <c r="S71" s="3"/>
      <c r="T71" s="3"/>
      <c r="U71" s="3">
        <f t="shared" si="62"/>
        <v>1.66</v>
      </c>
      <c r="V71" s="3"/>
      <c r="W71" s="3"/>
      <c r="X71" s="3"/>
      <c r="Y71" s="3"/>
      <c r="Z71" s="3"/>
      <c r="AA71" s="3"/>
      <c r="AB71" s="3"/>
      <c r="AC71" s="3"/>
      <c r="AD71" s="3">
        <f t="shared" si="63"/>
        <v>0</v>
      </c>
      <c r="AE71" s="3"/>
      <c r="AF71" s="3"/>
      <c r="AG71" s="3"/>
      <c r="AH71" s="3"/>
      <c r="AI71" s="3"/>
      <c r="AJ71" s="3"/>
      <c r="AK71" s="3"/>
      <c r="AL71" s="3"/>
      <c r="AM71" s="3"/>
      <c r="AN71" s="3"/>
      <c r="AO71" s="3"/>
      <c r="AP71" s="3"/>
      <c r="AQ71" s="3"/>
      <c r="AR71" s="3"/>
      <c r="AS71" s="3"/>
      <c r="AT71" s="3"/>
      <c r="AU71" s="3"/>
      <c r="AV71" s="3"/>
      <c r="AW71" s="3"/>
      <c r="AX71" s="103"/>
      <c r="AY71" s="3"/>
      <c r="AZ71" s="3"/>
      <c r="BA71" s="3"/>
      <c r="BB71" s="3"/>
      <c r="BC71" s="3"/>
      <c r="BD71" s="3">
        <v>1.66</v>
      </c>
      <c r="BE71" s="3"/>
      <c r="BF71" s="3"/>
      <c r="BG71" s="3">
        <f t="shared" si="64"/>
        <v>5.57</v>
      </c>
      <c r="BH71" s="3"/>
      <c r="BI71" s="103">
        <v>5.57</v>
      </c>
      <c r="BJ71" s="3"/>
      <c r="BK71" s="2" t="s">
        <v>459</v>
      </c>
      <c r="BL71" s="2" t="s">
        <v>133</v>
      </c>
      <c r="BM71" s="2" t="s">
        <v>893</v>
      </c>
      <c r="BN71" s="2" t="s">
        <v>96</v>
      </c>
      <c r="BO71" s="143" t="s">
        <v>1200</v>
      </c>
      <c r="BP71" s="2" t="s">
        <v>761</v>
      </c>
      <c r="BQ71" s="436" t="s">
        <v>761</v>
      </c>
      <c r="BR71" s="208" t="s">
        <v>1012</v>
      </c>
      <c r="BS71" s="6"/>
      <c r="BT71" s="6"/>
      <c r="BU71" s="208" t="s">
        <v>911</v>
      </c>
      <c r="BV71" s="208" t="s">
        <v>813</v>
      </c>
      <c r="CE71" s="71" t="s">
        <v>891</v>
      </c>
      <c r="CP71" s="257">
        <f>C71-9.28</f>
        <v>0.34999999999999964</v>
      </c>
      <c r="CT71" s="6"/>
      <c r="CU71" s="6"/>
      <c r="CV71" s="6"/>
      <c r="CW71" s="6"/>
      <c r="CX71" s="6"/>
      <c r="CY71" s="6"/>
      <c r="CZ71" s="6"/>
      <c r="DA71" s="6"/>
      <c r="DB71" s="6"/>
      <c r="DC71" s="6"/>
      <c r="DD71" s="6"/>
      <c r="DE71" s="6"/>
      <c r="DF71" s="6"/>
      <c r="DG71" s="6"/>
      <c r="DH71" s="6"/>
    </row>
    <row r="72" spans="1:358" s="228" customFormat="1" ht="37.5" x14ac:dyDescent="0.3">
      <c r="A72" s="67" t="s">
        <v>1223</v>
      </c>
      <c r="B72" s="12" t="s">
        <v>1181</v>
      </c>
      <c r="C72" s="21">
        <f t="shared" si="0"/>
        <v>503.21000000000004</v>
      </c>
      <c r="D72" s="82">
        <f>D73+D76</f>
        <v>166.07499999999999</v>
      </c>
      <c r="E72" s="82">
        <f>F72+U72+BG72</f>
        <v>337.13500000000005</v>
      </c>
      <c r="F72" s="82">
        <f t="shared" si="2"/>
        <v>293.98500000000001</v>
      </c>
      <c r="G72" s="82">
        <f t="shared" si="55"/>
        <v>20.035</v>
      </c>
      <c r="H72" s="82">
        <f>H73+H76</f>
        <v>8.1449999999999996</v>
      </c>
      <c r="I72" s="82">
        <f>I73+I76</f>
        <v>11.89</v>
      </c>
      <c r="J72" s="82">
        <f>J73+J76</f>
        <v>0</v>
      </c>
      <c r="K72" s="82">
        <f>K73+K76</f>
        <v>148.77999999999997</v>
      </c>
      <c r="L72" s="82">
        <f>L73+L76</f>
        <v>119.55000000000004</v>
      </c>
      <c r="M72" s="82">
        <f>N72+O72+P72</f>
        <v>5.3000000000000007</v>
      </c>
      <c r="N72" s="82">
        <f t="shared" ref="N72:T72" si="65">N73+N76</f>
        <v>1.1000000000000001</v>
      </c>
      <c r="O72" s="82">
        <f t="shared" si="65"/>
        <v>0</v>
      </c>
      <c r="P72" s="82">
        <f t="shared" si="65"/>
        <v>4.2</v>
      </c>
      <c r="Q72" s="82">
        <f t="shared" si="65"/>
        <v>0</v>
      </c>
      <c r="R72" s="82">
        <f t="shared" si="65"/>
        <v>0.32</v>
      </c>
      <c r="S72" s="82">
        <f t="shared" si="65"/>
        <v>0</v>
      </c>
      <c r="T72" s="82">
        <f t="shared" si="65"/>
        <v>0</v>
      </c>
      <c r="U72" s="82">
        <f>V72+W72+X72+Y72+Z72+AA72+AB72+AC72+AD72+AU72+AV72+AW72+AX72+AY72+AZ72+BA72+BB72+BC72+BD72+BE72+BF72</f>
        <v>19.36</v>
      </c>
      <c r="V72" s="82">
        <f t="shared" ref="V72:AC72" si="66">V73+V76</f>
        <v>0</v>
      </c>
      <c r="W72" s="82">
        <f t="shared" si="66"/>
        <v>0</v>
      </c>
      <c r="X72" s="82">
        <f t="shared" si="66"/>
        <v>0</v>
      </c>
      <c r="Y72" s="82">
        <f t="shared" si="66"/>
        <v>0</v>
      </c>
      <c r="Z72" s="82">
        <f t="shared" si="66"/>
        <v>0</v>
      </c>
      <c r="AA72" s="82">
        <f t="shared" si="66"/>
        <v>0</v>
      </c>
      <c r="AB72" s="82">
        <f t="shared" si="66"/>
        <v>0</v>
      </c>
      <c r="AC72" s="82">
        <f t="shared" si="66"/>
        <v>0</v>
      </c>
      <c r="AD72" s="82">
        <f t="shared" ref="AD72:AD81" si="67">SUM(AE72:AT72)</f>
        <v>1.2200000000000002</v>
      </c>
      <c r="AE72" s="82">
        <f t="shared" ref="AE72:BF72" si="68">AE73+AE76</f>
        <v>0</v>
      </c>
      <c r="AF72" s="82">
        <f t="shared" si="68"/>
        <v>0.92</v>
      </c>
      <c r="AG72" s="82">
        <f t="shared" si="68"/>
        <v>0.02</v>
      </c>
      <c r="AH72" s="82">
        <f t="shared" si="68"/>
        <v>0</v>
      </c>
      <c r="AI72" s="82">
        <f t="shared" si="68"/>
        <v>0.01</v>
      </c>
      <c r="AJ72" s="82">
        <f t="shared" si="68"/>
        <v>0</v>
      </c>
      <c r="AK72" s="82">
        <f t="shared" si="68"/>
        <v>0</v>
      </c>
      <c r="AL72" s="82">
        <f t="shared" si="68"/>
        <v>0</v>
      </c>
      <c r="AM72" s="82">
        <f t="shared" si="68"/>
        <v>0</v>
      </c>
      <c r="AN72" s="82">
        <f t="shared" si="68"/>
        <v>0</v>
      </c>
      <c r="AO72" s="82">
        <f t="shared" si="68"/>
        <v>0</v>
      </c>
      <c r="AP72" s="82">
        <f t="shared" si="68"/>
        <v>0</v>
      </c>
      <c r="AQ72" s="82">
        <f t="shared" si="68"/>
        <v>0.27</v>
      </c>
      <c r="AR72" s="82">
        <f t="shared" si="68"/>
        <v>0</v>
      </c>
      <c r="AS72" s="82">
        <f t="shared" si="68"/>
        <v>0</v>
      </c>
      <c r="AT72" s="82">
        <f t="shared" si="68"/>
        <v>0</v>
      </c>
      <c r="AU72" s="82">
        <f t="shared" si="68"/>
        <v>0</v>
      </c>
      <c r="AV72" s="82">
        <f t="shared" si="68"/>
        <v>0.04</v>
      </c>
      <c r="AW72" s="82">
        <f t="shared" si="68"/>
        <v>0</v>
      </c>
      <c r="AX72" s="82">
        <f t="shared" si="68"/>
        <v>6.79</v>
      </c>
      <c r="AY72" s="82">
        <f t="shared" si="68"/>
        <v>4.3999999999999995</v>
      </c>
      <c r="AZ72" s="82">
        <f t="shared" si="68"/>
        <v>0</v>
      </c>
      <c r="BA72" s="82">
        <f t="shared" si="68"/>
        <v>0</v>
      </c>
      <c r="BB72" s="82">
        <f t="shared" si="68"/>
        <v>0</v>
      </c>
      <c r="BC72" s="82">
        <f t="shared" si="68"/>
        <v>0</v>
      </c>
      <c r="BD72" s="82">
        <f t="shared" si="68"/>
        <v>6.9099999999999993</v>
      </c>
      <c r="BE72" s="82">
        <f t="shared" si="68"/>
        <v>0</v>
      </c>
      <c r="BF72" s="82">
        <f t="shared" si="68"/>
        <v>0</v>
      </c>
      <c r="BG72" s="82">
        <f>BH72+BI72+BJ72</f>
        <v>23.789999999999996</v>
      </c>
      <c r="BH72" s="82">
        <f>BH73+BH76</f>
        <v>0</v>
      </c>
      <c r="BI72" s="82">
        <f>BI73+BI76</f>
        <v>23.789999999999996</v>
      </c>
      <c r="BJ72" s="82">
        <f>BJ73+BJ76</f>
        <v>0</v>
      </c>
      <c r="BK72" s="9"/>
      <c r="BL72" s="9"/>
      <c r="BM72" s="9"/>
      <c r="BN72" s="9"/>
      <c r="BO72" s="107"/>
      <c r="BP72" s="2"/>
      <c r="BQ72" s="434"/>
    </row>
    <row r="73" spans="1:358" s="228" customFormat="1" ht="18.75" x14ac:dyDescent="0.3">
      <c r="A73" s="81" t="s">
        <v>1224</v>
      </c>
      <c r="B73" s="83" t="s">
        <v>11</v>
      </c>
      <c r="C73" s="21">
        <f t="shared" si="0"/>
        <v>0</v>
      </c>
      <c r="D73" s="82">
        <v>0</v>
      </c>
      <c r="E73" s="82">
        <f t="shared" si="15"/>
        <v>0</v>
      </c>
      <c r="F73" s="82">
        <f t="shared" si="2"/>
        <v>0</v>
      </c>
      <c r="G73" s="82">
        <f t="shared" si="55"/>
        <v>0</v>
      </c>
      <c r="H73" s="82">
        <f>H74+H75</f>
        <v>0</v>
      </c>
      <c r="I73" s="82">
        <f>I74+I75</f>
        <v>0</v>
      </c>
      <c r="J73" s="82">
        <f>J74+J75</f>
        <v>0</v>
      </c>
      <c r="K73" s="82">
        <f>K74+K75</f>
        <v>0</v>
      </c>
      <c r="L73" s="82">
        <f>L74+L75</f>
        <v>0</v>
      </c>
      <c r="M73" s="82">
        <f>N73+O73+P73</f>
        <v>0</v>
      </c>
      <c r="N73" s="82">
        <f t="shared" ref="N73:T73" si="69">N74+N75</f>
        <v>0</v>
      </c>
      <c r="O73" s="82">
        <f t="shared" si="69"/>
        <v>0</v>
      </c>
      <c r="P73" s="82">
        <f t="shared" si="69"/>
        <v>0</v>
      </c>
      <c r="Q73" s="82">
        <f t="shared" si="69"/>
        <v>0</v>
      </c>
      <c r="R73" s="82">
        <f t="shared" si="69"/>
        <v>0</v>
      </c>
      <c r="S73" s="82">
        <f t="shared" si="69"/>
        <v>0</v>
      </c>
      <c r="T73" s="82">
        <f t="shared" si="69"/>
        <v>0</v>
      </c>
      <c r="U73" s="82">
        <f>V73+W73+X73+Y73+Z73+AA73+AB73+AC73+AD73+AU73+AV73+AW73+AX73+AY73+AZ73+BA73+BB73+BC73+BD73+BE73+BF73</f>
        <v>0</v>
      </c>
      <c r="V73" s="82">
        <f t="shared" ref="V73:AC73" si="70">V74+V75</f>
        <v>0</v>
      </c>
      <c r="W73" s="82">
        <f t="shared" si="70"/>
        <v>0</v>
      </c>
      <c r="X73" s="82">
        <f t="shared" si="70"/>
        <v>0</v>
      </c>
      <c r="Y73" s="82">
        <f t="shared" si="70"/>
        <v>0</v>
      </c>
      <c r="Z73" s="82">
        <f t="shared" si="70"/>
        <v>0</v>
      </c>
      <c r="AA73" s="82">
        <f t="shared" si="70"/>
        <v>0</v>
      </c>
      <c r="AB73" s="82">
        <f t="shared" si="70"/>
        <v>0</v>
      </c>
      <c r="AC73" s="82">
        <f t="shared" si="70"/>
        <v>0</v>
      </c>
      <c r="AD73" s="82">
        <f t="shared" si="67"/>
        <v>0</v>
      </c>
      <c r="AE73" s="82">
        <f t="shared" ref="AE73:BF73" si="71">AE74+AE75</f>
        <v>0</v>
      </c>
      <c r="AF73" s="82">
        <f t="shared" si="71"/>
        <v>0</v>
      </c>
      <c r="AG73" s="82">
        <f t="shared" si="71"/>
        <v>0</v>
      </c>
      <c r="AH73" s="82">
        <f t="shared" si="71"/>
        <v>0</v>
      </c>
      <c r="AI73" s="82">
        <f t="shared" si="71"/>
        <v>0</v>
      </c>
      <c r="AJ73" s="82">
        <f t="shared" si="71"/>
        <v>0</v>
      </c>
      <c r="AK73" s="82">
        <f t="shared" si="71"/>
        <v>0</v>
      </c>
      <c r="AL73" s="82">
        <f t="shared" si="71"/>
        <v>0</v>
      </c>
      <c r="AM73" s="82">
        <f t="shared" si="71"/>
        <v>0</v>
      </c>
      <c r="AN73" s="82">
        <f t="shared" si="71"/>
        <v>0</v>
      </c>
      <c r="AO73" s="82">
        <f t="shared" si="71"/>
        <v>0</v>
      </c>
      <c r="AP73" s="82">
        <f t="shared" si="71"/>
        <v>0</v>
      </c>
      <c r="AQ73" s="82">
        <f t="shared" si="71"/>
        <v>0</v>
      </c>
      <c r="AR73" s="82">
        <f t="shared" si="71"/>
        <v>0</v>
      </c>
      <c r="AS73" s="82">
        <f t="shared" si="71"/>
        <v>0</v>
      </c>
      <c r="AT73" s="82">
        <f t="shared" si="71"/>
        <v>0</v>
      </c>
      <c r="AU73" s="82">
        <f t="shared" si="71"/>
        <v>0</v>
      </c>
      <c r="AV73" s="82">
        <f t="shared" si="71"/>
        <v>0</v>
      </c>
      <c r="AW73" s="82">
        <f t="shared" si="71"/>
        <v>0</v>
      </c>
      <c r="AX73" s="82">
        <f t="shared" si="71"/>
        <v>0</v>
      </c>
      <c r="AY73" s="82">
        <f t="shared" si="71"/>
        <v>0</v>
      </c>
      <c r="AZ73" s="82">
        <f t="shared" si="71"/>
        <v>0</v>
      </c>
      <c r="BA73" s="82">
        <f t="shared" si="71"/>
        <v>0</v>
      </c>
      <c r="BB73" s="82">
        <f t="shared" si="71"/>
        <v>0</v>
      </c>
      <c r="BC73" s="82">
        <f t="shared" si="71"/>
        <v>0</v>
      </c>
      <c r="BD73" s="82">
        <f t="shared" si="71"/>
        <v>0</v>
      </c>
      <c r="BE73" s="82">
        <f t="shared" si="71"/>
        <v>0</v>
      </c>
      <c r="BF73" s="82">
        <f t="shared" si="71"/>
        <v>0</v>
      </c>
      <c r="BG73" s="82">
        <f>BH73+BI73+BJ73</f>
        <v>0</v>
      </c>
      <c r="BH73" s="82">
        <f>BH74+BH75</f>
        <v>0</v>
      </c>
      <c r="BI73" s="82">
        <f>BI74+BI75</f>
        <v>0</v>
      </c>
      <c r="BJ73" s="82">
        <f>BJ74+BJ75</f>
        <v>0</v>
      </c>
      <c r="BK73" s="9"/>
      <c r="BL73" s="9"/>
      <c r="BM73" s="9"/>
      <c r="BN73" s="9"/>
      <c r="BO73" s="107"/>
      <c r="BP73" s="2"/>
      <c r="BQ73" s="434"/>
    </row>
    <row r="74" spans="1:358" s="228" customFormat="1" ht="18.75" x14ac:dyDescent="0.3">
      <c r="A74" s="81" t="s">
        <v>1225</v>
      </c>
      <c r="B74" s="83" t="s">
        <v>48</v>
      </c>
      <c r="C74" s="21">
        <f t="shared" si="0"/>
        <v>0</v>
      </c>
      <c r="D74" s="82"/>
      <c r="E74" s="82">
        <f t="shared" si="15"/>
        <v>0</v>
      </c>
      <c r="F74" s="82">
        <f t="shared" si="2"/>
        <v>0</v>
      </c>
      <c r="G74" s="82">
        <f t="shared" si="55"/>
        <v>0</v>
      </c>
      <c r="H74" s="82"/>
      <c r="I74" s="82"/>
      <c r="J74" s="82"/>
      <c r="K74" s="82"/>
      <c r="L74" s="82"/>
      <c r="M74" s="82">
        <f>N74+O74+P74</f>
        <v>0</v>
      </c>
      <c r="N74" s="82"/>
      <c r="O74" s="82"/>
      <c r="P74" s="82"/>
      <c r="Q74" s="82"/>
      <c r="R74" s="82"/>
      <c r="S74" s="82"/>
      <c r="T74" s="82"/>
      <c r="U74" s="82">
        <f>V74+W74+X74+Y74+Z74+AA74+AB74+AC74+AD74+AU74+AV74+AW74+AX74+AY74+AZ74+BA74+BB74+BC74+BD74+BE74+BF74</f>
        <v>0</v>
      </c>
      <c r="V74" s="82"/>
      <c r="W74" s="82"/>
      <c r="X74" s="82"/>
      <c r="Y74" s="82"/>
      <c r="Z74" s="82"/>
      <c r="AA74" s="82"/>
      <c r="AB74" s="82"/>
      <c r="AC74" s="82"/>
      <c r="AD74" s="82">
        <f t="shared" si="67"/>
        <v>0</v>
      </c>
      <c r="AE74" s="82"/>
      <c r="AF74" s="82"/>
      <c r="AG74" s="82"/>
      <c r="AH74" s="82"/>
      <c r="AI74" s="82"/>
      <c r="AJ74" s="82"/>
      <c r="AK74" s="82"/>
      <c r="AL74" s="82"/>
      <c r="AM74" s="82"/>
      <c r="AN74" s="82"/>
      <c r="AO74" s="82"/>
      <c r="AP74" s="82"/>
      <c r="AQ74" s="82"/>
      <c r="AR74" s="82"/>
      <c r="AS74" s="82"/>
      <c r="AT74" s="82"/>
      <c r="AU74" s="82"/>
      <c r="AV74" s="82"/>
      <c r="AW74" s="82"/>
      <c r="AX74" s="82"/>
      <c r="AY74" s="82"/>
      <c r="AZ74" s="82"/>
      <c r="BA74" s="82"/>
      <c r="BB74" s="82"/>
      <c r="BC74" s="82"/>
      <c r="BD74" s="82"/>
      <c r="BE74" s="82"/>
      <c r="BF74" s="82"/>
      <c r="BG74" s="82">
        <f>BH74+BI74+BJ74</f>
        <v>0</v>
      </c>
      <c r="BH74" s="82"/>
      <c r="BI74" s="82"/>
      <c r="BJ74" s="82"/>
      <c r="BK74" s="9"/>
      <c r="BL74" s="9"/>
      <c r="BM74" s="81"/>
      <c r="BN74" s="9"/>
      <c r="BO74" s="107"/>
      <c r="BP74" s="2"/>
      <c r="BQ74" s="434"/>
    </row>
    <row r="75" spans="1:358" s="228" customFormat="1" ht="18.75" x14ac:dyDescent="0.3">
      <c r="A75" s="81" t="s">
        <v>1226</v>
      </c>
      <c r="B75" s="83" t="s">
        <v>21</v>
      </c>
      <c r="C75" s="21"/>
      <c r="D75" s="82"/>
      <c r="E75" s="82"/>
      <c r="F75" s="82"/>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82"/>
      <c r="AI75" s="82"/>
      <c r="AJ75" s="82"/>
      <c r="AK75" s="82"/>
      <c r="AL75" s="82"/>
      <c r="AM75" s="82"/>
      <c r="AN75" s="82"/>
      <c r="AO75" s="82"/>
      <c r="AP75" s="82"/>
      <c r="AQ75" s="82"/>
      <c r="AR75" s="82"/>
      <c r="AS75" s="82"/>
      <c r="AT75" s="82"/>
      <c r="AU75" s="82"/>
      <c r="AV75" s="82"/>
      <c r="AW75" s="82"/>
      <c r="AX75" s="82"/>
      <c r="AY75" s="82"/>
      <c r="AZ75" s="82"/>
      <c r="BA75" s="82"/>
      <c r="BB75" s="82"/>
      <c r="BC75" s="82"/>
      <c r="BD75" s="82"/>
      <c r="BE75" s="82"/>
      <c r="BF75" s="82"/>
      <c r="BG75" s="82"/>
      <c r="BH75" s="82"/>
      <c r="BI75" s="82"/>
      <c r="BJ75" s="82"/>
      <c r="BK75" s="82" t="e">
        <f>SUM(#REF!)</f>
        <v>#REF!</v>
      </c>
      <c r="BL75" s="82"/>
      <c r="BM75" s="81"/>
      <c r="BN75" s="9"/>
      <c r="BO75" s="107"/>
      <c r="BP75" s="2"/>
      <c r="BQ75" s="434"/>
    </row>
    <row r="76" spans="1:358" s="228" customFormat="1" ht="18.75" x14ac:dyDescent="0.3">
      <c r="A76" s="81" t="s">
        <v>1227</v>
      </c>
      <c r="B76" s="83" t="s">
        <v>12</v>
      </c>
      <c r="C76" s="21">
        <f t="shared" si="0"/>
        <v>503.71000000000004</v>
      </c>
      <c r="D76" s="82">
        <f>D77+D79+D82+D241+D242+D248+D249+D258+D261+D262+D263+D264+D265+D266</f>
        <v>166.07499999999999</v>
      </c>
      <c r="E76" s="82">
        <f t="shared" si="15"/>
        <v>337.63500000000005</v>
      </c>
      <c r="F76" s="82">
        <f t="shared" si="2"/>
        <v>293.98500000000001</v>
      </c>
      <c r="G76" s="82">
        <f>H76+I76+J76</f>
        <v>20.035</v>
      </c>
      <c r="H76" s="82">
        <f t="shared" ref="H76:AC76" si="72">H77+H79+H82+H241+H242+H248+H249+H258+H261+H262+H263+H264+H265+H266</f>
        <v>8.1449999999999996</v>
      </c>
      <c r="I76" s="82">
        <f t="shared" si="72"/>
        <v>11.89</v>
      </c>
      <c r="J76" s="82">
        <f t="shared" si="72"/>
        <v>0</v>
      </c>
      <c r="K76" s="82">
        <f t="shared" si="72"/>
        <v>148.77999999999997</v>
      </c>
      <c r="L76" s="82">
        <f t="shared" si="72"/>
        <v>119.55000000000004</v>
      </c>
      <c r="M76" s="82">
        <f t="shared" si="72"/>
        <v>5.3</v>
      </c>
      <c r="N76" s="82">
        <f t="shared" si="72"/>
        <v>1.1000000000000001</v>
      </c>
      <c r="O76" s="82">
        <f t="shared" si="72"/>
        <v>0</v>
      </c>
      <c r="P76" s="82">
        <f t="shared" si="72"/>
        <v>4.2</v>
      </c>
      <c r="Q76" s="82">
        <f t="shared" si="72"/>
        <v>0</v>
      </c>
      <c r="R76" s="82">
        <f t="shared" si="72"/>
        <v>0.32</v>
      </c>
      <c r="S76" s="82">
        <f t="shared" si="72"/>
        <v>0</v>
      </c>
      <c r="T76" s="82">
        <f t="shared" si="72"/>
        <v>0</v>
      </c>
      <c r="U76" s="82">
        <f t="shared" si="72"/>
        <v>19.36</v>
      </c>
      <c r="V76" s="82">
        <f t="shared" si="72"/>
        <v>0</v>
      </c>
      <c r="W76" s="82">
        <f t="shared" si="72"/>
        <v>0</v>
      </c>
      <c r="X76" s="82">
        <f t="shared" si="72"/>
        <v>0</v>
      </c>
      <c r="Y76" s="82">
        <f t="shared" si="72"/>
        <v>0</v>
      </c>
      <c r="Z76" s="82">
        <f t="shared" si="72"/>
        <v>0</v>
      </c>
      <c r="AA76" s="82">
        <f t="shared" si="72"/>
        <v>0</v>
      </c>
      <c r="AB76" s="82">
        <f t="shared" si="72"/>
        <v>0</v>
      </c>
      <c r="AC76" s="82">
        <f t="shared" si="72"/>
        <v>0</v>
      </c>
      <c r="AD76" s="82">
        <f t="shared" si="67"/>
        <v>1.2200000000000002</v>
      </c>
      <c r="AE76" s="82">
        <f t="shared" ref="AE76:BJ76" si="73">AE77+AE79+AE82+AE241+AE242+AE248+AE249+AE258+AE261+AE262+AE263+AE264+AE265+AE266</f>
        <v>0</v>
      </c>
      <c r="AF76" s="82">
        <f t="shared" si="73"/>
        <v>0.92</v>
      </c>
      <c r="AG76" s="82">
        <f t="shared" si="73"/>
        <v>0.02</v>
      </c>
      <c r="AH76" s="82">
        <f t="shared" si="73"/>
        <v>0</v>
      </c>
      <c r="AI76" s="82">
        <f t="shared" si="73"/>
        <v>0.01</v>
      </c>
      <c r="AJ76" s="82">
        <f t="shared" si="73"/>
        <v>0</v>
      </c>
      <c r="AK76" s="82">
        <f t="shared" si="73"/>
        <v>0</v>
      </c>
      <c r="AL76" s="82">
        <f t="shared" si="73"/>
        <v>0</v>
      </c>
      <c r="AM76" s="82">
        <f t="shared" si="73"/>
        <v>0</v>
      </c>
      <c r="AN76" s="82">
        <f t="shared" si="73"/>
        <v>0</v>
      </c>
      <c r="AO76" s="82">
        <f t="shared" si="73"/>
        <v>0</v>
      </c>
      <c r="AP76" s="82">
        <f t="shared" si="73"/>
        <v>0</v>
      </c>
      <c r="AQ76" s="82">
        <f t="shared" si="73"/>
        <v>0.27</v>
      </c>
      <c r="AR76" s="82">
        <f t="shared" si="73"/>
        <v>0</v>
      </c>
      <c r="AS76" s="82">
        <f t="shared" si="73"/>
        <v>0</v>
      </c>
      <c r="AT76" s="82">
        <f t="shared" si="73"/>
        <v>0</v>
      </c>
      <c r="AU76" s="82">
        <f t="shared" si="73"/>
        <v>0</v>
      </c>
      <c r="AV76" s="82">
        <f t="shared" si="73"/>
        <v>0.04</v>
      </c>
      <c r="AW76" s="82">
        <f t="shared" si="73"/>
        <v>0</v>
      </c>
      <c r="AX76" s="82">
        <f t="shared" si="73"/>
        <v>6.79</v>
      </c>
      <c r="AY76" s="82">
        <f t="shared" si="73"/>
        <v>4.3999999999999995</v>
      </c>
      <c r="AZ76" s="82">
        <f t="shared" si="73"/>
        <v>0</v>
      </c>
      <c r="BA76" s="82">
        <f t="shared" si="73"/>
        <v>0</v>
      </c>
      <c r="BB76" s="82">
        <f t="shared" si="73"/>
        <v>0</v>
      </c>
      <c r="BC76" s="82">
        <f t="shared" si="73"/>
        <v>0</v>
      </c>
      <c r="BD76" s="82">
        <f t="shared" si="73"/>
        <v>6.9099999999999993</v>
      </c>
      <c r="BE76" s="82">
        <f t="shared" si="73"/>
        <v>0</v>
      </c>
      <c r="BF76" s="82">
        <f t="shared" si="73"/>
        <v>0</v>
      </c>
      <c r="BG76" s="82">
        <f t="shared" si="73"/>
        <v>24.289999999999996</v>
      </c>
      <c r="BH76" s="82">
        <f t="shared" si="73"/>
        <v>0</v>
      </c>
      <c r="BI76" s="82">
        <f t="shared" si="73"/>
        <v>23.789999999999996</v>
      </c>
      <c r="BJ76" s="82">
        <f t="shared" si="73"/>
        <v>0</v>
      </c>
      <c r="BK76" s="9"/>
      <c r="BL76" s="9"/>
      <c r="BM76" s="9"/>
      <c r="BN76" s="9"/>
      <c r="BO76" s="107"/>
      <c r="BP76" s="2"/>
      <c r="BQ76" s="434"/>
    </row>
    <row r="77" spans="1:358" s="228" customFormat="1" ht="18.75" x14ac:dyDescent="0.3">
      <c r="A77" s="81" t="s">
        <v>1228</v>
      </c>
      <c r="B77" s="83" t="s">
        <v>25</v>
      </c>
      <c r="C77" s="21">
        <f t="shared" si="0"/>
        <v>19.999999999999996</v>
      </c>
      <c r="D77" s="82">
        <v>0</v>
      </c>
      <c r="E77" s="82">
        <f t="shared" si="15"/>
        <v>19.999999999999996</v>
      </c>
      <c r="F77" s="82">
        <f t="shared" si="2"/>
        <v>19.119999999999997</v>
      </c>
      <c r="G77" s="82">
        <f t="shared" si="55"/>
        <v>0.17</v>
      </c>
      <c r="H77" s="82">
        <f>H78</f>
        <v>0</v>
      </c>
      <c r="I77" s="82">
        <f>I78</f>
        <v>0.17</v>
      </c>
      <c r="J77" s="82">
        <f>J78</f>
        <v>0</v>
      </c>
      <c r="K77" s="82">
        <f>K78</f>
        <v>9.11</v>
      </c>
      <c r="L77" s="82">
        <f>L78</f>
        <v>9.84</v>
      </c>
      <c r="M77" s="82">
        <f>N77+O77+P77</f>
        <v>0</v>
      </c>
      <c r="N77" s="82">
        <f t="shared" ref="N77:T77" si="74">N78</f>
        <v>0</v>
      </c>
      <c r="O77" s="82">
        <f t="shared" si="74"/>
        <v>0</v>
      </c>
      <c r="P77" s="82">
        <f t="shared" si="74"/>
        <v>0</v>
      </c>
      <c r="Q77" s="82">
        <f t="shared" si="74"/>
        <v>0</v>
      </c>
      <c r="R77" s="82">
        <f t="shared" si="74"/>
        <v>0</v>
      </c>
      <c r="S77" s="82">
        <f t="shared" si="74"/>
        <v>0</v>
      </c>
      <c r="T77" s="82">
        <f t="shared" si="74"/>
        <v>0</v>
      </c>
      <c r="U77" s="82">
        <f>V77+W77+X77+Y77+Z77+AA77+AB77+AC77+AD77+AU77+AV77+AW77+AX77+AY77+AZ77+BA77+BB77+BC77+BD77+BE77+BF77</f>
        <v>0.88</v>
      </c>
      <c r="V77" s="82">
        <f t="shared" ref="V77:AC77" si="75">V78</f>
        <v>0</v>
      </c>
      <c r="W77" s="82">
        <f t="shared" si="75"/>
        <v>0</v>
      </c>
      <c r="X77" s="82">
        <f t="shared" si="75"/>
        <v>0</v>
      </c>
      <c r="Y77" s="82">
        <f t="shared" si="75"/>
        <v>0</v>
      </c>
      <c r="Z77" s="82">
        <f t="shared" si="75"/>
        <v>0</v>
      </c>
      <c r="AA77" s="82">
        <f t="shared" si="75"/>
        <v>0</v>
      </c>
      <c r="AB77" s="82">
        <f t="shared" si="75"/>
        <v>0</v>
      </c>
      <c r="AC77" s="82">
        <f t="shared" si="75"/>
        <v>0</v>
      </c>
      <c r="AD77" s="82">
        <f t="shared" si="67"/>
        <v>0.88</v>
      </c>
      <c r="AE77" s="82">
        <f t="shared" ref="AE77:BF77" si="76">AE78</f>
        <v>0</v>
      </c>
      <c r="AF77" s="82">
        <f t="shared" si="76"/>
        <v>0.88</v>
      </c>
      <c r="AG77" s="82">
        <f t="shared" si="76"/>
        <v>0</v>
      </c>
      <c r="AH77" s="82">
        <f t="shared" si="76"/>
        <v>0</v>
      </c>
      <c r="AI77" s="82">
        <f t="shared" si="76"/>
        <v>0</v>
      </c>
      <c r="AJ77" s="82">
        <f t="shared" si="76"/>
        <v>0</v>
      </c>
      <c r="AK77" s="82">
        <f t="shared" si="76"/>
        <v>0</v>
      </c>
      <c r="AL77" s="82">
        <f t="shared" si="76"/>
        <v>0</v>
      </c>
      <c r="AM77" s="82">
        <f t="shared" si="76"/>
        <v>0</v>
      </c>
      <c r="AN77" s="82">
        <f t="shared" si="76"/>
        <v>0</v>
      </c>
      <c r="AO77" s="82">
        <f t="shared" si="76"/>
        <v>0</v>
      </c>
      <c r="AP77" s="82">
        <f t="shared" si="76"/>
        <v>0</v>
      </c>
      <c r="AQ77" s="82">
        <f t="shared" si="76"/>
        <v>0</v>
      </c>
      <c r="AR77" s="82">
        <f t="shared" si="76"/>
        <v>0</v>
      </c>
      <c r="AS77" s="82">
        <f t="shared" si="76"/>
        <v>0</v>
      </c>
      <c r="AT77" s="82">
        <f t="shared" si="76"/>
        <v>0</v>
      </c>
      <c r="AU77" s="82">
        <f t="shared" si="76"/>
        <v>0</v>
      </c>
      <c r="AV77" s="82">
        <f t="shared" si="76"/>
        <v>0</v>
      </c>
      <c r="AW77" s="82">
        <f t="shared" si="76"/>
        <v>0</v>
      </c>
      <c r="AX77" s="82">
        <f t="shared" si="76"/>
        <v>0</v>
      </c>
      <c r="AY77" s="82">
        <f t="shared" si="76"/>
        <v>0</v>
      </c>
      <c r="AZ77" s="82">
        <f t="shared" si="76"/>
        <v>0</v>
      </c>
      <c r="BA77" s="82">
        <f t="shared" si="76"/>
        <v>0</v>
      </c>
      <c r="BB77" s="82">
        <f t="shared" si="76"/>
        <v>0</v>
      </c>
      <c r="BC77" s="82">
        <f t="shared" si="76"/>
        <v>0</v>
      </c>
      <c r="BD77" s="82">
        <f t="shared" si="76"/>
        <v>0</v>
      </c>
      <c r="BE77" s="82">
        <f t="shared" si="76"/>
        <v>0</v>
      </c>
      <c r="BF77" s="82">
        <f t="shared" si="76"/>
        <v>0</v>
      </c>
      <c r="BG77" s="82">
        <f>BH77+BI77+BJ77</f>
        <v>0</v>
      </c>
      <c r="BH77" s="82">
        <f>BH78</f>
        <v>0</v>
      </c>
      <c r="BI77" s="82">
        <f>BI78</f>
        <v>0</v>
      </c>
      <c r="BJ77" s="82">
        <f>BJ78</f>
        <v>0</v>
      </c>
      <c r="BK77" s="9"/>
      <c r="BL77" s="9"/>
      <c r="BM77" s="85"/>
      <c r="BN77" s="9"/>
      <c r="BO77" s="107"/>
      <c r="BP77" s="2"/>
      <c r="BQ77" s="434"/>
    </row>
    <row r="78" spans="1:358" s="71" customFormat="1" ht="56.25" x14ac:dyDescent="0.3">
      <c r="A78" s="2">
        <v>1</v>
      </c>
      <c r="B78" s="118" t="s">
        <v>375</v>
      </c>
      <c r="C78" s="69">
        <f t="shared" si="0"/>
        <v>19.999999999999996</v>
      </c>
      <c r="D78" s="3"/>
      <c r="E78" s="3">
        <f t="shared" si="15"/>
        <v>19.999999999999996</v>
      </c>
      <c r="F78" s="3">
        <f t="shared" si="2"/>
        <v>19.119999999999997</v>
      </c>
      <c r="G78" s="3">
        <f t="shared" si="55"/>
        <v>0.17</v>
      </c>
      <c r="H78" s="3"/>
      <c r="I78" s="3">
        <v>0.17</v>
      </c>
      <c r="J78" s="3"/>
      <c r="K78" s="80">
        <v>9.11</v>
      </c>
      <c r="L78" s="80">
        <v>9.84</v>
      </c>
      <c r="M78" s="3">
        <f>N78+O78+P78</f>
        <v>0</v>
      </c>
      <c r="N78" s="3"/>
      <c r="O78" s="3"/>
      <c r="P78" s="3"/>
      <c r="Q78" s="3"/>
      <c r="R78" s="3"/>
      <c r="S78" s="3"/>
      <c r="T78" s="3"/>
      <c r="U78" s="3">
        <f>V78+W78+X78+Y78+Z78+AA78+AB78+AC78+AD78+AU78+AV78+AW78+AX78+AY78+AZ78+BA78+BB78+BC78+BD78+BE78+BF78</f>
        <v>0.88</v>
      </c>
      <c r="V78" s="3"/>
      <c r="W78" s="3"/>
      <c r="X78" s="3"/>
      <c r="Y78" s="3"/>
      <c r="Z78" s="3"/>
      <c r="AA78" s="3"/>
      <c r="AB78" s="3"/>
      <c r="AC78" s="3"/>
      <c r="AD78" s="3">
        <f t="shared" si="67"/>
        <v>0.88</v>
      </c>
      <c r="AE78" s="3"/>
      <c r="AF78" s="3">
        <v>0.88</v>
      </c>
      <c r="AG78" s="3"/>
      <c r="AH78" s="73"/>
      <c r="AI78" s="73"/>
      <c r="AJ78" s="3"/>
      <c r="AK78" s="3"/>
      <c r="AL78" s="3"/>
      <c r="AM78" s="3"/>
      <c r="AN78" s="3"/>
      <c r="AO78" s="3"/>
      <c r="AP78" s="3"/>
      <c r="AQ78" s="3"/>
      <c r="AR78" s="3"/>
      <c r="AS78" s="3"/>
      <c r="AT78" s="3"/>
      <c r="AU78" s="3"/>
      <c r="AV78" s="3"/>
      <c r="AW78" s="3"/>
      <c r="AX78" s="3"/>
      <c r="AY78" s="3"/>
      <c r="AZ78" s="74"/>
      <c r="BA78" s="3"/>
      <c r="BB78" s="3"/>
      <c r="BC78" s="3"/>
      <c r="BD78" s="3"/>
      <c r="BE78" s="3"/>
      <c r="BF78" s="3"/>
      <c r="BG78" s="3">
        <f>BH78+BI78+BJ78</f>
        <v>0</v>
      </c>
      <c r="BH78" s="3"/>
      <c r="BI78" s="75"/>
      <c r="BJ78" s="3"/>
      <c r="BK78" s="2" t="s">
        <v>459</v>
      </c>
      <c r="BL78" s="4" t="s">
        <v>135</v>
      </c>
      <c r="BM78" s="2" t="s">
        <v>178</v>
      </c>
      <c r="BN78" s="2" t="s">
        <v>84</v>
      </c>
      <c r="BO78" s="143" t="s">
        <v>1122</v>
      </c>
      <c r="BP78" s="2" t="s">
        <v>1142</v>
      </c>
      <c r="BQ78" s="436" t="s">
        <v>982</v>
      </c>
      <c r="BR78" s="71" t="s">
        <v>1072</v>
      </c>
      <c r="BS78" s="208"/>
      <c r="BT78" s="208"/>
      <c r="BU78" s="208"/>
      <c r="BV78" s="208" t="s">
        <v>813</v>
      </c>
      <c r="BW78" s="208"/>
      <c r="BX78" s="6"/>
      <c r="BY78" s="6"/>
      <c r="BZ78" s="210"/>
      <c r="CA78" s="6"/>
      <c r="CN78" s="71">
        <v>2022</v>
      </c>
    </row>
    <row r="79" spans="1:358" s="228" customFormat="1" ht="18.75" x14ac:dyDescent="0.3">
      <c r="A79" s="81" t="s">
        <v>1229</v>
      </c>
      <c r="B79" s="83" t="s">
        <v>180</v>
      </c>
      <c r="C79" s="21">
        <f t="shared" si="0"/>
        <v>30.2</v>
      </c>
      <c r="D79" s="82">
        <v>0</v>
      </c>
      <c r="E79" s="82">
        <f t="shared" si="15"/>
        <v>30.2</v>
      </c>
      <c r="F79" s="82">
        <f t="shared" si="2"/>
        <v>30.2</v>
      </c>
      <c r="G79" s="82">
        <f t="shared" si="55"/>
        <v>0</v>
      </c>
      <c r="H79" s="82">
        <f>H80</f>
        <v>0</v>
      </c>
      <c r="I79" s="82">
        <f>I80</f>
        <v>0</v>
      </c>
      <c r="J79" s="82">
        <f>J80</f>
        <v>0</v>
      </c>
      <c r="K79" s="82">
        <f>SUM(K80:K81)</f>
        <v>14</v>
      </c>
      <c r="L79" s="82">
        <f>SUM(L80:L81)</f>
        <v>16.2</v>
      </c>
      <c r="M79" s="82">
        <f>N79+O79+P79</f>
        <v>0</v>
      </c>
      <c r="N79" s="82">
        <f t="shared" ref="N79:T79" si="77">N80</f>
        <v>0</v>
      </c>
      <c r="O79" s="82">
        <f t="shared" si="77"/>
        <v>0</v>
      </c>
      <c r="P79" s="82">
        <f t="shared" si="77"/>
        <v>0</v>
      </c>
      <c r="Q79" s="82">
        <f t="shared" si="77"/>
        <v>0</v>
      </c>
      <c r="R79" s="82">
        <f t="shared" si="77"/>
        <v>0</v>
      </c>
      <c r="S79" s="82">
        <f t="shared" si="77"/>
        <v>0</v>
      </c>
      <c r="T79" s="82">
        <f t="shared" si="77"/>
        <v>0</v>
      </c>
      <c r="U79" s="82">
        <f>V79+W79+X79+Y79+Z79+AA79+AB79+AC79+AD79+AU79+AV79+AW79+AX79+AY79+AZ79+BA79+BB79+BC79+BD79+BE79+BF79</f>
        <v>0</v>
      </c>
      <c r="V79" s="82">
        <f t="shared" ref="V79:AC79" si="78">V80</f>
        <v>0</v>
      </c>
      <c r="W79" s="82">
        <f t="shared" si="78"/>
        <v>0</v>
      </c>
      <c r="X79" s="82">
        <f t="shared" si="78"/>
        <v>0</v>
      </c>
      <c r="Y79" s="82">
        <f t="shared" si="78"/>
        <v>0</v>
      </c>
      <c r="Z79" s="82">
        <f t="shared" si="78"/>
        <v>0</v>
      </c>
      <c r="AA79" s="82">
        <f t="shared" si="78"/>
        <v>0</v>
      </c>
      <c r="AB79" s="82">
        <f t="shared" si="78"/>
        <v>0</v>
      </c>
      <c r="AC79" s="82">
        <f t="shared" si="78"/>
        <v>0</v>
      </c>
      <c r="AD79" s="82">
        <f t="shared" si="67"/>
        <v>0</v>
      </c>
      <c r="AE79" s="82">
        <f t="shared" ref="AE79:BF79" si="79">AE80</f>
        <v>0</v>
      </c>
      <c r="AF79" s="82">
        <f t="shared" si="79"/>
        <v>0</v>
      </c>
      <c r="AG79" s="82">
        <f t="shared" si="79"/>
        <v>0</v>
      </c>
      <c r="AH79" s="82">
        <f t="shared" si="79"/>
        <v>0</v>
      </c>
      <c r="AI79" s="82">
        <f t="shared" si="79"/>
        <v>0</v>
      </c>
      <c r="AJ79" s="82">
        <f t="shared" si="79"/>
        <v>0</v>
      </c>
      <c r="AK79" s="82">
        <f t="shared" si="79"/>
        <v>0</v>
      </c>
      <c r="AL79" s="82">
        <f t="shared" si="79"/>
        <v>0</v>
      </c>
      <c r="AM79" s="82">
        <f t="shared" si="79"/>
        <v>0</v>
      </c>
      <c r="AN79" s="82">
        <f t="shared" si="79"/>
        <v>0</v>
      </c>
      <c r="AO79" s="82">
        <f t="shared" si="79"/>
        <v>0</v>
      </c>
      <c r="AP79" s="82">
        <f t="shared" si="79"/>
        <v>0</v>
      </c>
      <c r="AQ79" s="82">
        <f t="shared" si="79"/>
        <v>0</v>
      </c>
      <c r="AR79" s="82">
        <f t="shared" si="79"/>
        <v>0</v>
      </c>
      <c r="AS79" s="82">
        <f t="shared" si="79"/>
        <v>0</v>
      </c>
      <c r="AT79" s="82">
        <f t="shared" si="79"/>
        <v>0</v>
      </c>
      <c r="AU79" s="82">
        <f t="shared" si="79"/>
        <v>0</v>
      </c>
      <c r="AV79" s="82">
        <f t="shared" si="79"/>
        <v>0</v>
      </c>
      <c r="AW79" s="82">
        <f t="shared" si="79"/>
        <v>0</v>
      </c>
      <c r="AX79" s="82">
        <f t="shared" si="79"/>
        <v>0</v>
      </c>
      <c r="AY79" s="82">
        <f t="shared" si="79"/>
        <v>0</v>
      </c>
      <c r="AZ79" s="82">
        <f t="shared" si="79"/>
        <v>0</v>
      </c>
      <c r="BA79" s="82">
        <f t="shared" si="79"/>
        <v>0</v>
      </c>
      <c r="BB79" s="82">
        <f t="shared" si="79"/>
        <v>0</v>
      </c>
      <c r="BC79" s="82">
        <f t="shared" si="79"/>
        <v>0</v>
      </c>
      <c r="BD79" s="82">
        <f t="shared" si="79"/>
        <v>0</v>
      </c>
      <c r="BE79" s="82">
        <f t="shared" si="79"/>
        <v>0</v>
      </c>
      <c r="BF79" s="82">
        <f t="shared" si="79"/>
        <v>0</v>
      </c>
      <c r="BG79" s="82">
        <f>BH79+BI79+BJ79</f>
        <v>0</v>
      </c>
      <c r="BH79" s="82"/>
      <c r="BI79" s="82"/>
      <c r="BJ79" s="82"/>
      <c r="BK79" s="9"/>
      <c r="BL79" s="9"/>
      <c r="BM79" s="85"/>
      <c r="BN79" s="9"/>
      <c r="BO79" s="107"/>
      <c r="BP79" s="2"/>
      <c r="BQ79" s="434"/>
      <c r="BR79" s="246"/>
      <c r="BS79" s="246"/>
      <c r="BT79" s="246"/>
      <c r="BU79" s="246"/>
      <c r="BV79" s="246"/>
      <c r="BW79" s="246"/>
    </row>
    <row r="80" spans="1:358" s="71" customFormat="1" ht="70.150000000000006" customHeight="1" x14ac:dyDescent="0.3">
      <c r="A80" s="2">
        <v>1</v>
      </c>
      <c r="B80" s="144" t="s">
        <v>721</v>
      </c>
      <c r="C80" s="69">
        <f t="shared" si="0"/>
        <v>17.399999999999999</v>
      </c>
      <c r="D80" s="3"/>
      <c r="E80" s="3">
        <f t="shared" si="15"/>
        <v>17.399999999999999</v>
      </c>
      <c r="F80" s="3">
        <f t="shared" si="2"/>
        <v>17.399999999999999</v>
      </c>
      <c r="G80" s="3">
        <f t="shared" si="55"/>
        <v>0</v>
      </c>
      <c r="H80" s="3"/>
      <c r="I80" s="3"/>
      <c r="J80" s="3"/>
      <c r="K80" s="3">
        <v>8</v>
      </c>
      <c r="L80" s="3">
        <v>9.4</v>
      </c>
      <c r="M80" s="3">
        <f>N80+O80+P80</f>
        <v>0</v>
      </c>
      <c r="N80" s="3"/>
      <c r="O80" s="3"/>
      <c r="P80" s="3"/>
      <c r="Q80" s="3"/>
      <c r="R80" s="3"/>
      <c r="S80" s="3"/>
      <c r="T80" s="3"/>
      <c r="U80" s="3">
        <f>V80+W80+X80+Y80+Z80+AA80+AB80+AC80+AD80+AU80+AV80+AW80+AX80+AY80+AZ80+BA80+BB80+BC80+BD80+BE80+BF80</f>
        <v>0</v>
      </c>
      <c r="V80" s="3"/>
      <c r="W80" s="3"/>
      <c r="X80" s="3"/>
      <c r="Y80" s="3"/>
      <c r="Z80" s="3"/>
      <c r="AA80" s="3"/>
      <c r="AB80" s="3"/>
      <c r="AC80" s="3"/>
      <c r="AD80" s="3">
        <f t="shared" si="67"/>
        <v>0</v>
      </c>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f>BH80+BI80+BJ80</f>
        <v>0</v>
      </c>
      <c r="BH80" s="3"/>
      <c r="BI80" s="3"/>
      <c r="BJ80" s="3"/>
      <c r="BK80" s="2" t="s">
        <v>459</v>
      </c>
      <c r="BL80" s="4" t="s">
        <v>135</v>
      </c>
      <c r="BM80" s="2" t="s">
        <v>722</v>
      </c>
      <c r="BN80" s="2" t="s">
        <v>87</v>
      </c>
      <c r="BO80" s="2" t="s">
        <v>1111</v>
      </c>
      <c r="BP80" s="2" t="s">
        <v>1142</v>
      </c>
      <c r="BQ80" s="436" t="s">
        <v>1071</v>
      </c>
      <c r="BR80" s="71" t="s">
        <v>972</v>
      </c>
      <c r="BS80" s="6"/>
      <c r="BT80" s="6"/>
      <c r="BU80" s="6"/>
      <c r="BV80" s="6" t="s">
        <v>813</v>
      </c>
      <c r="BW80" s="6"/>
    </row>
    <row r="81" spans="1:334" s="71" customFormat="1" ht="73.900000000000006" customHeight="1" x14ac:dyDescent="0.3">
      <c r="A81" s="2">
        <v>2</v>
      </c>
      <c r="B81" s="144" t="s">
        <v>723</v>
      </c>
      <c r="C81" s="69">
        <f t="shared" si="0"/>
        <v>12.8</v>
      </c>
      <c r="D81" s="3"/>
      <c r="E81" s="3">
        <f t="shared" si="15"/>
        <v>12.8</v>
      </c>
      <c r="F81" s="3">
        <f t="shared" si="2"/>
        <v>12.8</v>
      </c>
      <c r="G81" s="3">
        <f t="shared" si="55"/>
        <v>0</v>
      </c>
      <c r="H81" s="3"/>
      <c r="I81" s="3"/>
      <c r="J81" s="3"/>
      <c r="K81" s="3">
        <v>6</v>
      </c>
      <c r="L81" s="3">
        <v>6.8</v>
      </c>
      <c r="M81" s="3">
        <f>N81+O81+P81</f>
        <v>0</v>
      </c>
      <c r="N81" s="3"/>
      <c r="O81" s="3"/>
      <c r="P81" s="3"/>
      <c r="Q81" s="3"/>
      <c r="R81" s="3"/>
      <c r="S81" s="3"/>
      <c r="T81" s="3"/>
      <c r="U81" s="3">
        <f>V81+W81+X81+Y81+Z81+AA81+AB81+AC81+AD81+AU81+AV81+AW81+AX81+AY81+AZ81+BA81+BB81+BC81+BD81+BE81+BF81</f>
        <v>0</v>
      </c>
      <c r="V81" s="3"/>
      <c r="W81" s="3"/>
      <c r="X81" s="3"/>
      <c r="Y81" s="3"/>
      <c r="Z81" s="3"/>
      <c r="AA81" s="3"/>
      <c r="AB81" s="3"/>
      <c r="AC81" s="3"/>
      <c r="AD81" s="3">
        <f t="shared" si="67"/>
        <v>0</v>
      </c>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f>BH81+BI81+BJ81</f>
        <v>0</v>
      </c>
      <c r="BH81" s="3"/>
      <c r="BI81" s="3"/>
      <c r="BJ81" s="3"/>
      <c r="BK81" s="2" t="s">
        <v>459</v>
      </c>
      <c r="BL81" s="4" t="s">
        <v>135</v>
      </c>
      <c r="BM81" s="2" t="s">
        <v>724</v>
      </c>
      <c r="BN81" s="2" t="s">
        <v>87</v>
      </c>
      <c r="BO81" s="2" t="s">
        <v>1111</v>
      </c>
      <c r="BP81" s="2" t="s">
        <v>1142</v>
      </c>
      <c r="BQ81" s="436" t="s">
        <v>1071</v>
      </c>
      <c r="BR81" s="71" t="s">
        <v>972</v>
      </c>
      <c r="BS81" s="6"/>
      <c r="BT81" s="6"/>
      <c r="BU81" s="6"/>
      <c r="BV81" s="6" t="s">
        <v>813</v>
      </c>
      <c r="BW81" s="6"/>
    </row>
    <row r="82" spans="1:334" s="228" customFormat="1" ht="18.75" x14ac:dyDescent="0.3">
      <c r="A82" s="81" t="s">
        <v>1229</v>
      </c>
      <c r="B82" s="83" t="s">
        <v>181</v>
      </c>
      <c r="C82" s="21">
        <f t="shared" si="0"/>
        <v>371.89</v>
      </c>
      <c r="D82" s="82">
        <f>D83+D176+D204+D208+D209+D213+D218+D223+D228+D231+D232+D234+D236+D237+D238</f>
        <v>166.065</v>
      </c>
      <c r="E82" s="82">
        <f t="shared" si="15"/>
        <v>205.82500000000002</v>
      </c>
      <c r="F82" s="82">
        <f t="shared" si="2"/>
        <v>165.35500000000002</v>
      </c>
      <c r="G82" s="82">
        <f t="shared" ref="G82:BJ82" si="80">G83+G176+G204+G208+G209+G213+G218+G223+G228+G231+G232+G234+G236+G237+G238</f>
        <v>12.364999999999997</v>
      </c>
      <c r="H82" s="82">
        <f t="shared" si="80"/>
        <v>8.1449999999999996</v>
      </c>
      <c r="I82" s="82">
        <f t="shared" si="80"/>
        <v>4.22</v>
      </c>
      <c r="J82" s="82">
        <f t="shared" si="80"/>
        <v>0</v>
      </c>
      <c r="K82" s="82">
        <f t="shared" si="80"/>
        <v>89.5</v>
      </c>
      <c r="L82" s="82">
        <f t="shared" si="80"/>
        <v>57.870000000000019</v>
      </c>
      <c r="M82" s="82">
        <f t="shared" si="80"/>
        <v>5.3</v>
      </c>
      <c r="N82" s="82">
        <f t="shared" si="80"/>
        <v>1.1000000000000001</v>
      </c>
      <c r="O82" s="82">
        <f t="shared" si="80"/>
        <v>0</v>
      </c>
      <c r="P82" s="82">
        <f t="shared" si="80"/>
        <v>4.2</v>
      </c>
      <c r="Q82" s="82">
        <f t="shared" si="80"/>
        <v>0</v>
      </c>
      <c r="R82" s="82">
        <f t="shared" si="80"/>
        <v>0.32</v>
      </c>
      <c r="S82" s="82">
        <f t="shared" si="80"/>
        <v>0</v>
      </c>
      <c r="T82" s="82">
        <f t="shared" si="80"/>
        <v>0</v>
      </c>
      <c r="U82" s="82">
        <f t="shared" si="80"/>
        <v>16.18</v>
      </c>
      <c r="V82" s="82">
        <f t="shared" si="80"/>
        <v>0</v>
      </c>
      <c r="W82" s="82">
        <f t="shared" si="80"/>
        <v>0</v>
      </c>
      <c r="X82" s="82">
        <f t="shared" si="80"/>
        <v>0</v>
      </c>
      <c r="Y82" s="82">
        <f t="shared" si="80"/>
        <v>0</v>
      </c>
      <c r="Z82" s="82">
        <f t="shared" si="80"/>
        <v>0</v>
      </c>
      <c r="AA82" s="82">
        <f t="shared" si="80"/>
        <v>0</v>
      </c>
      <c r="AB82" s="82">
        <f t="shared" si="80"/>
        <v>0</v>
      </c>
      <c r="AC82" s="82">
        <f t="shared" si="80"/>
        <v>0</v>
      </c>
      <c r="AD82" s="82">
        <f t="shared" si="80"/>
        <v>0.34</v>
      </c>
      <c r="AE82" s="82">
        <f t="shared" si="80"/>
        <v>0</v>
      </c>
      <c r="AF82" s="82">
        <f t="shared" si="80"/>
        <v>0.04</v>
      </c>
      <c r="AG82" s="82">
        <f t="shared" si="80"/>
        <v>0.02</v>
      </c>
      <c r="AH82" s="82">
        <f t="shared" si="80"/>
        <v>0</v>
      </c>
      <c r="AI82" s="82">
        <f t="shared" si="80"/>
        <v>0.01</v>
      </c>
      <c r="AJ82" s="82">
        <f t="shared" si="80"/>
        <v>0</v>
      </c>
      <c r="AK82" s="82">
        <f t="shared" si="80"/>
        <v>0</v>
      </c>
      <c r="AL82" s="82">
        <f t="shared" si="80"/>
        <v>0</v>
      </c>
      <c r="AM82" s="82">
        <f t="shared" si="80"/>
        <v>0</v>
      </c>
      <c r="AN82" s="82">
        <f t="shared" si="80"/>
        <v>0</v>
      </c>
      <c r="AO82" s="82">
        <f t="shared" si="80"/>
        <v>0</v>
      </c>
      <c r="AP82" s="82">
        <f t="shared" si="80"/>
        <v>0</v>
      </c>
      <c r="AQ82" s="82">
        <f t="shared" si="80"/>
        <v>0.27</v>
      </c>
      <c r="AR82" s="82">
        <f t="shared" si="80"/>
        <v>0</v>
      </c>
      <c r="AS82" s="82">
        <f t="shared" si="80"/>
        <v>0</v>
      </c>
      <c r="AT82" s="82">
        <f t="shared" si="80"/>
        <v>0</v>
      </c>
      <c r="AU82" s="82">
        <f t="shared" si="80"/>
        <v>0</v>
      </c>
      <c r="AV82" s="82">
        <f t="shared" si="80"/>
        <v>0.04</v>
      </c>
      <c r="AW82" s="82">
        <f t="shared" si="80"/>
        <v>0</v>
      </c>
      <c r="AX82" s="82">
        <f t="shared" si="80"/>
        <v>6.79</v>
      </c>
      <c r="AY82" s="82">
        <f t="shared" si="80"/>
        <v>4.3999999999999995</v>
      </c>
      <c r="AZ82" s="82">
        <f t="shared" si="80"/>
        <v>0</v>
      </c>
      <c r="BA82" s="82">
        <f t="shared" si="80"/>
        <v>0</v>
      </c>
      <c r="BB82" s="82">
        <f t="shared" si="80"/>
        <v>0</v>
      </c>
      <c r="BC82" s="82">
        <f t="shared" si="80"/>
        <v>0</v>
      </c>
      <c r="BD82" s="82">
        <f t="shared" si="80"/>
        <v>4.6099999999999994</v>
      </c>
      <c r="BE82" s="82">
        <f t="shared" si="80"/>
        <v>0</v>
      </c>
      <c r="BF82" s="82">
        <f t="shared" si="80"/>
        <v>0</v>
      </c>
      <c r="BG82" s="82">
        <f t="shared" si="80"/>
        <v>24.289999999999996</v>
      </c>
      <c r="BH82" s="82">
        <f t="shared" si="80"/>
        <v>0</v>
      </c>
      <c r="BI82" s="82">
        <f t="shared" si="80"/>
        <v>23.789999999999996</v>
      </c>
      <c r="BJ82" s="82">
        <f t="shared" si="80"/>
        <v>0</v>
      </c>
      <c r="BK82" s="9"/>
      <c r="BL82" s="9"/>
      <c r="BM82" s="81"/>
      <c r="BN82" s="9"/>
      <c r="BO82" s="107"/>
      <c r="BP82" s="2"/>
      <c r="BQ82" s="434"/>
      <c r="BR82" s="202"/>
      <c r="BS82" s="202"/>
      <c r="BT82" s="202"/>
      <c r="BU82" s="202"/>
      <c r="BV82" s="202"/>
      <c r="BW82" s="202"/>
    </row>
    <row r="83" spans="1:334" s="228" customFormat="1" ht="18.75" x14ac:dyDescent="0.3">
      <c r="A83" s="81" t="s">
        <v>182</v>
      </c>
      <c r="B83" s="86" t="s">
        <v>49</v>
      </c>
      <c r="C83" s="21">
        <f t="shared" si="0"/>
        <v>218.73500000000001</v>
      </c>
      <c r="D83" s="82">
        <f>SUM(D84:D175)</f>
        <v>81.934999999999988</v>
      </c>
      <c r="E83" s="82">
        <f t="shared" si="15"/>
        <v>136.80000000000001</v>
      </c>
      <c r="F83" s="82">
        <f t="shared" si="2"/>
        <v>107.25000000000003</v>
      </c>
      <c r="G83" s="82">
        <f t="shared" ref="G83:BJ83" si="81">SUM(G84:G175)</f>
        <v>10.269999999999998</v>
      </c>
      <c r="H83" s="82">
        <f t="shared" si="81"/>
        <v>7.55</v>
      </c>
      <c r="I83" s="82">
        <f t="shared" si="81"/>
        <v>2.7199999999999998</v>
      </c>
      <c r="J83" s="82">
        <f t="shared" si="81"/>
        <v>0</v>
      </c>
      <c r="K83" s="82">
        <f t="shared" si="81"/>
        <v>55.890000000000008</v>
      </c>
      <c r="L83" s="82">
        <f t="shared" si="81"/>
        <v>36.840000000000018</v>
      </c>
      <c r="M83" s="82">
        <f t="shared" si="81"/>
        <v>3.9299999999999997</v>
      </c>
      <c r="N83" s="82">
        <f t="shared" si="81"/>
        <v>0.05</v>
      </c>
      <c r="O83" s="82">
        <f t="shared" si="81"/>
        <v>0</v>
      </c>
      <c r="P83" s="82">
        <f t="shared" si="81"/>
        <v>3.88</v>
      </c>
      <c r="Q83" s="82">
        <f t="shared" si="81"/>
        <v>0</v>
      </c>
      <c r="R83" s="82">
        <f t="shared" si="81"/>
        <v>0.32</v>
      </c>
      <c r="S83" s="82">
        <f t="shared" si="81"/>
        <v>0</v>
      </c>
      <c r="T83" s="82">
        <f t="shared" si="81"/>
        <v>0</v>
      </c>
      <c r="U83" s="82">
        <f t="shared" si="81"/>
        <v>11.55</v>
      </c>
      <c r="V83" s="82">
        <f t="shared" si="81"/>
        <v>0</v>
      </c>
      <c r="W83" s="82">
        <f t="shared" si="81"/>
        <v>0</v>
      </c>
      <c r="X83" s="82">
        <f t="shared" si="81"/>
        <v>0</v>
      </c>
      <c r="Y83" s="82">
        <f t="shared" si="81"/>
        <v>0</v>
      </c>
      <c r="Z83" s="82">
        <f t="shared" si="81"/>
        <v>0</v>
      </c>
      <c r="AA83" s="82">
        <f t="shared" si="81"/>
        <v>0</v>
      </c>
      <c r="AB83" s="82">
        <f t="shared" si="81"/>
        <v>0</v>
      </c>
      <c r="AC83" s="82">
        <f t="shared" si="81"/>
        <v>0</v>
      </c>
      <c r="AD83" s="82">
        <f t="shared" si="81"/>
        <v>0.32</v>
      </c>
      <c r="AE83" s="82">
        <f t="shared" si="81"/>
        <v>0</v>
      </c>
      <c r="AF83" s="82">
        <f t="shared" si="81"/>
        <v>0.04</v>
      </c>
      <c r="AG83" s="82">
        <f t="shared" si="81"/>
        <v>0</v>
      </c>
      <c r="AH83" s="82">
        <f t="shared" si="81"/>
        <v>0</v>
      </c>
      <c r="AI83" s="82">
        <f t="shared" si="81"/>
        <v>0.01</v>
      </c>
      <c r="AJ83" s="82">
        <f t="shared" si="81"/>
        <v>0</v>
      </c>
      <c r="AK83" s="82">
        <f t="shared" si="81"/>
        <v>0</v>
      </c>
      <c r="AL83" s="82">
        <f t="shared" si="81"/>
        <v>0</v>
      </c>
      <c r="AM83" s="82">
        <f t="shared" si="81"/>
        <v>0</v>
      </c>
      <c r="AN83" s="82">
        <f t="shared" si="81"/>
        <v>0</v>
      </c>
      <c r="AO83" s="82">
        <f t="shared" si="81"/>
        <v>0</v>
      </c>
      <c r="AP83" s="82">
        <f t="shared" si="81"/>
        <v>0</v>
      </c>
      <c r="AQ83" s="82">
        <f t="shared" si="81"/>
        <v>0.27</v>
      </c>
      <c r="AR83" s="82">
        <f t="shared" si="81"/>
        <v>0</v>
      </c>
      <c r="AS83" s="82">
        <f t="shared" si="81"/>
        <v>0</v>
      </c>
      <c r="AT83" s="82">
        <f t="shared" si="81"/>
        <v>0</v>
      </c>
      <c r="AU83" s="82">
        <f t="shared" si="81"/>
        <v>0</v>
      </c>
      <c r="AV83" s="82">
        <f t="shared" si="81"/>
        <v>0.04</v>
      </c>
      <c r="AW83" s="82">
        <f t="shared" si="81"/>
        <v>0</v>
      </c>
      <c r="AX83" s="82">
        <f t="shared" si="81"/>
        <v>6.64</v>
      </c>
      <c r="AY83" s="82">
        <f t="shared" si="81"/>
        <v>4.3</v>
      </c>
      <c r="AZ83" s="82">
        <f t="shared" si="81"/>
        <v>0</v>
      </c>
      <c r="BA83" s="82">
        <f t="shared" si="81"/>
        <v>0</v>
      </c>
      <c r="BB83" s="82">
        <f t="shared" si="81"/>
        <v>0</v>
      </c>
      <c r="BC83" s="82">
        <f t="shared" si="81"/>
        <v>0</v>
      </c>
      <c r="BD83" s="82">
        <f t="shared" si="81"/>
        <v>0.25</v>
      </c>
      <c r="BE83" s="82">
        <f t="shared" si="81"/>
        <v>0</v>
      </c>
      <c r="BF83" s="82">
        <f t="shared" si="81"/>
        <v>0</v>
      </c>
      <c r="BG83" s="82">
        <f t="shared" si="81"/>
        <v>17.999999999999996</v>
      </c>
      <c r="BH83" s="82">
        <f t="shared" si="81"/>
        <v>0</v>
      </c>
      <c r="BI83" s="82">
        <f t="shared" si="81"/>
        <v>17.499999999999996</v>
      </c>
      <c r="BJ83" s="82">
        <f t="shared" si="81"/>
        <v>0</v>
      </c>
      <c r="BK83" s="9"/>
      <c r="BL83" s="9"/>
      <c r="BM83" s="81"/>
      <c r="BN83" s="9"/>
      <c r="BO83" s="107"/>
      <c r="BP83" s="2"/>
      <c r="BQ83" s="434"/>
      <c r="BR83" s="202"/>
      <c r="BS83" s="202"/>
      <c r="BT83" s="202"/>
      <c r="BU83" s="202"/>
      <c r="BV83" s="202"/>
      <c r="BW83" s="202"/>
    </row>
    <row r="84" spans="1:334" s="71" customFormat="1" ht="36" customHeight="1" x14ac:dyDescent="0.3">
      <c r="A84" s="529">
        <v>1</v>
      </c>
      <c r="B84" s="554" t="s">
        <v>1134</v>
      </c>
      <c r="C84" s="69">
        <f t="shared" si="0"/>
        <v>22</v>
      </c>
      <c r="D84" s="3">
        <v>11</v>
      </c>
      <c r="E84" s="3">
        <f t="shared" si="15"/>
        <v>11</v>
      </c>
      <c r="F84" s="3">
        <f t="shared" si="2"/>
        <v>6</v>
      </c>
      <c r="G84" s="3">
        <f t="shared" ref="G84:G105" si="82">H84+I84+J84</f>
        <v>1</v>
      </c>
      <c r="H84" s="3">
        <v>1</v>
      </c>
      <c r="I84" s="3"/>
      <c r="J84" s="3"/>
      <c r="K84" s="119">
        <v>3</v>
      </c>
      <c r="L84" s="119">
        <v>1</v>
      </c>
      <c r="M84" s="3">
        <f t="shared" ref="M84:M105" si="83">N84+O84+P84</f>
        <v>1</v>
      </c>
      <c r="N84" s="3"/>
      <c r="O84" s="3"/>
      <c r="P84" s="119">
        <v>1</v>
      </c>
      <c r="Q84" s="3"/>
      <c r="R84" s="3"/>
      <c r="S84" s="3"/>
      <c r="T84" s="3"/>
      <c r="U84" s="3">
        <f t="shared" ref="U84:U105" si="84">V84+W84+X84+Y84+Z84+AA84+AB84+AC84+AD84+AU84+AV84+AW84+AX84+AY84+AZ84+BA84+BB84+BC84+BD84+BE84+BF84</f>
        <v>0</v>
      </c>
      <c r="V84" s="3"/>
      <c r="W84" s="3"/>
      <c r="X84" s="3"/>
      <c r="Y84" s="3"/>
      <c r="Z84" s="3"/>
      <c r="AA84" s="3"/>
      <c r="AB84" s="3"/>
      <c r="AC84" s="3"/>
      <c r="AD84" s="3">
        <f t="shared" ref="AD84:AD105" si="85">SUM(AE84:AT84)</f>
        <v>0</v>
      </c>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f t="shared" ref="BG84:BG87" si="86">BH84+BI84+BJ84</f>
        <v>5</v>
      </c>
      <c r="BH84" s="3"/>
      <c r="BI84" s="119">
        <v>5</v>
      </c>
      <c r="BJ84" s="3"/>
      <c r="BK84" s="2" t="s">
        <v>459</v>
      </c>
      <c r="BL84" s="143" t="s">
        <v>149</v>
      </c>
      <c r="BM84" s="143" t="s">
        <v>652</v>
      </c>
      <c r="BN84" s="2" t="s">
        <v>90</v>
      </c>
      <c r="BO84" s="529" t="s">
        <v>1206</v>
      </c>
      <c r="BP84" s="529" t="s">
        <v>1142</v>
      </c>
      <c r="BQ84" s="529" t="s">
        <v>1071</v>
      </c>
      <c r="BR84" s="536" t="s">
        <v>972</v>
      </c>
      <c r="BS84" s="288"/>
      <c r="BT84" s="288"/>
      <c r="BU84" s="557" t="s">
        <v>909</v>
      </c>
      <c r="BV84" s="6" t="s">
        <v>813</v>
      </c>
      <c r="BW84" s="6"/>
      <c r="DL84" s="14" t="s">
        <v>1112</v>
      </c>
    </row>
    <row r="85" spans="1:334" s="71" customFormat="1" ht="18.75" x14ac:dyDescent="0.3">
      <c r="A85" s="537"/>
      <c r="B85" s="555"/>
      <c r="C85" s="69">
        <f t="shared" si="0"/>
        <v>19.674999999999997</v>
      </c>
      <c r="D85" s="3">
        <v>9.8349999999999991</v>
      </c>
      <c r="E85" s="3">
        <f t="shared" si="15"/>
        <v>9.84</v>
      </c>
      <c r="F85" s="3">
        <f t="shared" si="2"/>
        <v>5.28</v>
      </c>
      <c r="G85" s="3">
        <f t="shared" si="82"/>
        <v>1</v>
      </c>
      <c r="H85" s="3">
        <v>1</v>
      </c>
      <c r="I85" s="3"/>
      <c r="J85" s="3"/>
      <c r="K85" s="119">
        <v>3</v>
      </c>
      <c r="L85" s="119">
        <v>1</v>
      </c>
      <c r="M85" s="3">
        <f t="shared" si="83"/>
        <v>0.28000000000000003</v>
      </c>
      <c r="N85" s="3"/>
      <c r="O85" s="3"/>
      <c r="P85" s="119">
        <v>0.28000000000000003</v>
      </c>
      <c r="Q85" s="3"/>
      <c r="R85" s="3"/>
      <c r="S85" s="3"/>
      <c r="T85" s="3"/>
      <c r="U85" s="3">
        <f t="shared" si="84"/>
        <v>0</v>
      </c>
      <c r="V85" s="3"/>
      <c r="W85" s="3"/>
      <c r="X85" s="3"/>
      <c r="Y85" s="3"/>
      <c r="Z85" s="3"/>
      <c r="AA85" s="3"/>
      <c r="AB85" s="3"/>
      <c r="AC85" s="3"/>
      <c r="AD85" s="3">
        <f t="shared" si="85"/>
        <v>0</v>
      </c>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f t="shared" si="86"/>
        <v>4.5599999999999996</v>
      </c>
      <c r="BH85" s="3"/>
      <c r="BI85" s="69">
        <v>4.5599999999999996</v>
      </c>
      <c r="BJ85" s="3"/>
      <c r="BK85" s="2" t="s">
        <v>459</v>
      </c>
      <c r="BL85" s="143" t="s">
        <v>130</v>
      </c>
      <c r="BM85" s="143" t="s">
        <v>653</v>
      </c>
      <c r="BN85" s="2" t="s">
        <v>90</v>
      </c>
      <c r="BO85" s="537"/>
      <c r="BP85" s="537"/>
      <c r="BQ85" s="537"/>
      <c r="BR85" s="536"/>
      <c r="BS85" s="288"/>
      <c r="BT85" s="288"/>
      <c r="BU85" s="557"/>
      <c r="BV85" s="6" t="s">
        <v>813</v>
      </c>
      <c r="BW85" s="6"/>
      <c r="DL85" s="14"/>
    </row>
    <row r="86" spans="1:334" s="71" customFormat="1" ht="18.75" x14ac:dyDescent="0.3">
      <c r="A86" s="537"/>
      <c r="B86" s="555"/>
      <c r="C86" s="69">
        <f t="shared" si="0"/>
        <v>19.22</v>
      </c>
      <c r="D86" s="3">
        <v>9.61</v>
      </c>
      <c r="E86" s="3">
        <f t="shared" si="15"/>
        <v>9.61</v>
      </c>
      <c r="F86" s="3">
        <f t="shared" si="2"/>
        <v>7.6099999999999994</v>
      </c>
      <c r="G86" s="3">
        <f t="shared" si="82"/>
        <v>0.5</v>
      </c>
      <c r="H86" s="3">
        <v>0.5</v>
      </c>
      <c r="I86" s="3"/>
      <c r="J86" s="3"/>
      <c r="K86" s="119">
        <v>3</v>
      </c>
      <c r="L86" s="119">
        <v>2.11</v>
      </c>
      <c r="M86" s="3">
        <f t="shared" si="83"/>
        <v>2</v>
      </c>
      <c r="N86" s="3"/>
      <c r="O86" s="3"/>
      <c r="P86" s="119">
        <v>2</v>
      </c>
      <c r="Q86" s="3"/>
      <c r="R86" s="3"/>
      <c r="S86" s="3"/>
      <c r="T86" s="3"/>
      <c r="U86" s="3">
        <f t="shared" si="84"/>
        <v>0</v>
      </c>
      <c r="V86" s="3"/>
      <c r="W86" s="3"/>
      <c r="X86" s="3"/>
      <c r="Y86" s="3"/>
      <c r="Z86" s="3"/>
      <c r="AA86" s="3"/>
      <c r="AB86" s="3"/>
      <c r="AC86" s="3"/>
      <c r="AD86" s="3">
        <f t="shared" si="85"/>
        <v>0</v>
      </c>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f t="shared" si="86"/>
        <v>2</v>
      </c>
      <c r="BH86" s="3"/>
      <c r="BI86" s="119">
        <v>2</v>
      </c>
      <c r="BJ86" s="3"/>
      <c r="BK86" s="2" t="s">
        <v>459</v>
      </c>
      <c r="BL86" s="4" t="s">
        <v>137</v>
      </c>
      <c r="BM86" s="143" t="s">
        <v>654</v>
      </c>
      <c r="BN86" s="2" t="s">
        <v>90</v>
      </c>
      <c r="BO86" s="537"/>
      <c r="BP86" s="537"/>
      <c r="BQ86" s="537"/>
      <c r="BR86" s="536"/>
      <c r="BS86" s="288"/>
      <c r="BT86" s="288"/>
      <c r="BU86" s="557"/>
      <c r="BV86" s="165" t="s">
        <v>813</v>
      </c>
      <c r="BW86" s="6"/>
      <c r="DL86" s="14"/>
    </row>
    <row r="87" spans="1:334" s="71" customFormat="1" ht="37.5" x14ac:dyDescent="0.3">
      <c r="A87" s="530"/>
      <c r="B87" s="556"/>
      <c r="C87" s="69">
        <f t="shared" si="0"/>
        <v>18.899999999999999</v>
      </c>
      <c r="D87" s="3">
        <v>9.4499999999999993</v>
      </c>
      <c r="E87" s="3">
        <f t="shared" si="15"/>
        <v>9.4500000000000011</v>
      </c>
      <c r="F87" s="3">
        <f t="shared" si="2"/>
        <v>7.5500000000000007</v>
      </c>
      <c r="G87" s="3">
        <f t="shared" si="82"/>
        <v>0.5</v>
      </c>
      <c r="H87" s="3">
        <v>0.5</v>
      </c>
      <c r="I87" s="3"/>
      <c r="J87" s="3"/>
      <c r="K87" s="119">
        <v>3.95</v>
      </c>
      <c r="L87" s="119">
        <v>3.1</v>
      </c>
      <c r="M87" s="3">
        <f t="shared" si="83"/>
        <v>0</v>
      </c>
      <c r="N87" s="3"/>
      <c r="O87" s="3"/>
      <c r="P87" s="119"/>
      <c r="Q87" s="3"/>
      <c r="R87" s="3"/>
      <c r="S87" s="3"/>
      <c r="T87" s="3"/>
      <c r="U87" s="3">
        <f t="shared" si="84"/>
        <v>0</v>
      </c>
      <c r="V87" s="3"/>
      <c r="W87" s="3"/>
      <c r="X87" s="3"/>
      <c r="Y87" s="3"/>
      <c r="Z87" s="3"/>
      <c r="AA87" s="3"/>
      <c r="AB87" s="3"/>
      <c r="AC87" s="3"/>
      <c r="AD87" s="3">
        <f t="shared" si="85"/>
        <v>0</v>
      </c>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f t="shared" si="86"/>
        <v>1.9</v>
      </c>
      <c r="BH87" s="3"/>
      <c r="BI87" s="119">
        <v>1.9</v>
      </c>
      <c r="BJ87" s="3"/>
      <c r="BK87" s="2" t="s">
        <v>459</v>
      </c>
      <c r="BL87" s="2" t="s">
        <v>140</v>
      </c>
      <c r="BM87" s="143" t="s">
        <v>655</v>
      </c>
      <c r="BN87" s="2" t="s">
        <v>90</v>
      </c>
      <c r="BO87" s="530"/>
      <c r="BP87" s="530"/>
      <c r="BQ87" s="530"/>
      <c r="BR87" s="536"/>
      <c r="BS87" s="288"/>
      <c r="BT87" s="288"/>
      <c r="BU87" s="557"/>
      <c r="BV87" s="6" t="s">
        <v>813</v>
      </c>
      <c r="BW87" s="6"/>
      <c r="DL87" s="14"/>
    </row>
    <row r="88" spans="1:334" s="71" customFormat="1" ht="42" customHeight="1" x14ac:dyDescent="0.3">
      <c r="A88" s="529">
        <v>2</v>
      </c>
      <c r="B88" s="543" t="s">
        <v>1025</v>
      </c>
      <c r="C88" s="69">
        <f>D88+E88</f>
        <v>10.469999999999999</v>
      </c>
      <c r="D88" s="3">
        <v>9.8699999999999992</v>
      </c>
      <c r="E88" s="3">
        <f t="shared" si="15"/>
        <v>0.6</v>
      </c>
      <c r="F88" s="3">
        <f t="shared" si="2"/>
        <v>0</v>
      </c>
      <c r="G88" s="3">
        <f t="shared" si="82"/>
        <v>0</v>
      </c>
      <c r="H88" s="3"/>
      <c r="I88" s="3"/>
      <c r="J88" s="3"/>
      <c r="K88" s="3"/>
      <c r="L88" s="3"/>
      <c r="M88" s="3">
        <f t="shared" si="83"/>
        <v>0</v>
      </c>
      <c r="N88" s="3"/>
      <c r="O88" s="3"/>
      <c r="P88" s="3"/>
      <c r="Q88" s="3"/>
      <c r="R88" s="3"/>
      <c r="S88" s="3"/>
      <c r="T88" s="3"/>
      <c r="U88" s="3">
        <f t="shared" si="84"/>
        <v>0</v>
      </c>
      <c r="V88" s="3"/>
      <c r="W88" s="3"/>
      <c r="X88" s="3"/>
      <c r="Y88" s="3"/>
      <c r="Z88" s="3"/>
      <c r="AA88" s="3"/>
      <c r="AB88" s="3"/>
      <c r="AC88" s="3"/>
      <c r="AD88" s="3">
        <f t="shared" si="85"/>
        <v>0</v>
      </c>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f>BI88+BH88+BJ88</f>
        <v>0.6</v>
      </c>
      <c r="BH88" s="3"/>
      <c r="BI88" s="3">
        <v>0.6</v>
      </c>
      <c r="BJ88" s="3"/>
      <c r="BK88" s="2" t="s">
        <v>459</v>
      </c>
      <c r="BL88" s="2" t="s">
        <v>133</v>
      </c>
      <c r="BM88" s="2" t="s">
        <v>895</v>
      </c>
      <c r="BN88" s="2" t="s">
        <v>90</v>
      </c>
      <c r="BO88" s="539" t="s">
        <v>1207</v>
      </c>
      <c r="BP88" s="529" t="s">
        <v>761</v>
      </c>
      <c r="BQ88" s="546" t="s">
        <v>761</v>
      </c>
      <c r="BR88" s="565" t="s">
        <v>999</v>
      </c>
      <c r="BS88" s="561"/>
      <c r="BT88" s="559" t="s">
        <v>1000</v>
      </c>
      <c r="BU88" s="6"/>
      <c r="BV88" s="71" t="s">
        <v>896</v>
      </c>
      <c r="CT88" s="6"/>
      <c r="CU88" s="6"/>
      <c r="CV88" s="6"/>
      <c r="CW88" s="6"/>
      <c r="CX88" s="6"/>
      <c r="CY88" s="6"/>
      <c r="CZ88" s="6"/>
      <c r="DA88" s="6"/>
      <c r="DB88" s="6"/>
      <c r="DC88" s="6"/>
      <c r="DD88" s="6"/>
      <c r="DE88" s="6"/>
      <c r="DF88" s="6"/>
      <c r="DG88" s="6"/>
      <c r="DH88" s="6"/>
    </row>
    <row r="89" spans="1:334" s="71" customFormat="1" ht="49.9" customHeight="1" x14ac:dyDescent="0.3">
      <c r="A89" s="530"/>
      <c r="B89" s="545"/>
      <c r="C89" s="69">
        <f t="shared" si="0"/>
        <v>7.1</v>
      </c>
      <c r="D89" s="3">
        <v>6.6</v>
      </c>
      <c r="E89" s="3">
        <f t="shared" si="15"/>
        <v>0.5</v>
      </c>
      <c r="F89" s="3">
        <f t="shared" si="2"/>
        <v>0</v>
      </c>
      <c r="G89" s="3">
        <f t="shared" si="82"/>
        <v>0</v>
      </c>
      <c r="H89" s="3"/>
      <c r="I89" s="3"/>
      <c r="J89" s="3"/>
      <c r="K89" s="3"/>
      <c r="L89" s="3"/>
      <c r="M89" s="3">
        <f t="shared" si="83"/>
        <v>0</v>
      </c>
      <c r="N89" s="3"/>
      <c r="O89" s="3"/>
      <c r="P89" s="3"/>
      <c r="Q89" s="3"/>
      <c r="R89" s="3"/>
      <c r="S89" s="3"/>
      <c r="T89" s="3"/>
      <c r="U89" s="3">
        <f t="shared" si="84"/>
        <v>0</v>
      </c>
      <c r="V89" s="3"/>
      <c r="W89" s="3"/>
      <c r="X89" s="3"/>
      <c r="Y89" s="3"/>
      <c r="Z89" s="3"/>
      <c r="AA89" s="3"/>
      <c r="AB89" s="3"/>
      <c r="AC89" s="3"/>
      <c r="AD89" s="3">
        <f t="shared" si="85"/>
        <v>0</v>
      </c>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v>0.5</v>
      </c>
      <c r="BH89" s="3"/>
      <c r="BI89" s="3"/>
      <c r="BJ89" s="3"/>
      <c r="BK89" s="2" t="s">
        <v>459</v>
      </c>
      <c r="BL89" s="2" t="s">
        <v>140</v>
      </c>
      <c r="BM89" s="2" t="s">
        <v>897</v>
      </c>
      <c r="BN89" s="2" t="s">
        <v>90</v>
      </c>
      <c r="BO89" s="540"/>
      <c r="BP89" s="530"/>
      <c r="BQ89" s="548"/>
      <c r="BR89" s="565"/>
      <c r="BS89" s="561"/>
      <c r="BT89" s="560"/>
      <c r="BU89" s="6"/>
      <c r="CT89" s="6"/>
      <c r="CU89" s="6"/>
      <c r="CV89" s="6"/>
      <c r="CW89" s="6"/>
      <c r="CX89" s="6"/>
      <c r="CY89" s="6"/>
      <c r="CZ89" s="6"/>
      <c r="DA89" s="6"/>
      <c r="DB89" s="6"/>
      <c r="DC89" s="6"/>
      <c r="DD89" s="6"/>
      <c r="DE89" s="6"/>
      <c r="DF89" s="6"/>
      <c r="DG89" s="6"/>
      <c r="DH89" s="6"/>
      <c r="LV89" s="257"/>
    </row>
    <row r="90" spans="1:334" s="71" customFormat="1" ht="37.15" customHeight="1" x14ac:dyDescent="0.3">
      <c r="A90" s="529">
        <v>3</v>
      </c>
      <c r="B90" s="543" t="s">
        <v>491</v>
      </c>
      <c r="C90" s="69">
        <f t="shared" si="0"/>
        <v>4</v>
      </c>
      <c r="D90" s="3">
        <v>1.95</v>
      </c>
      <c r="E90" s="3">
        <f t="shared" si="15"/>
        <v>2.0499999999999998</v>
      </c>
      <c r="F90" s="3">
        <f t="shared" si="2"/>
        <v>1.75</v>
      </c>
      <c r="G90" s="3">
        <f t="shared" si="82"/>
        <v>0</v>
      </c>
      <c r="H90" s="3"/>
      <c r="I90" s="3"/>
      <c r="J90" s="3"/>
      <c r="K90" s="3">
        <v>0.25</v>
      </c>
      <c r="L90" s="3">
        <v>1.5</v>
      </c>
      <c r="M90" s="3">
        <f t="shared" si="83"/>
        <v>0</v>
      </c>
      <c r="N90" s="3"/>
      <c r="O90" s="3"/>
      <c r="P90" s="3"/>
      <c r="Q90" s="3"/>
      <c r="R90" s="3"/>
      <c r="S90" s="3"/>
      <c r="T90" s="3"/>
      <c r="U90" s="3">
        <f t="shared" si="84"/>
        <v>0.3</v>
      </c>
      <c r="V90" s="3"/>
      <c r="W90" s="3"/>
      <c r="X90" s="3"/>
      <c r="Y90" s="3"/>
      <c r="Z90" s="3"/>
      <c r="AA90" s="3"/>
      <c r="AB90" s="3"/>
      <c r="AC90" s="3"/>
      <c r="AD90" s="3">
        <f t="shared" si="85"/>
        <v>0</v>
      </c>
      <c r="AE90" s="3"/>
      <c r="AF90" s="3"/>
      <c r="AG90" s="3"/>
      <c r="AH90" s="3"/>
      <c r="AI90" s="3"/>
      <c r="AJ90" s="3"/>
      <c r="AK90" s="3"/>
      <c r="AL90" s="3"/>
      <c r="AM90" s="3"/>
      <c r="AN90" s="3"/>
      <c r="AO90" s="3"/>
      <c r="AP90" s="3"/>
      <c r="AQ90" s="3"/>
      <c r="AR90" s="3"/>
      <c r="AS90" s="3"/>
      <c r="AT90" s="3"/>
      <c r="AU90" s="3"/>
      <c r="AV90" s="3"/>
      <c r="AW90" s="3"/>
      <c r="AX90" s="3"/>
      <c r="AY90" s="3">
        <v>0.3</v>
      </c>
      <c r="AZ90" s="3"/>
      <c r="BA90" s="3"/>
      <c r="BB90" s="3"/>
      <c r="BC90" s="3"/>
      <c r="BD90" s="3"/>
      <c r="BE90" s="3"/>
      <c r="BF90" s="3"/>
      <c r="BG90" s="3">
        <f t="shared" ref="BG90:BG105" si="87">BH90+BI90+BJ90</f>
        <v>0</v>
      </c>
      <c r="BH90" s="3"/>
      <c r="BI90" s="3"/>
      <c r="BJ90" s="3"/>
      <c r="BK90" s="2" t="s">
        <v>459</v>
      </c>
      <c r="BL90" s="4" t="s">
        <v>128</v>
      </c>
      <c r="BM90" s="2" t="s">
        <v>548</v>
      </c>
      <c r="BN90" s="2" t="s">
        <v>90</v>
      </c>
      <c r="BO90" s="546" t="s">
        <v>540</v>
      </c>
      <c r="BP90" s="529" t="s">
        <v>1142</v>
      </c>
      <c r="BQ90" s="529" t="s">
        <v>982</v>
      </c>
      <c r="BR90" s="553" t="s">
        <v>983</v>
      </c>
      <c r="BS90" s="6"/>
      <c r="BT90" s="6"/>
      <c r="BU90" s="558" t="s">
        <v>909</v>
      </c>
      <c r="BV90" s="6" t="s">
        <v>813</v>
      </c>
      <c r="BW90" s="6"/>
      <c r="BX90" s="6"/>
      <c r="BY90" s="6"/>
      <c r="BZ90" s="209"/>
      <c r="CA90" s="6"/>
      <c r="CE90" s="71" t="s">
        <v>494</v>
      </c>
      <c r="CN90" s="71">
        <v>2022</v>
      </c>
    </row>
    <row r="91" spans="1:334" s="71" customFormat="1" ht="18.75" x14ac:dyDescent="0.3">
      <c r="A91" s="537"/>
      <c r="B91" s="544"/>
      <c r="C91" s="69">
        <f t="shared" si="0"/>
        <v>19.75</v>
      </c>
      <c r="D91" s="3">
        <v>11.25</v>
      </c>
      <c r="E91" s="3">
        <f t="shared" si="15"/>
        <v>8.5</v>
      </c>
      <c r="F91" s="3">
        <f t="shared" si="2"/>
        <v>8</v>
      </c>
      <c r="G91" s="3">
        <f t="shared" si="82"/>
        <v>0</v>
      </c>
      <c r="H91" s="3"/>
      <c r="I91" s="3"/>
      <c r="J91" s="3"/>
      <c r="K91" s="3">
        <v>5</v>
      </c>
      <c r="L91" s="3">
        <v>3</v>
      </c>
      <c r="M91" s="3">
        <f t="shared" si="83"/>
        <v>0</v>
      </c>
      <c r="N91" s="3"/>
      <c r="O91" s="3"/>
      <c r="P91" s="3"/>
      <c r="Q91" s="3"/>
      <c r="R91" s="3"/>
      <c r="S91" s="3"/>
      <c r="T91" s="3"/>
      <c r="U91" s="3">
        <f t="shared" si="84"/>
        <v>0.5</v>
      </c>
      <c r="V91" s="3"/>
      <c r="W91" s="3"/>
      <c r="X91" s="3"/>
      <c r="Y91" s="3"/>
      <c r="Z91" s="3"/>
      <c r="AA91" s="3"/>
      <c r="AB91" s="3"/>
      <c r="AC91" s="3"/>
      <c r="AD91" s="3">
        <f t="shared" si="85"/>
        <v>0</v>
      </c>
      <c r="AE91" s="3"/>
      <c r="AF91" s="3"/>
      <c r="AG91" s="3"/>
      <c r="AH91" s="3"/>
      <c r="AI91" s="3"/>
      <c r="AJ91" s="3"/>
      <c r="AK91" s="3"/>
      <c r="AL91" s="3"/>
      <c r="AM91" s="3"/>
      <c r="AN91" s="3"/>
      <c r="AO91" s="3"/>
      <c r="AP91" s="3"/>
      <c r="AQ91" s="3"/>
      <c r="AR91" s="3"/>
      <c r="AS91" s="3"/>
      <c r="AT91" s="3"/>
      <c r="AU91" s="3"/>
      <c r="AV91" s="3"/>
      <c r="AW91" s="3"/>
      <c r="AX91" s="3">
        <v>0.5</v>
      </c>
      <c r="AY91" s="3"/>
      <c r="AZ91" s="3"/>
      <c r="BA91" s="3"/>
      <c r="BB91" s="3"/>
      <c r="BC91" s="3"/>
      <c r="BD91" s="3"/>
      <c r="BE91" s="3"/>
      <c r="BF91" s="3"/>
      <c r="BG91" s="3">
        <f t="shared" si="87"/>
        <v>0</v>
      </c>
      <c r="BH91" s="3"/>
      <c r="BI91" s="3"/>
      <c r="BJ91" s="3"/>
      <c r="BK91" s="2" t="s">
        <v>459</v>
      </c>
      <c r="BL91" s="2" t="s">
        <v>147</v>
      </c>
      <c r="BM91" s="2" t="s">
        <v>492</v>
      </c>
      <c r="BN91" s="2" t="s">
        <v>90</v>
      </c>
      <c r="BO91" s="547"/>
      <c r="BP91" s="537"/>
      <c r="BQ91" s="537"/>
      <c r="BR91" s="553"/>
      <c r="BS91" s="6"/>
      <c r="BT91" s="6"/>
      <c r="BU91" s="558"/>
      <c r="BV91" s="6" t="s">
        <v>813</v>
      </c>
      <c r="BW91" s="6"/>
      <c r="BX91" s="6"/>
      <c r="BY91" s="6" t="s">
        <v>813</v>
      </c>
      <c r="BZ91" s="209"/>
      <c r="CA91" s="6"/>
    </row>
    <row r="92" spans="1:334" s="71" customFormat="1" ht="37.5" x14ac:dyDescent="0.3">
      <c r="A92" s="530"/>
      <c r="B92" s="545"/>
      <c r="C92" s="69">
        <f t="shared" si="0"/>
        <v>1</v>
      </c>
      <c r="D92" s="3">
        <v>0.5</v>
      </c>
      <c r="E92" s="3">
        <f t="shared" si="15"/>
        <v>0.5</v>
      </c>
      <c r="F92" s="3">
        <f t="shared" si="2"/>
        <v>0.25</v>
      </c>
      <c r="G92" s="3">
        <f t="shared" si="82"/>
        <v>0</v>
      </c>
      <c r="H92" s="3"/>
      <c r="I92" s="3"/>
      <c r="J92" s="3"/>
      <c r="K92" s="3">
        <v>0.25</v>
      </c>
      <c r="L92" s="3"/>
      <c r="M92" s="3">
        <f t="shared" si="83"/>
        <v>0</v>
      </c>
      <c r="N92" s="3"/>
      <c r="O92" s="3"/>
      <c r="P92" s="3"/>
      <c r="Q92" s="3"/>
      <c r="R92" s="3"/>
      <c r="S92" s="3"/>
      <c r="T92" s="3"/>
      <c r="U92" s="3">
        <f t="shared" si="84"/>
        <v>0</v>
      </c>
      <c r="V92" s="3"/>
      <c r="W92" s="3"/>
      <c r="X92" s="3"/>
      <c r="Y92" s="3"/>
      <c r="Z92" s="3"/>
      <c r="AA92" s="3"/>
      <c r="AB92" s="3"/>
      <c r="AC92" s="3"/>
      <c r="AD92" s="3">
        <f t="shared" si="85"/>
        <v>0</v>
      </c>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f t="shared" si="87"/>
        <v>0.25</v>
      </c>
      <c r="BH92" s="3"/>
      <c r="BI92" s="3">
        <v>0.25</v>
      </c>
      <c r="BJ92" s="3"/>
      <c r="BK92" s="2" t="s">
        <v>459</v>
      </c>
      <c r="BL92" s="4" t="s">
        <v>138</v>
      </c>
      <c r="BM92" s="2" t="s">
        <v>493</v>
      </c>
      <c r="BN92" s="2" t="s">
        <v>90</v>
      </c>
      <c r="BO92" s="548"/>
      <c r="BP92" s="530"/>
      <c r="BQ92" s="530"/>
      <c r="BR92" s="553"/>
      <c r="BS92" s="6"/>
      <c r="BT92" s="6"/>
      <c r="BU92" s="558"/>
      <c r="BV92" s="6" t="s">
        <v>813</v>
      </c>
      <c r="BW92" s="6"/>
      <c r="BX92" s="6"/>
      <c r="BY92" s="6"/>
      <c r="BZ92" s="209"/>
      <c r="CA92" s="6"/>
    </row>
    <row r="93" spans="1:334" s="94" customFormat="1" ht="25.15" customHeight="1" x14ac:dyDescent="0.35">
      <c r="A93" s="549">
        <v>4</v>
      </c>
      <c r="B93" s="543" t="s">
        <v>625</v>
      </c>
      <c r="C93" s="69">
        <f t="shared" si="0"/>
        <v>7.2</v>
      </c>
      <c r="D93" s="3">
        <v>3</v>
      </c>
      <c r="E93" s="3">
        <f t="shared" si="15"/>
        <v>4.2</v>
      </c>
      <c r="F93" s="3">
        <f t="shared" si="2"/>
        <v>3</v>
      </c>
      <c r="G93" s="3">
        <f t="shared" si="82"/>
        <v>0</v>
      </c>
      <c r="H93" s="137"/>
      <c r="I93" s="137"/>
      <c r="J93" s="137"/>
      <c r="K93" s="137">
        <v>2</v>
      </c>
      <c r="L93" s="137">
        <v>1</v>
      </c>
      <c r="M93" s="3">
        <f t="shared" si="83"/>
        <v>0</v>
      </c>
      <c r="N93" s="137"/>
      <c r="O93" s="137"/>
      <c r="P93" s="137"/>
      <c r="Q93" s="137"/>
      <c r="R93" s="137"/>
      <c r="S93" s="137"/>
      <c r="T93" s="137"/>
      <c r="U93" s="3">
        <f t="shared" si="84"/>
        <v>1</v>
      </c>
      <c r="V93" s="137"/>
      <c r="W93" s="137"/>
      <c r="X93" s="137"/>
      <c r="Y93" s="137"/>
      <c r="Z93" s="137"/>
      <c r="AA93" s="137"/>
      <c r="AB93" s="137"/>
      <c r="AC93" s="137"/>
      <c r="AD93" s="3">
        <f t="shared" si="85"/>
        <v>0</v>
      </c>
      <c r="AE93" s="137"/>
      <c r="AF93" s="137"/>
      <c r="AG93" s="137"/>
      <c r="AH93" s="137"/>
      <c r="AI93" s="137"/>
      <c r="AJ93" s="137"/>
      <c r="AK93" s="137"/>
      <c r="AL93" s="137"/>
      <c r="AM93" s="137"/>
      <c r="AN93" s="137"/>
      <c r="AO93" s="137"/>
      <c r="AP93" s="137"/>
      <c r="AQ93" s="137"/>
      <c r="AR93" s="137"/>
      <c r="AS93" s="137"/>
      <c r="AT93" s="137"/>
      <c r="AU93" s="137"/>
      <c r="AV93" s="137"/>
      <c r="AW93" s="137"/>
      <c r="AX93" s="137">
        <v>1</v>
      </c>
      <c r="AY93" s="137"/>
      <c r="AZ93" s="137"/>
      <c r="BA93" s="137"/>
      <c r="BB93" s="137"/>
      <c r="BC93" s="137"/>
      <c r="BD93" s="137"/>
      <c r="BE93" s="137"/>
      <c r="BF93" s="137"/>
      <c r="BG93" s="3">
        <f t="shared" si="87"/>
        <v>0.2</v>
      </c>
      <c r="BH93" s="137"/>
      <c r="BI93" s="137">
        <v>0.2</v>
      </c>
      <c r="BJ93" s="137"/>
      <c r="BK93" s="138" t="s">
        <v>459</v>
      </c>
      <c r="BL93" s="138" t="s">
        <v>132</v>
      </c>
      <c r="BM93" s="133"/>
      <c r="BN93" s="138" t="s">
        <v>90</v>
      </c>
      <c r="BO93" s="549" t="s">
        <v>539</v>
      </c>
      <c r="BP93" s="529" t="s">
        <v>1142</v>
      </c>
      <c r="BQ93" s="529" t="s">
        <v>1071</v>
      </c>
      <c r="BR93" s="551" t="s">
        <v>983</v>
      </c>
      <c r="BS93" s="552" t="s">
        <v>760</v>
      </c>
      <c r="BT93" s="252"/>
      <c r="BU93" s="542" t="s">
        <v>909</v>
      </c>
      <c r="BV93" s="252"/>
      <c r="BW93" s="252"/>
      <c r="BX93" s="252"/>
      <c r="BY93" s="252"/>
      <c r="BZ93" s="252"/>
      <c r="CA93" s="252"/>
      <c r="CB93" s="252"/>
      <c r="CC93" s="252"/>
      <c r="CD93" s="252"/>
      <c r="CE93" s="252"/>
      <c r="CF93" s="252"/>
      <c r="CG93" s="71" t="s">
        <v>715</v>
      </c>
      <c r="CH93" s="252"/>
      <c r="CI93" s="252"/>
      <c r="CJ93" s="252"/>
      <c r="CK93" s="252"/>
      <c r="CL93" s="252"/>
      <c r="CM93" s="252"/>
      <c r="CN93" s="252"/>
      <c r="CO93" s="252"/>
      <c r="CP93" s="252"/>
      <c r="CQ93" s="252"/>
      <c r="CR93" s="252"/>
      <c r="CS93" s="252"/>
      <c r="CT93" s="252"/>
      <c r="CU93" s="252"/>
      <c r="CV93" s="252"/>
      <c r="CW93" s="252"/>
      <c r="CX93" s="252"/>
      <c r="CY93" s="252"/>
      <c r="CZ93" s="252"/>
      <c r="DA93" s="252"/>
      <c r="DB93" s="252"/>
      <c r="DC93" s="252"/>
      <c r="DD93" s="252"/>
      <c r="DE93" s="252"/>
      <c r="DF93" s="252"/>
      <c r="DG93" s="252"/>
      <c r="DH93" s="252"/>
    </row>
    <row r="94" spans="1:334" s="94" customFormat="1" ht="23.45" customHeight="1" x14ac:dyDescent="0.35">
      <c r="A94" s="550"/>
      <c r="B94" s="545"/>
      <c r="C94" s="69">
        <f t="shared" si="0"/>
        <v>16.8</v>
      </c>
      <c r="D94" s="3">
        <v>7</v>
      </c>
      <c r="E94" s="3">
        <f t="shared" si="15"/>
        <v>9.8000000000000007</v>
      </c>
      <c r="F94" s="3">
        <f t="shared" si="2"/>
        <v>8.3000000000000007</v>
      </c>
      <c r="G94" s="3">
        <f t="shared" si="82"/>
        <v>0</v>
      </c>
      <c r="H94" s="137"/>
      <c r="I94" s="137"/>
      <c r="J94" s="137"/>
      <c r="K94" s="137">
        <v>3</v>
      </c>
      <c r="L94" s="137">
        <v>5</v>
      </c>
      <c r="M94" s="3">
        <f t="shared" si="83"/>
        <v>0</v>
      </c>
      <c r="N94" s="137"/>
      <c r="O94" s="137"/>
      <c r="P94" s="137"/>
      <c r="Q94" s="137"/>
      <c r="R94" s="137">
        <v>0.3</v>
      </c>
      <c r="S94" s="137"/>
      <c r="T94" s="137"/>
      <c r="U94" s="3">
        <f t="shared" si="84"/>
        <v>1</v>
      </c>
      <c r="V94" s="137"/>
      <c r="W94" s="137"/>
      <c r="X94" s="137"/>
      <c r="Y94" s="137"/>
      <c r="Z94" s="137"/>
      <c r="AA94" s="137"/>
      <c r="AB94" s="137"/>
      <c r="AC94" s="137"/>
      <c r="AD94" s="3">
        <f t="shared" si="85"/>
        <v>0</v>
      </c>
      <c r="AE94" s="137"/>
      <c r="AF94" s="137"/>
      <c r="AG94" s="137"/>
      <c r="AH94" s="137"/>
      <c r="AI94" s="137"/>
      <c r="AJ94" s="137"/>
      <c r="AK94" s="137"/>
      <c r="AL94" s="137"/>
      <c r="AM94" s="137"/>
      <c r="AN94" s="137"/>
      <c r="AO94" s="137"/>
      <c r="AP94" s="137"/>
      <c r="AQ94" s="137"/>
      <c r="AR94" s="137"/>
      <c r="AS94" s="137"/>
      <c r="AT94" s="137"/>
      <c r="AU94" s="137"/>
      <c r="AV94" s="137"/>
      <c r="AW94" s="137"/>
      <c r="AX94" s="137">
        <v>1</v>
      </c>
      <c r="AY94" s="137"/>
      <c r="AZ94" s="137"/>
      <c r="BA94" s="137"/>
      <c r="BB94" s="137"/>
      <c r="BC94" s="137"/>
      <c r="BD94" s="137"/>
      <c r="BE94" s="137"/>
      <c r="BF94" s="137"/>
      <c r="BG94" s="3">
        <f t="shared" si="87"/>
        <v>0.5</v>
      </c>
      <c r="BH94" s="137"/>
      <c r="BI94" s="137">
        <v>0.5</v>
      </c>
      <c r="BJ94" s="137"/>
      <c r="BK94" s="138" t="s">
        <v>459</v>
      </c>
      <c r="BL94" s="138" t="s">
        <v>143</v>
      </c>
      <c r="BM94" s="133"/>
      <c r="BN94" s="138" t="s">
        <v>90</v>
      </c>
      <c r="BO94" s="550"/>
      <c r="BP94" s="530"/>
      <c r="BQ94" s="530"/>
      <c r="BR94" s="551"/>
      <c r="BS94" s="552"/>
      <c r="BT94" s="252"/>
      <c r="BU94" s="542"/>
      <c r="BV94" s="252" t="s">
        <v>813</v>
      </c>
      <c r="BW94" s="252"/>
      <c r="BX94" s="252"/>
      <c r="BY94" s="252"/>
      <c r="BZ94" s="252"/>
      <c r="CA94" s="252"/>
      <c r="CB94" s="252"/>
      <c r="CC94" s="252"/>
      <c r="CD94" s="252"/>
      <c r="CE94" s="252"/>
      <c r="CF94" s="252"/>
      <c r="CG94" s="71" t="s">
        <v>715</v>
      </c>
      <c r="CH94" s="252"/>
      <c r="CI94" s="252"/>
      <c r="CJ94" s="252"/>
      <c r="CK94" s="252"/>
      <c r="CL94" s="252"/>
      <c r="CM94" s="252"/>
      <c r="CN94" s="252"/>
      <c r="CO94" s="252"/>
      <c r="CP94" s="252"/>
      <c r="CQ94" s="252"/>
      <c r="CR94" s="252"/>
      <c r="CS94" s="252"/>
      <c r="CT94" s="252"/>
      <c r="CU94" s="252"/>
      <c r="CV94" s="252"/>
      <c r="CW94" s="252"/>
      <c r="CX94" s="252"/>
      <c r="CY94" s="252"/>
      <c r="CZ94" s="252"/>
      <c r="DA94" s="252"/>
      <c r="DB94" s="252"/>
      <c r="DC94" s="252"/>
      <c r="DD94" s="252"/>
      <c r="DE94" s="252"/>
      <c r="DF94" s="252"/>
      <c r="DG94" s="252"/>
      <c r="DH94" s="252"/>
    </row>
    <row r="95" spans="1:334" s="71" customFormat="1" ht="45" customHeight="1" x14ac:dyDescent="0.3">
      <c r="A95" s="2">
        <v>5</v>
      </c>
      <c r="B95" s="144" t="s">
        <v>185</v>
      </c>
      <c r="C95" s="69">
        <f t="shared" ref="C95:C158" si="88">D95+E95</f>
        <v>10</v>
      </c>
      <c r="D95" s="3"/>
      <c r="E95" s="3">
        <f t="shared" si="15"/>
        <v>10</v>
      </c>
      <c r="F95" s="3">
        <f t="shared" ref="F95:F158" si="89">G95+K95+L95+M95+R95+S95+T95</f>
        <v>6</v>
      </c>
      <c r="G95" s="3">
        <f t="shared" si="82"/>
        <v>2</v>
      </c>
      <c r="H95" s="3">
        <v>2</v>
      </c>
      <c r="I95" s="3"/>
      <c r="J95" s="3"/>
      <c r="K95" s="3">
        <v>3.5</v>
      </c>
      <c r="L95" s="3">
        <v>0.5</v>
      </c>
      <c r="M95" s="3">
        <f t="shared" si="83"/>
        <v>0</v>
      </c>
      <c r="N95" s="3"/>
      <c r="O95" s="3"/>
      <c r="P95" s="3"/>
      <c r="Q95" s="3"/>
      <c r="R95" s="3"/>
      <c r="S95" s="3"/>
      <c r="T95" s="3"/>
      <c r="U95" s="3">
        <f t="shared" si="84"/>
        <v>4</v>
      </c>
      <c r="V95" s="3"/>
      <c r="W95" s="3"/>
      <c r="X95" s="3"/>
      <c r="Y95" s="3"/>
      <c r="Z95" s="3"/>
      <c r="AA95" s="3"/>
      <c r="AB95" s="3"/>
      <c r="AC95" s="3"/>
      <c r="AD95" s="3">
        <f t="shared" si="85"/>
        <v>0</v>
      </c>
      <c r="AE95" s="3"/>
      <c r="AF95" s="3"/>
      <c r="AG95" s="3"/>
      <c r="AH95" s="3"/>
      <c r="AI95" s="3"/>
      <c r="AJ95" s="3"/>
      <c r="AK95" s="3"/>
      <c r="AL95" s="3"/>
      <c r="AM95" s="3"/>
      <c r="AN95" s="3"/>
      <c r="AO95" s="3"/>
      <c r="AP95" s="3"/>
      <c r="AQ95" s="3"/>
      <c r="AR95" s="3"/>
      <c r="AS95" s="3"/>
      <c r="AT95" s="3"/>
      <c r="AU95" s="3"/>
      <c r="AV95" s="3"/>
      <c r="AW95" s="3"/>
      <c r="AX95" s="3">
        <v>4</v>
      </c>
      <c r="AY95" s="3"/>
      <c r="AZ95" s="3"/>
      <c r="BA95" s="3"/>
      <c r="BB95" s="3"/>
      <c r="BC95" s="3"/>
      <c r="BD95" s="3"/>
      <c r="BE95" s="3"/>
      <c r="BF95" s="3"/>
      <c r="BG95" s="3">
        <f t="shared" si="87"/>
        <v>0</v>
      </c>
      <c r="BH95" s="3"/>
      <c r="BI95" s="3"/>
      <c r="BJ95" s="3"/>
      <c r="BK95" s="2" t="s">
        <v>459</v>
      </c>
      <c r="BL95" s="2" t="s">
        <v>147</v>
      </c>
      <c r="BM95" s="2" t="s">
        <v>232</v>
      </c>
      <c r="BN95" s="2" t="s">
        <v>90</v>
      </c>
      <c r="BO95" s="15" t="s">
        <v>1203</v>
      </c>
      <c r="BP95" s="2" t="s">
        <v>1142</v>
      </c>
      <c r="BQ95" s="436" t="s">
        <v>982</v>
      </c>
      <c r="BR95" s="6" t="s">
        <v>983</v>
      </c>
      <c r="BS95" s="6"/>
      <c r="BT95" s="6"/>
      <c r="BU95" s="6"/>
      <c r="BV95" s="6" t="s">
        <v>813</v>
      </c>
      <c r="BW95" s="6"/>
      <c r="BX95" s="6"/>
      <c r="BY95" s="6" t="s">
        <v>813</v>
      </c>
      <c r="BZ95" s="209"/>
      <c r="CA95" s="6"/>
      <c r="CN95" s="71">
        <v>2022</v>
      </c>
    </row>
    <row r="96" spans="1:334" s="71" customFormat="1" ht="90.6" customHeight="1" x14ac:dyDescent="0.3">
      <c r="A96" s="2">
        <v>6</v>
      </c>
      <c r="B96" s="144" t="s">
        <v>186</v>
      </c>
      <c r="C96" s="69">
        <f t="shared" si="88"/>
        <v>0.6</v>
      </c>
      <c r="D96" s="3"/>
      <c r="E96" s="3">
        <f t="shared" si="15"/>
        <v>0.6</v>
      </c>
      <c r="F96" s="3">
        <f t="shared" si="89"/>
        <v>0.6</v>
      </c>
      <c r="G96" s="3">
        <f t="shared" si="82"/>
        <v>0</v>
      </c>
      <c r="H96" s="3"/>
      <c r="I96" s="3"/>
      <c r="J96" s="3"/>
      <c r="K96" s="3">
        <v>0.3</v>
      </c>
      <c r="L96" s="3">
        <v>0.3</v>
      </c>
      <c r="M96" s="3">
        <f t="shared" si="83"/>
        <v>0</v>
      </c>
      <c r="N96" s="3"/>
      <c r="O96" s="3"/>
      <c r="P96" s="3"/>
      <c r="Q96" s="3"/>
      <c r="R96" s="3"/>
      <c r="S96" s="3"/>
      <c r="T96" s="3"/>
      <c r="U96" s="3">
        <f t="shared" si="84"/>
        <v>0</v>
      </c>
      <c r="V96" s="3"/>
      <c r="W96" s="3"/>
      <c r="X96" s="3"/>
      <c r="Y96" s="3"/>
      <c r="Z96" s="3"/>
      <c r="AA96" s="3"/>
      <c r="AB96" s="3"/>
      <c r="AC96" s="3"/>
      <c r="AD96" s="3">
        <f t="shared" si="85"/>
        <v>0</v>
      </c>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f t="shared" si="87"/>
        <v>0</v>
      </c>
      <c r="BH96" s="3"/>
      <c r="BI96" s="3"/>
      <c r="BJ96" s="3"/>
      <c r="BK96" s="2" t="s">
        <v>459</v>
      </c>
      <c r="BL96" s="2" t="s">
        <v>147</v>
      </c>
      <c r="BM96" s="2"/>
      <c r="BN96" s="2" t="s">
        <v>90</v>
      </c>
      <c r="BO96" s="15" t="s">
        <v>1242</v>
      </c>
      <c r="BP96" s="2" t="s">
        <v>1142</v>
      </c>
      <c r="BQ96" s="436" t="s">
        <v>982</v>
      </c>
      <c r="BR96" s="208" t="s">
        <v>983</v>
      </c>
      <c r="BS96" s="208"/>
      <c r="BT96" s="208"/>
      <c r="BU96" s="208"/>
      <c r="BV96" s="208" t="s">
        <v>813</v>
      </c>
      <c r="BW96" s="208"/>
      <c r="BX96" s="208"/>
      <c r="BY96" s="208" t="s">
        <v>813</v>
      </c>
      <c r="BZ96" s="209"/>
      <c r="CA96" s="6"/>
      <c r="CB96" s="71" t="s">
        <v>439</v>
      </c>
      <c r="CN96" s="71">
        <v>2022</v>
      </c>
      <c r="CO96" s="71" t="s">
        <v>619</v>
      </c>
    </row>
    <row r="97" spans="1:97" s="71" customFormat="1" ht="43.15" customHeight="1" x14ac:dyDescent="0.3">
      <c r="A97" s="2">
        <v>7</v>
      </c>
      <c r="B97" s="144" t="s">
        <v>1002</v>
      </c>
      <c r="C97" s="69">
        <f t="shared" si="88"/>
        <v>1.2</v>
      </c>
      <c r="D97" s="3">
        <v>0.6</v>
      </c>
      <c r="E97" s="3">
        <f t="shared" ref="E97:E160" si="90">F97+U97+BG97</f>
        <v>0.6</v>
      </c>
      <c r="F97" s="3">
        <f t="shared" si="89"/>
        <v>0.6</v>
      </c>
      <c r="G97" s="3">
        <f t="shared" si="82"/>
        <v>0</v>
      </c>
      <c r="H97" s="3"/>
      <c r="I97" s="3"/>
      <c r="J97" s="3"/>
      <c r="K97" s="3">
        <v>0.3</v>
      </c>
      <c r="L97" s="3">
        <v>0.3</v>
      </c>
      <c r="M97" s="3">
        <f t="shared" si="83"/>
        <v>0</v>
      </c>
      <c r="N97" s="3"/>
      <c r="O97" s="3"/>
      <c r="P97" s="3"/>
      <c r="Q97" s="3"/>
      <c r="R97" s="3"/>
      <c r="S97" s="3"/>
      <c r="T97" s="3"/>
      <c r="U97" s="3">
        <f t="shared" si="84"/>
        <v>0</v>
      </c>
      <c r="V97" s="3"/>
      <c r="W97" s="3"/>
      <c r="X97" s="3"/>
      <c r="Y97" s="3"/>
      <c r="Z97" s="3"/>
      <c r="AA97" s="3"/>
      <c r="AB97" s="3"/>
      <c r="AC97" s="3"/>
      <c r="AD97" s="3">
        <f t="shared" si="85"/>
        <v>0</v>
      </c>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f t="shared" si="87"/>
        <v>0</v>
      </c>
      <c r="BH97" s="3"/>
      <c r="BI97" s="3"/>
      <c r="BJ97" s="3"/>
      <c r="BK97" s="2" t="s">
        <v>459</v>
      </c>
      <c r="BL97" s="2" t="s">
        <v>147</v>
      </c>
      <c r="BM97" s="2"/>
      <c r="BN97" s="2" t="s">
        <v>90</v>
      </c>
      <c r="BO97" s="15" t="s">
        <v>1202</v>
      </c>
      <c r="BP97" s="2" t="s">
        <v>1142</v>
      </c>
      <c r="BQ97" s="436" t="s">
        <v>982</v>
      </c>
      <c r="BR97" s="208" t="s">
        <v>983</v>
      </c>
      <c r="BS97" s="208"/>
      <c r="BT97" s="208"/>
      <c r="BU97" s="208"/>
      <c r="BV97" s="208" t="s">
        <v>813</v>
      </c>
      <c r="BW97" s="208"/>
      <c r="BX97" s="208"/>
      <c r="BY97" s="208" t="s">
        <v>813</v>
      </c>
      <c r="BZ97" s="209"/>
      <c r="CA97" s="6"/>
      <c r="CB97" s="71" t="s">
        <v>439</v>
      </c>
      <c r="CN97" s="71">
        <v>2022</v>
      </c>
      <c r="CO97" s="71" t="s">
        <v>619</v>
      </c>
    </row>
    <row r="98" spans="1:97" s="71" customFormat="1" ht="91.9" customHeight="1" x14ac:dyDescent="0.3">
      <c r="A98" s="2">
        <v>8</v>
      </c>
      <c r="B98" s="144" t="s">
        <v>188</v>
      </c>
      <c r="C98" s="69">
        <f t="shared" si="88"/>
        <v>0.6</v>
      </c>
      <c r="D98" s="3"/>
      <c r="E98" s="3">
        <f t="shared" si="90"/>
        <v>0.6</v>
      </c>
      <c r="F98" s="3">
        <f t="shared" si="89"/>
        <v>0.6</v>
      </c>
      <c r="G98" s="3">
        <f t="shared" si="82"/>
        <v>0</v>
      </c>
      <c r="H98" s="3"/>
      <c r="I98" s="3"/>
      <c r="J98" s="3"/>
      <c r="K98" s="3">
        <v>0.3</v>
      </c>
      <c r="L98" s="3">
        <v>0.3</v>
      </c>
      <c r="M98" s="3">
        <f t="shared" si="83"/>
        <v>0</v>
      </c>
      <c r="N98" s="3"/>
      <c r="O98" s="3"/>
      <c r="P98" s="3"/>
      <c r="Q98" s="3"/>
      <c r="R98" s="3"/>
      <c r="S98" s="3"/>
      <c r="T98" s="3"/>
      <c r="U98" s="3">
        <f t="shared" si="84"/>
        <v>0</v>
      </c>
      <c r="V98" s="3"/>
      <c r="W98" s="3"/>
      <c r="X98" s="3"/>
      <c r="Y98" s="3"/>
      <c r="Z98" s="3"/>
      <c r="AA98" s="3"/>
      <c r="AB98" s="3"/>
      <c r="AC98" s="3"/>
      <c r="AD98" s="3">
        <f t="shared" si="85"/>
        <v>0</v>
      </c>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f t="shared" si="87"/>
        <v>0</v>
      </c>
      <c r="BH98" s="3"/>
      <c r="BI98" s="3"/>
      <c r="BJ98" s="3"/>
      <c r="BK98" s="2" t="s">
        <v>459</v>
      </c>
      <c r="BL98" s="2" t="s">
        <v>147</v>
      </c>
      <c r="BM98" s="2"/>
      <c r="BN98" s="2" t="s">
        <v>90</v>
      </c>
      <c r="BO98" s="15" t="s">
        <v>1242</v>
      </c>
      <c r="BP98" s="2" t="s">
        <v>1142</v>
      </c>
      <c r="BQ98" s="436" t="s">
        <v>982</v>
      </c>
      <c r="BR98" s="208" t="s">
        <v>983</v>
      </c>
      <c r="BS98" s="208"/>
      <c r="BT98" s="208"/>
      <c r="BU98" s="208"/>
      <c r="BV98" s="208" t="s">
        <v>813</v>
      </c>
      <c r="BW98" s="208"/>
      <c r="BX98" s="208"/>
      <c r="BY98" s="208" t="s">
        <v>813</v>
      </c>
      <c r="BZ98" s="209"/>
      <c r="CA98" s="6"/>
      <c r="CB98" s="71" t="s">
        <v>439</v>
      </c>
      <c r="CN98" s="71">
        <v>2022</v>
      </c>
      <c r="CO98" s="71" t="s">
        <v>619</v>
      </c>
    </row>
    <row r="99" spans="1:97" s="71" customFormat="1" ht="56.25" x14ac:dyDescent="0.3">
      <c r="A99" s="2">
        <v>9</v>
      </c>
      <c r="B99" s="144" t="s">
        <v>788</v>
      </c>
      <c r="C99" s="69">
        <f t="shared" si="88"/>
        <v>1.2</v>
      </c>
      <c r="D99" s="3">
        <v>0.6</v>
      </c>
      <c r="E99" s="3">
        <f t="shared" si="90"/>
        <v>0.6</v>
      </c>
      <c r="F99" s="3">
        <f t="shared" si="89"/>
        <v>0.6</v>
      </c>
      <c r="G99" s="3">
        <f t="shared" si="82"/>
        <v>0</v>
      </c>
      <c r="H99" s="3"/>
      <c r="I99" s="3"/>
      <c r="J99" s="3"/>
      <c r="K99" s="3">
        <v>0.3</v>
      </c>
      <c r="L99" s="3">
        <v>0.3</v>
      </c>
      <c r="M99" s="3">
        <f t="shared" si="83"/>
        <v>0</v>
      </c>
      <c r="N99" s="3"/>
      <c r="O99" s="3"/>
      <c r="P99" s="3"/>
      <c r="Q99" s="3"/>
      <c r="R99" s="3"/>
      <c r="S99" s="3"/>
      <c r="T99" s="3"/>
      <c r="U99" s="3">
        <f t="shared" si="84"/>
        <v>0</v>
      </c>
      <c r="V99" s="3"/>
      <c r="W99" s="3"/>
      <c r="X99" s="3"/>
      <c r="Y99" s="3"/>
      <c r="Z99" s="3"/>
      <c r="AA99" s="3"/>
      <c r="AB99" s="3"/>
      <c r="AC99" s="3"/>
      <c r="AD99" s="3">
        <f t="shared" si="85"/>
        <v>0</v>
      </c>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f t="shared" si="87"/>
        <v>0</v>
      </c>
      <c r="BH99" s="3"/>
      <c r="BI99" s="3"/>
      <c r="BJ99" s="3"/>
      <c r="BK99" s="2" t="s">
        <v>459</v>
      </c>
      <c r="BL99" s="2" t="s">
        <v>147</v>
      </c>
      <c r="BM99" s="2" t="s">
        <v>374</v>
      </c>
      <c r="BN99" s="2" t="s">
        <v>90</v>
      </c>
      <c r="BO99" s="15" t="s">
        <v>1202</v>
      </c>
      <c r="BP99" s="2" t="s">
        <v>1142</v>
      </c>
      <c r="BQ99" s="436" t="s">
        <v>982</v>
      </c>
      <c r="BR99" s="208" t="s">
        <v>999</v>
      </c>
      <c r="BS99" s="208" t="s">
        <v>1001</v>
      </c>
      <c r="BT99" s="208" t="s">
        <v>1003</v>
      </c>
      <c r="BU99" s="208"/>
      <c r="BV99" s="208" t="s">
        <v>813</v>
      </c>
      <c r="BW99" s="208"/>
      <c r="BX99" s="208"/>
      <c r="BY99" s="208" t="s">
        <v>813</v>
      </c>
      <c r="BZ99" s="209"/>
      <c r="CA99" s="6"/>
      <c r="CB99" s="71" t="s">
        <v>439</v>
      </c>
      <c r="CN99" s="71">
        <v>2022</v>
      </c>
      <c r="CO99" s="71" t="s">
        <v>619</v>
      </c>
    </row>
    <row r="100" spans="1:97" s="71" customFormat="1" ht="94.9" customHeight="1" x14ac:dyDescent="0.3">
      <c r="A100" s="2">
        <v>10</v>
      </c>
      <c r="B100" s="88" t="s">
        <v>195</v>
      </c>
      <c r="C100" s="69">
        <f t="shared" si="88"/>
        <v>0.9</v>
      </c>
      <c r="D100" s="3"/>
      <c r="E100" s="3">
        <f t="shared" si="90"/>
        <v>0.9</v>
      </c>
      <c r="F100" s="3">
        <f t="shared" si="89"/>
        <v>0.9</v>
      </c>
      <c r="G100" s="3">
        <f t="shared" si="82"/>
        <v>0</v>
      </c>
      <c r="H100" s="3"/>
      <c r="I100" s="3"/>
      <c r="J100" s="3"/>
      <c r="K100" s="3">
        <v>0.5</v>
      </c>
      <c r="L100" s="3">
        <v>0.4</v>
      </c>
      <c r="M100" s="3">
        <f t="shared" si="83"/>
        <v>0</v>
      </c>
      <c r="N100" s="3"/>
      <c r="O100" s="3"/>
      <c r="P100" s="3"/>
      <c r="Q100" s="3"/>
      <c r="R100" s="3"/>
      <c r="S100" s="3"/>
      <c r="T100" s="3"/>
      <c r="U100" s="3">
        <f t="shared" si="84"/>
        <v>0</v>
      </c>
      <c r="V100" s="3"/>
      <c r="W100" s="3"/>
      <c r="X100" s="3"/>
      <c r="Y100" s="3"/>
      <c r="Z100" s="3"/>
      <c r="AA100" s="3"/>
      <c r="AB100" s="3"/>
      <c r="AC100" s="3"/>
      <c r="AD100" s="3">
        <f t="shared" si="85"/>
        <v>0</v>
      </c>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f t="shared" si="87"/>
        <v>0</v>
      </c>
      <c r="BH100" s="3"/>
      <c r="BI100" s="3"/>
      <c r="BJ100" s="3"/>
      <c r="BK100" s="2" t="s">
        <v>459</v>
      </c>
      <c r="BL100" s="2" t="s">
        <v>130</v>
      </c>
      <c r="BM100" s="2" t="s">
        <v>196</v>
      </c>
      <c r="BN100" s="2" t="s">
        <v>90</v>
      </c>
      <c r="BO100" s="15" t="s">
        <v>1242</v>
      </c>
      <c r="BP100" s="2" t="s">
        <v>1142</v>
      </c>
      <c r="BQ100" s="436" t="s">
        <v>1071</v>
      </c>
      <c r="BR100" s="232" t="s">
        <v>972</v>
      </c>
      <c r="BS100" s="6"/>
      <c r="BT100" s="6"/>
      <c r="BU100" s="6"/>
      <c r="BV100" s="6" t="s">
        <v>813</v>
      </c>
      <c r="BW100" s="6"/>
      <c r="BX100" s="6"/>
      <c r="BY100" s="6"/>
      <c r="BZ100" s="6"/>
      <c r="CA100" s="6"/>
      <c r="CB100" s="71" t="s">
        <v>439</v>
      </c>
      <c r="CN100" s="71">
        <v>2022</v>
      </c>
      <c r="CO100" s="71" t="s">
        <v>619</v>
      </c>
    </row>
    <row r="101" spans="1:97" s="71" customFormat="1" ht="88.15" customHeight="1" x14ac:dyDescent="0.3">
      <c r="A101" s="2">
        <v>11</v>
      </c>
      <c r="B101" s="88" t="s">
        <v>193</v>
      </c>
      <c r="C101" s="69">
        <f t="shared" si="88"/>
        <v>1.9500000000000004</v>
      </c>
      <c r="D101" s="3">
        <v>0.25</v>
      </c>
      <c r="E101" s="3">
        <f t="shared" si="90"/>
        <v>1.7000000000000004</v>
      </c>
      <c r="F101" s="3">
        <f t="shared" si="89"/>
        <v>1.4700000000000002</v>
      </c>
      <c r="G101" s="3">
        <f t="shared" si="82"/>
        <v>0.76</v>
      </c>
      <c r="H101" s="3"/>
      <c r="I101" s="3">
        <v>0.76</v>
      </c>
      <c r="J101" s="3"/>
      <c r="K101" s="3">
        <v>0.61</v>
      </c>
      <c r="L101" s="3">
        <v>0.09</v>
      </c>
      <c r="M101" s="3">
        <f t="shared" si="83"/>
        <v>0</v>
      </c>
      <c r="N101" s="3"/>
      <c r="O101" s="3"/>
      <c r="P101" s="3">
        <v>0</v>
      </c>
      <c r="Q101" s="3"/>
      <c r="R101" s="3">
        <v>0.01</v>
      </c>
      <c r="S101" s="3"/>
      <c r="T101" s="3"/>
      <c r="U101" s="3">
        <f t="shared" si="84"/>
        <v>0.12</v>
      </c>
      <c r="V101" s="3"/>
      <c r="W101" s="3"/>
      <c r="X101" s="3"/>
      <c r="Y101" s="3"/>
      <c r="Z101" s="3"/>
      <c r="AA101" s="3"/>
      <c r="AB101" s="3"/>
      <c r="AC101" s="3"/>
      <c r="AD101" s="3">
        <f t="shared" si="85"/>
        <v>0.09</v>
      </c>
      <c r="AE101" s="3"/>
      <c r="AF101" s="3">
        <v>0.04</v>
      </c>
      <c r="AG101" s="3"/>
      <c r="AH101" s="3"/>
      <c r="AI101" s="3"/>
      <c r="AJ101" s="3"/>
      <c r="AK101" s="3"/>
      <c r="AL101" s="3"/>
      <c r="AM101" s="3"/>
      <c r="AN101" s="3"/>
      <c r="AO101" s="3"/>
      <c r="AP101" s="3"/>
      <c r="AQ101" s="3">
        <v>0.05</v>
      </c>
      <c r="AR101" s="3"/>
      <c r="AS101" s="3"/>
      <c r="AT101" s="3"/>
      <c r="AU101" s="3"/>
      <c r="AV101" s="3"/>
      <c r="AW101" s="3"/>
      <c r="AX101" s="3">
        <v>0.01</v>
      </c>
      <c r="AY101" s="3"/>
      <c r="AZ101" s="3"/>
      <c r="BA101" s="3"/>
      <c r="BB101" s="3"/>
      <c r="BC101" s="3"/>
      <c r="BD101" s="3">
        <v>0.02</v>
      </c>
      <c r="BE101" s="3"/>
      <c r="BF101" s="3"/>
      <c r="BG101" s="3">
        <f t="shared" si="87"/>
        <v>0.11</v>
      </c>
      <c r="BH101" s="3"/>
      <c r="BI101" s="3">
        <v>0.11</v>
      </c>
      <c r="BJ101" s="3"/>
      <c r="BK101" s="2" t="s">
        <v>459</v>
      </c>
      <c r="BL101" s="2" t="s">
        <v>130</v>
      </c>
      <c r="BM101" s="2" t="s">
        <v>194</v>
      </c>
      <c r="BN101" s="2" t="s">
        <v>90</v>
      </c>
      <c r="BO101" s="14" t="s">
        <v>1093</v>
      </c>
      <c r="BP101" s="2" t="s">
        <v>1142</v>
      </c>
      <c r="BQ101" s="436" t="s">
        <v>982</v>
      </c>
      <c r="BR101" s="232" t="s">
        <v>972</v>
      </c>
      <c r="BS101" s="6" t="s">
        <v>760</v>
      </c>
      <c r="CH101" s="71">
        <v>2022</v>
      </c>
      <c r="CI101" s="71" t="s">
        <v>981</v>
      </c>
    </row>
    <row r="102" spans="1:97" s="71" customFormat="1" ht="88.9" customHeight="1" x14ac:dyDescent="0.3">
      <c r="A102" s="2">
        <v>12</v>
      </c>
      <c r="B102" s="88" t="s">
        <v>193</v>
      </c>
      <c r="C102" s="69">
        <f t="shared" si="88"/>
        <v>5.39</v>
      </c>
      <c r="D102" s="3">
        <v>0.22</v>
      </c>
      <c r="E102" s="3">
        <f t="shared" si="90"/>
        <v>5.17</v>
      </c>
      <c r="F102" s="3">
        <f t="shared" si="89"/>
        <v>4.45</v>
      </c>
      <c r="G102" s="3">
        <f t="shared" si="82"/>
        <v>1.96</v>
      </c>
      <c r="H102" s="3"/>
      <c r="I102" s="3">
        <v>1.96</v>
      </c>
      <c r="J102" s="3"/>
      <c r="K102" s="3">
        <v>2.02</v>
      </c>
      <c r="L102" s="3">
        <v>0.46</v>
      </c>
      <c r="M102" s="3">
        <f t="shared" si="83"/>
        <v>0</v>
      </c>
      <c r="N102" s="3"/>
      <c r="O102" s="3"/>
      <c r="P102" s="3">
        <v>0</v>
      </c>
      <c r="Q102" s="3"/>
      <c r="R102" s="3">
        <v>0.01</v>
      </c>
      <c r="S102" s="3"/>
      <c r="T102" s="3"/>
      <c r="U102" s="3">
        <f t="shared" si="84"/>
        <v>0.63</v>
      </c>
      <c r="V102" s="3"/>
      <c r="W102" s="3"/>
      <c r="X102" s="3"/>
      <c r="Y102" s="3"/>
      <c r="Z102" s="3"/>
      <c r="AA102" s="3"/>
      <c r="AB102" s="3"/>
      <c r="AC102" s="3"/>
      <c r="AD102" s="3">
        <f t="shared" si="85"/>
        <v>0.23</v>
      </c>
      <c r="AE102" s="3"/>
      <c r="AF102" s="3"/>
      <c r="AG102" s="3"/>
      <c r="AH102" s="3"/>
      <c r="AI102" s="3">
        <v>0.01</v>
      </c>
      <c r="AJ102" s="3"/>
      <c r="AK102" s="3"/>
      <c r="AL102" s="3"/>
      <c r="AM102" s="3"/>
      <c r="AN102" s="3"/>
      <c r="AO102" s="3"/>
      <c r="AP102" s="3"/>
      <c r="AQ102" s="3">
        <v>0.22</v>
      </c>
      <c r="AR102" s="3"/>
      <c r="AS102" s="3"/>
      <c r="AT102" s="3"/>
      <c r="AU102" s="3"/>
      <c r="AV102" s="3">
        <v>0.04</v>
      </c>
      <c r="AW102" s="3"/>
      <c r="AX102" s="3">
        <v>0.13</v>
      </c>
      <c r="AY102" s="3"/>
      <c r="AZ102" s="3"/>
      <c r="BA102" s="3"/>
      <c r="BB102" s="3"/>
      <c r="BC102" s="3"/>
      <c r="BD102" s="3">
        <v>0.23</v>
      </c>
      <c r="BE102" s="3"/>
      <c r="BF102" s="3"/>
      <c r="BG102" s="3">
        <f t="shared" si="87"/>
        <v>0.09</v>
      </c>
      <c r="BH102" s="3"/>
      <c r="BI102" s="3">
        <v>0.09</v>
      </c>
      <c r="BJ102" s="3"/>
      <c r="BK102" s="2" t="s">
        <v>459</v>
      </c>
      <c r="BL102" s="2" t="s">
        <v>149</v>
      </c>
      <c r="BM102" s="2" t="s">
        <v>626</v>
      </c>
      <c r="BN102" s="2" t="s">
        <v>90</v>
      </c>
      <c r="BO102" s="14" t="s">
        <v>1093</v>
      </c>
      <c r="BP102" s="2" t="s">
        <v>1142</v>
      </c>
      <c r="BQ102" s="436" t="s">
        <v>982</v>
      </c>
      <c r="BR102" s="232" t="s">
        <v>972</v>
      </c>
      <c r="BS102" s="6" t="s">
        <v>760</v>
      </c>
      <c r="CH102" s="71">
        <v>2022</v>
      </c>
    </row>
    <row r="103" spans="1:97" s="71" customFormat="1" ht="43.15" customHeight="1" x14ac:dyDescent="0.3">
      <c r="A103" s="2">
        <v>13</v>
      </c>
      <c r="B103" s="141" t="s">
        <v>197</v>
      </c>
      <c r="C103" s="69">
        <f t="shared" si="88"/>
        <v>1.5</v>
      </c>
      <c r="D103" s="3"/>
      <c r="E103" s="3">
        <f t="shared" si="90"/>
        <v>1.5</v>
      </c>
      <c r="F103" s="3">
        <f t="shared" si="89"/>
        <v>1.5</v>
      </c>
      <c r="G103" s="3">
        <f t="shared" si="82"/>
        <v>0</v>
      </c>
      <c r="H103" s="3"/>
      <c r="I103" s="3"/>
      <c r="J103" s="3"/>
      <c r="K103" s="3">
        <v>0.15</v>
      </c>
      <c r="L103" s="3">
        <v>1.35</v>
      </c>
      <c r="M103" s="3">
        <f t="shared" si="83"/>
        <v>0</v>
      </c>
      <c r="N103" s="3"/>
      <c r="O103" s="3"/>
      <c r="P103" s="3"/>
      <c r="Q103" s="3"/>
      <c r="R103" s="3"/>
      <c r="S103" s="3"/>
      <c r="T103" s="3"/>
      <c r="U103" s="3">
        <f t="shared" si="84"/>
        <v>0</v>
      </c>
      <c r="V103" s="3"/>
      <c r="W103" s="3"/>
      <c r="X103" s="3"/>
      <c r="Y103" s="3"/>
      <c r="Z103" s="3"/>
      <c r="AA103" s="3"/>
      <c r="AB103" s="3"/>
      <c r="AC103" s="3"/>
      <c r="AD103" s="3">
        <f t="shared" si="85"/>
        <v>0</v>
      </c>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f t="shared" si="87"/>
        <v>0</v>
      </c>
      <c r="BH103" s="3"/>
      <c r="BI103" s="3"/>
      <c r="BJ103" s="3"/>
      <c r="BK103" s="2" t="s">
        <v>459</v>
      </c>
      <c r="BL103" s="2" t="s">
        <v>149</v>
      </c>
      <c r="BM103" s="2"/>
      <c r="BN103" s="2" t="s">
        <v>90</v>
      </c>
      <c r="BO103" s="15" t="s">
        <v>1202</v>
      </c>
      <c r="BP103" s="2" t="s">
        <v>1142</v>
      </c>
      <c r="BQ103" s="436" t="s">
        <v>982</v>
      </c>
      <c r="BR103" s="232" t="s">
        <v>972</v>
      </c>
      <c r="BS103" s="6"/>
      <c r="BT103" s="6"/>
      <c r="BU103" s="6"/>
      <c r="BV103" s="6" t="s">
        <v>813</v>
      </c>
      <c r="BW103" s="6"/>
      <c r="BX103" s="6"/>
      <c r="BY103" s="6"/>
      <c r="BZ103" s="209"/>
      <c r="CA103" s="6"/>
      <c r="CN103" s="71">
        <v>2022</v>
      </c>
      <c r="CO103" s="71" t="s">
        <v>619</v>
      </c>
    </row>
    <row r="104" spans="1:97" s="71" customFormat="1" ht="37.5" x14ac:dyDescent="0.3">
      <c r="A104" s="2">
        <v>14</v>
      </c>
      <c r="B104" s="141" t="s">
        <v>447</v>
      </c>
      <c r="C104" s="69">
        <f t="shared" si="88"/>
        <v>0.25</v>
      </c>
      <c r="D104" s="3"/>
      <c r="E104" s="3">
        <f t="shared" si="90"/>
        <v>0.25</v>
      </c>
      <c r="F104" s="3">
        <f t="shared" si="89"/>
        <v>0.25</v>
      </c>
      <c r="G104" s="3">
        <f t="shared" si="82"/>
        <v>0</v>
      </c>
      <c r="H104" s="3"/>
      <c r="I104" s="3"/>
      <c r="J104" s="3"/>
      <c r="K104" s="3">
        <v>0.05</v>
      </c>
      <c r="L104" s="3">
        <v>0.2</v>
      </c>
      <c r="M104" s="3">
        <f t="shared" si="83"/>
        <v>0</v>
      </c>
      <c r="N104" s="3"/>
      <c r="O104" s="3"/>
      <c r="P104" s="3"/>
      <c r="Q104" s="3"/>
      <c r="R104" s="3"/>
      <c r="S104" s="3"/>
      <c r="T104" s="3"/>
      <c r="U104" s="3">
        <f t="shared" si="84"/>
        <v>0</v>
      </c>
      <c r="V104" s="3"/>
      <c r="W104" s="3"/>
      <c r="X104" s="3"/>
      <c r="Y104" s="3"/>
      <c r="Z104" s="3"/>
      <c r="AA104" s="3"/>
      <c r="AB104" s="3"/>
      <c r="AC104" s="3"/>
      <c r="AD104" s="3">
        <f t="shared" si="85"/>
        <v>0</v>
      </c>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f t="shared" si="87"/>
        <v>0</v>
      </c>
      <c r="BH104" s="3"/>
      <c r="BI104" s="3">
        <v>0</v>
      </c>
      <c r="BJ104" s="3"/>
      <c r="BK104" s="2" t="s">
        <v>459</v>
      </c>
      <c r="BL104" s="2" t="s">
        <v>149</v>
      </c>
      <c r="BM104" s="2" t="s">
        <v>451</v>
      </c>
      <c r="BN104" s="2" t="s">
        <v>90</v>
      </c>
      <c r="BO104" s="143" t="s">
        <v>539</v>
      </c>
      <c r="BP104" s="2" t="s">
        <v>1142</v>
      </c>
      <c r="BQ104" s="436" t="s">
        <v>982</v>
      </c>
      <c r="BR104" s="232" t="s">
        <v>972</v>
      </c>
      <c r="BS104" s="208"/>
      <c r="BT104" s="208"/>
      <c r="BU104" s="208"/>
      <c r="BV104" s="208" t="s">
        <v>813</v>
      </c>
      <c r="BW104" s="208"/>
      <c r="BX104" s="6"/>
      <c r="BY104" s="6"/>
      <c r="BZ104" s="210"/>
      <c r="CA104" s="6"/>
      <c r="CN104" s="71">
        <v>2022</v>
      </c>
      <c r="CO104" s="71" t="s">
        <v>619</v>
      </c>
    </row>
    <row r="105" spans="1:97" s="71" customFormat="1" ht="37.5" x14ac:dyDescent="0.3">
      <c r="A105" s="2">
        <v>15</v>
      </c>
      <c r="B105" s="141" t="s">
        <v>448</v>
      </c>
      <c r="C105" s="69">
        <f t="shared" si="88"/>
        <v>0.14000000000000001</v>
      </c>
      <c r="D105" s="3"/>
      <c r="E105" s="3">
        <f t="shared" si="90"/>
        <v>0.14000000000000001</v>
      </c>
      <c r="F105" s="3">
        <f t="shared" si="89"/>
        <v>0.14000000000000001</v>
      </c>
      <c r="G105" s="3">
        <f t="shared" si="82"/>
        <v>0</v>
      </c>
      <c r="H105" s="3"/>
      <c r="I105" s="3"/>
      <c r="J105" s="3"/>
      <c r="K105" s="3">
        <v>0.04</v>
      </c>
      <c r="L105" s="3">
        <v>0.1</v>
      </c>
      <c r="M105" s="3">
        <f t="shared" si="83"/>
        <v>0</v>
      </c>
      <c r="N105" s="3"/>
      <c r="O105" s="3"/>
      <c r="P105" s="3"/>
      <c r="Q105" s="3"/>
      <c r="R105" s="3"/>
      <c r="S105" s="3"/>
      <c r="T105" s="3"/>
      <c r="U105" s="3">
        <f t="shared" si="84"/>
        <v>0</v>
      </c>
      <c r="V105" s="3"/>
      <c r="W105" s="3"/>
      <c r="X105" s="3"/>
      <c r="Y105" s="3"/>
      <c r="Z105" s="3"/>
      <c r="AA105" s="3"/>
      <c r="AB105" s="3"/>
      <c r="AC105" s="3"/>
      <c r="AD105" s="3">
        <f t="shared" si="85"/>
        <v>0</v>
      </c>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69"/>
      <c r="BE105" s="3"/>
      <c r="BF105" s="3"/>
      <c r="BG105" s="3">
        <f t="shared" si="87"/>
        <v>0</v>
      </c>
      <c r="BH105" s="3"/>
      <c r="BI105" s="69"/>
      <c r="BJ105" s="3"/>
      <c r="BK105" s="2" t="s">
        <v>459</v>
      </c>
      <c r="BL105" s="2" t="s">
        <v>149</v>
      </c>
      <c r="BM105" s="2" t="s">
        <v>452</v>
      </c>
      <c r="BN105" s="2" t="s">
        <v>90</v>
      </c>
      <c r="BO105" s="15" t="s">
        <v>539</v>
      </c>
      <c r="BP105" s="2" t="s">
        <v>1142</v>
      </c>
      <c r="BQ105" s="436" t="s">
        <v>1071</v>
      </c>
      <c r="BR105" s="232" t="s">
        <v>972</v>
      </c>
      <c r="BS105" s="6"/>
      <c r="BT105" s="6"/>
      <c r="BU105" s="6"/>
      <c r="BV105" s="6" t="s">
        <v>813</v>
      </c>
      <c r="BW105" s="6"/>
      <c r="BX105" s="6"/>
      <c r="BY105" s="6"/>
      <c r="BZ105" s="209"/>
      <c r="CA105" s="6"/>
      <c r="CN105" s="71">
        <v>2022</v>
      </c>
      <c r="CO105" s="71" t="s">
        <v>619</v>
      </c>
    </row>
    <row r="106" spans="1:97" s="71" customFormat="1" ht="57" customHeight="1" x14ac:dyDescent="0.3">
      <c r="A106" s="2">
        <v>16</v>
      </c>
      <c r="B106" s="141" t="s">
        <v>992</v>
      </c>
      <c r="C106" s="69">
        <f t="shared" si="88"/>
        <v>0.04</v>
      </c>
      <c r="D106" s="3"/>
      <c r="E106" s="3">
        <f t="shared" si="90"/>
        <v>0.04</v>
      </c>
      <c r="F106" s="3">
        <f t="shared" si="89"/>
        <v>0.04</v>
      </c>
      <c r="G106" s="3"/>
      <c r="H106" s="3"/>
      <c r="I106" s="3"/>
      <c r="J106" s="3"/>
      <c r="K106" s="3">
        <v>0.04</v>
      </c>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2"/>
      <c r="BL106" s="2" t="s">
        <v>149</v>
      </c>
      <c r="BM106" s="2"/>
      <c r="BN106" s="2" t="s">
        <v>90</v>
      </c>
      <c r="BO106" s="143" t="s">
        <v>1126</v>
      </c>
      <c r="BP106" s="2" t="s">
        <v>761</v>
      </c>
      <c r="BQ106" s="436" t="s">
        <v>761</v>
      </c>
      <c r="BR106" s="144" t="s">
        <v>972</v>
      </c>
      <c r="BS106" s="144"/>
      <c r="BT106" s="144" t="s">
        <v>993</v>
      </c>
      <c r="BU106" s="144"/>
      <c r="BV106" s="144" t="s">
        <v>813</v>
      </c>
      <c r="BW106" s="144"/>
      <c r="BX106" s="144" t="s">
        <v>826</v>
      </c>
      <c r="BY106" s="237"/>
      <c r="BZ106" s="6"/>
      <c r="CA106" s="210"/>
      <c r="CB106" s="6"/>
      <c r="CJ106" s="238"/>
      <c r="CK106" s="212"/>
      <c r="CL106" s="212"/>
      <c r="CM106" s="212"/>
      <c r="CN106" s="212"/>
      <c r="CO106" s="212"/>
      <c r="CP106" s="212"/>
      <c r="CQ106" s="212"/>
      <c r="CR106" s="212"/>
      <c r="CS106" s="212"/>
    </row>
    <row r="107" spans="1:97" s="71" customFormat="1" ht="85.9" customHeight="1" x14ac:dyDescent="0.3">
      <c r="A107" s="2">
        <v>17</v>
      </c>
      <c r="B107" s="14" t="s">
        <v>198</v>
      </c>
      <c r="C107" s="69">
        <f t="shared" si="88"/>
        <v>0.45</v>
      </c>
      <c r="D107" s="3"/>
      <c r="E107" s="3">
        <f t="shared" si="90"/>
        <v>0.45</v>
      </c>
      <c r="F107" s="3">
        <f t="shared" si="89"/>
        <v>0.45</v>
      </c>
      <c r="G107" s="3">
        <f t="shared" ref="G107:G134" si="91">H107+I107+J107</f>
        <v>0</v>
      </c>
      <c r="H107" s="3"/>
      <c r="I107" s="3"/>
      <c r="J107" s="3"/>
      <c r="K107" s="3">
        <v>0.4</v>
      </c>
      <c r="L107" s="3"/>
      <c r="M107" s="3">
        <f t="shared" ref="M107:M157" si="92">N107+O107+P107</f>
        <v>0.05</v>
      </c>
      <c r="N107" s="3">
        <v>0.05</v>
      </c>
      <c r="O107" s="3"/>
      <c r="P107" s="3"/>
      <c r="Q107" s="3"/>
      <c r="R107" s="3"/>
      <c r="S107" s="3"/>
      <c r="T107" s="3"/>
      <c r="U107" s="3">
        <f t="shared" ref="U107:U148" si="93">V107+W107+X107+Y107+Z107+AA107+AB107+AC107+AD107+AU107+AV107+AW107+AX107+AY107+AZ107+BA107+BB107+BC107+BD107+BE107+BF107</f>
        <v>0</v>
      </c>
      <c r="V107" s="3"/>
      <c r="W107" s="3"/>
      <c r="X107" s="3"/>
      <c r="Y107" s="3"/>
      <c r="Z107" s="3"/>
      <c r="AA107" s="3"/>
      <c r="AB107" s="3"/>
      <c r="AC107" s="3"/>
      <c r="AD107" s="3">
        <f t="shared" ref="AD107:AD119" si="94">SUM(AE107:AT107)</f>
        <v>0</v>
      </c>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f t="shared" ref="BG107:BG148" si="95">BH107+BI107+BJ107</f>
        <v>0</v>
      </c>
      <c r="BH107" s="3"/>
      <c r="BI107" s="3"/>
      <c r="BJ107" s="3"/>
      <c r="BK107" s="2" t="s">
        <v>459</v>
      </c>
      <c r="BL107" s="2" t="s">
        <v>142</v>
      </c>
      <c r="BM107" s="2" t="s">
        <v>199</v>
      </c>
      <c r="BN107" s="2" t="s">
        <v>90</v>
      </c>
      <c r="BO107" s="15" t="s">
        <v>1242</v>
      </c>
      <c r="BP107" s="2" t="s">
        <v>1142</v>
      </c>
      <c r="BQ107" s="436" t="s">
        <v>982</v>
      </c>
      <c r="BR107" s="144" t="s">
        <v>972</v>
      </c>
      <c r="BS107" s="253"/>
      <c r="BT107" s="253"/>
      <c r="BU107" s="253"/>
      <c r="BV107" s="253" t="s">
        <v>813</v>
      </c>
      <c r="BW107" s="253"/>
      <c r="BX107" s="6"/>
      <c r="BY107" s="6"/>
      <c r="BZ107" s="209"/>
      <c r="CA107" s="6"/>
      <c r="CE107" s="71" t="s">
        <v>484</v>
      </c>
      <c r="CN107" s="71">
        <v>2022</v>
      </c>
      <c r="CO107" s="71" t="s">
        <v>611</v>
      </c>
    </row>
    <row r="108" spans="1:97" s="71" customFormat="1" ht="96" customHeight="1" x14ac:dyDescent="0.3">
      <c r="A108" s="2">
        <v>18</v>
      </c>
      <c r="B108" s="144" t="s">
        <v>200</v>
      </c>
      <c r="C108" s="69">
        <f t="shared" si="88"/>
        <v>0.18</v>
      </c>
      <c r="D108" s="3"/>
      <c r="E108" s="3">
        <f t="shared" si="90"/>
        <v>0.18</v>
      </c>
      <c r="F108" s="3">
        <f t="shared" si="89"/>
        <v>0.18</v>
      </c>
      <c r="G108" s="3">
        <f t="shared" si="91"/>
        <v>0</v>
      </c>
      <c r="H108" s="3"/>
      <c r="I108" s="3"/>
      <c r="J108" s="3"/>
      <c r="K108" s="3">
        <v>0.11</v>
      </c>
      <c r="L108" s="3"/>
      <c r="M108" s="3">
        <f t="shared" si="92"/>
        <v>7.0000000000000007E-2</v>
      </c>
      <c r="N108" s="3"/>
      <c r="O108" s="3"/>
      <c r="P108" s="3">
        <v>7.0000000000000007E-2</v>
      </c>
      <c r="Q108" s="3"/>
      <c r="R108" s="3"/>
      <c r="S108" s="3"/>
      <c r="T108" s="3"/>
      <c r="U108" s="3">
        <f t="shared" si="93"/>
        <v>0</v>
      </c>
      <c r="V108" s="3"/>
      <c r="W108" s="3"/>
      <c r="X108" s="3"/>
      <c r="Y108" s="3"/>
      <c r="Z108" s="3"/>
      <c r="AA108" s="3"/>
      <c r="AB108" s="3"/>
      <c r="AC108" s="3"/>
      <c r="AD108" s="3">
        <f t="shared" si="94"/>
        <v>0</v>
      </c>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f t="shared" si="95"/>
        <v>0</v>
      </c>
      <c r="BH108" s="3"/>
      <c r="BI108" s="3"/>
      <c r="BJ108" s="3"/>
      <c r="BK108" s="2" t="s">
        <v>459</v>
      </c>
      <c r="BL108" s="2" t="s">
        <v>142</v>
      </c>
      <c r="BM108" s="2" t="s">
        <v>201</v>
      </c>
      <c r="BN108" s="2" t="s">
        <v>90</v>
      </c>
      <c r="BO108" s="15" t="s">
        <v>1242</v>
      </c>
      <c r="BP108" s="2" t="s">
        <v>1142</v>
      </c>
      <c r="BQ108" s="436" t="s">
        <v>982</v>
      </c>
      <c r="BR108" s="144" t="s">
        <v>972</v>
      </c>
      <c r="BS108" s="208"/>
      <c r="BT108" s="208"/>
      <c r="BU108" s="208"/>
      <c r="BV108" s="208" t="s">
        <v>813</v>
      </c>
      <c r="BW108" s="208"/>
      <c r="BX108" s="6"/>
      <c r="BY108" s="6"/>
      <c r="BZ108" s="209"/>
      <c r="CA108" s="6"/>
      <c r="CE108" s="71" t="s">
        <v>484</v>
      </c>
      <c r="CN108" s="71">
        <v>2022</v>
      </c>
    </row>
    <row r="109" spans="1:97" s="71" customFormat="1" ht="37.5" x14ac:dyDescent="0.3">
      <c r="A109" s="2">
        <v>19</v>
      </c>
      <c r="B109" s="144" t="s">
        <v>202</v>
      </c>
      <c r="C109" s="69">
        <f t="shared" si="88"/>
        <v>0.16</v>
      </c>
      <c r="D109" s="3"/>
      <c r="E109" s="3">
        <f t="shared" si="90"/>
        <v>0.16</v>
      </c>
      <c r="F109" s="3">
        <f t="shared" si="89"/>
        <v>0.16</v>
      </c>
      <c r="G109" s="3">
        <f t="shared" si="91"/>
        <v>0</v>
      </c>
      <c r="H109" s="3"/>
      <c r="I109" s="3"/>
      <c r="J109" s="3"/>
      <c r="K109" s="3">
        <v>0.16</v>
      </c>
      <c r="L109" s="3"/>
      <c r="M109" s="3">
        <f t="shared" si="92"/>
        <v>0</v>
      </c>
      <c r="N109" s="3"/>
      <c r="O109" s="3"/>
      <c r="P109" s="3"/>
      <c r="Q109" s="3"/>
      <c r="R109" s="3"/>
      <c r="S109" s="3"/>
      <c r="T109" s="3"/>
      <c r="U109" s="3">
        <f t="shared" si="93"/>
        <v>0</v>
      </c>
      <c r="V109" s="3"/>
      <c r="W109" s="3"/>
      <c r="X109" s="3"/>
      <c r="Y109" s="3"/>
      <c r="Z109" s="3"/>
      <c r="AA109" s="3"/>
      <c r="AB109" s="3"/>
      <c r="AC109" s="3"/>
      <c r="AD109" s="3">
        <f t="shared" si="94"/>
        <v>0</v>
      </c>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f t="shared" si="95"/>
        <v>0</v>
      </c>
      <c r="BH109" s="3"/>
      <c r="BI109" s="3"/>
      <c r="BJ109" s="3"/>
      <c r="BK109" s="2" t="s">
        <v>459</v>
      </c>
      <c r="BL109" s="2" t="s">
        <v>142</v>
      </c>
      <c r="BM109" s="2" t="s">
        <v>203</v>
      </c>
      <c r="BN109" s="2" t="s">
        <v>90</v>
      </c>
      <c r="BO109" s="15" t="s">
        <v>385</v>
      </c>
      <c r="BP109" s="2" t="s">
        <v>1142</v>
      </c>
      <c r="BQ109" s="436" t="s">
        <v>982</v>
      </c>
      <c r="BR109" s="144" t="s">
        <v>972</v>
      </c>
      <c r="BS109" s="208"/>
      <c r="BT109" s="208"/>
      <c r="BU109" s="208"/>
      <c r="BV109" s="208" t="s">
        <v>813</v>
      </c>
      <c r="BW109" s="208"/>
      <c r="BX109" s="6"/>
      <c r="BY109" s="6"/>
      <c r="BZ109" s="209"/>
      <c r="CA109" s="6"/>
      <c r="CE109" s="71" t="s">
        <v>484</v>
      </c>
      <c r="CN109" s="71">
        <v>2022</v>
      </c>
    </row>
    <row r="110" spans="1:97" s="71" customFormat="1" ht="37.5" x14ac:dyDescent="0.3">
      <c r="A110" s="2">
        <v>20</v>
      </c>
      <c r="B110" s="144" t="s">
        <v>204</v>
      </c>
      <c r="C110" s="69">
        <f t="shared" si="88"/>
        <v>0.2</v>
      </c>
      <c r="D110" s="3"/>
      <c r="E110" s="3">
        <f t="shared" si="90"/>
        <v>0.2</v>
      </c>
      <c r="F110" s="3">
        <f t="shared" si="89"/>
        <v>0.2</v>
      </c>
      <c r="G110" s="3">
        <f t="shared" si="91"/>
        <v>0</v>
      </c>
      <c r="H110" s="3"/>
      <c r="I110" s="3"/>
      <c r="J110" s="3"/>
      <c r="K110" s="3">
        <v>0.2</v>
      </c>
      <c r="L110" s="3"/>
      <c r="M110" s="3">
        <f t="shared" si="92"/>
        <v>0</v>
      </c>
      <c r="N110" s="3"/>
      <c r="O110" s="3"/>
      <c r="P110" s="3"/>
      <c r="Q110" s="3"/>
      <c r="R110" s="3"/>
      <c r="S110" s="3"/>
      <c r="T110" s="3"/>
      <c r="U110" s="3">
        <f t="shared" si="93"/>
        <v>0</v>
      </c>
      <c r="V110" s="3"/>
      <c r="W110" s="3"/>
      <c r="X110" s="3"/>
      <c r="Y110" s="3"/>
      <c r="Z110" s="3"/>
      <c r="AA110" s="3"/>
      <c r="AB110" s="3"/>
      <c r="AC110" s="3"/>
      <c r="AD110" s="3">
        <f t="shared" si="94"/>
        <v>0</v>
      </c>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f t="shared" si="95"/>
        <v>0</v>
      </c>
      <c r="BH110" s="3"/>
      <c r="BI110" s="3"/>
      <c r="BJ110" s="3"/>
      <c r="BK110" s="2" t="s">
        <v>459</v>
      </c>
      <c r="BL110" s="2" t="s">
        <v>142</v>
      </c>
      <c r="BM110" s="2" t="s">
        <v>205</v>
      </c>
      <c r="BN110" s="2" t="s">
        <v>90</v>
      </c>
      <c r="BO110" s="143" t="s">
        <v>540</v>
      </c>
      <c r="BP110" s="2" t="s">
        <v>1142</v>
      </c>
      <c r="BQ110" s="436" t="s">
        <v>982</v>
      </c>
      <c r="BR110" s="144" t="s">
        <v>972</v>
      </c>
      <c r="BS110" s="208"/>
      <c r="BT110" s="208"/>
      <c r="BU110" s="208"/>
      <c r="BV110" s="208" t="s">
        <v>813</v>
      </c>
      <c r="BW110" s="208"/>
      <c r="BX110" s="6"/>
      <c r="BY110" s="6"/>
      <c r="BZ110" s="210"/>
      <c r="CA110" s="6"/>
      <c r="CE110" s="71" t="s">
        <v>484</v>
      </c>
      <c r="CN110" s="71">
        <v>2022</v>
      </c>
    </row>
    <row r="111" spans="1:97" s="71" customFormat="1" ht="37.5" x14ac:dyDescent="0.3">
      <c r="A111" s="2">
        <v>21</v>
      </c>
      <c r="B111" s="14" t="s">
        <v>206</v>
      </c>
      <c r="C111" s="69">
        <f t="shared" si="88"/>
        <v>0.12</v>
      </c>
      <c r="D111" s="3"/>
      <c r="E111" s="3">
        <f t="shared" si="90"/>
        <v>0.12</v>
      </c>
      <c r="F111" s="3">
        <f t="shared" si="89"/>
        <v>0.12</v>
      </c>
      <c r="G111" s="3">
        <f t="shared" si="91"/>
        <v>0</v>
      </c>
      <c r="H111" s="3"/>
      <c r="I111" s="3"/>
      <c r="J111" s="3"/>
      <c r="K111" s="3">
        <v>0.12</v>
      </c>
      <c r="L111" s="3"/>
      <c r="M111" s="3">
        <f t="shared" si="92"/>
        <v>0</v>
      </c>
      <c r="N111" s="3"/>
      <c r="O111" s="3"/>
      <c r="P111" s="3"/>
      <c r="Q111" s="3"/>
      <c r="R111" s="3"/>
      <c r="S111" s="3"/>
      <c r="T111" s="3"/>
      <c r="U111" s="3">
        <f t="shared" si="93"/>
        <v>0</v>
      </c>
      <c r="V111" s="3"/>
      <c r="W111" s="3"/>
      <c r="X111" s="3"/>
      <c r="Y111" s="3"/>
      <c r="Z111" s="3"/>
      <c r="AA111" s="3"/>
      <c r="AB111" s="3"/>
      <c r="AC111" s="3"/>
      <c r="AD111" s="3">
        <f t="shared" si="94"/>
        <v>0</v>
      </c>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f t="shared" si="95"/>
        <v>0</v>
      </c>
      <c r="BH111" s="3"/>
      <c r="BI111" s="3"/>
      <c r="BJ111" s="3"/>
      <c r="BK111" s="2" t="s">
        <v>459</v>
      </c>
      <c r="BL111" s="2" t="s">
        <v>142</v>
      </c>
      <c r="BM111" s="2" t="s">
        <v>207</v>
      </c>
      <c r="BN111" s="2" t="s">
        <v>90</v>
      </c>
      <c r="BO111" s="15" t="s">
        <v>385</v>
      </c>
      <c r="BP111" s="2" t="s">
        <v>1142</v>
      </c>
      <c r="BQ111" s="436" t="s">
        <v>982</v>
      </c>
      <c r="BR111" s="144" t="s">
        <v>972</v>
      </c>
      <c r="BS111" s="208"/>
      <c r="BT111" s="208"/>
      <c r="BU111" s="208"/>
      <c r="BV111" s="208" t="s">
        <v>813</v>
      </c>
      <c r="BW111" s="208"/>
      <c r="BX111" s="6"/>
      <c r="BY111" s="6"/>
      <c r="BZ111" s="209"/>
      <c r="CA111" s="6"/>
      <c r="CN111" s="71">
        <v>2022</v>
      </c>
    </row>
    <row r="112" spans="1:97" s="71" customFormat="1" ht="37.5" x14ac:dyDescent="0.3">
      <c r="A112" s="2">
        <v>22</v>
      </c>
      <c r="B112" s="144" t="s">
        <v>215</v>
      </c>
      <c r="C112" s="69">
        <f t="shared" si="88"/>
        <v>0.09</v>
      </c>
      <c r="D112" s="3"/>
      <c r="E112" s="3">
        <f t="shared" si="90"/>
        <v>0.09</v>
      </c>
      <c r="F112" s="3">
        <f t="shared" si="89"/>
        <v>0.09</v>
      </c>
      <c r="G112" s="3">
        <f t="shared" si="91"/>
        <v>0</v>
      </c>
      <c r="H112" s="3"/>
      <c r="I112" s="3"/>
      <c r="J112" s="3"/>
      <c r="K112" s="3">
        <v>0.06</v>
      </c>
      <c r="L112" s="3"/>
      <c r="M112" s="3">
        <f t="shared" si="92"/>
        <v>0.03</v>
      </c>
      <c r="N112" s="3"/>
      <c r="O112" s="3"/>
      <c r="P112" s="3">
        <v>0.03</v>
      </c>
      <c r="Q112" s="3"/>
      <c r="R112" s="3"/>
      <c r="S112" s="3"/>
      <c r="T112" s="3"/>
      <c r="U112" s="3">
        <f t="shared" si="93"/>
        <v>0</v>
      </c>
      <c r="V112" s="3"/>
      <c r="W112" s="3"/>
      <c r="X112" s="3"/>
      <c r="Y112" s="3"/>
      <c r="Z112" s="3"/>
      <c r="AA112" s="3"/>
      <c r="AB112" s="3"/>
      <c r="AC112" s="3"/>
      <c r="AD112" s="3">
        <f t="shared" si="94"/>
        <v>0</v>
      </c>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f t="shared" si="95"/>
        <v>0</v>
      </c>
      <c r="BH112" s="3"/>
      <c r="BI112" s="3"/>
      <c r="BJ112" s="3"/>
      <c r="BK112" s="2" t="s">
        <v>459</v>
      </c>
      <c r="BL112" s="2" t="s">
        <v>142</v>
      </c>
      <c r="BM112" s="2" t="s">
        <v>216</v>
      </c>
      <c r="BN112" s="91" t="s">
        <v>90</v>
      </c>
      <c r="BO112" s="15" t="s">
        <v>539</v>
      </c>
      <c r="BP112" s="2" t="s">
        <v>1142</v>
      </c>
      <c r="BQ112" s="436" t="s">
        <v>1071</v>
      </c>
      <c r="BR112" s="144" t="s">
        <v>972</v>
      </c>
      <c r="BS112" s="208"/>
      <c r="BT112" s="208"/>
      <c r="BU112" s="208"/>
      <c r="BV112" s="208" t="s">
        <v>813</v>
      </c>
      <c r="BW112" s="208"/>
      <c r="BX112" s="6"/>
      <c r="BY112" s="6"/>
      <c r="BZ112" s="6"/>
      <c r="CA112" s="6"/>
      <c r="CB112" s="71" t="s">
        <v>439</v>
      </c>
      <c r="CN112" s="71">
        <v>2022</v>
      </c>
    </row>
    <row r="113" spans="1:112" s="71" customFormat="1" ht="37.5" x14ac:dyDescent="0.3">
      <c r="A113" s="2">
        <v>23</v>
      </c>
      <c r="B113" s="144" t="s">
        <v>217</v>
      </c>
      <c r="C113" s="69">
        <f t="shared" si="88"/>
        <v>0.31</v>
      </c>
      <c r="D113" s="3"/>
      <c r="E113" s="3">
        <f t="shared" si="90"/>
        <v>0.31</v>
      </c>
      <c r="F113" s="3">
        <f t="shared" si="89"/>
        <v>0.31</v>
      </c>
      <c r="G113" s="3">
        <f t="shared" si="91"/>
        <v>0</v>
      </c>
      <c r="H113" s="3"/>
      <c r="I113" s="3"/>
      <c r="J113" s="3"/>
      <c r="K113" s="3">
        <v>0.24</v>
      </c>
      <c r="L113" s="3">
        <v>7.0000000000000007E-2</v>
      </c>
      <c r="M113" s="3">
        <f t="shared" si="92"/>
        <v>0</v>
      </c>
      <c r="N113" s="3"/>
      <c r="O113" s="3"/>
      <c r="P113" s="3"/>
      <c r="Q113" s="3"/>
      <c r="R113" s="3"/>
      <c r="S113" s="3"/>
      <c r="T113" s="3"/>
      <c r="U113" s="3">
        <f t="shared" si="93"/>
        <v>0</v>
      </c>
      <c r="V113" s="3"/>
      <c r="W113" s="3"/>
      <c r="X113" s="3"/>
      <c r="Y113" s="3"/>
      <c r="Z113" s="3"/>
      <c r="AA113" s="3"/>
      <c r="AB113" s="3"/>
      <c r="AC113" s="3"/>
      <c r="AD113" s="3">
        <f t="shared" si="94"/>
        <v>0</v>
      </c>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f t="shared" si="95"/>
        <v>0</v>
      </c>
      <c r="BH113" s="3"/>
      <c r="BI113" s="3"/>
      <c r="BJ113" s="3"/>
      <c r="BK113" s="2" t="s">
        <v>459</v>
      </c>
      <c r="BL113" s="2" t="s">
        <v>142</v>
      </c>
      <c r="BM113" s="2" t="s">
        <v>218</v>
      </c>
      <c r="BN113" s="91" t="s">
        <v>90</v>
      </c>
      <c r="BO113" s="15" t="s">
        <v>539</v>
      </c>
      <c r="BP113" s="2" t="s">
        <v>1142</v>
      </c>
      <c r="BQ113" s="436" t="s">
        <v>1071</v>
      </c>
      <c r="BR113" s="144" t="s">
        <v>972</v>
      </c>
      <c r="BS113" s="208"/>
      <c r="BT113" s="208"/>
      <c r="BU113" s="208"/>
      <c r="BV113" s="208" t="s">
        <v>813</v>
      </c>
      <c r="BW113" s="208"/>
      <c r="BX113" s="6"/>
      <c r="BY113" s="6"/>
      <c r="BZ113" s="6"/>
      <c r="CA113" s="6"/>
      <c r="CB113" s="71" t="s">
        <v>439</v>
      </c>
      <c r="CN113" s="71">
        <v>2022</v>
      </c>
    </row>
    <row r="114" spans="1:112" s="71" customFormat="1" ht="37.5" x14ac:dyDescent="0.3">
      <c r="A114" s="2">
        <v>24</v>
      </c>
      <c r="B114" s="144" t="s">
        <v>219</v>
      </c>
      <c r="C114" s="69">
        <f t="shared" si="88"/>
        <v>0.12000000000000001</v>
      </c>
      <c r="D114" s="3"/>
      <c r="E114" s="3">
        <f t="shared" si="90"/>
        <v>0.12000000000000001</v>
      </c>
      <c r="F114" s="3">
        <f t="shared" si="89"/>
        <v>0.12000000000000001</v>
      </c>
      <c r="G114" s="3">
        <f t="shared" si="91"/>
        <v>0</v>
      </c>
      <c r="H114" s="3"/>
      <c r="I114" s="3"/>
      <c r="J114" s="3"/>
      <c r="K114" s="3">
        <v>0.05</v>
      </c>
      <c r="L114" s="3">
        <v>7.0000000000000007E-2</v>
      </c>
      <c r="M114" s="3">
        <f t="shared" si="92"/>
        <v>0</v>
      </c>
      <c r="N114" s="3"/>
      <c r="O114" s="3"/>
      <c r="P114" s="3"/>
      <c r="Q114" s="3"/>
      <c r="R114" s="3"/>
      <c r="S114" s="3"/>
      <c r="T114" s="3"/>
      <c r="U114" s="3">
        <f t="shared" si="93"/>
        <v>0</v>
      </c>
      <c r="V114" s="3"/>
      <c r="W114" s="3"/>
      <c r="X114" s="3"/>
      <c r="Y114" s="3"/>
      <c r="Z114" s="3"/>
      <c r="AA114" s="3"/>
      <c r="AB114" s="3"/>
      <c r="AC114" s="3"/>
      <c r="AD114" s="3">
        <f t="shared" si="94"/>
        <v>0</v>
      </c>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f t="shared" si="95"/>
        <v>0</v>
      </c>
      <c r="BH114" s="3"/>
      <c r="BI114" s="3"/>
      <c r="BJ114" s="3"/>
      <c r="BK114" s="2" t="s">
        <v>459</v>
      </c>
      <c r="BL114" s="2" t="s">
        <v>142</v>
      </c>
      <c r="BM114" s="2" t="s">
        <v>220</v>
      </c>
      <c r="BN114" s="91" t="s">
        <v>90</v>
      </c>
      <c r="BO114" s="15" t="s">
        <v>539</v>
      </c>
      <c r="BP114" s="2" t="s">
        <v>1142</v>
      </c>
      <c r="BQ114" s="436" t="s">
        <v>1071</v>
      </c>
      <c r="BR114" s="144" t="s">
        <v>972</v>
      </c>
      <c r="BS114" s="208"/>
      <c r="BT114" s="208"/>
      <c r="BU114" s="208"/>
      <c r="BV114" s="208" t="s">
        <v>813</v>
      </c>
      <c r="BW114" s="208"/>
      <c r="BX114" s="6"/>
      <c r="BY114" s="6"/>
      <c r="BZ114" s="6"/>
      <c r="CA114" s="6"/>
      <c r="CB114" s="71" t="s">
        <v>439</v>
      </c>
      <c r="CN114" s="71">
        <v>2022</v>
      </c>
    </row>
    <row r="115" spans="1:112" s="71" customFormat="1" ht="37.5" x14ac:dyDescent="0.3">
      <c r="A115" s="2">
        <v>25</v>
      </c>
      <c r="B115" s="144" t="s">
        <v>221</v>
      </c>
      <c r="C115" s="69">
        <f t="shared" si="88"/>
        <v>0.04</v>
      </c>
      <c r="D115" s="3"/>
      <c r="E115" s="3">
        <f t="shared" si="90"/>
        <v>0.04</v>
      </c>
      <c r="F115" s="3">
        <f t="shared" si="89"/>
        <v>0.04</v>
      </c>
      <c r="G115" s="3">
        <f t="shared" si="91"/>
        <v>0</v>
      </c>
      <c r="H115" s="3"/>
      <c r="I115" s="3"/>
      <c r="J115" s="3"/>
      <c r="K115" s="3">
        <v>0.04</v>
      </c>
      <c r="L115" s="3"/>
      <c r="M115" s="3">
        <f t="shared" si="92"/>
        <v>0</v>
      </c>
      <c r="N115" s="3"/>
      <c r="O115" s="3"/>
      <c r="P115" s="3"/>
      <c r="Q115" s="3"/>
      <c r="R115" s="3"/>
      <c r="S115" s="3"/>
      <c r="T115" s="3"/>
      <c r="U115" s="3">
        <f t="shared" si="93"/>
        <v>0</v>
      </c>
      <c r="V115" s="3"/>
      <c r="W115" s="3"/>
      <c r="X115" s="3"/>
      <c r="Y115" s="3"/>
      <c r="Z115" s="3"/>
      <c r="AA115" s="3"/>
      <c r="AB115" s="3"/>
      <c r="AC115" s="3"/>
      <c r="AD115" s="3">
        <f t="shared" si="94"/>
        <v>0</v>
      </c>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f t="shared" si="95"/>
        <v>0</v>
      </c>
      <c r="BH115" s="3"/>
      <c r="BI115" s="3"/>
      <c r="BJ115" s="3"/>
      <c r="BK115" s="2" t="s">
        <v>459</v>
      </c>
      <c r="BL115" s="2" t="s">
        <v>142</v>
      </c>
      <c r="BM115" s="2" t="s">
        <v>222</v>
      </c>
      <c r="BN115" s="91" t="s">
        <v>90</v>
      </c>
      <c r="BO115" s="15" t="s">
        <v>539</v>
      </c>
      <c r="BP115" s="2" t="s">
        <v>1142</v>
      </c>
      <c r="BQ115" s="436" t="s">
        <v>1071</v>
      </c>
      <c r="BR115" s="144" t="s">
        <v>972</v>
      </c>
      <c r="BS115" s="208"/>
      <c r="BT115" s="208"/>
      <c r="BU115" s="208"/>
      <c r="BV115" s="208" t="s">
        <v>813</v>
      </c>
      <c r="BW115" s="208"/>
      <c r="BX115" s="6"/>
      <c r="BY115" s="6"/>
      <c r="BZ115" s="6"/>
      <c r="CA115" s="6"/>
      <c r="CB115" s="71" t="s">
        <v>439</v>
      </c>
      <c r="CN115" s="71">
        <v>2022</v>
      </c>
    </row>
    <row r="116" spans="1:112" s="71" customFormat="1" ht="37.5" x14ac:dyDescent="0.3">
      <c r="A116" s="2">
        <v>26</v>
      </c>
      <c r="B116" s="144" t="s">
        <v>223</v>
      </c>
      <c r="C116" s="69">
        <f t="shared" si="88"/>
        <v>0.24</v>
      </c>
      <c r="D116" s="3"/>
      <c r="E116" s="3">
        <f t="shared" si="90"/>
        <v>0.24</v>
      </c>
      <c r="F116" s="3">
        <f t="shared" si="89"/>
        <v>0.24</v>
      </c>
      <c r="G116" s="3">
        <f t="shared" si="91"/>
        <v>0</v>
      </c>
      <c r="H116" s="3"/>
      <c r="I116" s="3"/>
      <c r="J116" s="3"/>
      <c r="K116" s="3">
        <v>0.18</v>
      </c>
      <c r="L116" s="3">
        <v>0.06</v>
      </c>
      <c r="M116" s="3">
        <f t="shared" si="92"/>
        <v>0</v>
      </c>
      <c r="N116" s="3"/>
      <c r="O116" s="3"/>
      <c r="P116" s="3"/>
      <c r="Q116" s="3"/>
      <c r="R116" s="3"/>
      <c r="S116" s="3"/>
      <c r="T116" s="3"/>
      <c r="U116" s="3">
        <f t="shared" si="93"/>
        <v>0</v>
      </c>
      <c r="V116" s="3"/>
      <c r="W116" s="3"/>
      <c r="X116" s="3"/>
      <c r="Y116" s="3"/>
      <c r="Z116" s="3"/>
      <c r="AA116" s="3"/>
      <c r="AB116" s="3"/>
      <c r="AC116" s="3"/>
      <c r="AD116" s="3">
        <f t="shared" si="94"/>
        <v>0</v>
      </c>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f t="shared" si="95"/>
        <v>0</v>
      </c>
      <c r="BH116" s="3"/>
      <c r="BI116" s="3"/>
      <c r="BJ116" s="3"/>
      <c r="BK116" s="2" t="s">
        <v>459</v>
      </c>
      <c r="BL116" s="2" t="s">
        <v>142</v>
      </c>
      <c r="BM116" s="2" t="s">
        <v>224</v>
      </c>
      <c r="BN116" s="91" t="s">
        <v>90</v>
      </c>
      <c r="BO116" s="15" t="s">
        <v>539</v>
      </c>
      <c r="BP116" s="2" t="s">
        <v>1142</v>
      </c>
      <c r="BQ116" s="436" t="s">
        <v>1071</v>
      </c>
      <c r="BR116" s="144" t="s">
        <v>972</v>
      </c>
      <c r="BS116" s="208"/>
      <c r="BT116" s="208"/>
      <c r="BU116" s="208"/>
      <c r="BV116" s="208" t="s">
        <v>813</v>
      </c>
      <c r="BW116" s="208"/>
      <c r="BX116" s="6"/>
      <c r="BY116" s="6"/>
      <c r="BZ116" s="6"/>
      <c r="CA116" s="6"/>
      <c r="CB116" s="71" t="s">
        <v>439</v>
      </c>
      <c r="CN116" s="71">
        <v>2022</v>
      </c>
    </row>
    <row r="117" spans="1:112" s="71" customFormat="1" ht="37.5" x14ac:dyDescent="0.3">
      <c r="A117" s="2">
        <v>27</v>
      </c>
      <c r="B117" s="144" t="s">
        <v>225</v>
      </c>
      <c r="C117" s="69">
        <f t="shared" si="88"/>
        <v>0.04</v>
      </c>
      <c r="D117" s="3"/>
      <c r="E117" s="3">
        <f t="shared" si="90"/>
        <v>0.04</v>
      </c>
      <c r="F117" s="3">
        <f t="shared" si="89"/>
        <v>0.04</v>
      </c>
      <c r="G117" s="3">
        <f t="shared" si="91"/>
        <v>0</v>
      </c>
      <c r="H117" s="3"/>
      <c r="I117" s="3"/>
      <c r="J117" s="3"/>
      <c r="K117" s="3">
        <v>0.04</v>
      </c>
      <c r="L117" s="3"/>
      <c r="M117" s="3">
        <f t="shared" si="92"/>
        <v>0</v>
      </c>
      <c r="N117" s="3"/>
      <c r="O117" s="3"/>
      <c r="P117" s="3"/>
      <c r="Q117" s="3"/>
      <c r="R117" s="3"/>
      <c r="S117" s="3"/>
      <c r="T117" s="3"/>
      <c r="U117" s="3">
        <f t="shared" si="93"/>
        <v>0</v>
      </c>
      <c r="V117" s="3"/>
      <c r="W117" s="3"/>
      <c r="X117" s="3"/>
      <c r="Y117" s="3"/>
      <c r="Z117" s="3"/>
      <c r="AA117" s="3"/>
      <c r="AB117" s="3"/>
      <c r="AC117" s="3"/>
      <c r="AD117" s="3">
        <f t="shared" si="94"/>
        <v>0</v>
      </c>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f t="shared" si="95"/>
        <v>0</v>
      </c>
      <c r="BH117" s="3"/>
      <c r="BI117" s="3"/>
      <c r="BJ117" s="3"/>
      <c r="BK117" s="2" t="s">
        <v>459</v>
      </c>
      <c r="BL117" s="2" t="s">
        <v>142</v>
      </c>
      <c r="BM117" s="2" t="s">
        <v>226</v>
      </c>
      <c r="BN117" s="91" t="s">
        <v>90</v>
      </c>
      <c r="BO117" s="15" t="s">
        <v>539</v>
      </c>
      <c r="BP117" s="2" t="s">
        <v>1142</v>
      </c>
      <c r="BQ117" s="436" t="s">
        <v>1071</v>
      </c>
      <c r="BR117" s="144" t="s">
        <v>972</v>
      </c>
      <c r="BS117" s="208"/>
      <c r="BT117" s="208"/>
      <c r="BU117" s="208"/>
      <c r="BV117" s="208" t="s">
        <v>813</v>
      </c>
      <c r="BW117" s="208"/>
      <c r="BX117" s="6"/>
      <c r="BY117" s="6"/>
      <c r="BZ117" s="6"/>
      <c r="CA117" s="6"/>
      <c r="CB117" s="71" t="s">
        <v>439</v>
      </c>
      <c r="CN117" s="71">
        <v>2022</v>
      </c>
    </row>
    <row r="118" spans="1:112" s="71" customFormat="1" ht="37.5" x14ac:dyDescent="0.3">
      <c r="A118" s="2">
        <v>28</v>
      </c>
      <c r="B118" s="90" t="s">
        <v>378</v>
      </c>
      <c r="C118" s="69">
        <f t="shared" si="88"/>
        <v>0.9</v>
      </c>
      <c r="D118" s="3"/>
      <c r="E118" s="3">
        <f t="shared" si="90"/>
        <v>0.9</v>
      </c>
      <c r="F118" s="3">
        <f t="shared" si="89"/>
        <v>0.9</v>
      </c>
      <c r="G118" s="3">
        <f t="shared" si="91"/>
        <v>0</v>
      </c>
      <c r="H118" s="69"/>
      <c r="I118" s="69"/>
      <c r="J118" s="3"/>
      <c r="K118" s="211">
        <v>0.9</v>
      </c>
      <c r="L118" s="211"/>
      <c r="M118" s="3">
        <f t="shared" si="92"/>
        <v>0</v>
      </c>
      <c r="N118" s="3"/>
      <c r="O118" s="3"/>
      <c r="P118" s="3"/>
      <c r="Q118" s="3"/>
      <c r="R118" s="3"/>
      <c r="S118" s="3"/>
      <c r="T118" s="3"/>
      <c r="U118" s="3">
        <f t="shared" si="93"/>
        <v>0</v>
      </c>
      <c r="V118" s="3"/>
      <c r="W118" s="3"/>
      <c r="X118" s="3"/>
      <c r="Y118" s="3"/>
      <c r="Z118" s="3"/>
      <c r="AA118" s="3"/>
      <c r="AB118" s="3"/>
      <c r="AC118" s="3"/>
      <c r="AD118" s="3">
        <f t="shared" si="94"/>
        <v>0</v>
      </c>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69"/>
      <c r="BE118" s="3"/>
      <c r="BF118" s="3"/>
      <c r="BG118" s="3">
        <f t="shared" si="95"/>
        <v>0</v>
      </c>
      <c r="BH118" s="3"/>
      <c r="BI118" s="254"/>
      <c r="BJ118" s="3"/>
      <c r="BK118" s="2" t="s">
        <v>459</v>
      </c>
      <c r="BL118" s="143" t="s">
        <v>142</v>
      </c>
      <c r="BM118" s="2"/>
      <c r="BN118" s="143" t="s">
        <v>90</v>
      </c>
      <c r="BO118" s="143" t="s">
        <v>540</v>
      </c>
      <c r="BP118" s="2" t="s">
        <v>1142</v>
      </c>
      <c r="BQ118" s="436" t="s">
        <v>982</v>
      </c>
      <c r="BR118" s="144" t="s">
        <v>972</v>
      </c>
      <c r="BS118" s="6"/>
      <c r="BT118" s="6"/>
      <c r="BU118" s="6"/>
      <c r="BV118" s="6" t="s">
        <v>813</v>
      </c>
      <c r="BW118" s="6" t="s">
        <v>866</v>
      </c>
      <c r="BX118" s="6"/>
      <c r="BY118" s="6"/>
      <c r="BZ118" s="210"/>
      <c r="CA118" s="6"/>
      <c r="CN118" s="71">
        <v>2022</v>
      </c>
    </row>
    <row r="119" spans="1:112" s="71" customFormat="1" ht="51" customHeight="1" x14ac:dyDescent="0.3">
      <c r="A119" s="2">
        <v>29</v>
      </c>
      <c r="B119" s="93" t="s">
        <v>867</v>
      </c>
      <c r="C119" s="69">
        <f t="shared" si="88"/>
        <v>0.04</v>
      </c>
      <c r="D119" s="3"/>
      <c r="E119" s="3">
        <f t="shared" si="90"/>
        <v>0.04</v>
      </c>
      <c r="F119" s="3">
        <f t="shared" si="89"/>
        <v>0</v>
      </c>
      <c r="G119" s="3">
        <f t="shared" si="91"/>
        <v>0</v>
      </c>
      <c r="H119" s="69"/>
      <c r="I119" s="69"/>
      <c r="J119" s="3"/>
      <c r="K119" s="211"/>
      <c r="L119" s="211"/>
      <c r="M119" s="3">
        <f t="shared" si="92"/>
        <v>0</v>
      </c>
      <c r="N119" s="3"/>
      <c r="O119" s="3"/>
      <c r="P119" s="3"/>
      <c r="Q119" s="3"/>
      <c r="R119" s="3"/>
      <c r="S119" s="3"/>
      <c r="T119" s="3"/>
      <c r="U119" s="3">
        <f t="shared" si="93"/>
        <v>0</v>
      </c>
      <c r="V119" s="3"/>
      <c r="W119" s="3"/>
      <c r="X119" s="3"/>
      <c r="Y119" s="3"/>
      <c r="Z119" s="3"/>
      <c r="AA119" s="3"/>
      <c r="AB119" s="3"/>
      <c r="AC119" s="3"/>
      <c r="AD119" s="3">
        <f t="shared" si="94"/>
        <v>0</v>
      </c>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69"/>
      <c r="BE119" s="3"/>
      <c r="BF119" s="3"/>
      <c r="BG119" s="3">
        <f t="shared" si="95"/>
        <v>0.04</v>
      </c>
      <c r="BH119" s="3"/>
      <c r="BI119" s="254">
        <v>0.04</v>
      </c>
      <c r="BJ119" s="3"/>
      <c r="BK119" s="2" t="s">
        <v>459</v>
      </c>
      <c r="BL119" s="143" t="s">
        <v>142</v>
      </c>
      <c r="BM119" s="2" t="s">
        <v>220</v>
      </c>
      <c r="BN119" s="143" t="s">
        <v>90</v>
      </c>
      <c r="BO119" s="143" t="s">
        <v>540</v>
      </c>
      <c r="BP119" s="2" t="s">
        <v>1142</v>
      </c>
      <c r="BQ119" s="436" t="s">
        <v>982</v>
      </c>
      <c r="BR119" s="144" t="s">
        <v>972</v>
      </c>
      <c r="BS119" s="6"/>
      <c r="BT119" s="6"/>
      <c r="BU119" s="6"/>
      <c r="BV119" s="6" t="s">
        <v>813</v>
      </c>
      <c r="BW119" s="6"/>
      <c r="BX119" s="6"/>
      <c r="BY119" s="6"/>
      <c r="BZ119" s="210"/>
      <c r="CA119" s="6"/>
      <c r="CN119" s="71">
        <v>2022</v>
      </c>
    </row>
    <row r="120" spans="1:112" s="71" customFormat="1" ht="54.6" customHeight="1" x14ac:dyDescent="0.3">
      <c r="A120" s="2">
        <v>30</v>
      </c>
      <c r="B120" s="106" t="s">
        <v>793</v>
      </c>
      <c r="C120" s="69">
        <f t="shared" si="88"/>
        <v>0.2</v>
      </c>
      <c r="D120" s="493"/>
      <c r="E120" s="3">
        <f t="shared" si="90"/>
        <v>0.2</v>
      </c>
      <c r="F120" s="3">
        <f t="shared" si="89"/>
        <v>0.2</v>
      </c>
      <c r="G120" s="3">
        <f t="shared" si="91"/>
        <v>0</v>
      </c>
      <c r="H120" s="3"/>
      <c r="I120" s="3"/>
      <c r="J120" s="3"/>
      <c r="K120" s="72">
        <v>0.2</v>
      </c>
      <c r="L120" s="2"/>
      <c r="M120" s="3">
        <f>N120+O120+P120</f>
        <v>0</v>
      </c>
      <c r="N120" s="3"/>
      <c r="O120" s="3"/>
      <c r="P120" s="212"/>
      <c r="Q120" s="212"/>
      <c r="R120" s="212"/>
      <c r="S120" s="212"/>
      <c r="T120" s="212"/>
      <c r="U120" s="212"/>
      <c r="V120" s="212"/>
      <c r="W120" s="212"/>
      <c r="X120" s="212"/>
      <c r="Y120" s="212"/>
      <c r="Z120" s="212"/>
      <c r="AA120" s="212"/>
      <c r="AB120" s="212"/>
      <c r="AC120" s="212"/>
      <c r="AD120" s="212"/>
      <c r="AE120" s="212"/>
      <c r="AF120" s="212"/>
      <c r="AG120" s="212"/>
      <c r="AH120" s="212"/>
      <c r="AI120" s="212"/>
      <c r="AJ120" s="212"/>
      <c r="AK120" s="212"/>
      <c r="AL120" s="212"/>
      <c r="AM120" s="212"/>
      <c r="AN120" s="212"/>
      <c r="AO120" s="212"/>
      <c r="AP120" s="212"/>
      <c r="AQ120" s="212"/>
      <c r="AR120" s="212"/>
      <c r="AS120" s="212"/>
      <c r="AT120" s="212"/>
      <c r="AU120" s="212"/>
      <c r="AV120" s="212"/>
      <c r="AW120" s="212"/>
      <c r="AX120" s="212"/>
      <c r="AY120" s="212"/>
      <c r="AZ120" s="212"/>
      <c r="BA120" s="212"/>
      <c r="BB120" s="212"/>
      <c r="BC120" s="212"/>
      <c r="BD120" s="212"/>
      <c r="BE120" s="212"/>
      <c r="BF120" s="212"/>
      <c r="BG120" s="212"/>
      <c r="BH120" s="212"/>
      <c r="BI120" s="212"/>
      <c r="BJ120" s="212"/>
      <c r="BK120" s="212"/>
      <c r="BL120" s="2" t="s">
        <v>142</v>
      </c>
      <c r="BM120" s="165"/>
      <c r="BN120" s="2" t="s">
        <v>90</v>
      </c>
      <c r="BO120" s="143" t="s">
        <v>1119</v>
      </c>
      <c r="BP120" s="2" t="s">
        <v>761</v>
      </c>
      <c r="BQ120" s="436" t="s">
        <v>761</v>
      </c>
      <c r="BR120" s="6" t="s">
        <v>1004</v>
      </c>
      <c r="BS120" s="6"/>
      <c r="BT120" s="6"/>
      <c r="BU120" s="6"/>
      <c r="BV120" s="6" t="s">
        <v>813</v>
      </c>
      <c r="BW120" s="6" t="s">
        <v>821</v>
      </c>
      <c r="BX120" s="6"/>
      <c r="BY120" s="6" t="s">
        <v>821</v>
      </c>
      <c r="BZ120" s="6"/>
      <c r="CA120" s="6"/>
      <c r="CB120" s="6"/>
      <c r="CC120" s="6"/>
      <c r="CD120" s="6"/>
      <c r="CE120" s="6"/>
      <c r="CF120" s="6"/>
      <c r="CG120" s="6"/>
      <c r="CH120" s="6"/>
      <c r="CI120" s="6"/>
      <c r="CJ120" s="6"/>
      <c r="CK120" s="6"/>
      <c r="CL120" s="6"/>
      <c r="CM120" s="6"/>
      <c r="CN120" s="6"/>
      <c r="CO120" s="6"/>
      <c r="CP120" s="6"/>
      <c r="CQ120" s="6"/>
      <c r="CR120" s="6"/>
      <c r="CS120" s="6"/>
      <c r="CT120" s="6"/>
      <c r="CU120" s="6"/>
      <c r="CV120" s="6"/>
      <c r="CW120" s="6"/>
      <c r="CX120" s="6"/>
      <c r="CY120" s="6"/>
      <c r="CZ120" s="6"/>
      <c r="DA120" s="6"/>
      <c r="DB120" s="6"/>
      <c r="DC120" s="6"/>
      <c r="DD120" s="6"/>
      <c r="DE120" s="6"/>
      <c r="DF120" s="6"/>
      <c r="DG120" s="6"/>
      <c r="DH120" s="6"/>
    </row>
    <row r="121" spans="1:112" s="71" customFormat="1" ht="43.15" customHeight="1" x14ac:dyDescent="0.3">
      <c r="A121" s="2">
        <v>31</v>
      </c>
      <c r="B121" s="106" t="s">
        <v>1131</v>
      </c>
      <c r="C121" s="69">
        <f t="shared" si="88"/>
        <v>0.03</v>
      </c>
      <c r="D121" s="493"/>
      <c r="E121" s="3">
        <f t="shared" si="90"/>
        <v>0.03</v>
      </c>
      <c r="F121" s="3">
        <f t="shared" si="89"/>
        <v>0.03</v>
      </c>
      <c r="G121" s="3">
        <f t="shared" si="91"/>
        <v>0</v>
      </c>
      <c r="H121" s="3"/>
      <c r="I121" s="3"/>
      <c r="J121" s="3"/>
      <c r="K121" s="72">
        <v>0.03</v>
      </c>
      <c r="L121" s="2"/>
      <c r="M121" s="3">
        <f>N121+O121+P121</f>
        <v>0</v>
      </c>
      <c r="N121" s="3"/>
      <c r="O121" s="3"/>
      <c r="P121" s="212"/>
      <c r="Q121" s="212"/>
      <c r="R121" s="212"/>
      <c r="S121" s="212"/>
      <c r="T121" s="212"/>
      <c r="U121" s="212"/>
      <c r="V121" s="212"/>
      <c r="W121" s="212"/>
      <c r="X121" s="212"/>
      <c r="Y121" s="212"/>
      <c r="Z121" s="212"/>
      <c r="AA121" s="212"/>
      <c r="AB121" s="212"/>
      <c r="AC121" s="212"/>
      <c r="AD121" s="212"/>
      <c r="AE121" s="212"/>
      <c r="AF121" s="212"/>
      <c r="AG121" s="212"/>
      <c r="AH121" s="212"/>
      <c r="AI121" s="212"/>
      <c r="AJ121" s="212"/>
      <c r="AK121" s="212"/>
      <c r="AL121" s="212"/>
      <c r="AM121" s="212"/>
      <c r="AN121" s="212"/>
      <c r="AO121" s="212"/>
      <c r="AP121" s="212"/>
      <c r="AQ121" s="212"/>
      <c r="AR121" s="212"/>
      <c r="AS121" s="212"/>
      <c r="AT121" s="212"/>
      <c r="AU121" s="212"/>
      <c r="AV121" s="212"/>
      <c r="AW121" s="212"/>
      <c r="AX121" s="212"/>
      <c r="AY121" s="212"/>
      <c r="AZ121" s="212"/>
      <c r="BA121" s="212"/>
      <c r="BB121" s="212"/>
      <c r="BC121" s="212"/>
      <c r="BD121" s="212"/>
      <c r="BE121" s="212"/>
      <c r="BF121" s="212"/>
      <c r="BG121" s="212"/>
      <c r="BH121" s="212"/>
      <c r="BI121" s="212"/>
      <c r="BJ121" s="212"/>
      <c r="BK121" s="212"/>
      <c r="BL121" s="2" t="s">
        <v>142</v>
      </c>
      <c r="BM121" s="165"/>
      <c r="BN121" s="2" t="s">
        <v>90</v>
      </c>
      <c r="BO121" s="15" t="s">
        <v>539</v>
      </c>
      <c r="BP121" s="2" t="s">
        <v>761</v>
      </c>
      <c r="BQ121" s="436" t="s">
        <v>761</v>
      </c>
      <c r="BR121" s="6" t="s">
        <v>1004</v>
      </c>
      <c r="BS121" s="6"/>
      <c r="BT121" s="6"/>
      <c r="BU121" s="6"/>
      <c r="BV121" s="6" t="s">
        <v>813</v>
      </c>
      <c r="BW121" s="6"/>
      <c r="BX121" s="6"/>
      <c r="BY121" s="6"/>
      <c r="BZ121" s="6"/>
      <c r="CA121" s="6"/>
      <c r="CB121" s="6"/>
      <c r="CC121" s="6"/>
      <c r="CD121" s="6"/>
      <c r="CE121" s="6"/>
      <c r="CF121" s="6"/>
      <c r="CG121" s="6"/>
      <c r="CH121" s="6"/>
      <c r="CI121" s="6"/>
      <c r="CJ121" s="6"/>
      <c r="CK121" s="6"/>
      <c r="CL121" s="6"/>
      <c r="CM121" s="6"/>
      <c r="CN121" s="6"/>
      <c r="CO121" s="6"/>
      <c r="CP121" s="6"/>
      <c r="CQ121" s="6"/>
      <c r="CR121" s="6"/>
      <c r="CS121" s="6"/>
      <c r="CT121" s="6"/>
      <c r="CU121" s="6"/>
      <c r="CV121" s="6"/>
      <c r="CW121" s="6"/>
      <c r="CX121" s="6"/>
      <c r="CY121" s="6"/>
      <c r="CZ121" s="6"/>
      <c r="DA121" s="6"/>
      <c r="DB121" s="6"/>
      <c r="DC121" s="6"/>
      <c r="DD121" s="6"/>
      <c r="DE121" s="6"/>
      <c r="DF121" s="6"/>
      <c r="DG121" s="6"/>
      <c r="DH121" s="6"/>
    </row>
    <row r="122" spans="1:112" s="71" customFormat="1" ht="38.450000000000003" customHeight="1" x14ac:dyDescent="0.3">
      <c r="A122" s="2">
        <v>32</v>
      </c>
      <c r="B122" s="144" t="s">
        <v>601</v>
      </c>
      <c r="C122" s="69">
        <f t="shared" si="88"/>
        <v>8</v>
      </c>
      <c r="D122" s="3"/>
      <c r="E122" s="3">
        <f t="shared" si="90"/>
        <v>8</v>
      </c>
      <c r="F122" s="3">
        <f t="shared" si="89"/>
        <v>8</v>
      </c>
      <c r="G122" s="3">
        <f t="shared" si="91"/>
        <v>0.5</v>
      </c>
      <c r="H122" s="3">
        <v>0.5</v>
      </c>
      <c r="I122" s="3"/>
      <c r="J122" s="3"/>
      <c r="K122" s="3">
        <v>4</v>
      </c>
      <c r="L122" s="3">
        <v>3</v>
      </c>
      <c r="M122" s="3">
        <f t="shared" si="92"/>
        <v>0.5</v>
      </c>
      <c r="N122" s="3"/>
      <c r="O122" s="3"/>
      <c r="P122" s="3">
        <v>0.5</v>
      </c>
      <c r="Q122" s="3"/>
      <c r="R122" s="3"/>
      <c r="S122" s="3"/>
      <c r="T122" s="3"/>
      <c r="U122" s="3">
        <f t="shared" si="93"/>
        <v>0</v>
      </c>
      <c r="V122" s="3"/>
      <c r="W122" s="3"/>
      <c r="X122" s="3"/>
      <c r="Y122" s="3"/>
      <c r="Z122" s="3"/>
      <c r="AA122" s="3"/>
      <c r="AB122" s="3"/>
      <c r="AC122" s="3"/>
      <c r="AD122" s="3">
        <f t="shared" ref="AD122:AD131" si="96">SUM(AE122:AT122)</f>
        <v>0</v>
      </c>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f t="shared" si="95"/>
        <v>0</v>
      </c>
      <c r="BH122" s="3"/>
      <c r="BI122" s="3"/>
      <c r="BJ122" s="3"/>
      <c r="BK122" s="2" t="s">
        <v>459</v>
      </c>
      <c r="BL122" s="4" t="s">
        <v>128</v>
      </c>
      <c r="BM122" s="2" t="s">
        <v>231</v>
      </c>
      <c r="BN122" s="2" t="s">
        <v>90</v>
      </c>
      <c r="BO122" s="15" t="s">
        <v>396</v>
      </c>
      <c r="BP122" s="2" t="s">
        <v>1142</v>
      </c>
      <c r="BQ122" s="436" t="s">
        <v>982</v>
      </c>
      <c r="BR122" s="6" t="s">
        <v>972</v>
      </c>
      <c r="BS122" s="6" t="s">
        <v>760</v>
      </c>
      <c r="BT122" s="6"/>
      <c r="BU122" s="6"/>
      <c r="BV122" s="6" t="s">
        <v>813</v>
      </c>
      <c r="BW122" s="6"/>
      <c r="BX122" s="6"/>
      <c r="BY122" s="6"/>
      <c r="BZ122" s="209"/>
      <c r="CA122" s="6"/>
      <c r="CN122" s="71">
        <v>2022</v>
      </c>
    </row>
    <row r="123" spans="1:112" s="71" customFormat="1" ht="40.9" customHeight="1" x14ac:dyDescent="0.3">
      <c r="A123" s="2">
        <v>33</v>
      </c>
      <c r="B123" s="144" t="s">
        <v>185</v>
      </c>
      <c r="C123" s="69">
        <f t="shared" si="88"/>
        <v>10</v>
      </c>
      <c r="D123" s="3"/>
      <c r="E123" s="3">
        <f t="shared" si="90"/>
        <v>10</v>
      </c>
      <c r="F123" s="3">
        <f t="shared" si="89"/>
        <v>6</v>
      </c>
      <c r="G123" s="3">
        <f t="shared" si="91"/>
        <v>2</v>
      </c>
      <c r="H123" s="3">
        <v>2</v>
      </c>
      <c r="I123" s="3"/>
      <c r="J123" s="3"/>
      <c r="K123" s="3">
        <v>3.5</v>
      </c>
      <c r="L123" s="3">
        <v>0.5</v>
      </c>
      <c r="M123" s="3">
        <f t="shared" si="92"/>
        <v>0</v>
      </c>
      <c r="N123" s="3"/>
      <c r="O123" s="3"/>
      <c r="P123" s="3"/>
      <c r="Q123" s="3"/>
      <c r="R123" s="3"/>
      <c r="S123" s="3"/>
      <c r="T123" s="3"/>
      <c r="U123" s="3">
        <f t="shared" si="93"/>
        <v>4</v>
      </c>
      <c r="V123" s="3"/>
      <c r="W123" s="3"/>
      <c r="X123" s="3"/>
      <c r="Y123" s="3"/>
      <c r="Z123" s="3"/>
      <c r="AA123" s="3"/>
      <c r="AB123" s="3"/>
      <c r="AC123" s="3"/>
      <c r="AD123" s="3">
        <f t="shared" si="96"/>
        <v>0</v>
      </c>
      <c r="AE123" s="3"/>
      <c r="AF123" s="3"/>
      <c r="AG123" s="3"/>
      <c r="AH123" s="3"/>
      <c r="AI123" s="3"/>
      <c r="AJ123" s="3"/>
      <c r="AK123" s="3"/>
      <c r="AL123" s="3"/>
      <c r="AM123" s="3"/>
      <c r="AN123" s="3"/>
      <c r="AO123" s="3"/>
      <c r="AP123" s="3"/>
      <c r="AQ123" s="3"/>
      <c r="AR123" s="3"/>
      <c r="AS123" s="3"/>
      <c r="AT123" s="3"/>
      <c r="AU123" s="3"/>
      <c r="AV123" s="3"/>
      <c r="AW123" s="3"/>
      <c r="AX123" s="3"/>
      <c r="AY123" s="3">
        <v>4</v>
      </c>
      <c r="AZ123" s="3"/>
      <c r="BA123" s="3"/>
      <c r="BB123" s="3"/>
      <c r="BC123" s="3"/>
      <c r="BD123" s="3"/>
      <c r="BE123" s="3"/>
      <c r="BF123" s="3"/>
      <c r="BG123" s="3">
        <f t="shared" si="95"/>
        <v>0</v>
      </c>
      <c r="BH123" s="3"/>
      <c r="BI123" s="3"/>
      <c r="BJ123" s="3"/>
      <c r="BK123" s="2" t="s">
        <v>459</v>
      </c>
      <c r="BL123" s="4" t="s">
        <v>128</v>
      </c>
      <c r="BM123" s="2" t="s">
        <v>232</v>
      </c>
      <c r="BN123" s="2" t="s">
        <v>90</v>
      </c>
      <c r="BO123" s="15" t="s">
        <v>1124</v>
      </c>
      <c r="BP123" s="2" t="s">
        <v>1142</v>
      </c>
      <c r="BQ123" s="436" t="s">
        <v>982</v>
      </c>
      <c r="BR123" s="6" t="s">
        <v>972</v>
      </c>
      <c r="BS123" s="6"/>
      <c r="BT123" s="6"/>
      <c r="BU123" s="6"/>
      <c r="BV123" s="6" t="s">
        <v>813</v>
      </c>
      <c r="BW123" s="6"/>
      <c r="BX123" s="6"/>
      <c r="BY123" s="6"/>
      <c r="BZ123" s="209"/>
      <c r="CA123" s="6"/>
      <c r="CN123" s="71">
        <v>2022</v>
      </c>
    </row>
    <row r="124" spans="1:112" s="71" customFormat="1" ht="37.5" x14ac:dyDescent="0.3">
      <c r="A124" s="2">
        <v>34</v>
      </c>
      <c r="B124" s="141" t="s">
        <v>234</v>
      </c>
      <c r="C124" s="69">
        <f t="shared" si="88"/>
        <v>0.02</v>
      </c>
      <c r="D124" s="3"/>
      <c r="E124" s="3">
        <f t="shared" si="90"/>
        <v>0.02</v>
      </c>
      <c r="F124" s="3">
        <f t="shared" si="89"/>
        <v>0.02</v>
      </c>
      <c r="G124" s="3">
        <f t="shared" si="91"/>
        <v>0</v>
      </c>
      <c r="H124" s="3"/>
      <c r="I124" s="3"/>
      <c r="J124" s="3"/>
      <c r="K124" s="69">
        <v>0.02</v>
      </c>
      <c r="L124" s="119"/>
      <c r="M124" s="3">
        <f t="shared" si="92"/>
        <v>0</v>
      </c>
      <c r="N124" s="3"/>
      <c r="O124" s="3"/>
      <c r="P124" s="3"/>
      <c r="Q124" s="3"/>
      <c r="R124" s="3"/>
      <c r="S124" s="3"/>
      <c r="T124" s="3"/>
      <c r="U124" s="3">
        <f t="shared" si="93"/>
        <v>0</v>
      </c>
      <c r="V124" s="3"/>
      <c r="W124" s="3"/>
      <c r="X124" s="3"/>
      <c r="Y124" s="3"/>
      <c r="Z124" s="3"/>
      <c r="AA124" s="3"/>
      <c r="AB124" s="3"/>
      <c r="AC124" s="3"/>
      <c r="AD124" s="3">
        <f t="shared" si="96"/>
        <v>0</v>
      </c>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f t="shared" si="95"/>
        <v>0</v>
      </c>
      <c r="BH124" s="3"/>
      <c r="BI124" s="3"/>
      <c r="BJ124" s="3"/>
      <c r="BK124" s="2" t="s">
        <v>459</v>
      </c>
      <c r="BL124" s="4" t="s">
        <v>128</v>
      </c>
      <c r="BM124" s="2"/>
      <c r="BN124" s="2" t="s">
        <v>90</v>
      </c>
      <c r="BO124" s="15" t="s">
        <v>539</v>
      </c>
      <c r="BP124" s="2" t="s">
        <v>1142</v>
      </c>
      <c r="BQ124" s="436" t="s">
        <v>1071</v>
      </c>
      <c r="BR124" s="6" t="s">
        <v>972</v>
      </c>
      <c r="BS124" s="6"/>
      <c r="BT124" s="6"/>
      <c r="BU124" s="6"/>
      <c r="BV124" s="6" t="s">
        <v>813</v>
      </c>
      <c r="BW124" s="6"/>
      <c r="BX124" s="6"/>
      <c r="BY124" s="6"/>
      <c r="BZ124" s="6"/>
      <c r="CA124" s="6"/>
      <c r="CB124" s="71" t="s">
        <v>439</v>
      </c>
      <c r="CN124" s="71">
        <v>2022</v>
      </c>
    </row>
    <row r="125" spans="1:112" s="71" customFormat="1" ht="37.5" x14ac:dyDescent="0.3">
      <c r="A125" s="2">
        <v>35</v>
      </c>
      <c r="B125" s="144" t="s">
        <v>235</v>
      </c>
      <c r="C125" s="69">
        <f t="shared" si="88"/>
        <v>1.55</v>
      </c>
      <c r="D125" s="3"/>
      <c r="E125" s="3">
        <f t="shared" si="90"/>
        <v>1.55</v>
      </c>
      <c r="F125" s="3">
        <f t="shared" si="89"/>
        <v>1.55</v>
      </c>
      <c r="G125" s="3">
        <f t="shared" si="91"/>
        <v>0</v>
      </c>
      <c r="H125" s="3"/>
      <c r="I125" s="3"/>
      <c r="J125" s="3"/>
      <c r="K125" s="3">
        <v>0.55000000000000004</v>
      </c>
      <c r="L125" s="3">
        <v>1</v>
      </c>
      <c r="M125" s="3">
        <f t="shared" si="92"/>
        <v>0</v>
      </c>
      <c r="N125" s="3"/>
      <c r="O125" s="3"/>
      <c r="P125" s="3"/>
      <c r="Q125" s="3"/>
      <c r="R125" s="3"/>
      <c r="S125" s="3"/>
      <c r="T125" s="3"/>
      <c r="U125" s="3">
        <f t="shared" si="93"/>
        <v>0</v>
      </c>
      <c r="V125" s="3"/>
      <c r="W125" s="3"/>
      <c r="X125" s="3"/>
      <c r="Y125" s="3"/>
      <c r="Z125" s="3"/>
      <c r="AA125" s="3"/>
      <c r="AB125" s="3"/>
      <c r="AC125" s="3"/>
      <c r="AD125" s="3">
        <f t="shared" si="96"/>
        <v>0</v>
      </c>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f t="shared" si="95"/>
        <v>0</v>
      </c>
      <c r="BH125" s="3"/>
      <c r="BI125" s="3"/>
      <c r="BJ125" s="3"/>
      <c r="BK125" s="2" t="s">
        <v>459</v>
      </c>
      <c r="BL125" s="2" t="s">
        <v>132</v>
      </c>
      <c r="BM125" s="2" t="s">
        <v>370</v>
      </c>
      <c r="BN125" s="2" t="s">
        <v>90</v>
      </c>
      <c r="BO125" s="15" t="s">
        <v>385</v>
      </c>
      <c r="BP125" s="2" t="s">
        <v>1142</v>
      </c>
      <c r="BQ125" s="436" t="s">
        <v>982</v>
      </c>
      <c r="BR125" s="6" t="s">
        <v>972</v>
      </c>
      <c r="BS125" s="6"/>
      <c r="BT125" s="6"/>
      <c r="BU125" s="6"/>
      <c r="BV125" s="6" t="s">
        <v>813</v>
      </c>
      <c r="BW125" s="6"/>
      <c r="BX125" s="6"/>
      <c r="BY125" s="6"/>
      <c r="BZ125" s="209"/>
      <c r="CA125" s="6"/>
      <c r="CN125" s="71">
        <v>2022</v>
      </c>
    </row>
    <row r="126" spans="1:112" s="71" customFormat="1" ht="60" customHeight="1" x14ac:dyDescent="0.3">
      <c r="A126" s="2">
        <v>36</v>
      </c>
      <c r="B126" s="144" t="s">
        <v>475</v>
      </c>
      <c r="C126" s="69">
        <f t="shared" si="88"/>
        <v>0.6</v>
      </c>
      <c r="D126" s="3"/>
      <c r="E126" s="3">
        <f t="shared" si="90"/>
        <v>0.6</v>
      </c>
      <c r="F126" s="3">
        <f t="shared" si="89"/>
        <v>0.6</v>
      </c>
      <c r="G126" s="3">
        <f t="shared" si="91"/>
        <v>0</v>
      </c>
      <c r="H126" s="3"/>
      <c r="I126" s="3"/>
      <c r="J126" s="3"/>
      <c r="K126" s="3"/>
      <c r="L126" s="3">
        <v>0.6</v>
      </c>
      <c r="M126" s="3">
        <f t="shared" si="92"/>
        <v>0</v>
      </c>
      <c r="N126" s="3"/>
      <c r="O126" s="3"/>
      <c r="P126" s="3"/>
      <c r="Q126" s="3"/>
      <c r="R126" s="3"/>
      <c r="S126" s="3"/>
      <c r="T126" s="3"/>
      <c r="U126" s="3">
        <f t="shared" si="93"/>
        <v>0</v>
      </c>
      <c r="V126" s="3"/>
      <c r="W126" s="3"/>
      <c r="X126" s="3"/>
      <c r="Y126" s="3"/>
      <c r="Z126" s="3"/>
      <c r="AA126" s="3"/>
      <c r="AB126" s="3"/>
      <c r="AC126" s="3"/>
      <c r="AD126" s="3">
        <f t="shared" si="96"/>
        <v>0</v>
      </c>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f t="shared" si="95"/>
        <v>0</v>
      </c>
      <c r="BH126" s="3"/>
      <c r="BI126" s="3"/>
      <c r="BJ126" s="3"/>
      <c r="BK126" s="2" t="s">
        <v>459</v>
      </c>
      <c r="BL126" s="2" t="s">
        <v>132</v>
      </c>
      <c r="BM126" s="2"/>
      <c r="BN126" s="2" t="s">
        <v>90</v>
      </c>
      <c r="BO126" s="15" t="s">
        <v>602</v>
      </c>
      <c r="BP126" s="2" t="s">
        <v>1142</v>
      </c>
      <c r="BQ126" s="436" t="s">
        <v>982</v>
      </c>
      <c r="BR126" s="6" t="s">
        <v>972</v>
      </c>
      <c r="BS126" s="6" t="s">
        <v>760</v>
      </c>
      <c r="BT126" s="6"/>
      <c r="BU126" s="6"/>
      <c r="BV126" s="6" t="s">
        <v>813</v>
      </c>
      <c r="BW126" s="6"/>
      <c r="BX126" s="6"/>
      <c r="BY126" s="6"/>
      <c r="BZ126" s="209"/>
      <c r="CA126" s="6"/>
      <c r="CE126" s="71" t="s">
        <v>366</v>
      </c>
      <c r="CN126" s="71">
        <v>2022</v>
      </c>
    </row>
    <row r="127" spans="1:112" s="71" customFormat="1" ht="37.5" x14ac:dyDescent="0.3">
      <c r="A127" s="2">
        <v>37</v>
      </c>
      <c r="B127" s="144" t="s">
        <v>236</v>
      </c>
      <c r="C127" s="69">
        <f t="shared" si="88"/>
        <v>0.15000000000000002</v>
      </c>
      <c r="D127" s="3"/>
      <c r="E127" s="3">
        <f t="shared" si="90"/>
        <v>0.15000000000000002</v>
      </c>
      <c r="F127" s="3">
        <f t="shared" si="89"/>
        <v>0.15000000000000002</v>
      </c>
      <c r="G127" s="3">
        <f t="shared" si="91"/>
        <v>0</v>
      </c>
      <c r="H127" s="3"/>
      <c r="I127" s="3"/>
      <c r="J127" s="3"/>
      <c r="K127" s="3">
        <v>0.05</v>
      </c>
      <c r="L127" s="3">
        <v>0.1</v>
      </c>
      <c r="M127" s="3">
        <f t="shared" si="92"/>
        <v>0</v>
      </c>
      <c r="N127" s="3"/>
      <c r="O127" s="3"/>
      <c r="P127" s="3"/>
      <c r="Q127" s="3"/>
      <c r="R127" s="3"/>
      <c r="S127" s="3"/>
      <c r="T127" s="3"/>
      <c r="U127" s="3">
        <f t="shared" si="93"/>
        <v>0</v>
      </c>
      <c r="V127" s="3"/>
      <c r="W127" s="3"/>
      <c r="X127" s="3"/>
      <c r="Y127" s="3"/>
      <c r="Z127" s="3"/>
      <c r="AA127" s="3"/>
      <c r="AB127" s="3"/>
      <c r="AC127" s="3"/>
      <c r="AD127" s="3">
        <f t="shared" si="96"/>
        <v>0</v>
      </c>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f t="shared" si="95"/>
        <v>0</v>
      </c>
      <c r="BH127" s="3"/>
      <c r="BI127" s="3"/>
      <c r="BJ127" s="3"/>
      <c r="BK127" s="2" t="s">
        <v>459</v>
      </c>
      <c r="BL127" s="2" t="s">
        <v>132</v>
      </c>
      <c r="BM127" s="2" t="s">
        <v>371</v>
      </c>
      <c r="BN127" s="2" t="s">
        <v>90</v>
      </c>
      <c r="BO127" s="15" t="s">
        <v>385</v>
      </c>
      <c r="BP127" s="2" t="s">
        <v>1142</v>
      </c>
      <c r="BQ127" s="436" t="s">
        <v>982</v>
      </c>
      <c r="BR127" s="6" t="s">
        <v>972</v>
      </c>
      <c r="BS127" s="6"/>
      <c r="BT127" s="6"/>
      <c r="BU127" s="6"/>
      <c r="BV127" s="6" t="s">
        <v>813</v>
      </c>
      <c r="BW127" s="6"/>
      <c r="BX127" s="6"/>
      <c r="BY127" s="6"/>
      <c r="BZ127" s="209"/>
      <c r="CA127" s="6"/>
      <c r="CN127" s="71">
        <v>2022</v>
      </c>
    </row>
    <row r="128" spans="1:112" s="94" customFormat="1" ht="43.9" customHeight="1" x14ac:dyDescent="0.3">
      <c r="A128" s="2">
        <v>38</v>
      </c>
      <c r="B128" s="141" t="s">
        <v>364</v>
      </c>
      <c r="C128" s="69">
        <f t="shared" si="88"/>
        <v>0.31</v>
      </c>
      <c r="D128" s="3"/>
      <c r="E128" s="3">
        <f t="shared" si="90"/>
        <v>0.31</v>
      </c>
      <c r="F128" s="3">
        <f t="shared" si="89"/>
        <v>0.31</v>
      </c>
      <c r="G128" s="3">
        <f t="shared" si="91"/>
        <v>0</v>
      </c>
      <c r="H128" s="3"/>
      <c r="I128" s="3"/>
      <c r="J128" s="3"/>
      <c r="K128" s="80">
        <v>0.2</v>
      </c>
      <c r="L128" s="80">
        <v>0.11</v>
      </c>
      <c r="M128" s="3">
        <f t="shared" si="92"/>
        <v>0</v>
      </c>
      <c r="N128" s="3"/>
      <c r="O128" s="3"/>
      <c r="P128" s="3"/>
      <c r="Q128" s="3"/>
      <c r="R128" s="3"/>
      <c r="S128" s="3"/>
      <c r="T128" s="3"/>
      <c r="U128" s="3">
        <f t="shared" si="93"/>
        <v>0</v>
      </c>
      <c r="V128" s="3"/>
      <c r="W128" s="3"/>
      <c r="X128" s="3"/>
      <c r="Y128" s="3"/>
      <c r="Z128" s="3"/>
      <c r="AA128" s="3"/>
      <c r="AB128" s="3"/>
      <c r="AC128" s="3"/>
      <c r="AD128" s="3">
        <f t="shared" si="96"/>
        <v>0</v>
      </c>
      <c r="AE128" s="3"/>
      <c r="AF128" s="3"/>
      <c r="AG128" s="3"/>
      <c r="AH128" s="73"/>
      <c r="AI128" s="73"/>
      <c r="AJ128" s="3"/>
      <c r="AK128" s="3"/>
      <c r="AL128" s="3"/>
      <c r="AM128" s="3"/>
      <c r="AN128" s="3"/>
      <c r="AO128" s="3"/>
      <c r="AP128" s="3"/>
      <c r="AQ128" s="3"/>
      <c r="AR128" s="3"/>
      <c r="AS128" s="3"/>
      <c r="AT128" s="3"/>
      <c r="AU128" s="3"/>
      <c r="AV128" s="3"/>
      <c r="AW128" s="3"/>
      <c r="AX128" s="3"/>
      <c r="AY128" s="3"/>
      <c r="AZ128" s="74"/>
      <c r="BA128" s="3"/>
      <c r="BB128" s="3"/>
      <c r="BC128" s="3"/>
      <c r="BD128" s="3"/>
      <c r="BE128" s="3"/>
      <c r="BF128" s="3"/>
      <c r="BG128" s="3">
        <f t="shared" si="95"/>
        <v>0</v>
      </c>
      <c r="BH128" s="3"/>
      <c r="BI128" s="75"/>
      <c r="BJ128" s="3"/>
      <c r="BK128" s="2" t="s">
        <v>459</v>
      </c>
      <c r="BL128" s="4" t="s">
        <v>135</v>
      </c>
      <c r="BM128" s="2" t="s">
        <v>365</v>
      </c>
      <c r="BN128" s="143" t="s">
        <v>90</v>
      </c>
      <c r="BO128" s="143" t="s">
        <v>540</v>
      </c>
      <c r="BP128" s="2" t="s">
        <v>1142</v>
      </c>
      <c r="BQ128" s="436" t="s">
        <v>982</v>
      </c>
      <c r="BR128" s="6" t="s">
        <v>972</v>
      </c>
      <c r="BV128" s="94" t="s">
        <v>813</v>
      </c>
      <c r="BZ128" s="210"/>
      <c r="CN128" s="94">
        <v>2022</v>
      </c>
    </row>
    <row r="129" spans="1:112" s="71" customFormat="1" ht="76.900000000000006" customHeight="1" x14ac:dyDescent="0.3">
      <c r="A129" s="2">
        <v>39</v>
      </c>
      <c r="B129" s="141" t="s">
        <v>1047</v>
      </c>
      <c r="C129" s="69">
        <f t="shared" si="88"/>
        <v>0.1</v>
      </c>
      <c r="D129" s="3"/>
      <c r="E129" s="3">
        <f t="shared" si="90"/>
        <v>0.1</v>
      </c>
      <c r="F129" s="3">
        <f t="shared" si="89"/>
        <v>0.1</v>
      </c>
      <c r="G129" s="3">
        <f t="shared" si="91"/>
        <v>0</v>
      </c>
      <c r="H129" s="3"/>
      <c r="I129" s="3"/>
      <c r="J129" s="3"/>
      <c r="K129" s="72"/>
      <c r="L129" s="143">
        <v>0.1</v>
      </c>
      <c r="M129" s="3">
        <f t="shared" si="92"/>
        <v>0</v>
      </c>
      <c r="N129" s="3"/>
      <c r="O129" s="3"/>
      <c r="P129" s="3"/>
      <c r="Q129" s="3"/>
      <c r="R129" s="3"/>
      <c r="S129" s="3"/>
      <c r="T129" s="3"/>
      <c r="U129" s="3">
        <f t="shared" si="93"/>
        <v>0</v>
      </c>
      <c r="V129" s="3"/>
      <c r="W129" s="3"/>
      <c r="X129" s="3"/>
      <c r="Y129" s="3"/>
      <c r="Z129" s="3"/>
      <c r="AA129" s="3"/>
      <c r="AB129" s="3"/>
      <c r="AC129" s="3"/>
      <c r="AD129" s="3">
        <f t="shared" si="96"/>
        <v>0</v>
      </c>
      <c r="AE129" s="3"/>
      <c r="AF129" s="3"/>
      <c r="AG129" s="3"/>
      <c r="AH129" s="73"/>
      <c r="AI129" s="73"/>
      <c r="AJ129" s="3"/>
      <c r="AK129" s="3"/>
      <c r="AL129" s="3"/>
      <c r="AM129" s="3"/>
      <c r="AN129" s="3"/>
      <c r="AO129" s="3"/>
      <c r="AP129" s="3"/>
      <c r="AQ129" s="3"/>
      <c r="AR129" s="3"/>
      <c r="AS129" s="3"/>
      <c r="AT129" s="3"/>
      <c r="AU129" s="3"/>
      <c r="AV129" s="3"/>
      <c r="AW129" s="3"/>
      <c r="AX129" s="3"/>
      <c r="AY129" s="3"/>
      <c r="AZ129" s="74"/>
      <c r="BA129" s="3"/>
      <c r="BB129" s="3"/>
      <c r="BC129" s="3"/>
      <c r="BD129" s="3"/>
      <c r="BE129" s="3"/>
      <c r="BF129" s="3"/>
      <c r="BG129" s="3">
        <f t="shared" si="95"/>
        <v>0</v>
      </c>
      <c r="BH129" s="3"/>
      <c r="BI129" s="75"/>
      <c r="BJ129" s="3"/>
      <c r="BK129" s="2" t="s">
        <v>459</v>
      </c>
      <c r="BL129" s="4" t="s">
        <v>135</v>
      </c>
      <c r="BM129" s="95" t="s">
        <v>507</v>
      </c>
      <c r="BN129" s="143" t="s">
        <v>90</v>
      </c>
      <c r="BO129" s="143" t="s">
        <v>386</v>
      </c>
      <c r="BP129" s="2" t="s">
        <v>1142</v>
      </c>
      <c r="BQ129" s="436" t="s">
        <v>982</v>
      </c>
      <c r="BR129" s="6" t="s">
        <v>1006</v>
      </c>
      <c r="BS129" s="6"/>
      <c r="BT129" s="6"/>
      <c r="BU129" s="6"/>
      <c r="BV129" s="6" t="s">
        <v>813</v>
      </c>
      <c r="BW129" s="6" t="s">
        <v>871</v>
      </c>
      <c r="BX129" s="6"/>
      <c r="BY129" s="6"/>
      <c r="BZ129" s="210"/>
      <c r="CA129" s="6"/>
      <c r="CE129" s="71" t="s">
        <v>537</v>
      </c>
      <c r="CN129" s="71">
        <v>2022</v>
      </c>
    </row>
    <row r="130" spans="1:112" s="71" customFormat="1" ht="88.9" customHeight="1" x14ac:dyDescent="0.3">
      <c r="A130" s="2">
        <v>40</v>
      </c>
      <c r="B130" s="141" t="s">
        <v>497</v>
      </c>
      <c r="C130" s="69">
        <f t="shared" si="88"/>
        <v>0.36</v>
      </c>
      <c r="D130" s="3"/>
      <c r="E130" s="3">
        <f t="shared" si="90"/>
        <v>0.36</v>
      </c>
      <c r="F130" s="3">
        <f t="shared" si="89"/>
        <v>0.24000000000000002</v>
      </c>
      <c r="G130" s="3">
        <f t="shared" si="91"/>
        <v>0</v>
      </c>
      <c r="H130" s="3"/>
      <c r="I130" s="3"/>
      <c r="J130" s="3"/>
      <c r="K130" s="80">
        <v>0.14000000000000001</v>
      </c>
      <c r="L130" s="80">
        <v>0.1</v>
      </c>
      <c r="M130" s="3">
        <f t="shared" si="92"/>
        <v>0</v>
      </c>
      <c r="N130" s="3"/>
      <c r="O130" s="3"/>
      <c r="P130" s="3"/>
      <c r="Q130" s="3"/>
      <c r="R130" s="3"/>
      <c r="S130" s="3"/>
      <c r="T130" s="3"/>
      <c r="U130" s="3">
        <f t="shared" si="93"/>
        <v>0</v>
      </c>
      <c r="V130" s="3"/>
      <c r="W130" s="3"/>
      <c r="X130" s="3"/>
      <c r="Y130" s="3"/>
      <c r="Z130" s="3"/>
      <c r="AA130" s="3"/>
      <c r="AB130" s="3"/>
      <c r="AC130" s="3"/>
      <c r="AD130" s="3">
        <f t="shared" si="96"/>
        <v>0</v>
      </c>
      <c r="AE130" s="3"/>
      <c r="AF130" s="3"/>
      <c r="AG130" s="3"/>
      <c r="AH130" s="73"/>
      <c r="AI130" s="73"/>
      <c r="AJ130" s="3"/>
      <c r="AK130" s="3"/>
      <c r="AL130" s="3"/>
      <c r="AM130" s="3"/>
      <c r="AN130" s="3"/>
      <c r="AO130" s="3"/>
      <c r="AP130" s="3"/>
      <c r="AQ130" s="3"/>
      <c r="AR130" s="3"/>
      <c r="AS130" s="3"/>
      <c r="AT130" s="3"/>
      <c r="AU130" s="3"/>
      <c r="AV130" s="3"/>
      <c r="AW130" s="3"/>
      <c r="AX130" s="3"/>
      <c r="AY130" s="3"/>
      <c r="AZ130" s="74"/>
      <c r="BA130" s="3"/>
      <c r="BB130" s="3"/>
      <c r="BC130" s="3"/>
      <c r="BD130" s="3"/>
      <c r="BE130" s="3"/>
      <c r="BF130" s="3"/>
      <c r="BG130" s="3">
        <f t="shared" si="95"/>
        <v>0.12</v>
      </c>
      <c r="BH130" s="3"/>
      <c r="BI130" s="75">
        <v>0.12</v>
      </c>
      <c r="BJ130" s="3"/>
      <c r="BK130" s="2" t="s">
        <v>459</v>
      </c>
      <c r="BL130" s="4" t="s">
        <v>135</v>
      </c>
      <c r="BM130" s="96" t="s">
        <v>498</v>
      </c>
      <c r="BN130" s="143" t="s">
        <v>90</v>
      </c>
      <c r="BO130" s="15" t="s">
        <v>1242</v>
      </c>
      <c r="BP130" s="2" t="s">
        <v>1142</v>
      </c>
      <c r="BQ130" s="436" t="s">
        <v>982</v>
      </c>
      <c r="BR130" s="6" t="s">
        <v>972</v>
      </c>
      <c r="BS130" s="6"/>
      <c r="BT130" s="6"/>
      <c r="BU130" s="6"/>
      <c r="BV130" s="6" t="s">
        <v>813</v>
      </c>
      <c r="BW130" s="6"/>
      <c r="BX130" s="6"/>
      <c r="BY130" s="6"/>
      <c r="BZ130" s="210"/>
      <c r="CA130" s="6"/>
      <c r="CB130" s="71" t="s">
        <v>439</v>
      </c>
      <c r="CE130" s="71" t="s">
        <v>476</v>
      </c>
      <c r="CN130" s="71">
        <v>2022</v>
      </c>
    </row>
    <row r="131" spans="1:112" s="71" customFormat="1" ht="52.15" customHeight="1" x14ac:dyDescent="0.3">
      <c r="A131" s="2">
        <v>41</v>
      </c>
      <c r="B131" s="97" t="s">
        <v>473</v>
      </c>
      <c r="C131" s="69">
        <f t="shared" si="88"/>
        <v>1.26</v>
      </c>
      <c r="D131" s="3"/>
      <c r="E131" s="3">
        <f t="shared" si="90"/>
        <v>1.26</v>
      </c>
      <c r="F131" s="3">
        <f t="shared" si="89"/>
        <v>1.26</v>
      </c>
      <c r="G131" s="3">
        <f t="shared" si="91"/>
        <v>0</v>
      </c>
      <c r="H131" s="69"/>
      <c r="I131" s="69"/>
      <c r="J131" s="3"/>
      <c r="K131" s="69">
        <v>1.26</v>
      </c>
      <c r="L131" s="69"/>
      <c r="M131" s="3">
        <f t="shared" si="92"/>
        <v>0</v>
      </c>
      <c r="N131" s="3"/>
      <c r="O131" s="3"/>
      <c r="P131" s="3"/>
      <c r="Q131" s="3"/>
      <c r="R131" s="3"/>
      <c r="S131" s="3"/>
      <c r="T131" s="3"/>
      <c r="U131" s="3">
        <f t="shared" si="93"/>
        <v>0</v>
      </c>
      <c r="V131" s="3"/>
      <c r="W131" s="3"/>
      <c r="X131" s="3"/>
      <c r="Y131" s="3"/>
      <c r="Z131" s="3"/>
      <c r="AA131" s="3"/>
      <c r="AB131" s="3"/>
      <c r="AC131" s="3"/>
      <c r="AD131" s="3">
        <f t="shared" si="96"/>
        <v>0</v>
      </c>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69"/>
      <c r="BE131" s="3"/>
      <c r="BF131" s="3"/>
      <c r="BG131" s="3">
        <f t="shared" si="95"/>
        <v>0</v>
      </c>
      <c r="BH131" s="3"/>
      <c r="BI131" s="69"/>
      <c r="BJ131" s="3"/>
      <c r="BK131" s="2" t="s">
        <v>459</v>
      </c>
      <c r="BL131" s="143" t="s">
        <v>135</v>
      </c>
      <c r="BM131" s="2"/>
      <c r="BN131" s="143" t="s">
        <v>90</v>
      </c>
      <c r="BO131" s="143" t="s">
        <v>540</v>
      </c>
      <c r="BP131" s="2" t="s">
        <v>1142</v>
      </c>
      <c r="BQ131" s="436" t="s">
        <v>982</v>
      </c>
      <c r="BR131" s="6" t="s">
        <v>972</v>
      </c>
      <c r="BS131" s="6"/>
      <c r="BT131" s="6"/>
      <c r="BU131" s="6"/>
      <c r="BV131" s="6" t="s">
        <v>813</v>
      </c>
      <c r="BW131" s="6"/>
      <c r="BX131" s="6"/>
      <c r="BY131" s="6"/>
      <c r="BZ131" s="210"/>
      <c r="CA131" s="6"/>
      <c r="CN131" s="71">
        <v>2022</v>
      </c>
    </row>
    <row r="132" spans="1:112" s="71" customFormat="1" ht="76.150000000000006" customHeight="1" x14ac:dyDescent="0.3">
      <c r="A132" s="2">
        <v>42</v>
      </c>
      <c r="B132" s="109" t="s">
        <v>873</v>
      </c>
      <c r="C132" s="69">
        <f t="shared" si="88"/>
        <v>0.3</v>
      </c>
      <c r="D132" s="212"/>
      <c r="E132" s="3">
        <f t="shared" si="90"/>
        <v>0.3</v>
      </c>
      <c r="F132" s="3">
        <f t="shared" si="89"/>
        <v>0.3</v>
      </c>
      <c r="G132" s="3">
        <f t="shared" si="91"/>
        <v>0</v>
      </c>
      <c r="H132" s="3"/>
      <c r="I132" s="3"/>
      <c r="J132" s="3"/>
      <c r="K132" s="72">
        <v>0.3</v>
      </c>
      <c r="L132" s="2"/>
      <c r="M132" s="3">
        <f>N132+O132+P132</f>
        <v>0</v>
      </c>
      <c r="N132" s="3"/>
      <c r="O132" s="3"/>
      <c r="P132" s="212"/>
      <c r="Q132" s="212"/>
      <c r="R132" s="212"/>
      <c r="S132" s="212"/>
      <c r="T132" s="212"/>
      <c r="U132" s="212"/>
      <c r="V132" s="212"/>
      <c r="W132" s="212"/>
      <c r="X132" s="212"/>
      <c r="Y132" s="212"/>
      <c r="Z132" s="212"/>
      <c r="AA132" s="212"/>
      <c r="AB132" s="212"/>
      <c r="AC132" s="212"/>
      <c r="AD132" s="212"/>
      <c r="AE132" s="212"/>
      <c r="AF132" s="212"/>
      <c r="AG132" s="212"/>
      <c r="AH132" s="212"/>
      <c r="AI132" s="212"/>
      <c r="AJ132" s="212"/>
      <c r="AK132" s="212"/>
      <c r="AL132" s="212"/>
      <c r="AM132" s="212"/>
      <c r="AN132" s="212"/>
      <c r="AO132" s="212"/>
      <c r="AP132" s="212"/>
      <c r="AQ132" s="212"/>
      <c r="AR132" s="212"/>
      <c r="AS132" s="212"/>
      <c r="AT132" s="212"/>
      <c r="AU132" s="212"/>
      <c r="AV132" s="212"/>
      <c r="AW132" s="212"/>
      <c r="AX132" s="212"/>
      <c r="AY132" s="212"/>
      <c r="AZ132" s="212"/>
      <c r="BA132" s="212"/>
      <c r="BB132" s="212"/>
      <c r="BC132" s="212"/>
      <c r="BD132" s="212"/>
      <c r="BE132" s="212"/>
      <c r="BF132" s="212"/>
      <c r="BG132" s="212"/>
      <c r="BH132" s="212"/>
      <c r="BI132" s="212"/>
      <c r="BJ132" s="212"/>
      <c r="BK132" s="212"/>
      <c r="BL132" s="143" t="s">
        <v>135</v>
      </c>
      <c r="BM132" s="165"/>
      <c r="BN132" s="122" t="s">
        <v>90</v>
      </c>
      <c r="BO132" s="143" t="s">
        <v>539</v>
      </c>
      <c r="BP132" s="2" t="s">
        <v>761</v>
      </c>
      <c r="BQ132" s="436" t="s">
        <v>761</v>
      </c>
      <c r="BR132" s="6" t="s">
        <v>972</v>
      </c>
      <c r="BS132" s="6"/>
      <c r="BT132" s="6"/>
      <c r="BU132" s="6"/>
      <c r="BV132" s="6" t="s">
        <v>813</v>
      </c>
      <c r="BW132" s="6"/>
      <c r="BX132" s="6"/>
      <c r="BY132" s="6"/>
      <c r="BZ132" s="6"/>
      <c r="CA132" s="6"/>
      <c r="CB132" s="6"/>
      <c r="CC132" s="6"/>
      <c r="CD132" s="6"/>
      <c r="CE132" s="6"/>
      <c r="CF132" s="6"/>
      <c r="CG132" s="6"/>
      <c r="CH132" s="6"/>
      <c r="CI132" s="6"/>
      <c r="CJ132" s="6"/>
      <c r="CK132" s="6"/>
      <c r="CL132" s="6"/>
      <c r="CM132" s="6"/>
      <c r="CN132" s="6"/>
      <c r="CO132" s="6"/>
      <c r="CP132" s="6"/>
      <c r="CQ132" s="6"/>
      <c r="CR132" s="6"/>
      <c r="CS132" s="6"/>
      <c r="CT132" s="6"/>
      <c r="CU132" s="6"/>
      <c r="CV132" s="6"/>
      <c r="CW132" s="6"/>
      <c r="CX132" s="6"/>
      <c r="CY132" s="6"/>
      <c r="CZ132" s="6"/>
      <c r="DA132" s="6"/>
      <c r="DB132" s="6"/>
      <c r="DC132" s="6"/>
      <c r="DD132" s="6"/>
      <c r="DE132" s="6"/>
      <c r="DF132" s="6"/>
      <c r="DG132" s="6"/>
      <c r="DH132" s="6"/>
    </row>
    <row r="133" spans="1:112" s="71" customFormat="1" ht="55.9" customHeight="1" x14ac:dyDescent="0.3">
      <c r="A133" s="2">
        <v>43</v>
      </c>
      <c r="B133" s="109" t="s">
        <v>1042</v>
      </c>
      <c r="C133" s="69">
        <f t="shared" si="88"/>
        <v>0.1</v>
      </c>
      <c r="D133" s="212"/>
      <c r="E133" s="3">
        <f t="shared" si="90"/>
        <v>0.1</v>
      </c>
      <c r="F133" s="3">
        <f t="shared" si="89"/>
        <v>0.1</v>
      </c>
      <c r="G133" s="3">
        <f t="shared" si="91"/>
        <v>0</v>
      </c>
      <c r="H133" s="3"/>
      <c r="I133" s="3"/>
      <c r="J133" s="3"/>
      <c r="K133" s="72">
        <v>0.1</v>
      </c>
      <c r="L133" s="2"/>
      <c r="M133" s="3">
        <f>N133+O133+P133</f>
        <v>0</v>
      </c>
      <c r="N133" s="3"/>
      <c r="O133" s="3"/>
      <c r="P133" s="212"/>
      <c r="Q133" s="212"/>
      <c r="R133" s="212"/>
      <c r="S133" s="212"/>
      <c r="T133" s="212"/>
      <c r="U133" s="212"/>
      <c r="V133" s="212"/>
      <c r="W133" s="212"/>
      <c r="X133" s="212"/>
      <c r="Y133" s="212"/>
      <c r="Z133" s="212"/>
      <c r="AA133" s="212"/>
      <c r="AB133" s="212"/>
      <c r="AC133" s="212"/>
      <c r="AD133" s="212"/>
      <c r="AE133" s="212"/>
      <c r="AF133" s="212"/>
      <c r="AG133" s="212"/>
      <c r="AH133" s="212"/>
      <c r="AI133" s="212"/>
      <c r="AJ133" s="212"/>
      <c r="AK133" s="212"/>
      <c r="AL133" s="212"/>
      <c r="AM133" s="212"/>
      <c r="AN133" s="212"/>
      <c r="AO133" s="212"/>
      <c r="AP133" s="212"/>
      <c r="AQ133" s="212"/>
      <c r="AR133" s="212"/>
      <c r="AS133" s="212"/>
      <c r="AT133" s="212"/>
      <c r="AU133" s="212"/>
      <c r="AV133" s="212"/>
      <c r="AW133" s="212"/>
      <c r="AX133" s="212"/>
      <c r="AY133" s="212"/>
      <c r="AZ133" s="212"/>
      <c r="BA133" s="212"/>
      <c r="BB133" s="212"/>
      <c r="BC133" s="212"/>
      <c r="BD133" s="212"/>
      <c r="BE133" s="212"/>
      <c r="BF133" s="212"/>
      <c r="BG133" s="212"/>
      <c r="BH133" s="212"/>
      <c r="BI133" s="212"/>
      <c r="BJ133" s="212"/>
      <c r="BK133" s="212"/>
      <c r="BL133" s="143" t="s">
        <v>135</v>
      </c>
      <c r="BM133" s="165"/>
      <c r="BN133" s="122" t="s">
        <v>90</v>
      </c>
      <c r="BO133" s="143" t="s">
        <v>539</v>
      </c>
      <c r="BP133" s="2" t="s">
        <v>761</v>
      </c>
      <c r="BQ133" s="436" t="s">
        <v>761</v>
      </c>
      <c r="BR133" s="6" t="s">
        <v>1006</v>
      </c>
      <c r="BS133" s="6"/>
      <c r="BT133" s="6"/>
      <c r="BU133" s="6"/>
      <c r="BV133" s="6" t="s">
        <v>813</v>
      </c>
      <c r="BW133" s="6"/>
      <c r="BX133" s="6"/>
      <c r="BY133" s="6"/>
      <c r="BZ133" s="6"/>
      <c r="CA133" s="6"/>
      <c r="CB133" s="6"/>
      <c r="CC133" s="6"/>
      <c r="CD133" s="6"/>
      <c r="CE133" s="6"/>
      <c r="CF133" s="6"/>
      <c r="CG133" s="6"/>
      <c r="CH133" s="6"/>
      <c r="CI133" s="6"/>
      <c r="CJ133" s="6"/>
      <c r="CK133" s="6"/>
      <c r="CL133" s="6"/>
      <c r="CM133" s="6"/>
      <c r="CN133" s="6"/>
      <c r="CO133" s="6"/>
      <c r="CP133" s="6"/>
      <c r="CQ133" s="6"/>
      <c r="CR133" s="6"/>
      <c r="CS133" s="6"/>
      <c r="CT133" s="6"/>
      <c r="CU133" s="6"/>
      <c r="CV133" s="6"/>
      <c r="CW133" s="6"/>
      <c r="CX133" s="6"/>
      <c r="CY133" s="6"/>
      <c r="CZ133" s="6"/>
      <c r="DA133" s="6"/>
      <c r="DB133" s="6"/>
      <c r="DC133" s="6"/>
      <c r="DD133" s="6"/>
      <c r="DE133" s="6"/>
      <c r="DF133" s="6"/>
      <c r="DG133" s="6"/>
      <c r="DH133" s="6"/>
    </row>
    <row r="134" spans="1:112" s="71" customFormat="1" ht="37.5" x14ac:dyDescent="0.3">
      <c r="A134" s="2">
        <v>44</v>
      </c>
      <c r="B134" s="109" t="s">
        <v>774</v>
      </c>
      <c r="C134" s="69">
        <f t="shared" si="88"/>
        <v>0.4</v>
      </c>
      <c r="D134" s="122">
        <v>0.2</v>
      </c>
      <c r="E134" s="3">
        <f t="shared" si="90"/>
        <v>0.2</v>
      </c>
      <c r="F134" s="3">
        <f t="shared" si="89"/>
        <v>0.2</v>
      </c>
      <c r="G134" s="3">
        <f t="shared" si="91"/>
        <v>0</v>
      </c>
      <c r="H134" s="3"/>
      <c r="I134" s="3"/>
      <c r="J134" s="3"/>
      <c r="K134" s="72">
        <v>0.2</v>
      </c>
      <c r="L134" s="2"/>
      <c r="M134" s="3">
        <f>N134+O134+P134</f>
        <v>0</v>
      </c>
      <c r="N134" s="3"/>
      <c r="O134" s="3"/>
      <c r="P134" s="212"/>
      <c r="Q134" s="212"/>
      <c r="R134" s="212"/>
      <c r="S134" s="212"/>
      <c r="T134" s="212"/>
      <c r="U134" s="212"/>
      <c r="V134" s="212"/>
      <c r="W134" s="212"/>
      <c r="X134" s="212"/>
      <c r="Y134" s="212"/>
      <c r="Z134" s="212"/>
      <c r="AA134" s="212"/>
      <c r="AB134" s="212"/>
      <c r="AC134" s="212"/>
      <c r="AD134" s="212"/>
      <c r="AE134" s="212"/>
      <c r="AF134" s="212"/>
      <c r="AG134" s="212"/>
      <c r="AH134" s="212"/>
      <c r="AI134" s="212"/>
      <c r="AJ134" s="212"/>
      <c r="AK134" s="212"/>
      <c r="AL134" s="212"/>
      <c r="AM134" s="212"/>
      <c r="AN134" s="212"/>
      <c r="AO134" s="212"/>
      <c r="AP134" s="212"/>
      <c r="AQ134" s="212"/>
      <c r="AR134" s="212"/>
      <c r="AS134" s="212"/>
      <c r="AT134" s="212"/>
      <c r="AU134" s="212"/>
      <c r="AV134" s="212"/>
      <c r="AW134" s="212"/>
      <c r="AX134" s="212"/>
      <c r="AY134" s="212"/>
      <c r="AZ134" s="212"/>
      <c r="BA134" s="212"/>
      <c r="BB134" s="212"/>
      <c r="BC134" s="212"/>
      <c r="BD134" s="212"/>
      <c r="BE134" s="212"/>
      <c r="BF134" s="212"/>
      <c r="BG134" s="212"/>
      <c r="BH134" s="212"/>
      <c r="BI134" s="212"/>
      <c r="BJ134" s="212"/>
      <c r="BK134" s="212"/>
      <c r="BL134" s="143" t="s">
        <v>135</v>
      </c>
      <c r="BM134" s="165"/>
      <c r="BN134" s="122" t="s">
        <v>90</v>
      </c>
      <c r="BO134" s="143" t="s">
        <v>539</v>
      </c>
      <c r="BP134" s="2" t="s">
        <v>761</v>
      </c>
      <c r="BQ134" s="436" t="s">
        <v>761</v>
      </c>
      <c r="BR134" s="6" t="s">
        <v>972</v>
      </c>
      <c r="BS134" s="6"/>
      <c r="BT134" s="6"/>
      <c r="BU134" s="6"/>
      <c r="BV134" s="6" t="s">
        <v>813</v>
      </c>
      <c r="BW134" s="6"/>
      <c r="BX134" s="6"/>
      <c r="BY134" s="6"/>
      <c r="BZ134" s="6"/>
      <c r="CA134" s="6"/>
      <c r="CB134" s="6"/>
      <c r="CC134" s="6"/>
      <c r="CD134" s="6"/>
      <c r="CE134" s="6"/>
      <c r="CF134" s="6"/>
      <c r="CG134" s="6"/>
      <c r="CH134" s="6"/>
      <c r="CI134" s="6"/>
      <c r="CJ134" s="6"/>
      <c r="CK134" s="6"/>
      <c r="CL134" s="6"/>
      <c r="CM134" s="6"/>
      <c r="CN134" s="6"/>
      <c r="CO134" s="6"/>
      <c r="CP134" s="6"/>
      <c r="CQ134" s="6"/>
      <c r="CR134" s="6"/>
      <c r="CS134" s="6"/>
      <c r="CT134" s="6"/>
      <c r="CU134" s="6"/>
      <c r="CV134" s="6"/>
      <c r="CW134" s="6"/>
      <c r="CX134" s="6"/>
      <c r="CY134" s="6"/>
      <c r="CZ134" s="6"/>
      <c r="DA134" s="6"/>
      <c r="DB134" s="6"/>
      <c r="DC134" s="6"/>
      <c r="DD134" s="6"/>
      <c r="DE134" s="6"/>
      <c r="DF134" s="6"/>
      <c r="DG134" s="6"/>
      <c r="DH134" s="6"/>
    </row>
    <row r="135" spans="1:112" s="71" customFormat="1" ht="76.900000000000006" customHeight="1" x14ac:dyDescent="0.3">
      <c r="A135" s="2">
        <v>45</v>
      </c>
      <c r="B135" s="141" t="s">
        <v>1043</v>
      </c>
      <c r="C135" s="69">
        <f t="shared" si="88"/>
        <v>0.4</v>
      </c>
      <c r="D135" s="3"/>
      <c r="E135" s="3">
        <f t="shared" si="90"/>
        <v>0.4</v>
      </c>
      <c r="F135" s="3">
        <f t="shared" si="89"/>
        <v>0.4</v>
      </c>
      <c r="G135" s="3"/>
      <c r="H135" s="3"/>
      <c r="I135" s="3"/>
      <c r="J135" s="3"/>
      <c r="K135" s="80">
        <v>0.4</v>
      </c>
      <c r="L135" s="80"/>
      <c r="M135" s="3"/>
      <c r="N135" s="3"/>
      <c r="O135" s="3"/>
      <c r="P135" s="3"/>
      <c r="Q135" s="3"/>
      <c r="R135" s="3"/>
      <c r="S135" s="3"/>
      <c r="T135" s="3"/>
      <c r="U135" s="3"/>
      <c r="V135" s="3"/>
      <c r="W135" s="3"/>
      <c r="X135" s="3"/>
      <c r="Y135" s="3"/>
      <c r="Z135" s="3"/>
      <c r="AA135" s="3"/>
      <c r="AB135" s="3"/>
      <c r="AC135" s="3"/>
      <c r="AD135" s="3"/>
      <c r="AE135" s="3"/>
      <c r="AF135" s="3"/>
      <c r="AG135" s="3"/>
      <c r="AH135" s="73"/>
      <c r="AI135" s="73"/>
      <c r="AJ135" s="3"/>
      <c r="AK135" s="3"/>
      <c r="AL135" s="3"/>
      <c r="AM135" s="3"/>
      <c r="AN135" s="3"/>
      <c r="AO135" s="3"/>
      <c r="AP135" s="3"/>
      <c r="AQ135" s="3"/>
      <c r="AR135" s="3"/>
      <c r="AS135" s="3"/>
      <c r="AT135" s="3"/>
      <c r="AU135" s="3"/>
      <c r="AV135" s="3"/>
      <c r="AW135" s="3"/>
      <c r="AX135" s="3"/>
      <c r="AY135" s="3"/>
      <c r="AZ135" s="74"/>
      <c r="BA135" s="3"/>
      <c r="BB135" s="3"/>
      <c r="BC135" s="3"/>
      <c r="BD135" s="3"/>
      <c r="BE135" s="3"/>
      <c r="BF135" s="3"/>
      <c r="BG135" s="3"/>
      <c r="BH135" s="3"/>
      <c r="BI135" s="75"/>
      <c r="BJ135" s="3"/>
      <c r="BK135" s="2"/>
      <c r="BL135" s="4" t="s">
        <v>135</v>
      </c>
      <c r="BM135" s="2"/>
      <c r="BN135" s="143" t="s">
        <v>90</v>
      </c>
      <c r="BO135" s="143" t="s">
        <v>1119</v>
      </c>
      <c r="BP135" s="2" t="s">
        <v>761</v>
      </c>
      <c r="BQ135" s="436" t="s">
        <v>761</v>
      </c>
      <c r="BR135" s="6" t="s">
        <v>1006</v>
      </c>
      <c r="BS135" s="6"/>
      <c r="BT135" s="6"/>
      <c r="BU135" s="6"/>
      <c r="BV135" s="6" t="s">
        <v>813</v>
      </c>
      <c r="BW135" s="144" t="s">
        <v>874</v>
      </c>
      <c r="BX135" s="6"/>
      <c r="BY135" s="6"/>
      <c r="BZ135" s="6"/>
      <c r="CA135" s="6"/>
      <c r="CB135" s="6"/>
      <c r="CC135" s="6"/>
      <c r="CD135" s="6"/>
      <c r="CE135" s="6"/>
      <c r="CF135" s="6"/>
      <c r="CG135" s="6"/>
      <c r="CH135" s="6"/>
      <c r="CI135" s="6"/>
      <c r="CJ135" s="6"/>
      <c r="CK135" s="6"/>
      <c r="CL135" s="6"/>
      <c r="CM135" s="6"/>
      <c r="CN135" s="6"/>
      <c r="CO135" s="6"/>
      <c r="CP135" s="6"/>
      <c r="CQ135" s="6"/>
      <c r="CR135" s="6"/>
      <c r="CS135" s="6"/>
      <c r="CT135" s="6"/>
      <c r="CU135" s="6"/>
      <c r="CV135" s="6"/>
      <c r="CW135" s="6"/>
      <c r="CX135" s="6"/>
      <c r="CY135" s="6"/>
      <c r="CZ135" s="6"/>
      <c r="DA135" s="6"/>
      <c r="DB135" s="6"/>
      <c r="DC135" s="6"/>
      <c r="DD135" s="6"/>
      <c r="DE135" s="6"/>
      <c r="DF135" s="6"/>
      <c r="DG135" s="6"/>
      <c r="DH135" s="6"/>
    </row>
    <row r="136" spans="1:112" s="71" customFormat="1" ht="37.5" x14ac:dyDescent="0.3">
      <c r="A136" s="2">
        <v>46</v>
      </c>
      <c r="B136" s="144" t="s">
        <v>627</v>
      </c>
      <c r="C136" s="69">
        <f t="shared" si="88"/>
        <v>0.2</v>
      </c>
      <c r="D136" s="3"/>
      <c r="E136" s="3">
        <f t="shared" si="90"/>
        <v>0.2</v>
      </c>
      <c r="F136" s="3">
        <f t="shared" si="89"/>
        <v>0.2</v>
      </c>
      <c r="G136" s="3">
        <f t="shared" ref="G136:G155" si="97">H136+I136+J136</f>
        <v>0</v>
      </c>
      <c r="H136" s="3"/>
      <c r="I136" s="3"/>
      <c r="J136" s="3"/>
      <c r="K136" s="72">
        <v>0.1</v>
      </c>
      <c r="L136" s="2">
        <v>0.1</v>
      </c>
      <c r="M136" s="3">
        <f t="shared" si="92"/>
        <v>0</v>
      </c>
      <c r="N136" s="3"/>
      <c r="O136" s="3"/>
      <c r="P136" s="3"/>
      <c r="Q136" s="3"/>
      <c r="R136" s="3"/>
      <c r="S136" s="3"/>
      <c r="T136" s="3"/>
      <c r="U136" s="3">
        <f t="shared" si="93"/>
        <v>0</v>
      </c>
      <c r="V136" s="3"/>
      <c r="W136" s="3"/>
      <c r="X136" s="3"/>
      <c r="Y136" s="3"/>
      <c r="Z136" s="3"/>
      <c r="AA136" s="3"/>
      <c r="AB136" s="3"/>
      <c r="AC136" s="3"/>
      <c r="AD136" s="3">
        <f t="shared" ref="AD136:AD148" si="98">SUM(AE136:AT136)</f>
        <v>0</v>
      </c>
      <c r="AE136" s="3"/>
      <c r="AF136" s="3"/>
      <c r="AG136" s="3"/>
      <c r="AH136" s="73"/>
      <c r="AI136" s="73"/>
      <c r="AJ136" s="3"/>
      <c r="AK136" s="3"/>
      <c r="AL136" s="3"/>
      <c r="AM136" s="3"/>
      <c r="AN136" s="3"/>
      <c r="AO136" s="3"/>
      <c r="AP136" s="3"/>
      <c r="AQ136" s="3"/>
      <c r="AR136" s="3"/>
      <c r="AS136" s="3"/>
      <c r="AT136" s="3"/>
      <c r="AU136" s="3"/>
      <c r="AV136" s="3"/>
      <c r="AW136" s="3"/>
      <c r="AX136" s="3"/>
      <c r="AY136" s="3"/>
      <c r="AZ136" s="74"/>
      <c r="BA136" s="3"/>
      <c r="BB136" s="3"/>
      <c r="BC136" s="3"/>
      <c r="BD136" s="3"/>
      <c r="BE136" s="3"/>
      <c r="BF136" s="3"/>
      <c r="BG136" s="3">
        <f t="shared" si="95"/>
        <v>0</v>
      </c>
      <c r="BH136" s="3"/>
      <c r="BI136" s="75"/>
      <c r="BJ136" s="3"/>
      <c r="BK136" s="2" t="s">
        <v>459</v>
      </c>
      <c r="BL136" s="4" t="s">
        <v>137</v>
      </c>
      <c r="BM136" s="2" t="s">
        <v>241</v>
      </c>
      <c r="BN136" s="76" t="s">
        <v>90</v>
      </c>
      <c r="BO136" s="15" t="s">
        <v>385</v>
      </c>
      <c r="BP136" s="2" t="s">
        <v>1142</v>
      </c>
      <c r="BQ136" s="436" t="s">
        <v>982</v>
      </c>
      <c r="BR136" s="6" t="s">
        <v>972</v>
      </c>
      <c r="BV136" s="212" t="s">
        <v>813</v>
      </c>
      <c r="BZ136" s="209"/>
      <c r="CB136" s="71" t="s">
        <v>442</v>
      </c>
      <c r="CN136" s="71">
        <v>2022</v>
      </c>
    </row>
    <row r="137" spans="1:112" s="71" customFormat="1" ht="100.9" customHeight="1" x14ac:dyDescent="0.3">
      <c r="A137" s="2">
        <v>47</v>
      </c>
      <c r="B137" s="144" t="s">
        <v>561</v>
      </c>
      <c r="C137" s="69">
        <f t="shared" si="88"/>
        <v>0.25</v>
      </c>
      <c r="D137" s="3"/>
      <c r="E137" s="3">
        <f t="shared" si="90"/>
        <v>0.25</v>
      </c>
      <c r="F137" s="3">
        <f t="shared" si="89"/>
        <v>0.25</v>
      </c>
      <c r="G137" s="3">
        <f t="shared" si="97"/>
        <v>0</v>
      </c>
      <c r="H137" s="3"/>
      <c r="I137" s="3"/>
      <c r="J137" s="3"/>
      <c r="K137" s="72">
        <v>0.2</v>
      </c>
      <c r="L137" s="2">
        <v>0.05</v>
      </c>
      <c r="M137" s="3">
        <f t="shared" si="92"/>
        <v>0</v>
      </c>
      <c r="N137" s="3"/>
      <c r="O137" s="3"/>
      <c r="P137" s="3"/>
      <c r="Q137" s="3"/>
      <c r="R137" s="3"/>
      <c r="S137" s="3"/>
      <c r="T137" s="3"/>
      <c r="U137" s="3">
        <f t="shared" si="93"/>
        <v>0</v>
      </c>
      <c r="V137" s="3"/>
      <c r="W137" s="3"/>
      <c r="X137" s="3"/>
      <c r="Y137" s="3"/>
      <c r="Z137" s="3"/>
      <c r="AA137" s="3"/>
      <c r="AB137" s="3"/>
      <c r="AC137" s="3"/>
      <c r="AD137" s="3">
        <f t="shared" si="98"/>
        <v>0</v>
      </c>
      <c r="AE137" s="3"/>
      <c r="AF137" s="3"/>
      <c r="AG137" s="3"/>
      <c r="AH137" s="73"/>
      <c r="AI137" s="73"/>
      <c r="AJ137" s="3"/>
      <c r="AK137" s="3"/>
      <c r="AL137" s="3"/>
      <c r="AM137" s="3"/>
      <c r="AN137" s="3"/>
      <c r="AO137" s="3"/>
      <c r="AP137" s="3"/>
      <c r="AQ137" s="3"/>
      <c r="AR137" s="3"/>
      <c r="AS137" s="3"/>
      <c r="AT137" s="3"/>
      <c r="AU137" s="3"/>
      <c r="AV137" s="3"/>
      <c r="AW137" s="3"/>
      <c r="AX137" s="3"/>
      <c r="AY137" s="3"/>
      <c r="AZ137" s="74"/>
      <c r="BA137" s="3"/>
      <c r="BB137" s="3"/>
      <c r="BC137" s="3"/>
      <c r="BD137" s="3"/>
      <c r="BE137" s="3"/>
      <c r="BF137" s="3"/>
      <c r="BG137" s="3">
        <f t="shared" si="95"/>
        <v>0</v>
      </c>
      <c r="BH137" s="3"/>
      <c r="BI137" s="75"/>
      <c r="BJ137" s="3"/>
      <c r="BK137" s="2" t="s">
        <v>459</v>
      </c>
      <c r="BL137" s="4" t="s">
        <v>137</v>
      </c>
      <c r="BM137" s="2" t="s">
        <v>242</v>
      </c>
      <c r="BN137" s="76" t="s">
        <v>90</v>
      </c>
      <c r="BO137" s="15" t="s">
        <v>1242</v>
      </c>
      <c r="BP137" s="2" t="s">
        <v>1142</v>
      </c>
      <c r="BQ137" s="436" t="s">
        <v>982</v>
      </c>
      <c r="BR137" s="6" t="s">
        <v>972</v>
      </c>
      <c r="BV137" s="212" t="s">
        <v>813</v>
      </c>
      <c r="BZ137" s="209"/>
      <c r="CB137" s="71" t="s">
        <v>439</v>
      </c>
      <c r="CN137" s="71">
        <v>2022</v>
      </c>
    </row>
    <row r="138" spans="1:112" s="71" customFormat="1" ht="37.5" x14ac:dyDescent="0.3">
      <c r="A138" s="2">
        <v>48</v>
      </c>
      <c r="B138" s="144" t="s">
        <v>566</v>
      </c>
      <c r="C138" s="69">
        <f t="shared" si="88"/>
        <v>0.22999999999999998</v>
      </c>
      <c r="D138" s="3"/>
      <c r="E138" s="3">
        <f t="shared" si="90"/>
        <v>0.22999999999999998</v>
      </c>
      <c r="F138" s="3">
        <f t="shared" si="89"/>
        <v>0.21</v>
      </c>
      <c r="G138" s="3">
        <f t="shared" si="97"/>
        <v>0</v>
      </c>
      <c r="H138" s="3"/>
      <c r="I138" s="3"/>
      <c r="J138" s="3"/>
      <c r="K138" s="72">
        <v>0.15</v>
      </c>
      <c r="L138" s="2">
        <v>0.06</v>
      </c>
      <c r="M138" s="3">
        <f t="shared" si="92"/>
        <v>0</v>
      </c>
      <c r="N138" s="3"/>
      <c r="O138" s="3"/>
      <c r="P138" s="3"/>
      <c r="Q138" s="3"/>
      <c r="R138" s="3"/>
      <c r="S138" s="3"/>
      <c r="T138" s="3"/>
      <c r="U138" s="3">
        <f t="shared" si="93"/>
        <v>0</v>
      </c>
      <c r="V138" s="3"/>
      <c r="W138" s="3"/>
      <c r="X138" s="3"/>
      <c r="Y138" s="3"/>
      <c r="Z138" s="3"/>
      <c r="AA138" s="3"/>
      <c r="AB138" s="3"/>
      <c r="AC138" s="3"/>
      <c r="AD138" s="3">
        <f t="shared" si="98"/>
        <v>0</v>
      </c>
      <c r="AE138" s="3"/>
      <c r="AF138" s="3"/>
      <c r="AG138" s="3"/>
      <c r="AH138" s="73"/>
      <c r="AI138" s="73"/>
      <c r="AJ138" s="3"/>
      <c r="AK138" s="3"/>
      <c r="AL138" s="3"/>
      <c r="AM138" s="3"/>
      <c r="AN138" s="3"/>
      <c r="AO138" s="3"/>
      <c r="AP138" s="3"/>
      <c r="AQ138" s="3"/>
      <c r="AR138" s="3"/>
      <c r="AS138" s="3"/>
      <c r="AT138" s="3"/>
      <c r="AU138" s="3"/>
      <c r="AV138" s="3"/>
      <c r="AW138" s="3"/>
      <c r="AX138" s="3"/>
      <c r="AY138" s="3"/>
      <c r="AZ138" s="74"/>
      <c r="BA138" s="3"/>
      <c r="BB138" s="3"/>
      <c r="BC138" s="3"/>
      <c r="BD138" s="3"/>
      <c r="BE138" s="3"/>
      <c r="BF138" s="3"/>
      <c r="BG138" s="3">
        <f t="shared" si="95"/>
        <v>0.02</v>
      </c>
      <c r="BH138" s="3"/>
      <c r="BI138" s="3">
        <v>0.02</v>
      </c>
      <c r="BJ138" s="3"/>
      <c r="BK138" s="2" t="s">
        <v>459</v>
      </c>
      <c r="BL138" s="4" t="s">
        <v>137</v>
      </c>
      <c r="BM138" s="2" t="s">
        <v>243</v>
      </c>
      <c r="BN138" s="76" t="s">
        <v>90</v>
      </c>
      <c r="BO138" s="15" t="s">
        <v>385</v>
      </c>
      <c r="BP138" s="2" t="s">
        <v>1142</v>
      </c>
      <c r="BQ138" s="436" t="s">
        <v>982</v>
      </c>
      <c r="BR138" s="6" t="s">
        <v>972</v>
      </c>
      <c r="BV138" s="212" t="s">
        <v>813</v>
      </c>
      <c r="BZ138" s="209"/>
      <c r="CB138" s="71" t="s">
        <v>439</v>
      </c>
      <c r="CN138" s="71">
        <v>2022</v>
      </c>
    </row>
    <row r="139" spans="1:112" s="71" customFormat="1" ht="37.5" x14ac:dyDescent="0.3">
      <c r="A139" s="2">
        <v>49</v>
      </c>
      <c r="B139" s="144" t="s">
        <v>567</v>
      </c>
      <c r="C139" s="69">
        <f t="shared" si="88"/>
        <v>0.16</v>
      </c>
      <c r="D139" s="3"/>
      <c r="E139" s="3">
        <f t="shared" si="90"/>
        <v>0.16</v>
      </c>
      <c r="F139" s="3">
        <f t="shared" si="89"/>
        <v>0.16</v>
      </c>
      <c r="G139" s="3">
        <f t="shared" si="97"/>
        <v>0</v>
      </c>
      <c r="H139" s="3"/>
      <c r="I139" s="3"/>
      <c r="J139" s="3"/>
      <c r="K139" s="72">
        <v>0.08</v>
      </c>
      <c r="L139" s="2">
        <v>0.08</v>
      </c>
      <c r="M139" s="3">
        <f t="shared" si="92"/>
        <v>0</v>
      </c>
      <c r="N139" s="3"/>
      <c r="O139" s="3"/>
      <c r="P139" s="3"/>
      <c r="Q139" s="3"/>
      <c r="R139" s="3"/>
      <c r="S139" s="3"/>
      <c r="T139" s="3"/>
      <c r="U139" s="3">
        <f t="shared" si="93"/>
        <v>0</v>
      </c>
      <c r="V139" s="3"/>
      <c r="W139" s="3"/>
      <c r="X139" s="3"/>
      <c r="Y139" s="3"/>
      <c r="Z139" s="3"/>
      <c r="AA139" s="3"/>
      <c r="AB139" s="3"/>
      <c r="AC139" s="3"/>
      <c r="AD139" s="3">
        <f t="shared" si="98"/>
        <v>0</v>
      </c>
      <c r="AE139" s="3"/>
      <c r="AF139" s="3"/>
      <c r="AG139" s="3"/>
      <c r="AH139" s="73"/>
      <c r="AI139" s="73"/>
      <c r="AJ139" s="3"/>
      <c r="AK139" s="3"/>
      <c r="AL139" s="3"/>
      <c r="AM139" s="3"/>
      <c r="AN139" s="3"/>
      <c r="AO139" s="3"/>
      <c r="AP139" s="3"/>
      <c r="AQ139" s="3"/>
      <c r="AR139" s="3"/>
      <c r="AS139" s="3"/>
      <c r="AT139" s="3"/>
      <c r="AU139" s="3"/>
      <c r="AV139" s="3"/>
      <c r="AW139" s="3"/>
      <c r="AX139" s="3"/>
      <c r="AY139" s="3"/>
      <c r="AZ139" s="74"/>
      <c r="BA139" s="3"/>
      <c r="BB139" s="3"/>
      <c r="BC139" s="3"/>
      <c r="BD139" s="3"/>
      <c r="BE139" s="3"/>
      <c r="BF139" s="3"/>
      <c r="BG139" s="3">
        <f t="shared" si="95"/>
        <v>0</v>
      </c>
      <c r="BH139" s="3"/>
      <c r="BI139" s="75"/>
      <c r="BJ139" s="3"/>
      <c r="BK139" s="2" t="s">
        <v>459</v>
      </c>
      <c r="BL139" s="4" t="s">
        <v>137</v>
      </c>
      <c r="BM139" s="2" t="s">
        <v>244</v>
      </c>
      <c r="BN139" s="76" t="s">
        <v>90</v>
      </c>
      <c r="BO139" s="15" t="s">
        <v>385</v>
      </c>
      <c r="BP139" s="2" t="s">
        <v>1142</v>
      </c>
      <c r="BQ139" s="436" t="s">
        <v>982</v>
      </c>
      <c r="BR139" s="6" t="s">
        <v>972</v>
      </c>
      <c r="BV139" s="212" t="s">
        <v>813</v>
      </c>
      <c r="BZ139" s="209"/>
      <c r="CB139" s="71" t="s">
        <v>439</v>
      </c>
      <c r="CN139" s="71">
        <v>2022</v>
      </c>
    </row>
    <row r="140" spans="1:112" s="71" customFormat="1" ht="37.5" x14ac:dyDescent="0.3">
      <c r="A140" s="2">
        <v>50</v>
      </c>
      <c r="B140" s="144" t="s">
        <v>505</v>
      </c>
      <c r="C140" s="69">
        <f t="shared" si="88"/>
        <v>0.18</v>
      </c>
      <c r="D140" s="3"/>
      <c r="E140" s="3">
        <f t="shared" si="90"/>
        <v>0.18</v>
      </c>
      <c r="F140" s="3">
        <f t="shared" si="89"/>
        <v>0.18</v>
      </c>
      <c r="G140" s="3">
        <f t="shared" si="97"/>
        <v>0</v>
      </c>
      <c r="H140" s="3"/>
      <c r="I140" s="3"/>
      <c r="J140" s="3"/>
      <c r="K140" s="72"/>
      <c r="L140" s="2">
        <v>0.18</v>
      </c>
      <c r="M140" s="3">
        <f t="shared" si="92"/>
        <v>0</v>
      </c>
      <c r="N140" s="3"/>
      <c r="O140" s="3"/>
      <c r="P140" s="3"/>
      <c r="Q140" s="3"/>
      <c r="R140" s="3"/>
      <c r="S140" s="3"/>
      <c r="T140" s="3"/>
      <c r="U140" s="3">
        <f t="shared" si="93"/>
        <v>0</v>
      </c>
      <c r="V140" s="3"/>
      <c r="W140" s="3"/>
      <c r="X140" s="3"/>
      <c r="Y140" s="3"/>
      <c r="Z140" s="3"/>
      <c r="AA140" s="3"/>
      <c r="AB140" s="3"/>
      <c r="AC140" s="3"/>
      <c r="AD140" s="3">
        <f t="shared" si="98"/>
        <v>0</v>
      </c>
      <c r="AE140" s="3"/>
      <c r="AF140" s="3"/>
      <c r="AG140" s="3"/>
      <c r="AH140" s="73"/>
      <c r="AI140" s="73"/>
      <c r="AJ140" s="3"/>
      <c r="AK140" s="3"/>
      <c r="AL140" s="3"/>
      <c r="AM140" s="3"/>
      <c r="AN140" s="3"/>
      <c r="AO140" s="3"/>
      <c r="AP140" s="3"/>
      <c r="AQ140" s="3"/>
      <c r="AR140" s="3"/>
      <c r="AS140" s="3"/>
      <c r="AT140" s="3"/>
      <c r="AU140" s="3"/>
      <c r="AV140" s="3"/>
      <c r="AW140" s="3"/>
      <c r="AX140" s="3"/>
      <c r="AY140" s="3"/>
      <c r="AZ140" s="74"/>
      <c r="BA140" s="3"/>
      <c r="BB140" s="3"/>
      <c r="BC140" s="3"/>
      <c r="BD140" s="3"/>
      <c r="BE140" s="3"/>
      <c r="BF140" s="3"/>
      <c r="BG140" s="3">
        <f t="shared" si="95"/>
        <v>0</v>
      </c>
      <c r="BH140" s="3"/>
      <c r="BI140" s="75"/>
      <c r="BJ140" s="3"/>
      <c r="BK140" s="2" t="s">
        <v>459</v>
      </c>
      <c r="BL140" s="4" t="s">
        <v>137</v>
      </c>
      <c r="BM140" s="2" t="s">
        <v>506</v>
      </c>
      <c r="BN140" s="76" t="s">
        <v>90</v>
      </c>
      <c r="BO140" s="15" t="s">
        <v>385</v>
      </c>
      <c r="BP140" s="2" t="s">
        <v>1142</v>
      </c>
      <c r="BQ140" s="436" t="s">
        <v>982</v>
      </c>
      <c r="BR140" s="6" t="s">
        <v>972</v>
      </c>
      <c r="BV140" s="212" t="s">
        <v>813</v>
      </c>
      <c r="BZ140" s="209"/>
      <c r="CN140" s="71">
        <v>2022</v>
      </c>
    </row>
    <row r="141" spans="1:112" s="71" customFormat="1" ht="37.5" x14ac:dyDescent="0.3">
      <c r="A141" s="2">
        <v>51</v>
      </c>
      <c r="B141" s="90" t="s">
        <v>504</v>
      </c>
      <c r="C141" s="69">
        <f t="shared" si="88"/>
        <v>0.5</v>
      </c>
      <c r="D141" s="3"/>
      <c r="E141" s="3">
        <f t="shared" si="90"/>
        <v>0.5</v>
      </c>
      <c r="F141" s="3">
        <f t="shared" si="89"/>
        <v>0.5</v>
      </c>
      <c r="G141" s="3">
        <f t="shared" si="97"/>
        <v>0</v>
      </c>
      <c r="H141" s="69"/>
      <c r="I141" s="69"/>
      <c r="J141" s="3"/>
      <c r="K141" s="211">
        <v>0.2</v>
      </c>
      <c r="L141" s="211">
        <v>0.3</v>
      </c>
      <c r="M141" s="3">
        <f t="shared" si="92"/>
        <v>0</v>
      </c>
      <c r="N141" s="3"/>
      <c r="O141" s="3"/>
      <c r="P141" s="3"/>
      <c r="Q141" s="3"/>
      <c r="R141" s="3"/>
      <c r="S141" s="3"/>
      <c r="T141" s="3"/>
      <c r="U141" s="3">
        <f t="shared" si="93"/>
        <v>0</v>
      </c>
      <c r="V141" s="3"/>
      <c r="W141" s="3"/>
      <c r="X141" s="3"/>
      <c r="Y141" s="3"/>
      <c r="Z141" s="3"/>
      <c r="AA141" s="3"/>
      <c r="AB141" s="3"/>
      <c r="AC141" s="3"/>
      <c r="AD141" s="3">
        <f t="shared" si="98"/>
        <v>0</v>
      </c>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69"/>
      <c r="BE141" s="3"/>
      <c r="BF141" s="3"/>
      <c r="BG141" s="3">
        <f t="shared" si="95"/>
        <v>0</v>
      </c>
      <c r="BH141" s="3"/>
      <c r="BI141" s="69"/>
      <c r="BJ141" s="3"/>
      <c r="BK141" s="2" t="s">
        <v>459</v>
      </c>
      <c r="BL141" s="143" t="s">
        <v>137</v>
      </c>
      <c r="BM141" s="2"/>
      <c r="BN141" s="143" t="s">
        <v>90</v>
      </c>
      <c r="BO141" s="15" t="s">
        <v>385</v>
      </c>
      <c r="BP141" s="2" t="s">
        <v>1142</v>
      </c>
      <c r="BQ141" s="436" t="s">
        <v>982</v>
      </c>
      <c r="BR141" s="71" t="s">
        <v>972</v>
      </c>
      <c r="BV141" s="212" t="s">
        <v>837</v>
      </c>
      <c r="BW141" s="71" t="s">
        <v>864</v>
      </c>
      <c r="BZ141" s="209"/>
      <c r="CE141" s="71" t="s">
        <v>496</v>
      </c>
      <c r="CN141" s="71">
        <v>2022</v>
      </c>
    </row>
    <row r="142" spans="1:112" s="71" customFormat="1" ht="37.5" x14ac:dyDescent="0.3">
      <c r="A142" s="2">
        <v>52</v>
      </c>
      <c r="B142" s="144" t="s">
        <v>661</v>
      </c>
      <c r="C142" s="69">
        <f t="shared" si="88"/>
        <v>10</v>
      </c>
      <c r="D142" s="3"/>
      <c r="E142" s="3">
        <f t="shared" si="90"/>
        <v>10</v>
      </c>
      <c r="F142" s="3">
        <f t="shared" si="89"/>
        <v>8</v>
      </c>
      <c r="G142" s="3">
        <f t="shared" si="97"/>
        <v>0</v>
      </c>
      <c r="H142" s="3"/>
      <c r="I142" s="3"/>
      <c r="J142" s="3"/>
      <c r="K142" s="72">
        <v>4</v>
      </c>
      <c r="L142" s="2">
        <v>4</v>
      </c>
      <c r="M142" s="3">
        <f t="shared" si="92"/>
        <v>0</v>
      </c>
      <c r="N142" s="3"/>
      <c r="O142" s="3"/>
      <c r="P142" s="3"/>
      <c r="Q142" s="3"/>
      <c r="R142" s="3"/>
      <c r="S142" s="3"/>
      <c r="T142" s="3"/>
      <c r="U142" s="3">
        <f t="shared" si="93"/>
        <v>0</v>
      </c>
      <c r="V142" s="3"/>
      <c r="W142" s="3"/>
      <c r="X142" s="3"/>
      <c r="Y142" s="3"/>
      <c r="Z142" s="3"/>
      <c r="AA142" s="3"/>
      <c r="AB142" s="3"/>
      <c r="AC142" s="3"/>
      <c r="AD142" s="3">
        <f t="shared" si="98"/>
        <v>0</v>
      </c>
      <c r="AE142" s="3"/>
      <c r="AF142" s="3"/>
      <c r="AG142" s="3"/>
      <c r="AH142" s="73"/>
      <c r="AI142" s="73"/>
      <c r="AJ142" s="3"/>
      <c r="AK142" s="3"/>
      <c r="AL142" s="3"/>
      <c r="AM142" s="3"/>
      <c r="AN142" s="3"/>
      <c r="AO142" s="3"/>
      <c r="AP142" s="3"/>
      <c r="AQ142" s="3"/>
      <c r="AR142" s="3"/>
      <c r="AS142" s="3"/>
      <c r="AT142" s="3"/>
      <c r="AU142" s="3"/>
      <c r="AV142" s="3"/>
      <c r="AW142" s="3"/>
      <c r="AX142" s="3"/>
      <c r="AY142" s="3"/>
      <c r="AZ142" s="74"/>
      <c r="BA142" s="3"/>
      <c r="BB142" s="3"/>
      <c r="BC142" s="3"/>
      <c r="BD142" s="3"/>
      <c r="BE142" s="3"/>
      <c r="BF142" s="3"/>
      <c r="BG142" s="3">
        <f t="shared" si="95"/>
        <v>2</v>
      </c>
      <c r="BH142" s="3"/>
      <c r="BI142" s="3">
        <v>2</v>
      </c>
      <c r="BJ142" s="3"/>
      <c r="BK142" s="2" t="s">
        <v>459</v>
      </c>
      <c r="BL142" s="4" t="s">
        <v>137</v>
      </c>
      <c r="BM142" s="2"/>
      <c r="BN142" s="76" t="s">
        <v>90</v>
      </c>
      <c r="BO142" s="15" t="s">
        <v>539</v>
      </c>
      <c r="BP142" s="2" t="s">
        <v>1142</v>
      </c>
      <c r="BQ142" s="436" t="s">
        <v>982</v>
      </c>
      <c r="BR142" s="71" t="s">
        <v>972</v>
      </c>
      <c r="BS142" s="213"/>
      <c r="BT142" s="213"/>
      <c r="BU142" s="213"/>
      <c r="BV142" s="128" t="s">
        <v>813</v>
      </c>
      <c r="BW142" s="214"/>
      <c r="BX142" s="128" t="s">
        <v>662</v>
      </c>
      <c r="BY142" s="215"/>
      <c r="BZ142" s="216" t="s">
        <v>663</v>
      </c>
      <c r="CA142" s="216" t="s">
        <v>664</v>
      </c>
      <c r="CB142" s="216" t="s">
        <v>665</v>
      </c>
      <c r="CC142" s="216" t="s">
        <v>666</v>
      </c>
      <c r="CD142" s="216" t="s">
        <v>667</v>
      </c>
      <c r="CE142" s="216" t="s">
        <v>668</v>
      </c>
      <c r="CF142" s="216" t="s">
        <v>669</v>
      </c>
      <c r="CG142" s="216" t="s">
        <v>670</v>
      </c>
      <c r="CH142" s="216" t="s">
        <v>671</v>
      </c>
      <c r="CI142" s="216" t="s">
        <v>672</v>
      </c>
      <c r="CJ142" s="214" t="s">
        <v>673</v>
      </c>
      <c r="CK142" s="128" t="s">
        <v>674</v>
      </c>
      <c r="CL142" s="128" t="s">
        <v>675</v>
      </c>
      <c r="CM142" s="128" t="s">
        <v>676</v>
      </c>
      <c r="CN142" s="128" t="s">
        <v>677</v>
      </c>
      <c r="CO142" s="128" t="s">
        <v>678</v>
      </c>
      <c r="CP142" s="128" t="s">
        <v>679</v>
      </c>
      <c r="CQ142" s="128" t="s">
        <v>680</v>
      </c>
    </row>
    <row r="143" spans="1:112" s="71" customFormat="1" ht="37.5" x14ac:dyDescent="0.3">
      <c r="A143" s="2">
        <v>53</v>
      </c>
      <c r="B143" s="144" t="s">
        <v>499</v>
      </c>
      <c r="C143" s="69">
        <f t="shared" si="88"/>
        <v>0.32000000000000006</v>
      </c>
      <c r="D143" s="3"/>
      <c r="E143" s="3">
        <f t="shared" si="90"/>
        <v>0.32000000000000006</v>
      </c>
      <c r="F143" s="3">
        <f t="shared" si="89"/>
        <v>0.29000000000000004</v>
      </c>
      <c r="G143" s="3">
        <f t="shared" si="97"/>
        <v>0</v>
      </c>
      <c r="H143" s="2"/>
      <c r="I143" s="2"/>
      <c r="J143" s="2"/>
      <c r="K143" s="2">
        <v>0.23</v>
      </c>
      <c r="L143" s="2">
        <v>0.06</v>
      </c>
      <c r="M143" s="3">
        <f t="shared" si="92"/>
        <v>0</v>
      </c>
      <c r="N143" s="2"/>
      <c r="O143" s="2"/>
      <c r="P143" s="2"/>
      <c r="Q143" s="2"/>
      <c r="R143" s="2"/>
      <c r="S143" s="2"/>
      <c r="T143" s="2"/>
      <c r="U143" s="3">
        <f t="shared" si="93"/>
        <v>0</v>
      </c>
      <c r="V143" s="2"/>
      <c r="W143" s="2"/>
      <c r="X143" s="2"/>
      <c r="Y143" s="2"/>
      <c r="Z143" s="2"/>
      <c r="AA143" s="2"/>
      <c r="AB143" s="2"/>
      <c r="AC143" s="2"/>
      <c r="AD143" s="3">
        <f t="shared" si="98"/>
        <v>0</v>
      </c>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3">
        <f t="shared" si="95"/>
        <v>0.03</v>
      </c>
      <c r="BH143" s="2"/>
      <c r="BI143" s="2">
        <v>0.03</v>
      </c>
      <c r="BJ143" s="2"/>
      <c r="BK143" s="2" t="s">
        <v>459</v>
      </c>
      <c r="BL143" s="2" t="s">
        <v>138</v>
      </c>
      <c r="BM143" s="2" t="s">
        <v>372</v>
      </c>
      <c r="BN143" s="2" t="s">
        <v>90</v>
      </c>
      <c r="BO143" s="15" t="s">
        <v>539</v>
      </c>
      <c r="BP143" s="2" t="s">
        <v>1142</v>
      </c>
      <c r="BQ143" s="436" t="s">
        <v>982</v>
      </c>
      <c r="BR143" s="71" t="s">
        <v>972</v>
      </c>
      <c r="BS143" s="208"/>
      <c r="BT143" s="208"/>
      <c r="BU143" s="208"/>
      <c r="BV143" s="208" t="s">
        <v>813</v>
      </c>
      <c r="BW143" s="208"/>
      <c r="CN143" s="71">
        <v>2022</v>
      </c>
    </row>
    <row r="144" spans="1:112" s="71" customFormat="1" ht="37.5" x14ac:dyDescent="0.3">
      <c r="A144" s="2">
        <v>54</v>
      </c>
      <c r="B144" s="144" t="s">
        <v>245</v>
      </c>
      <c r="C144" s="69">
        <f t="shared" si="88"/>
        <v>0.3</v>
      </c>
      <c r="D144" s="3"/>
      <c r="E144" s="3">
        <f t="shared" si="90"/>
        <v>0.3</v>
      </c>
      <c r="F144" s="3">
        <f t="shared" si="89"/>
        <v>0.3</v>
      </c>
      <c r="G144" s="3">
        <f t="shared" si="97"/>
        <v>0</v>
      </c>
      <c r="H144" s="2"/>
      <c r="I144" s="2"/>
      <c r="J144" s="2"/>
      <c r="K144" s="2">
        <v>0.15</v>
      </c>
      <c r="L144" s="2">
        <v>0.15</v>
      </c>
      <c r="M144" s="3">
        <f t="shared" si="92"/>
        <v>0</v>
      </c>
      <c r="N144" s="2"/>
      <c r="O144" s="2"/>
      <c r="P144" s="2"/>
      <c r="Q144" s="2"/>
      <c r="R144" s="2"/>
      <c r="S144" s="2"/>
      <c r="T144" s="2"/>
      <c r="U144" s="3">
        <f t="shared" si="93"/>
        <v>0</v>
      </c>
      <c r="V144" s="2"/>
      <c r="W144" s="2"/>
      <c r="X144" s="2"/>
      <c r="Y144" s="2"/>
      <c r="Z144" s="2"/>
      <c r="AA144" s="2"/>
      <c r="AB144" s="2"/>
      <c r="AC144" s="2"/>
      <c r="AD144" s="3">
        <f t="shared" si="98"/>
        <v>0</v>
      </c>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3">
        <f t="shared" si="95"/>
        <v>0</v>
      </c>
      <c r="BH144" s="2"/>
      <c r="BI144" s="2"/>
      <c r="BJ144" s="2"/>
      <c r="BK144" s="2" t="s">
        <v>459</v>
      </c>
      <c r="BL144" s="2" t="s">
        <v>138</v>
      </c>
      <c r="BM144" s="2" t="s">
        <v>246</v>
      </c>
      <c r="BN144" s="2" t="s">
        <v>90</v>
      </c>
      <c r="BO144" s="15" t="s">
        <v>385</v>
      </c>
      <c r="BP144" s="2" t="s">
        <v>1142</v>
      </c>
      <c r="BQ144" s="436" t="s">
        <v>982</v>
      </c>
      <c r="BR144" s="71" t="s">
        <v>972</v>
      </c>
      <c r="BS144" s="208"/>
      <c r="BT144" s="208"/>
      <c r="BU144" s="208"/>
      <c r="BV144" s="208" t="s">
        <v>813</v>
      </c>
      <c r="BW144" s="208"/>
      <c r="BZ144" s="209"/>
      <c r="CN144" s="71">
        <v>2022</v>
      </c>
    </row>
    <row r="145" spans="1:112" s="71" customFormat="1" ht="37.5" x14ac:dyDescent="0.3">
      <c r="A145" s="2">
        <v>55</v>
      </c>
      <c r="B145" s="14" t="s">
        <v>500</v>
      </c>
      <c r="C145" s="69">
        <f t="shared" si="88"/>
        <v>0.48</v>
      </c>
      <c r="D145" s="3"/>
      <c r="E145" s="3">
        <f t="shared" si="90"/>
        <v>0.48</v>
      </c>
      <c r="F145" s="3">
        <f t="shared" si="89"/>
        <v>0.48</v>
      </c>
      <c r="G145" s="3">
        <f t="shared" si="97"/>
        <v>0.03</v>
      </c>
      <c r="H145" s="2">
        <v>0.03</v>
      </c>
      <c r="I145" s="2"/>
      <c r="J145" s="2"/>
      <c r="K145" s="2">
        <v>0.3</v>
      </c>
      <c r="L145" s="2">
        <v>0.15</v>
      </c>
      <c r="M145" s="3">
        <f t="shared" si="92"/>
        <v>0</v>
      </c>
      <c r="N145" s="2"/>
      <c r="O145" s="2"/>
      <c r="P145" s="2"/>
      <c r="Q145" s="2"/>
      <c r="R145" s="2"/>
      <c r="S145" s="2"/>
      <c r="T145" s="2"/>
      <c r="U145" s="3">
        <f t="shared" si="93"/>
        <v>0</v>
      </c>
      <c r="V145" s="2"/>
      <c r="W145" s="2"/>
      <c r="X145" s="2"/>
      <c r="Y145" s="2"/>
      <c r="Z145" s="2"/>
      <c r="AA145" s="2"/>
      <c r="AB145" s="2"/>
      <c r="AC145" s="2"/>
      <c r="AD145" s="3">
        <f t="shared" si="98"/>
        <v>0</v>
      </c>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3">
        <f t="shared" si="95"/>
        <v>0</v>
      </c>
      <c r="BH145" s="2"/>
      <c r="BI145" s="2"/>
      <c r="BJ145" s="2"/>
      <c r="BK145" s="2" t="s">
        <v>459</v>
      </c>
      <c r="BL145" s="2" t="s">
        <v>138</v>
      </c>
      <c r="BM145" s="2" t="s">
        <v>501</v>
      </c>
      <c r="BN145" s="2" t="s">
        <v>90</v>
      </c>
      <c r="BO145" s="15" t="s">
        <v>385</v>
      </c>
      <c r="BP145" s="2" t="s">
        <v>1142</v>
      </c>
      <c r="BQ145" s="436" t="s">
        <v>982</v>
      </c>
      <c r="BR145" s="71" t="s">
        <v>972</v>
      </c>
      <c r="BS145" s="208"/>
      <c r="BT145" s="208"/>
      <c r="BU145" s="208"/>
      <c r="BV145" s="208" t="s">
        <v>813</v>
      </c>
      <c r="BW145" s="208"/>
      <c r="BZ145" s="209"/>
      <c r="CN145" s="71">
        <v>2022</v>
      </c>
    </row>
    <row r="146" spans="1:112" s="71" customFormat="1" ht="78.75" customHeight="1" x14ac:dyDescent="0.3">
      <c r="A146" s="2">
        <v>56</v>
      </c>
      <c r="B146" s="144" t="s">
        <v>502</v>
      </c>
      <c r="C146" s="69">
        <f t="shared" si="88"/>
        <v>0.48</v>
      </c>
      <c r="D146" s="3"/>
      <c r="E146" s="3">
        <f t="shared" si="90"/>
        <v>0.48</v>
      </c>
      <c r="F146" s="3">
        <f t="shared" si="89"/>
        <v>0.44999999999999996</v>
      </c>
      <c r="G146" s="3">
        <f t="shared" si="97"/>
        <v>0</v>
      </c>
      <c r="H146" s="2"/>
      <c r="I146" s="2"/>
      <c r="J146" s="2"/>
      <c r="K146" s="2">
        <v>0.3</v>
      </c>
      <c r="L146" s="2">
        <v>0.15</v>
      </c>
      <c r="M146" s="3">
        <f t="shared" si="92"/>
        <v>0</v>
      </c>
      <c r="N146" s="2"/>
      <c r="O146" s="2"/>
      <c r="P146" s="2"/>
      <c r="Q146" s="2"/>
      <c r="R146" s="2"/>
      <c r="S146" s="2"/>
      <c r="T146" s="2"/>
      <c r="U146" s="3">
        <f t="shared" si="93"/>
        <v>0</v>
      </c>
      <c r="V146" s="2"/>
      <c r="W146" s="2"/>
      <c r="X146" s="2"/>
      <c r="Y146" s="2"/>
      <c r="Z146" s="2"/>
      <c r="AA146" s="2"/>
      <c r="AB146" s="2"/>
      <c r="AC146" s="2"/>
      <c r="AD146" s="3">
        <f t="shared" si="98"/>
        <v>0</v>
      </c>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3">
        <f t="shared" si="95"/>
        <v>0.03</v>
      </c>
      <c r="BH146" s="2"/>
      <c r="BI146" s="2">
        <v>0.03</v>
      </c>
      <c r="BJ146" s="2"/>
      <c r="BK146" s="2" t="s">
        <v>459</v>
      </c>
      <c r="BL146" s="2" t="s">
        <v>138</v>
      </c>
      <c r="BM146" s="2" t="s">
        <v>247</v>
      </c>
      <c r="BN146" s="2" t="s">
        <v>90</v>
      </c>
      <c r="BO146" s="15" t="s">
        <v>1119</v>
      </c>
      <c r="BP146" s="2" t="s">
        <v>1142</v>
      </c>
      <c r="BQ146" s="436" t="s">
        <v>1071</v>
      </c>
      <c r="BR146" s="71" t="s">
        <v>972</v>
      </c>
      <c r="BS146" s="208"/>
      <c r="BT146" s="208"/>
      <c r="BU146" s="208"/>
      <c r="BV146" s="208" t="s">
        <v>813</v>
      </c>
      <c r="BW146" s="208"/>
      <c r="CB146" s="71" t="s">
        <v>439</v>
      </c>
      <c r="CN146" s="71">
        <v>2022</v>
      </c>
    </row>
    <row r="147" spans="1:112" s="71" customFormat="1" ht="46.5" customHeight="1" x14ac:dyDescent="0.3">
      <c r="A147" s="2">
        <v>57</v>
      </c>
      <c r="B147" s="98" t="s">
        <v>503</v>
      </c>
      <c r="C147" s="69">
        <f t="shared" si="88"/>
        <v>0.42</v>
      </c>
      <c r="D147" s="3"/>
      <c r="E147" s="3">
        <f t="shared" si="90"/>
        <v>0.42</v>
      </c>
      <c r="F147" s="3">
        <f t="shared" si="89"/>
        <v>0.37</v>
      </c>
      <c r="G147" s="3">
        <f t="shared" si="97"/>
        <v>0.02</v>
      </c>
      <c r="H147" s="2">
        <v>0.02</v>
      </c>
      <c r="I147" s="2"/>
      <c r="J147" s="2"/>
      <c r="K147" s="2"/>
      <c r="L147" s="2">
        <v>0.35</v>
      </c>
      <c r="M147" s="3">
        <f t="shared" si="92"/>
        <v>0</v>
      </c>
      <c r="N147" s="2"/>
      <c r="O147" s="2"/>
      <c r="P147" s="2"/>
      <c r="Q147" s="2"/>
      <c r="R147" s="2"/>
      <c r="S147" s="2"/>
      <c r="T147" s="2"/>
      <c r="U147" s="3">
        <f t="shared" si="93"/>
        <v>0</v>
      </c>
      <c r="V147" s="2"/>
      <c r="W147" s="2"/>
      <c r="X147" s="2"/>
      <c r="Y147" s="2"/>
      <c r="Z147" s="2"/>
      <c r="AA147" s="2"/>
      <c r="AB147" s="2"/>
      <c r="AC147" s="2"/>
      <c r="AD147" s="3">
        <f t="shared" si="98"/>
        <v>0</v>
      </c>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3">
        <f t="shared" si="95"/>
        <v>0.05</v>
      </c>
      <c r="BH147" s="2"/>
      <c r="BI147" s="2">
        <v>0.05</v>
      </c>
      <c r="BJ147" s="2"/>
      <c r="BK147" s="2" t="s">
        <v>459</v>
      </c>
      <c r="BL147" s="2" t="s">
        <v>138</v>
      </c>
      <c r="BM147" s="2" t="s">
        <v>359</v>
      </c>
      <c r="BN147" s="2" t="s">
        <v>90</v>
      </c>
      <c r="BO147" s="15" t="s">
        <v>385</v>
      </c>
      <c r="BP147" s="2" t="s">
        <v>1142</v>
      </c>
      <c r="BQ147" s="436" t="s">
        <v>1071</v>
      </c>
      <c r="BR147" s="71" t="s">
        <v>972</v>
      </c>
      <c r="BV147" s="71" t="s">
        <v>813</v>
      </c>
      <c r="BZ147" s="209"/>
      <c r="CN147" s="71">
        <v>2022</v>
      </c>
    </row>
    <row r="148" spans="1:112" s="71" customFormat="1" ht="64.150000000000006" customHeight="1" x14ac:dyDescent="0.3">
      <c r="A148" s="2">
        <v>58</v>
      </c>
      <c r="B148" s="106" t="s">
        <v>914</v>
      </c>
      <c r="C148" s="69">
        <f t="shared" si="88"/>
        <v>0.75</v>
      </c>
      <c r="D148" s="3"/>
      <c r="E148" s="3">
        <f t="shared" si="90"/>
        <v>0.75</v>
      </c>
      <c r="F148" s="3">
        <f t="shared" si="89"/>
        <v>0.75</v>
      </c>
      <c r="G148" s="3">
        <f t="shared" si="97"/>
        <v>0</v>
      </c>
      <c r="H148" s="2"/>
      <c r="I148" s="2"/>
      <c r="J148" s="2"/>
      <c r="K148" s="72">
        <v>0.5</v>
      </c>
      <c r="L148" s="2">
        <v>0.25</v>
      </c>
      <c r="M148" s="3">
        <f t="shared" si="92"/>
        <v>0</v>
      </c>
      <c r="N148" s="2"/>
      <c r="O148" s="2"/>
      <c r="P148" s="2"/>
      <c r="Q148" s="2"/>
      <c r="R148" s="2"/>
      <c r="S148" s="2"/>
      <c r="T148" s="2"/>
      <c r="U148" s="3">
        <f t="shared" si="93"/>
        <v>0</v>
      </c>
      <c r="V148" s="2"/>
      <c r="W148" s="2"/>
      <c r="X148" s="2"/>
      <c r="Y148" s="2"/>
      <c r="Z148" s="2"/>
      <c r="AA148" s="2"/>
      <c r="AB148" s="2"/>
      <c r="AC148" s="2"/>
      <c r="AD148" s="3">
        <f t="shared" si="98"/>
        <v>0</v>
      </c>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3">
        <f t="shared" si="95"/>
        <v>0</v>
      </c>
      <c r="BH148" s="2"/>
      <c r="BI148" s="2"/>
      <c r="BJ148" s="2"/>
      <c r="BK148" s="2" t="s">
        <v>459</v>
      </c>
      <c r="BL148" s="2" t="s">
        <v>138</v>
      </c>
      <c r="BM148" s="2" t="s">
        <v>915</v>
      </c>
      <c r="BN148" s="2" t="s">
        <v>90</v>
      </c>
      <c r="BO148" s="15" t="s">
        <v>1119</v>
      </c>
      <c r="BP148" s="2" t="s">
        <v>761</v>
      </c>
      <c r="BQ148" s="436" t="s">
        <v>761</v>
      </c>
      <c r="BR148" s="6" t="s">
        <v>1007</v>
      </c>
      <c r="BS148" s="6"/>
      <c r="BT148" s="6"/>
      <c r="CT148" s="6"/>
      <c r="CU148" s="6"/>
      <c r="CV148" s="6"/>
      <c r="CW148" s="6"/>
      <c r="CX148" s="6"/>
      <c r="CY148" s="6"/>
      <c r="CZ148" s="6"/>
      <c r="DA148" s="6"/>
      <c r="DB148" s="6"/>
      <c r="DC148" s="6"/>
      <c r="DD148" s="6"/>
      <c r="DE148" s="6"/>
      <c r="DF148" s="6"/>
      <c r="DG148" s="6"/>
      <c r="DH148" s="6"/>
    </row>
    <row r="149" spans="1:112" s="71" customFormat="1" ht="91.9" customHeight="1" x14ac:dyDescent="0.3">
      <c r="A149" s="2">
        <v>59</v>
      </c>
      <c r="B149" s="106" t="s">
        <v>916</v>
      </c>
      <c r="C149" s="69">
        <f t="shared" si="88"/>
        <v>0.30000000000000004</v>
      </c>
      <c r="D149" s="493"/>
      <c r="E149" s="3">
        <f t="shared" si="90"/>
        <v>0.30000000000000004</v>
      </c>
      <c r="F149" s="3">
        <f t="shared" si="89"/>
        <v>0.30000000000000004</v>
      </c>
      <c r="G149" s="3">
        <f t="shared" si="97"/>
        <v>0</v>
      </c>
      <c r="H149" s="3"/>
      <c r="I149" s="3"/>
      <c r="J149" s="3"/>
      <c r="K149" s="72">
        <v>0.2</v>
      </c>
      <c r="L149" s="2">
        <v>0.1</v>
      </c>
      <c r="M149" s="3">
        <f>N149+O149+P149</f>
        <v>0</v>
      </c>
      <c r="N149" s="3"/>
      <c r="O149" s="3"/>
      <c r="P149" s="212"/>
      <c r="Q149" s="212"/>
      <c r="R149" s="212"/>
      <c r="S149" s="212"/>
      <c r="T149" s="212"/>
      <c r="U149" s="212"/>
      <c r="V149" s="212"/>
      <c r="W149" s="212"/>
      <c r="X149" s="212"/>
      <c r="Y149" s="212"/>
      <c r="Z149" s="212"/>
      <c r="AA149" s="212"/>
      <c r="AB149" s="212"/>
      <c r="AC149" s="212"/>
      <c r="AD149" s="212"/>
      <c r="AE149" s="212"/>
      <c r="AF149" s="212"/>
      <c r="AG149" s="212"/>
      <c r="AH149" s="212"/>
      <c r="AI149" s="212"/>
      <c r="AJ149" s="212"/>
      <c r="AK149" s="212"/>
      <c r="AL149" s="212"/>
      <c r="AM149" s="212"/>
      <c r="AN149" s="212"/>
      <c r="AO149" s="212"/>
      <c r="AP149" s="212"/>
      <c r="AQ149" s="212"/>
      <c r="AR149" s="212"/>
      <c r="AS149" s="212"/>
      <c r="AT149" s="212"/>
      <c r="AU149" s="212"/>
      <c r="AV149" s="212"/>
      <c r="AW149" s="212"/>
      <c r="AX149" s="212"/>
      <c r="AY149" s="212"/>
      <c r="AZ149" s="212"/>
      <c r="BA149" s="212"/>
      <c r="BB149" s="212"/>
      <c r="BC149" s="212"/>
      <c r="BD149" s="212"/>
      <c r="BE149" s="212"/>
      <c r="BF149" s="212"/>
      <c r="BG149" s="212"/>
      <c r="BH149" s="212"/>
      <c r="BI149" s="212"/>
      <c r="BJ149" s="212"/>
      <c r="BK149" s="212"/>
      <c r="BL149" s="4" t="s">
        <v>138</v>
      </c>
      <c r="BM149" s="165"/>
      <c r="BN149" s="2" t="s">
        <v>90</v>
      </c>
      <c r="BO149" s="15" t="s">
        <v>1242</v>
      </c>
      <c r="BP149" s="2" t="s">
        <v>761</v>
      </c>
      <c r="BQ149" s="436" t="s">
        <v>761</v>
      </c>
      <c r="BR149" s="6" t="s">
        <v>972</v>
      </c>
      <c r="BS149" s="6"/>
      <c r="BT149" s="6"/>
      <c r="BU149" s="6"/>
      <c r="BV149" s="6" t="s">
        <v>813</v>
      </c>
      <c r="BW149" s="6"/>
      <c r="BX149" s="239" t="s">
        <v>802</v>
      </c>
      <c r="BY149" s="6" t="s">
        <v>811</v>
      </c>
      <c r="BZ149" s="6"/>
      <c r="CA149" s="6"/>
      <c r="CB149" s="6"/>
      <c r="CC149" s="6"/>
      <c r="CD149" s="6"/>
      <c r="CE149" s="6"/>
      <c r="CF149" s="6"/>
      <c r="CG149" s="6"/>
      <c r="CH149" s="6"/>
      <c r="CI149" s="6"/>
      <c r="CJ149" s="6"/>
      <c r="CK149" s="6"/>
      <c r="CL149" s="6"/>
      <c r="CM149" s="6"/>
      <c r="CN149" s="6"/>
      <c r="CO149" s="6"/>
      <c r="CP149" s="6"/>
      <c r="CQ149" s="6"/>
      <c r="CR149" s="6"/>
      <c r="CS149" s="6"/>
      <c r="CT149" s="6"/>
      <c r="CU149" s="6"/>
      <c r="CV149" s="6"/>
      <c r="CW149" s="6"/>
      <c r="CX149" s="6"/>
      <c r="CY149" s="6"/>
      <c r="CZ149" s="6"/>
      <c r="DA149" s="6"/>
      <c r="DB149" s="6"/>
      <c r="DC149" s="6"/>
      <c r="DD149" s="6"/>
      <c r="DE149" s="6"/>
      <c r="DF149" s="6"/>
      <c r="DG149" s="6"/>
      <c r="DH149" s="6"/>
    </row>
    <row r="150" spans="1:112" s="71" customFormat="1" ht="37.5" x14ac:dyDescent="0.3">
      <c r="A150" s="2">
        <v>60</v>
      </c>
      <c r="B150" s="106" t="s">
        <v>752</v>
      </c>
      <c r="C150" s="69">
        <f t="shared" si="88"/>
        <v>0.30000000000000004</v>
      </c>
      <c r="D150" s="122"/>
      <c r="E150" s="3">
        <f t="shared" si="90"/>
        <v>0.30000000000000004</v>
      </c>
      <c r="F150" s="3">
        <f t="shared" si="89"/>
        <v>0.30000000000000004</v>
      </c>
      <c r="G150" s="3">
        <f t="shared" si="97"/>
        <v>0</v>
      </c>
      <c r="H150" s="3"/>
      <c r="I150" s="3"/>
      <c r="J150" s="3"/>
      <c r="K150" s="72">
        <v>0.2</v>
      </c>
      <c r="L150" s="2">
        <v>0.1</v>
      </c>
      <c r="M150" s="3">
        <f t="shared" si="92"/>
        <v>0</v>
      </c>
      <c r="N150" s="3"/>
      <c r="O150" s="3"/>
      <c r="P150" s="212"/>
      <c r="Q150" s="212"/>
      <c r="R150" s="212"/>
      <c r="S150" s="212"/>
      <c r="T150" s="212"/>
      <c r="U150" s="212"/>
      <c r="V150" s="212"/>
      <c r="W150" s="212"/>
      <c r="X150" s="212"/>
      <c r="Y150" s="212"/>
      <c r="Z150" s="212"/>
      <c r="AA150" s="212"/>
      <c r="AB150" s="212"/>
      <c r="AC150" s="212"/>
      <c r="AD150" s="212"/>
      <c r="AE150" s="212"/>
      <c r="AF150" s="212"/>
      <c r="AG150" s="212"/>
      <c r="AH150" s="212"/>
      <c r="AI150" s="212"/>
      <c r="AJ150" s="212"/>
      <c r="AK150" s="212"/>
      <c r="AL150" s="212"/>
      <c r="AM150" s="212"/>
      <c r="AN150" s="212"/>
      <c r="AO150" s="212"/>
      <c r="AP150" s="212"/>
      <c r="AQ150" s="212"/>
      <c r="AR150" s="212"/>
      <c r="AS150" s="212"/>
      <c r="AT150" s="212"/>
      <c r="AU150" s="212"/>
      <c r="AV150" s="212"/>
      <c r="AW150" s="212"/>
      <c r="AX150" s="212"/>
      <c r="AY150" s="212"/>
      <c r="AZ150" s="212"/>
      <c r="BA150" s="212"/>
      <c r="BB150" s="212"/>
      <c r="BC150" s="212"/>
      <c r="BD150" s="212"/>
      <c r="BE150" s="212"/>
      <c r="BF150" s="212"/>
      <c r="BG150" s="212"/>
      <c r="BH150" s="212"/>
      <c r="BI150" s="212"/>
      <c r="BJ150" s="212"/>
      <c r="BK150" s="212"/>
      <c r="BL150" s="2" t="s">
        <v>133</v>
      </c>
      <c r="BM150" s="166" t="s">
        <v>814</v>
      </c>
      <c r="BN150" s="122" t="s">
        <v>90</v>
      </c>
      <c r="BO150" s="143" t="s">
        <v>754</v>
      </c>
      <c r="BP150" s="2" t="s">
        <v>761</v>
      </c>
      <c r="BQ150" s="436" t="s">
        <v>761</v>
      </c>
      <c r="BR150" s="6" t="s">
        <v>972</v>
      </c>
      <c r="BS150" s="6"/>
      <c r="BT150" s="6"/>
      <c r="BU150" s="6"/>
      <c r="BV150" s="6" t="s">
        <v>813</v>
      </c>
      <c r="BW150" s="6"/>
      <c r="BX150" s="6"/>
      <c r="BY150" s="6"/>
      <c r="BZ150" s="6"/>
      <c r="CA150" s="6"/>
      <c r="CB150" s="6"/>
      <c r="CC150" s="6"/>
      <c r="CD150" s="6"/>
      <c r="CE150" s="6"/>
      <c r="CF150" s="6"/>
      <c r="CG150" s="6"/>
      <c r="CH150" s="6"/>
      <c r="CI150" s="6"/>
      <c r="CJ150" s="6"/>
      <c r="CK150" s="6"/>
      <c r="CL150" s="6"/>
      <c r="CM150" s="6"/>
      <c r="CN150" s="6"/>
      <c r="CO150" s="6"/>
      <c r="CP150" s="6"/>
      <c r="CQ150" s="6"/>
      <c r="CR150" s="6"/>
      <c r="CS150" s="6"/>
      <c r="CT150" s="6"/>
      <c r="CU150" s="6"/>
      <c r="CV150" s="6"/>
      <c r="CW150" s="6"/>
      <c r="CX150" s="6"/>
      <c r="CY150" s="6"/>
      <c r="CZ150" s="6"/>
      <c r="DA150" s="6"/>
      <c r="DB150" s="6"/>
      <c r="DC150" s="6"/>
      <c r="DD150" s="6"/>
      <c r="DE150" s="6"/>
      <c r="DF150" s="6"/>
      <c r="DG150" s="6"/>
      <c r="DH150" s="6"/>
    </row>
    <row r="151" spans="1:112" s="71" customFormat="1" ht="37.5" x14ac:dyDescent="0.3">
      <c r="A151" s="2">
        <v>61</v>
      </c>
      <c r="B151" s="106" t="s">
        <v>753</v>
      </c>
      <c r="C151" s="69">
        <f t="shared" si="88"/>
        <v>0.2</v>
      </c>
      <c r="D151" s="122"/>
      <c r="E151" s="3">
        <f t="shared" si="90"/>
        <v>0.2</v>
      </c>
      <c r="F151" s="3">
        <f t="shared" si="89"/>
        <v>0.2</v>
      </c>
      <c r="G151" s="3">
        <f t="shared" si="97"/>
        <v>0</v>
      </c>
      <c r="H151" s="3"/>
      <c r="I151" s="3"/>
      <c r="J151" s="3"/>
      <c r="K151" s="72">
        <v>0.2</v>
      </c>
      <c r="L151" s="2"/>
      <c r="M151" s="3">
        <f t="shared" si="92"/>
        <v>0</v>
      </c>
      <c r="N151" s="3"/>
      <c r="O151" s="3"/>
      <c r="P151" s="212"/>
      <c r="Q151" s="212"/>
      <c r="R151" s="212"/>
      <c r="S151" s="212"/>
      <c r="T151" s="212"/>
      <c r="U151" s="212"/>
      <c r="V151" s="212"/>
      <c r="W151" s="212"/>
      <c r="X151" s="212"/>
      <c r="Y151" s="212"/>
      <c r="Z151" s="212"/>
      <c r="AA151" s="212"/>
      <c r="AB151" s="212"/>
      <c r="AC151" s="212"/>
      <c r="AD151" s="212"/>
      <c r="AE151" s="212"/>
      <c r="AF151" s="212"/>
      <c r="AG151" s="212"/>
      <c r="AH151" s="212"/>
      <c r="AI151" s="212"/>
      <c r="AJ151" s="212"/>
      <c r="AK151" s="212"/>
      <c r="AL151" s="212"/>
      <c r="AM151" s="212"/>
      <c r="AN151" s="212"/>
      <c r="AO151" s="212"/>
      <c r="AP151" s="212"/>
      <c r="AQ151" s="212"/>
      <c r="AR151" s="212"/>
      <c r="AS151" s="212"/>
      <c r="AT151" s="212"/>
      <c r="AU151" s="212"/>
      <c r="AV151" s="212"/>
      <c r="AW151" s="212"/>
      <c r="AX151" s="212"/>
      <c r="AY151" s="212"/>
      <c r="AZ151" s="212"/>
      <c r="BA151" s="212"/>
      <c r="BB151" s="212"/>
      <c r="BC151" s="212"/>
      <c r="BD151" s="212"/>
      <c r="BE151" s="212"/>
      <c r="BF151" s="212"/>
      <c r="BG151" s="212"/>
      <c r="BH151" s="212"/>
      <c r="BI151" s="212"/>
      <c r="BJ151" s="212"/>
      <c r="BK151" s="212"/>
      <c r="BL151" s="2" t="s">
        <v>133</v>
      </c>
      <c r="BM151" s="166" t="s">
        <v>815</v>
      </c>
      <c r="BN151" s="122" t="s">
        <v>90</v>
      </c>
      <c r="BO151" s="143" t="s">
        <v>754</v>
      </c>
      <c r="BP151" s="2" t="s">
        <v>761</v>
      </c>
      <c r="BQ151" s="436" t="s">
        <v>761</v>
      </c>
      <c r="BR151" s="6" t="s">
        <v>972</v>
      </c>
      <c r="BS151" s="6"/>
      <c r="BT151" s="6"/>
      <c r="BU151" s="6"/>
      <c r="BV151" s="6" t="s">
        <v>813</v>
      </c>
      <c r="BW151" s="6"/>
      <c r="BX151" s="6"/>
      <c r="BY151" s="6"/>
      <c r="BZ151" s="6"/>
      <c r="CA151" s="6"/>
      <c r="CB151" s="6"/>
      <c r="CC151" s="6"/>
      <c r="CD151" s="6"/>
      <c r="CE151" s="6"/>
      <c r="CF151" s="6"/>
      <c r="CG151" s="6"/>
      <c r="CH151" s="6"/>
      <c r="CI151" s="6"/>
      <c r="CJ151" s="6"/>
      <c r="CK151" s="6"/>
      <c r="CL151" s="6"/>
      <c r="CM151" s="6"/>
      <c r="CN151" s="6"/>
      <c r="CO151" s="6"/>
      <c r="CP151" s="6"/>
      <c r="CQ151" s="6"/>
      <c r="CR151" s="6"/>
      <c r="CS151" s="6"/>
      <c r="CT151" s="6"/>
      <c r="CU151" s="6"/>
      <c r="CV151" s="6"/>
      <c r="CW151" s="6"/>
      <c r="CX151" s="6"/>
      <c r="CY151" s="6"/>
      <c r="CZ151" s="6"/>
      <c r="DA151" s="6"/>
      <c r="DB151" s="6"/>
      <c r="DC151" s="6"/>
      <c r="DD151" s="6"/>
      <c r="DE151" s="6"/>
      <c r="DF151" s="6"/>
      <c r="DG151" s="6"/>
      <c r="DH151" s="6"/>
    </row>
    <row r="152" spans="1:112" s="71" customFormat="1" ht="57" customHeight="1" x14ac:dyDescent="0.3">
      <c r="A152" s="2">
        <v>62</v>
      </c>
      <c r="B152" s="106" t="s">
        <v>889</v>
      </c>
      <c r="C152" s="69">
        <f t="shared" si="88"/>
        <v>0.05</v>
      </c>
      <c r="D152" s="122"/>
      <c r="E152" s="3">
        <f t="shared" si="90"/>
        <v>0.05</v>
      </c>
      <c r="F152" s="3">
        <f t="shared" si="89"/>
        <v>0.05</v>
      </c>
      <c r="G152" s="3">
        <f t="shared" si="97"/>
        <v>0</v>
      </c>
      <c r="H152" s="3"/>
      <c r="I152" s="3"/>
      <c r="J152" s="3"/>
      <c r="K152" s="72">
        <v>0.05</v>
      </c>
      <c r="L152" s="2"/>
      <c r="M152" s="3">
        <f t="shared" si="92"/>
        <v>0</v>
      </c>
      <c r="N152" s="3"/>
      <c r="O152" s="3"/>
      <c r="P152" s="212"/>
      <c r="Q152" s="212"/>
      <c r="R152" s="212"/>
      <c r="S152" s="212"/>
      <c r="T152" s="212"/>
      <c r="U152" s="212"/>
      <c r="V152" s="212"/>
      <c r="W152" s="212"/>
      <c r="X152" s="212"/>
      <c r="Y152" s="212"/>
      <c r="Z152" s="212"/>
      <c r="AA152" s="212"/>
      <c r="AB152" s="212"/>
      <c r="AC152" s="212"/>
      <c r="AD152" s="212"/>
      <c r="AE152" s="212"/>
      <c r="AF152" s="212"/>
      <c r="AG152" s="212"/>
      <c r="AH152" s="212"/>
      <c r="AI152" s="212"/>
      <c r="AJ152" s="212"/>
      <c r="AK152" s="212"/>
      <c r="AL152" s="212"/>
      <c r="AM152" s="212"/>
      <c r="AN152" s="212"/>
      <c r="AO152" s="212"/>
      <c r="AP152" s="212"/>
      <c r="AQ152" s="212"/>
      <c r="AR152" s="212"/>
      <c r="AS152" s="212"/>
      <c r="AT152" s="212"/>
      <c r="AU152" s="212"/>
      <c r="AV152" s="212"/>
      <c r="AW152" s="212"/>
      <c r="AX152" s="212"/>
      <c r="AY152" s="212"/>
      <c r="AZ152" s="212"/>
      <c r="BA152" s="212"/>
      <c r="BB152" s="212"/>
      <c r="BC152" s="212"/>
      <c r="BD152" s="212"/>
      <c r="BE152" s="212"/>
      <c r="BF152" s="212"/>
      <c r="BG152" s="212"/>
      <c r="BH152" s="212"/>
      <c r="BI152" s="212"/>
      <c r="BJ152" s="212"/>
      <c r="BK152" s="212"/>
      <c r="BL152" s="2" t="s">
        <v>133</v>
      </c>
      <c r="BM152" s="166" t="s">
        <v>820</v>
      </c>
      <c r="BN152" s="122" t="s">
        <v>90</v>
      </c>
      <c r="BO152" s="143" t="s">
        <v>1119</v>
      </c>
      <c r="BP152" s="2" t="s">
        <v>761</v>
      </c>
      <c r="BQ152" s="436" t="s">
        <v>761</v>
      </c>
      <c r="BR152" s="6" t="s">
        <v>1007</v>
      </c>
      <c r="BS152" s="6"/>
      <c r="BT152" s="6"/>
      <c r="BU152" s="6"/>
      <c r="BV152" s="6"/>
      <c r="BW152" s="6"/>
      <c r="BX152" s="6"/>
      <c r="BY152" s="6"/>
      <c r="BZ152" s="6"/>
      <c r="CA152" s="6"/>
      <c r="CB152" s="6"/>
      <c r="CC152" s="6"/>
      <c r="CD152" s="6"/>
      <c r="CE152" s="6"/>
      <c r="CF152" s="6"/>
      <c r="CG152" s="6"/>
      <c r="CH152" s="6"/>
      <c r="CI152" s="6"/>
      <c r="CJ152" s="6"/>
      <c r="CK152" s="6"/>
      <c r="CL152" s="6"/>
      <c r="CM152" s="6"/>
      <c r="CN152" s="6"/>
      <c r="CO152" s="6"/>
      <c r="CP152" s="6"/>
      <c r="CQ152" s="6"/>
      <c r="CR152" s="6"/>
      <c r="CS152" s="6"/>
      <c r="CT152" s="6"/>
      <c r="CU152" s="6"/>
      <c r="CV152" s="6"/>
      <c r="CW152" s="6"/>
      <c r="CX152" s="6"/>
      <c r="CY152" s="6"/>
      <c r="CZ152" s="6"/>
      <c r="DA152" s="6"/>
      <c r="DB152" s="6"/>
      <c r="DC152" s="6"/>
      <c r="DD152" s="6"/>
      <c r="DE152" s="6"/>
      <c r="DF152" s="6"/>
      <c r="DG152" s="6"/>
      <c r="DH152" s="6"/>
    </row>
    <row r="153" spans="1:112" s="71" customFormat="1" ht="55.15" customHeight="1" x14ac:dyDescent="0.3">
      <c r="A153" s="2">
        <v>63</v>
      </c>
      <c r="B153" s="106" t="s">
        <v>756</v>
      </c>
      <c r="C153" s="69">
        <f t="shared" si="88"/>
        <v>0.03</v>
      </c>
      <c r="D153" s="122"/>
      <c r="E153" s="3">
        <f t="shared" si="90"/>
        <v>0.03</v>
      </c>
      <c r="F153" s="3">
        <f t="shared" si="89"/>
        <v>0.03</v>
      </c>
      <c r="G153" s="3">
        <f t="shared" si="97"/>
        <v>0</v>
      </c>
      <c r="H153" s="3"/>
      <c r="I153" s="3"/>
      <c r="J153" s="3"/>
      <c r="K153" s="72">
        <v>0.03</v>
      </c>
      <c r="L153" s="2"/>
      <c r="M153" s="3">
        <f t="shared" si="92"/>
        <v>0</v>
      </c>
      <c r="N153" s="3"/>
      <c r="O153" s="3"/>
      <c r="P153" s="212"/>
      <c r="Q153" s="212"/>
      <c r="R153" s="212"/>
      <c r="S153" s="212"/>
      <c r="T153" s="212"/>
      <c r="U153" s="212"/>
      <c r="V153" s="212"/>
      <c r="W153" s="212"/>
      <c r="X153" s="212"/>
      <c r="Y153" s="212"/>
      <c r="Z153" s="212"/>
      <c r="AA153" s="212"/>
      <c r="AB153" s="212"/>
      <c r="AC153" s="212"/>
      <c r="AD153" s="212"/>
      <c r="AE153" s="212"/>
      <c r="AF153" s="212"/>
      <c r="AG153" s="212"/>
      <c r="AH153" s="212"/>
      <c r="AI153" s="212"/>
      <c r="AJ153" s="212"/>
      <c r="AK153" s="212"/>
      <c r="AL153" s="212"/>
      <c r="AM153" s="212"/>
      <c r="AN153" s="212"/>
      <c r="AO153" s="212"/>
      <c r="AP153" s="212"/>
      <c r="AQ153" s="212"/>
      <c r="AR153" s="212"/>
      <c r="AS153" s="212"/>
      <c r="AT153" s="212"/>
      <c r="AU153" s="212"/>
      <c r="AV153" s="212"/>
      <c r="AW153" s="212"/>
      <c r="AX153" s="212"/>
      <c r="AY153" s="212"/>
      <c r="AZ153" s="212"/>
      <c r="BA153" s="212"/>
      <c r="BB153" s="212"/>
      <c r="BC153" s="212"/>
      <c r="BD153" s="212"/>
      <c r="BE153" s="212"/>
      <c r="BF153" s="212"/>
      <c r="BG153" s="212"/>
      <c r="BH153" s="212"/>
      <c r="BI153" s="212"/>
      <c r="BJ153" s="212"/>
      <c r="BK153" s="212"/>
      <c r="BL153" s="2" t="s">
        <v>133</v>
      </c>
      <c r="BM153" s="166" t="s">
        <v>816</v>
      </c>
      <c r="BN153" s="122" t="s">
        <v>90</v>
      </c>
      <c r="BO153" s="143" t="s">
        <v>1119</v>
      </c>
      <c r="BP153" s="2" t="s">
        <v>761</v>
      </c>
      <c r="BQ153" s="436" t="s">
        <v>761</v>
      </c>
      <c r="BR153" s="6" t="s">
        <v>972</v>
      </c>
      <c r="BS153" s="6"/>
      <c r="BT153" s="6"/>
      <c r="BU153" s="6"/>
      <c r="BV153" s="6" t="s">
        <v>813</v>
      </c>
      <c r="BW153" s="6"/>
      <c r="BX153" s="6"/>
      <c r="BY153" s="6"/>
      <c r="BZ153" s="6"/>
      <c r="CA153" s="6"/>
      <c r="CB153" s="6"/>
      <c r="CC153" s="6"/>
      <c r="CD153" s="6"/>
      <c r="CE153" s="6"/>
      <c r="CF153" s="6"/>
      <c r="CG153" s="6"/>
      <c r="CH153" s="6"/>
      <c r="CI153" s="6"/>
      <c r="CJ153" s="6"/>
      <c r="CK153" s="6"/>
      <c r="CL153" s="6"/>
      <c r="CM153" s="6"/>
      <c r="CN153" s="6"/>
      <c r="CO153" s="6"/>
      <c r="CP153" s="6"/>
      <c r="CQ153" s="6"/>
      <c r="CR153" s="6"/>
      <c r="CS153" s="6"/>
      <c r="CT153" s="6"/>
      <c r="CU153" s="6"/>
      <c r="CV153" s="6"/>
      <c r="CW153" s="6"/>
      <c r="CX153" s="6"/>
      <c r="CY153" s="6"/>
      <c r="CZ153" s="6"/>
      <c r="DA153" s="6"/>
      <c r="DB153" s="6"/>
      <c r="DC153" s="6"/>
      <c r="DD153" s="6"/>
      <c r="DE153" s="6"/>
      <c r="DF153" s="6"/>
      <c r="DG153" s="6"/>
      <c r="DH153" s="6"/>
    </row>
    <row r="154" spans="1:112" s="71" customFormat="1" ht="91.15" customHeight="1" x14ac:dyDescent="0.3">
      <c r="A154" s="2">
        <v>64</v>
      </c>
      <c r="B154" s="106" t="s">
        <v>757</v>
      </c>
      <c r="C154" s="69">
        <f t="shared" si="88"/>
        <v>7.0000000000000007E-2</v>
      </c>
      <c r="D154" s="122"/>
      <c r="E154" s="3">
        <f t="shared" si="90"/>
        <v>7.0000000000000007E-2</v>
      </c>
      <c r="F154" s="3">
        <f t="shared" si="89"/>
        <v>7.0000000000000007E-2</v>
      </c>
      <c r="G154" s="3">
        <f t="shared" si="97"/>
        <v>0</v>
      </c>
      <c r="H154" s="3"/>
      <c r="I154" s="3"/>
      <c r="J154" s="3"/>
      <c r="K154" s="72">
        <v>7.0000000000000007E-2</v>
      </c>
      <c r="L154" s="2"/>
      <c r="M154" s="3">
        <f t="shared" si="92"/>
        <v>0</v>
      </c>
      <c r="N154" s="3"/>
      <c r="O154" s="3"/>
      <c r="P154" s="212"/>
      <c r="Q154" s="212"/>
      <c r="R154" s="212"/>
      <c r="S154" s="212"/>
      <c r="T154" s="212"/>
      <c r="U154" s="212"/>
      <c r="V154" s="212"/>
      <c r="W154" s="212"/>
      <c r="X154" s="212"/>
      <c r="Y154" s="212"/>
      <c r="Z154" s="212"/>
      <c r="AA154" s="212"/>
      <c r="AB154" s="212"/>
      <c r="AC154" s="212"/>
      <c r="AD154" s="212"/>
      <c r="AE154" s="212"/>
      <c r="AF154" s="212"/>
      <c r="AG154" s="212"/>
      <c r="AH154" s="212"/>
      <c r="AI154" s="212"/>
      <c r="AJ154" s="212"/>
      <c r="AK154" s="212"/>
      <c r="AL154" s="212"/>
      <c r="AM154" s="212"/>
      <c r="AN154" s="212"/>
      <c r="AO154" s="212"/>
      <c r="AP154" s="212"/>
      <c r="AQ154" s="212"/>
      <c r="AR154" s="212"/>
      <c r="AS154" s="212"/>
      <c r="AT154" s="212"/>
      <c r="AU154" s="212"/>
      <c r="AV154" s="212"/>
      <c r="AW154" s="212"/>
      <c r="AX154" s="212"/>
      <c r="AY154" s="212"/>
      <c r="AZ154" s="212"/>
      <c r="BA154" s="212"/>
      <c r="BB154" s="212"/>
      <c r="BC154" s="212"/>
      <c r="BD154" s="212"/>
      <c r="BE154" s="212"/>
      <c r="BF154" s="212"/>
      <c r="BG154" s="212"/>
      <c r="BH154" s="212"/>
      <c r="BI154" s="212"/>
      <c r="BJ154" s="212"/>
      <c r="BK154" s="212"/>
      <c r="BL154" s="2" t="s">
        <v>133</v>
      </c>
      <c r="BM154" s="166" t="s">
        <v>817</v>
      </c>
      <c r="BN154" s="122" t="s">
        <v>90</v>
      </c>
      <c r="BO154" s="15" t="s">
        <v>1242</v>
      </c>
      <c r="BP154" s="2" t="s">
        <v>761</v>
      </c>
      <c r="BQ154" s="436" t="s">
        <v>761</v>
      </c>
      <c r="BR154" s="6" t="s">
        <v>972</v>
      </c>
      <c r="BS154" s="6"/>
      <c r="BT154" s="6"/>
      <c r="BU154" s="6"/>
      <c r="BV154" s="6" t="s">
        <v>813</v>
      </c>
      <c r="BW154" s="6" t="s">
        <v>855</v>
      </c>
      <c r="BX154" s="6"/>
      <c r="BY154" s="6"/>
      <c r="BZ154" s="6"/>
      <c r="CA154" s="6"/>
      <c r="CB154" s="6"/>
      <c r="CC154" s="6"/>
      <c r="CD154" s="6"/>
      <c r="CE154" s="6"/>
      <c r="CF154" s="6"/>
      <c r="CG154" s="6"/>
      <c r="CH154" s="6"/>
      <c r="CI154" s="6"/>
      <c r="CJ154" s="6"/>
      <c r="CK154" s="6"/>
      <c r="CL154" s="6"/>
      <c r="CM154" s="6"/>
      <c r="CN154" s="6"/>
      <c r="CO154" s="6"/>
      <c r="CP154" s="6"/>
      <c r="CQ154" s="6"/>
      <c r="CR154" s="6"/>
      <c r="CS154" s="6"/>
      <c r="CT154" s="6"/>
      <c r="CU154" s="6"/>
      <c r="CV154" s="6"/>
      <c r="CW154" s="6"/>
      <c r="CX154" s="6"/>
      <c r="CY154" s="6"/>
      <c r="CZ154" s="6"/>
      <c r="DA154" s="6"/>
      <c r="DB154" s="6"/>
      <c r="DC154" s="6"/>
      <c r="DD154" s="6"/>
      <c r="DE154" s="6"/>
      <c r="DF154" s="6"/>
      <c r="DG154" s="6"/>
      <c r="DH154" s="6"/>
    </row>
    <row r="155" spans="1:112" s="71" customFormat="1" ht="91.15" customHeight="1" x14ac:dyDescent="0.3">
      <c r="A155" s="2">
        <v>65</v>
      </c>
      <c r="B155" s="106" t="s">
        <v>758</v>
      </c>
      <c r="C155" s="69">
        <f t="shared" si="88"/>
        <v>0.1</v>
      </c>
      <c r="D155" s="122"/>
      <c r="E155" s="3">
        <f t="shared" si="90"/>
        <v>0.1</v>
      </c>
      <c r="F155" s="3">
        <f t="shared" si="89"/>
        <v>0.1</v>
      </c>
      <c r="G155" s="3">
        <f t="shared" si="97"/>
        <v>0</v>
      </c>
      <c r="H155" s="3"/>
      <c r="I155" s="3"/>
      <c r="J155" s="3"/>
      <c r="K155" s="72">
        <v>0.02</v>
      </c>
      <c r="L155" s="3">
        <v>0.08</v>
      </c>
      <c r="M155" s="3">
        <f t="shared" si="92"/>
        <v>0</v>
      </c>
      <c r="N155" s="3"/>
      <c r="O155" s="3"/>
      <c r="P155" s="212"/>
      <c r="Q155" s="212"/>
      <c r="R155" s="212"/>
      <c r="S155" s="212"/>
      <c r="T155" s="212"/>
      <c r="U155" s="212"/>
      <c r="V155" s="212"/>
      <c r="W155" s="212"/>
      <c r="X155" s="212"/>
      <c r="Y155" s="212"/>
      <c r="Z155" s="212"/>
      <c r="AA155" s="212"/>
      <c r="AB155" s="212"/>
      <c r="AC155" s="212"/>
      <c r="AD155" s="212"/>
      <c r="AE155" s="212"/>
      <c r="AF155" s="212"/>
      <c r="AG155" s="212"/>
      <c r="AH155" s="212"/>
      <c r="AI155" s="212"/>
      <c r="AJ155" s="212"/>
      <c r="AK155" s="212"/>
      <c r="AL155" s="212"/>
      <c r="AM155" s="212"/>
      <c r="AN155" s="212"/>
      <c r="AO155" s="212"/>
      <c r="AP155" s="212"/>
      <c r="AQ155" s="212"/>
      <c r="AR155" s="212"/>
      <c r="AS155" s="212"/>
      <c r="AT155" s="212"/>
      <c r="AU155" s="212"/>
      <c r="AV155" s="212"/>
      <c r="AW155" s="212"/>
      <c r="AX155" s="212"/>
      <c r="AY155" s="212"/>
      <c r="AZ155" s="212"/>
      <c r="BA155" s="212"/>
      <c r="BB155" s="212"/>
      <c r="BC155" s="212"/>
      <c r="BD155" s="212"/>
      <c r="BE155" s="212"/>
      <c r="BF155" s="212"/>
      <c r="BG155" s="212"/>
      <c r="BH155" s="212"/>
      <c r="BI155" s="212"/>
      <c r="BJ155" s="212"/>
      <c r="BK155" s="212"/>
      <c r="BL155" s="2" t="s">
        <v>133</v>
      </c>
      <c r="BM155" s="166" t="s">
        <v>818</v>
      </c>
      <c r="BN155" s="122" t="s">
        <v>90</v>
      </c>
      <c r="BO155" s="15" t="s">
        <v>1242</v>
      </c>
      <c r="BP155" s="2" t="s">
        <v>761</v>
      </c>
      <c r="BQ155" s="436" t="s">
        <v>761</v>
      </c>
      <c r="BR155" s="6" t="s">
        <v>972</v>
      </c>
      <c r="BS155" s="6"/>
      <c r="BT155" s="6"/>
      <c r="BU155" s="6"/>
      <c r="BV155" s="6" t="s">
        <v>813</v>
      </c>
      <c r="BW155" s="6"/>
      <c r="BX155" s="6"/>
      <c r="BY155" s="6"/>
      <c r="BZ155" s="6"/>
      <c r="CA155" s="6"/>
      <c r="CB155" s="6"/>
      <c r="CC155" s="6"/>
      <c r="CD155" s="6"/>
      <c r="CE155" s="6"/>
      <c r="CF155" s="6"/>
      <c r="CG155" s="6"/>
      <c r="CH155" s="6"/>
      <c r="CI155" s="6"/>
      <c r="CJ155" s="6"/>
      <c r="CK155" s="6"/>
      <c r="CL155" s="6"/>
      <c r="CM155" s="6"/>
      <c r="CN155" s="6"/>
      <c r="CO155" s="6"/>
      <c r="CP155" s="6"/>
      <c r="CQ155" s="6"/>
      <c r="CR155" s="6"/>
      <c r="CS155" s="6"/>
      <c r="CT155" s="6"/>
      <c r="CU155" s="6"/>
      <c r="CV155" s="6"/>
      <c r="CW155" s="6"/>
      <c r="CX155" s="6"/>
      <c r="CY155" s="6"/>
      <c r="CZ155" s="6"/>
      <c r="DA155" s="6"/>
      <c r="DB155" s="6"/>
      <c r="DC155" s="6"/>
      <c r="DD155" s="6"/>
      <c r="DE155" s="6"/>
      <c r="DF155" s="6"/>
      <c r="DG155" s="6"/>
      <c r="DH155" s="6"/>
    </row>
    <row r="156" spans="1:112" s="71" customFormat="1" ht="46.9" customHeight="1" x14ac:dyDescent="0.3">
      <c r="A156" s="2">
        <v>66</v>
      </c>
      <c r="B156" s="106" t="s">
        <v>857</v>
      </c>
      <c r="C156" s="69">
        <f t="shared" si="88"/>
        <v>0.15</v>
      </c>
      <c r="D156" s="3"/>
      <c r="E156" s="3">
        <f t="shared" si="90"/>
        <v>0.15</v>
      </c>
      <c r="F156" s="3">
        <f t="shared" si="89"/>
        <v>0.15</v>
      </c>
      <c r="G156" s="3"/>
      <c r="H156" s="3"/>
      <c r="I156" s="3"/>
      <c r="J156" s="3"/>
      <c r="K156" s="87">
        <v>0.15</v>
      </c>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2"/>
      <c r="BL156" s="2" t="s">
        <v>133</v>
      </c>
      <c r="BM156" s="2" t="s">
        <v>858</v>
      </c>
      <c r="BN156" s="2" t="s">
        <v>90</v>
      </c>
      <c r="BO156" s="143" t="s">
        <v>539</v>
      </c>
      <c r="BP156" s="2" t="s">
        <v>761</v>
      </c>
      <c r="BQ156" s="436" t="s">
        <v>761</v>
      </c>
      <c r="BR156" s="6" t="s">
        <v>972</v>
      </c>
      <c r="BS156" s="6"/>
      <c r="BT156" s="6"/>
      <c r="BU156" s="6"/>
      <c r="BV156" s="6" t="s">
        <v>813</v>
      </c>
      <c r="BW156" s="6"/>
      <c r="BX156" s="6"/>
      <c r="BY156" s="6"/>
      <c r="BZ156" s="6"/>
      <c r="CA156" s="6"/>
      <c r="CB156" s="6"/>
      <c r="CC156" s="6"/>
      <c r="CD156" s="6"/>
      <c r="CE156" s="6"/>
      <c r="CF156" s="6"/>
      <c r="CG156" s="6"/>
      <c r="CH156" s="6"/>
      <c r="CI156" s="6"/>
      <c r="CJ156" s="6"/>
      <c r="CK156" s="6"/>
      <c r="CL156" s="6"/>
      <c r="CM156" s="6"/>
      <c r="CN156" s="6"/>
      <c r="CO156" s="6"/>
      <c r="CP156" s="6"/>
      <c r="CQ156" s="6"/>
      <c r="CR156" s="6"/>
      <c r="CS156" s="6"/>
      <c r="CT156" s="6"/>
      <c r="CU156" s="6"/>
      <c r="CV156" s="6"/>
      <c r="CW156" s="6"/>
      <c r="CX156" s="6"/>
      <c r="CY156" s="6"/>
      <c r="CZ156" s="6"/>
      <c r="DA156" s="6"/>
      <c r="DB156" s="6"/>
      <c r="DC156" s="6"/>
      <c r="DD156" s="6"/>
      <c r="DE156" s="6"/>
      <c r="DF156" s="6"/>
      <c r="DG156" s="6"/>
      <c r="DH156" s="6"/>
    </row>
    <row r="157" spans="1:112" s="71" customFormat="1" ht="37.9" customHeight="1" x14ac:dyDescent="0.3">
      <c r="A157" s="2">
        <v>67</v>
      </c>
      <c r="B157" s="144" t="s">
        <v>762</v>
      </c>
      <c r="C157" s="69">
        <f t="shared" si="88"/>
        <v>0.8</v>
      </c>
      <c r="D157" s="122"/>
      <c r="E157" s="3">
        <f t="shared" si="90"/>
        <v>0.8</v>
      </c>
      <c r="F157" s="3">
        <f t="shared" si="89"/>
        <v>0.8</v>
      </c>
      <c r="G157" s="3">
        <f>H157+I157+J157</f>
        <v>0</v>
      </c>
      <c r="H157" s="3"/>
      <c r="I157" s="3"/>
      <c r="J157" s="3"/>
      <c r="K157" s="72">
        <v>0.6</v>
      </c>
      <c r="L157" s="2">
        <v>0.2</v>
      </c>
      <c r="M157" s="3">
        <f t="shared" si="92"/>
        <v>0</v>
      </c>
      <c r="N157" s="3"/>
      <c r="O157" s="3"/>
      <c r="P157" s="212"/>
      <c r="Q157" s="212"/>
      <c r="R157" s="212"/>
      <c r="S157" s="212"/>
      <c r="T157" s="212"/>
      <c r="U157" s="212"/>
      <c r="V157" s="212"/>
      <c r="W157" s="212"/>
      <c r="X157" s="212"/>
      <c r="Y157" s="212"/>
      <c r="Z157" s="212"/>
      <c r="AA157" s="212"/>
      <c r="AB157" s="212"/>
      <c r="AC157" s="212"/>
      <c r="AD157" s="212"/>
      <c r="AE157" s="212"/>
      <c r="AF157" s="212"/>
      <c r="AG157" s="212"/>
      <c r="AH157" s="212"/>
      <c r="AI157" s="212"/>
      <c r="AJ157" s="212"/>
      <c r="AK157" s="212"/>
      <c r="AL157" s="212"/>
      <c r="AM157" s="212"/>
      <c r="AN157" s="212"/>
      <c r="AO157" s="212"/>
      <c r="AP157" s="212"/>
      <c r="AQ157" s="212"/>
      <c r="AR157" s="212"/>
      <c r="AS157" s="212"/>
      <c r="AT157" s="212"/>
      <c r="AU157" s="212"/>
      <c r="AV157" s="212"/>
      <c r="AW157" s="212"/>
      <c r="AX157" s="212"/>
      <c r="AY157" s="212"/>
      <c r="AZ157" s="212"/>
      <c r="BA157" s="212"/>
      <c r="BB157" s="212"/>
      <c r="BC157" s="212"/>
      <c r="BD157" s="212"/>
      <c r="BE157" s="212"/>
      <c r="BF157" s="212"/>
      <c r="BG157" s="212"/>
      <c r="BH157" s="212"/>
      <c r="BI157" s="212"/>
      <c r="BJ157" s="212"/>
      <c r="BK157" s="212"/>
      <c r="BL157" s="2" t="s">
        <v>140</v>
      </c>
      <c r="BM157" s="165"/>
      <c r="BN157" s="122" t="s">
        <v>90</v>
      </c>
      <c r="BO157" s="143" t="s">
        <v>539</v>
      </c>
      <c r="BP157" s="2" t="s">
        <v>761</v>
      </c>
      <c r="BQ157" s="436" t="s">
        <v>761</v>
      </c>
      <c r="BR157" s="6" t="s">
        <v>972</v>
      </c>
      <c r="BS157" s="6"/>
      <c r="BT157" s="6"/>
      <c r="BU157" s="6"/>
      <c r="BV157" s="6" t="s">
        <v>813</v>
      </c>
      <c r="BW157" s="6"/>
      <c r="BX157" s="6"/>
      <c r="BY157" s="6"/>
      <c r="BZ157" s="6"/>
      <c r="CA157" s="6"/>
      <c r="CB157" s="6"/>
      <c r="CC157" s="6"/>
      <c r="CD157" s="6"/>
      <c r="CE157" s="6"/>
      <c r="CF157" s="6"/>
      <c r="CG157" s="6"/>
      <c r="CH157" s="6"/>
      <c r="CI157" s="6"/>
      <c r="CJ157" s="6"/>
      <c r="CK157" s="6"/>
      <c r="CL157" s="6"/>
      <c r="CM157" s="6"/>
      <c r="CN157" s="6"/>
      <c r="CO157" s="6"/>
      <c r="CP157" s="6"/>
      <c r="CQ157" s="6"/>
      <c r="CR157" s="6"/>
      <c r="CS157" s="6"/>
      <c r="CT157" s="6"/>
      <c r="CU157" s="6"/>
      <c r="CV157" s="6"/>
      <c r="CW157" s="6"/>
      <c r="CX157" s="6"/>
      <c r="CY157" s="6"/>
      <c r="CZ157" s="6"/>
      <c r="DA157" s="6"/>
      <c r="DB157" s="6"/>
      <c r="DC157" s="6"/>
      <c r="DD157" s="6"/>
      <c r="DE157" s="6"/>
      <c r="DF157" s="6"/>
      <c r="DG157" s="6"/>
      <c r="DH157" s="6"/>
    </row>
    <row r="158" spans="1:112" s="71" customFormat="1" ht="40.15" customHeight="1" x14ac:dyDescent="0.3">
      <c r="A158" s="2">
        <v>68</v>
      </c>
      <c r="B158" s="144" t="s">
        <v>830</v>
      </c>
      <c r="C158" s="69">
        <f t="shared" si="88"/>
        <v>0.55000000000000004</v>
      </c>
      <c r="D158" s="122"/>
      <c r="E158" s="3">
        <f t="shared" si="90"/>
        <v>0.55000000000000004</v>
      </c>
      <c r="F158" s="3">
        <f t="shared" si="89"/>
        <v>0.55000000000000004</v>
      </c>
      <c r="G158" s="3">
        <f>H158+I158+J158</f>
        <v>0</v>
      </c>
      <c r="H158" s="3"/>
      <c r="I158" s="3"/>
      <c r="J158" s="3"/>
      <c r="K158" s="72">
        <v>0.3</v>
      </c>
      <c r="L158" s="2">
        <v>0.25</v>
      </c>
      <c r="M158" s="3">
        <f>N158+O158+P158</f>
        <v>0</v>
      </c>
      <c r="N158" s="3"/>
      <c r="O158" s="3"/>
      <c r="P158" s="212"/>
      <c r="Q158" s="212"/>
      <c r="R158" s="212"/>
      <c r="S158" s="212"/>
      <c r="T158" s="212"/>
      <c r="U158" s="212"/>
      <c r="V158" s="212"/>
      <c r="W158" s="212"/>
      <c r="X158" s="212"/>
      <c r="Y158" s="212"/>
      <c r="Z158" s="212"/>
      <c r="AA158" s="212"/>
      <c r="AB158" s="212"/>
      <c r="AC158" s="212"/>
      <c r="AD158" s="212"/>
      <c r="AE158" s="212"/>
      <c r="AF158" s="212"/>
      <c r="AG158" s="212"/>
      <c r="AH158" s="212"/>
      <c r="AI158" s="212"/>
      <c r="AJ158" s="212"/>
      <c r="AK158" s="212"/>
      <c r="AL158" s="212"/>
      <c r="AM158" s="212"/>
      <c r="AN158" s="212"/>
      <c r="AO158" s="212"/>
      <c r="AP158" s="212"/>
      <c r="AQ158" s="212"/>
      <c r="AR158" s="212"/>
      <c r="AS158" s="212"/>
      <c r="AT158" s="212"/>
      <c r="AU158" s="212"/>
      <c r="AV158" s="212"/>
      <c r="AW158" s="212"/>
      <c r="AX158" s="212"/>
      <c r="AY158" s="212"/>
      <c r="AZ158" s="212"/>
      <c r="BA158" s="212"/>
      <c r="BB158" s="212"/>
      <c r="BC158" s="212"/>
      <c r="BD158" s="212"/>
      <c r="BE158" s="212"/>
      <c r="BF158" s="212"/>
      <c r="BG158" s="212"/>
      <c r="BH158" s="212"/>
      <c r="BI158" s="212"/>
      <c r="BJ158" s="212"/>
      <c r="BK158" s="212"/>
      <c r="BL158" s="2" t="s">
        <v>140</v>
      </c>
      <c r="BM158" s="165"/>
      <c r="BN158" s="122" t="s">
        <v>90</v>
      </c>
      <c r="BO158" s="143" t="s">
        <v>539</v>
      </c>
      <c r="BP158" s="2" t="s">
        <v>761</v>
      </c>
      <c r="BQ158" s="436" t="s">
        <v>761</v>
      </c>
      <c r="BR158" s="6" t="s">
        <v>1007</v>
      </c>
      <c r="BS158" s="6"/>
      <c r="BT158" s="6"/>
      <c r="BU158" s="6"/>
      <c r="BV158" s="6" t="s">
        <v>813</v>
      </c>
      <c r="BW158" s="6"/>
      <c r="BX158" s="6"/>
      <c r="BY158" s="6"/>
      <c r="BZ158" s="6"/>
      <c r="CA158" s="6"/>
      <c r="CB158" s="6"/>
      <c r="CC158" s="6"/>
      <c r="CD158" s="6"/>
      <c r="CE158" s="6"/>
      <c r="CF158" s="6"/>
      <c r="CG158" s="6"/>
      <c r="CH158" s="6"/>
      <c r="CI158" s="6"/>
      <c r="CJ158" s="6"/>
      <c r="CK158" s="6"/>
      <c r="CL158" s="6"/>
      <c r="CM158" s="6"/>
      <c r="CN158" s="6"/>
      <c r="CO158" s="6"/>
      <c r="CP158" s="6"/>
      <c r="CQ158" s="6"/>
      <c r="CR158" s="6"/>
      <c r="CS158" s="6"/>
      <c r="CT158" s="6"/>
      <c r="CU158" s="6"/>
      <c r="CV158" s="6"/>
      <c r="CW158" s="6"/>
      <c r="CX158" s="6"/>
      <c r="CY158" s="6"/>
      <c r="CZ158" s="6"/>
      <c r="DA158" s="6"/>
      <c r="DB158" s="6"/>
      <c r="DC158" s="6"/>
      <c r="DD158" s="6"/>
      <c r="DE158" s="6"/>
      <c r="DF158" s="6"/>
      <c r="DG158" s="6"/>
      <c r="DH158" s="6"/>
    </row>
    <row r="159" spans="1:112" s="71" customFormat="1" ht="55.9" customHeight="1" x14ac:dyDescent="0.3">
      <c r="A159" s="2">
        <v>69</v>
      </c>
      <c r="B159" s="144" t="s">
        <v>831</v>
      </c>
      <c r="C159" s="69">
        <f t="shared" ref="C159:C223" si="99">D159+E159</f>
        <v>0.4</v>
      </c>
      <c r="D159" s="122"/>
      <c r="E159" s="3">
        <f t="shared" si="90"/>
        <v>0.4</v>
      </c>
      <c r="F159" s="3">
        <f t="shared" ref="F159:F223" si="100">G159+K159+L159+M159+R159+S159+T159</f>
        <v>0.4</v>
      </c>
      <c r="G159" s="3">
        <f>H159+I159+J159</f>
        <v>0</v>
      </c>
      <c r="H159" s="3"/>
      <c r="I159" s="3"/>
      <c r="J159" s="3"/>
      <c r="K159" s="72"/>
      <c r="L159" s="2">
        <v>0.4</v>
      </c>
      <c r="M159" s="3">
        <f>N159+O159+P159</f>
        <v>0</v>
      </c>
      <c r="N159" s="3"/>
      <c r="O159" s="3"/>
      <c r="P159" s="212"/>
      <c r="Q159" s="212"/>
      <c r="R159" s="212"/>
      <c r="S159" s="212"/>
      <c r="T159" s="212"/>
      <c r="U159" s="212"/>
      <c r="V159" s="212"/>
      <c r="W159" s="212"/>
      <c r="X159" s="212"/>
      <c r="Y159" s="212"/>
      <c r="Z159" s="212"/>
      <c r="AA159" s="212"/>
      <c r="AB159" s="212"/>
      <c r="AC159" s="212"/>
      <c r="AD159" s="212"/>
      <c r="AE159" s="212"/>
      <c r="AF159" s="212"/>
      <c r="AG159" s="212"/>
      <c r="AH159" s="212"/>
      <c r="AI159" s="212"/>
      <c r="AJ159" s="212"/>
      <c r="AK159" s="212"/>
      <c r="AL159" s="212"/>
      <c r="AM159" s="212"/>
      <c r="AN159" s="212"/>
      <c r="AO159" s="212"/>
      <c r="AP159" s="212"/>
      <c r="AQ159" s="212"/>
      <c r="AR159" s="212"/>
      <c r="AS159" s="212"/>
      <c r="AT159" s="212"/>
      <c r="AU159" s="212"/>
      <c r="AV159" s="212"/>
      <c r="AW159" s="212"/>
      <c r="AX159" s="212"/>
      <c r="AY159" s="212"/>
      <c r="AZ159" s="212"/>
      <c r="BA159" s="212"/>
      <c r="BB159" s="212"/>
      <c r="BC159" s="212"/>
      <c r="BD159" s="212"/>
      <c r="BE159" s="212"/>
      <c r="BF159" s="212"/>
      <c r="BG159" s="212"/>
      <c r="BH159" s="212"/>
      <c r="BI159" s="212"/>
      <c r="BJ159" s="212"/>
      <c r="BK159" s="212"/>
      <c r="BL159" s="2" t="s">
        <v>140</v>
      </c>
      <c r="BM159" s="165"/>
      <c r="BN159" s="122" t="s">
        <v>90</v>
      </c>
      <c r="BO159" s="15" t="s">
        <v>1118</v>
      </c>
      <c r="BP159" s="2" t="s">
        <v>761</v>
      </c>
      <c r="BQ159" s="436" t="s">
        <v>761</v>
      </c>
      <c r="BR159" s="6" t="s">
        <v>1007</v>
      </c>
      <c r="BS159" s="6"/>
      <c r="BT159" s="6"/>
      <c r="BU159" s="6"/>
      <c r="BV159" s="6" t="s">
        <v>813</v>
      </c>
      <c r="BW159" s="6"/>
      <c r="BX159" s="6"/>
      <c r="BY159" s="6"/>
      <c r="BZ159" s="6"/>
      <c r="CA159" s="6"/>
      <c r="CB159" s="6"/>
      <c r="CC159" s="6"/>
      <c r="CD159" s="6"/>
      <c r="CE159" s="6"/>
      <c r="CF159" s="6"/>
      <c r="CG159" s="6"/>
      <c r="CH159" s="6"/>
      <c r="CI159" s="6"/>
      <c r="CJ159" s="6"/>
      <c r="CK159" s="6"/>
      <c r="CL159" s="6"/>
      <c r="CM159" s="6"/>
      <c r="CN159" s="6"/>
      <c r="CO159" s="6"/>
      <c r="CP159" s="6"/>
      <c r="CQ159" s="6"/>
      <c r="CR159" s="6"/>
      <c r="CS159" s="6"/>
      <c r="CT159" s="6"/>
      <c r="CU159" s="6"/>
      <c r="CV159" s="6"/>
      <c r="CW159" s="6"/>
      <c r="CX159" s="6"/>
      <c r="CY159" s="6"/>
      <c r="CZ159" s="6"/>
      <c r="DA159" s="6"/>
      <c r="DB159" s="6"/>
      <c r="DC159" s="6"/>
      <c r="DD159" s="6"/>
      <c r="DE159" s="6"/>
      <c r="DF159" s="6"/>
      <c r="DG159" s="6"/>
      <c r="DH159" s="6"/>
    </row>
    <row r="160" spans="1:112" s="71" customFormat="1" ht="97.15" customHeight="1" x14ac:dyDescent="0.3">
      <c r="A160" s="2">
        <v>70</v>
      </c>
      <c r="B160" s="144" t="s">
        <v>768</v>
      </c>
      <c r="C160" s="69">
        <f t="shared" si="99"/>
        <v>0.52</v>
      </c>
      <c r="D160" s="122"/>
      <c r="E160" s="3">
        <f t="shared" si="90"/>
        <v>0.52</v>
      </c>
      <c r="F160" s="3">
        <f t="shared" si="100"/>
        <v>0.52</v>
      </c>
      <c r="G160" s="3">
        <f>H160+I160+J160</f>
        <v>0</v>
      </c>
      <c r="H160" s="3"/>
      <c r="I160" s="3"/>
      <c r="J160" s="3"/>
      <c r="K160" s="72">
        <v>0.3</v>
      </c>
      <c r="L160" s="2">
        <v>0.22</v>
      </c>
      <c r="M160" s="3">
        <f>N160+O160+P160</f>
        <v>0</v>
      </c>
      <c r="N160" s="3"/>
      <c r="O160" s="3"/>
      <c r="P160" s="212"/>
      <c r="Q160" s="212"/>
      <c r="R160" s="212"/>
      <c r="S160" s="212"/>
      <c r="T160" s="212"/>
      <c r="U160" s="212"/>
      <c r="V160" s="212"/>
      <c r="W160" s="212"/>
      <c r="X160" s="212"/>
      <c r="Y160" s="212"/>
      <c r="Z160" s="212"/>
      <c r="AA160" s="212"/>
      <c r="AB160" s="212"/>
      <c r="AC160" s="212"/>
      <c r="AD160" s="212"/>
      <c r="AE160" s="212"/>
      <c r="AF160" s="212"/>
      <c r="AG160" s="212"/>
      <c r="AH160" s="212"/>
      <c r="AI160" s="212"/>
      <c r="AJ160" s="212"/>
      <c r="AK160" s="212"/>
      <c r="AL160" s="212"/>
      <c r="AM160" s="212"/>
      <c r="AN160" s="212"/>
      <c r="AO160" s="212"/>
      <c r="AP160" s="212"/>
      <c r="AQ160" s="212"/>
      <c r="AR160" s="212"/>
      <c r="AS160" s="212"/>
      <c r="AT160" s="212"/>
      <c r="AU160" s="212"/>
      <c r="AV160" s="212"/>
      <c r="AW160" s="212"/>
      <c r="AX160" s="212"/>
      <c r="AY160" s="212"/>
      <c r="AZ160" s="212"/>
      <c r="BA160" s="212"/>
      <c r="BB160" s="212"/>
      <c r="BC160" s="212"/>
      <c r="BD160" s="212"/>
      <c r="BE160" s="212"/>
      <c r="BF160" s="212"/>
      <c r="BG160" s="212"/>
      <c r="BH160" s="212"/>
      <c r="BI160" s="212"/>
      <c r="BJ160" s="212"/>
      <c r="BK160" s="212"/>
      <c r="BL160" s="2" t="s">
        <v>140</v>
      </c>
      <c r="BM160" s="165"/>
      <c r="BN160" s="122" t="s">
        <v>90</v>
      </c>
      <c r="BO160" s="15" t="s">
        <v>1242</v>
      </c>
      <c r="BP160" s="2" t="s">
        <v>761</v>
      </c>
      <c r="BQ160" s="436" t="s">
        <v>761</v>
      </c>
      <c r="BR160" s="6" t="s">
        <v>972</v>
      </c>
      <c r="BS160" s="6"/>
      <c r="BT160" s="6"/>
      <c r="BU160" s="6"/>
      <c r="BV160" s="6" t="s">
        <v>813</v>
      </c>
      <c r="BW160" s="6"/>
      <c r="BX160" s="6"/>
      <c r="BY160" s="6"/>
      <c r="BZ160" s="6"/>
      <c r="CA160" s="6"/>
      <c r="CB160" s="6"/>
      <c r="CC160" s="6"/>
      <c r="CD160" s="6"/>
      <c r="CE160" s="6"/>
      <c r="CF160" s="6"/>
      <c r="CG160" s="6"/>
      <c r="CH160" s="6"/>
      <c r="CI160" s="6"/>
      <c r="CJ160" s="6"/>
      <c r="CK160" s="6"/>
      <c r="CL160" s="6"/>
      <c r="CM160" s="6"/>
      <c r="CN160" s="6"/>
      <c r="CO160" s="6"/>
      <c r="CP160" s="6"/>
      <c r="CQ160" s="6"/>
      <c r="CR160" s="6"/>
      <c r="CS160" s="6"/>
      <c r="CT160" s="6"/>
      <c r="CU160" s="6"/>
      <c r="CV160" s="6"/>
      <c r="CW160" s="6"/>
      <c r="CX160" s="6"/>
      <c r="CY160" s="6"/>
      <c r="CZ160" s="6"/>
      <c r="DA160" s="6"/>
      <c r="DB160" s="6"/>
      <c r="DC160" s="6"/>
      <c r="DD160" s="6"/>
      <c r="DE160" s="6"/>
      <c r="DF160" s="6"/>
      <c r="DG160" s="6"/>
      <c r="DH160" s="6"/>
    </row>
    <row r="161" spans="1:112" s="71" customFormat="1" ht="100.15" customHeight="1" x14ac:dyDescent="0.3">
      <c r="A161" s="2">
        <v>71</v>
      </c>
      <c r="B161" s="144" t="s">
        <v>1154</v>
      </c>
      <c r="C161" s="69">
        <f t="shared" si="99"/>
        <v>0.25</v>
      </c>
      <c r="D161" s="3"/>
      <c r="E161" s="3">
        <f t="shared" ref="E161:E224" si="101">F161+U161+BG161</f>
        <v>0.25</v>
      </c>
      <c r="F161" s="3">
        <f t="shared" si="100"/>
        <v>0.25</v>
      </c>
      <c r="G161" s="3"/>
      <c r="H161" s="3"/>
      <c r="I161" s="3"/>
      <c r="J161" s="3"/>
      <c r="K161" s="72">
        <v>0.25</v>
      </c>
      <c r="L161" s="2"/>
      <c r="M161" s="3"/>
      <c r="N161" s="3"/>
      <c r="O161" s="3"/>
      <c r="P161" s="3"/>
      <c r="Q161" s="3"/>
      <c r="R161" s="3"/>
      <c r="S161" s="3"/>
      <c r="T161" s="3"/>
      <c r="U161" s="3"/>
      <c r="V161" s="3"/>
      <c r="W161" s="3"/>
      <c r="X161" s="3"/>
      <c r="Y161" s="3"/>
      <c r="Z161" s="3"/>
      <c r="AA161" s="3"/>
      <c r="AB161" s="3"/>
      <c r="AC161" s="3"/>
      <c r="AD161" s="3"/>
      <c r="AE161" s="3"/>
      <c r="AF161" s="3"/>
      <c r="AG161" s="3"/>
      <c r="AH161" s="73"/>
      <c r="AI161" s="73"/>
      <c r="AJ161" s="3"/>
      <c r="AK161" s="3"/>
      <c r="AL161" s="3"/>
      <c r="AM161" s="3"/>
      <c r="AN161" s="3"/>
      <c r="AO161" s="3"/>
      <c r="AP161" s="3"/>
      <c r="AQ161" s="3"/>
      <c r="AR161" s="3"/>
      <c r="AS161" s="3"/>
      <c r="AT161" s="3"/>
      <c r="AU161" s="3"/>
      <c r="AV161" s="3"/>
      <c r="AW161" s="3"/>
      <c r="AX161" s="3"/>
      <c r="AY161" s="3"/>
      <c r="AZ161" s="74"/>
      <c r="BA161" s="3"/>
      <c r="BB161" s="3"/>
      <c r="BC161" s="3"/>
      <c r="BD161" s="3"/>
      <c r="BE161" s="3"/>
      <c r="BF161" s="3"/>
      <c r="BG161" s="3"/>
      <c r="BH161" s="3"/>
      <c r="BI161" s="75"/>
      <c r="BJ161" s="3"/>
      <c r="BK161" s="2"/>
      <c r="BL161" s="2" t="s">
        <v>140</v>
      </c>
      <c r="BM161" s="2" t="s">
        <v>250</v>
      </c>
      <c r="BN161" s="76" t="s">
        <v>90</v>
      </c>
      <c r="BO161" s="15" t="s">
        <v>1242</v>
      </c>
      <c r="BP161" s="2" t="s">
        <v>761</v>
      </c>
      <c r="BQ161" s="436" t="s">
        <v>761</v>
      </c>
      <c r="BR161" s="6" t="s">
        <v>972</v>
      </c>
      <c r="BS161" s="6"/>
      <c r="BT161" s="6"/>
      <c r="BU161" s="6"/>
      <c r="BV161" s="6" t="s">
        <v>813</v>
      </c>
      <c r="BW161" s="6"/>
      <c r="BX161" s="6"/>
      <c r="BY161" s="6"/>
      <c r="BZ161" s="6"/>
      <c r="CA161" s="6"/>
      <c r="CB161" s="6"/>
      <c r="CC161" s="6"/>
      <c r="CD161" s="6"/>
      <c r="CE161" s="6"/>
      <c r="CF161" s="6"/>
      <c r="CG161" s="6"/>
      <c r="CH161" s="6"/>
      <c r="CI161" s="6"/>
      <c r="CJ161" s="6"/>
      <c r="CK161" s="6"/>
      <c r="CL161" s="6"/>
      <c r="CM161" s="6"/>
      <c r="CN161" s="6"/>
      <c r="CO161" s="6"/>
      <c r="CP161" s="6"/>
      <c r="CQ161" s="6"/>
      <c r="CR161" s="6"/>
      <c r="CS161" s="6"/>
      <c r="CT161" s="6"/>
      <c r="CU161" s="6"/>
      <c r="CV161" s="6"/>
      <c r="CW161" s="6"/>
      <c r="CX161" s="6"/>
      <c r="CY161" s="6"/>
      <c r="CZ161" s="6"/>
      <c r="DA161" s="6"/>
      <c r="DB161" s="6"/>
      <c r="DC161" s="6"/>
      <c r="DD161" s="6"/>
      <c r="DE161" s="6"/>
      <c r="DF161" s="6"/>
      <c r="DG161" s="6"/>
      <c r="DH161" s="6"/>
    </row>
    <row r="162" spans="1:112" s="71" customFormat="1" ht="42" customHeight="1" x14ac:dyDescent="0.3">
      <c r="A162" s="2">
        <v>72</v>
      </c>
      <c r="B162" s="144" t="s">
        <v>834</v>
      </c>
      <c r="C162" s="69">
        <f t="shared" si="99"/>
        <v>0.06</v>
      </c>
      <c r="D162" s="3"/>
      <c r="E162" s="3">
        <f t="shared" si="101"/>
        <v>0.06</v>
      </c>
      <c r="F162" s="3">
        <f t="shared" si="100"/>
        <v>0.06</v>
      </c>
      <c r="G162" s="3"/>
      <c r="H162" s="3"/>
      <c r="I162" s="3"/>
      <c r="J162" s="3"/>
      <c r="K162" s="72">
        <v>0.06</v>
      </c>
      <c r="L162" s="2"/>
      <c r="M162" s="3"/>
      <c r="N162" s="3"/>
      <c r="O162" s="3"/>
      <c r="P162" s="3"/>
      <c r="Q162" s="3"/>
      <c r="R162" s="3"/>
      <c r="S162" s="3"/>
      <c r="T162" s="3"/>
      <c r="U162" s="3"/>
      <c r="V162" s="3"/>
      <c r="W162" s="3"/>
      <c r="X162" s="3"/>
      <c r="Y162" s="3"/>
      <c r="Z162" s="3"/>
      <c r="AA162" s="3"/>
      <c r="AB162" s="3"/>
      <c r="AC162" s="3"/>
      <c r="AD162" s="3"/>
      <c r="AE162" s="3"/>
      <c r="AF162" s="3"/>
      <c r="AG162" s="3"/>
      <c r="AH162" s="73"/>
      <c r="AI162" s="73"/>
      <c r="AJ162" s="3"/>
      <c r="AK162" s="3"/>
      <c r="AL162" s="3"/>
      <c r="AM162" s="3"/>
      <c r="AN162" s="3"/>
      <c r="AO162" s="3"/>
      <c r="AP162" s="3"/>
      <c r="AQ162" s="3"/>
      <c r="AR162" s="3"/>
      <c r="AS162" s="3"/>
      <c r="AT162" s="3"/>
      <c r="AU162" s="3"/>
      <c r="AV162" s="3"/>
      <c r="AW162" s="3"/>
      <c r="AX162" s="3"/>
      <c r="AY162" s="3"/>
      <c r="AZ162" s="74"/>
      <c r="BA162" s="3"/>
      <c r="BB162" s="3"/>
      <c r="BC162" s="3"/>
      <c r="BD162" s="3"/>
      <c r="BE162" s="3"/>
      <c r="BF162" s="3"/>
      <c r="BG162" s="3"/>
      <c r="BH162" s="3"/>
      <c r="BI162" s="75"/>
      <c r="BJ162" s="3"/>
      <c r="BK162" s="2"/>
      <c r="BL162" s="2" t="s">
        <v>140</v>
      </c>
      <c r="BM162" s="2" t="s">
        <v>254</v>
      </c>
      <c r="BN162" s="76" t="s">
        <v>90</v>
      </c>
      <c r="BO162" s="15" t="s">
        <v>539</v>
      </c>
      <c r="BP162" s="2" t="s">
        <v>761</v>
      </c>
      <c r="BQ162" s="436" t="s">
        <v>761</v>
      </c>
      <c r="BR162" s="6" t="s">
        <v>972</v>
      </c>
      <c r="BS162" s="6"/>
      <c r="BT162" s="6"/>
      <c r="BU162" s="6"/>
      <c r="BV162" s="6" t="s">
        <v>813</v>
      </c>
      <c r="BW162" s="6"/>
      <c r="BX162" s="6"/>
      <c r="BY162" s="6"/>
      <c r="BZ162" s="6"/>
      <c r="CA162" s="6"/>
      <c r="CB162" s="6"/>
      <c r="CC162" s="6"/>
      <c r="CD162" s="6"/>
      <c r="CE162" s="6"/>
      <c r="CF162" s="6"/>
      <c r="CG162" s="6"/>
      <c r="CH162" s="6"/>
      <c r="CI162" s="6"/>
      <c r="CJ162" s="6"/>
      <c r="CK162" s="6"/>
      <c r="CL162" s="6"/>
      <c r="CM162" s="6"/>
      <c r="CN162" s="6"/>
      <c r="CO162" s="6"/>
      <c r="CP162" s="6"/>
      <c r="CQ162" s="6"/>
      <c r="CR162" s="6"/>
      <c r="CS162" s="6"/>
      <c r="CT162" s="6"/>
      <c r="CU162" s="6"/>
      <c r="CV162" s="6"/>
      <c r="CW162" s="6"/>
      <c r="CX162" s="6"/>
      <c r="CY162" s="6"/>
      <c r="CZ162" s="6"/>
      <c r="DA162" s="6"/>
      <c r="DB162" s="6"/>
      <c r="DC162" s="6"/>
      <c r="DD162" s="6"/>
      <c r="DE162" s="6"/>
      <c r="DF162" s="6"/>
      <c r="DG162" s="6"/>
      <c r="DH162" s="6"/>
    </row>
    <row r="163" spans="1:112" s="71" customFormat="1" ht="46.9" customHeight="1" x14ac:dyDescent="0.3">
      <c r="A163" s="2">
        <v>73</v>
      </c>
      <c r="B163" s="144" t="s">
        <v>835</v>
      </c>
      <c r="C163" s="69">
        <f t="shared" si="99"/>
        <v>0.6</v>
      </c>
      <c r="D163" s="3"/>
      <c r="E163" s="3">
        <f t="shared" si="101"/>
        <v>0.6</v>
      </c>
      <c r="F163" s="3">
        <f t="shared" si="100"/>
        <v>0.6</v>
      </c>
      <c r="G163" s="3"/>
      <c r="H163" s="3"/>
      <c r="I163" s="3"/>
      <c r="J163" s="3"/>
      <c r="K163" s="72"/>
      <c r="L163" s="2">
        <v>0.6</v>
      </c>
      <c r="M163" s="3"/>
      <c r="N163" s="3"/>
      <c r="O163" s="3"/>
      <c r="P163" s="3"/>
      <c r="Q163" s="3"/>
      <c r="R163" s="3"/>
      <c r="S163" s="3"/>
      <c r="T163" s="3"/>
      <c r="U163" s="3"/>
      <c r="V163" s="3"/>
      <c r="W163" s="3"/>
      <c r="X163" s="3"/>
      <c r="Y163" s="3"/>
      <c r="Z163" s="3"/>
      <c r="AA163" s="3"/>
      <c r="AB163" s="3"/>
      <c r="AC163" s="3"/>
      <c r="AD163" s="3"/>
      <c r="AE163" s="3"/>
      <c r="AF163" s="3"/>
      <c r="AG163" s="3"/>
      <c r="AH163" s="73"/>
      <c r="AI163" s="73"/>
      <c r="AJ163" s="3"/>
      <c r="AK163" s="3"/>
      <c r="AL163" s="3"/>
      <c r="AM163" s="3"/>
      <c r="AN163" s="3"/>
      <c r="AO163" s="3"/>
      <c r="AP163" s="3"/>
      <c r="AQ163" s="3"/>
      <c r="AR163" s="3"/>
      <c r="AS163" s="3"/>
      <c r="AT163" s="3"/>
      <c r="AU163" s="3"/>
      <c r="AV163" s="3"/>
      <c r="AW163" s="3"/>
      <c r="AX163" s="3"/>
      <c r="AY163" s="3"/>
      <c r="AZ163" s="74"/>
      <c r="BA163" s="3"/>
      <c r="BB163" s="3"/>
      <c r="BC163" s="3"/>
      <c r="BD163" s="3"/>
      <c r="BE163" s="3"/>
      <c r="BF163" s="3"/>
      <c r="BG163" s="3"/>
      <c r="BH163" s="3"/>
      <c r="BI163" s="75"/>
      <c r="BJ163" s="3"/>
      <c r="BK163" s="2"/>
      <c r="BL163" s="2" t="s">
        <v>140</v>
      </c>
      <c r="BM163" s="2" t="s">
        <v>836</v>
      </c>
      <c r="BN163" s="76" t="s">
        <v>90</v>
      </c>
      <c r="BO163" s="15" t="s">
        <v>539</v>
      </c>
      <c r="BP163" s="2" t="s">
        <v>761</v>
      </c>
      <c r="BQ163" s="436" t="s">
        <v>761</v>
      </c>
      <c r="BR163" s="6" t="s">
        <v>972</v>
      </c>
      <c r="BS163" s="6"/>
      <c r="BT163" s="6"/>
      <c r="BU163" s="6"/>
      <c r="BV163" s="6" t="s">
        <v>813</v>
      </c>
      <c r="BW163" s="6"/>
      <c r="BX163" s="6"/>
      <c r="BY163" s="6"/>
      <c r="BZ163" s="6"/>
      <c r="CA163" s="6"/>
      <c r="CB163" s="6"/>
      <c r="CC163" s="6"/>
      <c r="CD163" s="6"/>
      <c r="CE163" s="6"/>
      <c r="CF163" s="6"/>
      <c r="CG163" s="6"/>
      <c r="CH163" s="6"/>
      <c r="CI163" s="6"/>
      <c r="CJ163" s="6"/>
      <c r="CK163" s="6"/>
      <c r="CL163" s="6"/>
      <c r="CM163" s="6"/>
      <c r="CN163" s="6"/>
      <c r="CO163" s="6"/>
      <c r="CP163" s="6"/>
      <c r="CQ163" s="6"/>
      <c r="CR163" s="6"/>
      <c r="CS163" s="6"/>
      <c r="CT163" s="6"/>
      <c r="CU163" s="6"/>
      <c r="CV163" s="6"/>
      <c r="CW163" s="6"/>
      <c r="CX163" s="6"/>
      <c r="CY163" s="6"/>
      <c r="CZ163" s="6"/>
      <c r="DA163" s="6"/>
      <c r="DB163" s="6"/>
      <c r="DC163" s="6"/>
      <c r="DD163" s="6"/>
      <c r="DE163" s="6"/>
      <c r="DF163" s="6"/>
      <c r="DG163" s="6"/>
      <c r="DH163" s="6"/>
    </row>
    <row r="164" spans="1:112" s="71" customFormat="1" ht="96" customHeight="1" x14ac:dyDescent="0.3">
      <c r="A164" s="2">
        <v>74</v>
      </c>
      <c r="B164" s="144" t="s">
        <v>768</v>
      </c>
      <c r="C164" s="69">
        <f t="shared" si="99"/>
        <v>0.52</v>
      </c>
      <c r="D164" s="3"/>
      <c r="E164" s="3">
        <f t="shared" si="101"/>
        <v>0.52</v>
      </c>
      <c r="F164" s="3">
        <f t="shared" si="100"/>
        <v>0.52</v>
      </c>
      <c r="G164" s="3">
        <f>H164+I164+J164</f>
        <v>0</v>
      </c>
      <c r="H164" s="3"/>
      <c r="I164" s="3"/>
      <c r="J164" s="3"/>
      <c r="K164" s="72">
        <v>0.3</v>
      </c>
      <c r="L164" s="2">
        <v>0.22</v>
      </c>
      <c r="M164" s="3">
        <f>N164+O164+P164</f>
        <v>0</v>
      </c>
      <c r="N164" s="3"/>
      <c r="O164" s="3"/>
      <c r="P164" s="3"/>
      <c r="Q164" s="3"/>
      <c r="R164" s="3"/>
      <c r="S164" s="3"/>
      <c r="T164" s="3"/>
      <c r="U164" s="3"/>
      <c r="V164" s="3"/>
      <c r="W164" s="3"/>
      <c r="X164" s="3"/>
      <c r="Y164" s="3"/>
      <c r="Z164" s="3"/>
      <c r="AA164" s="3"/>
      <c r="AB164" s="3"/>
      <c r="AC164" s="3"/>
      <c r="AD164" s="3"/>
      <c r="AE164" s="3"/>
      <c r="AF164" s="3"/>
      <c r="AG164" s="3"/>
      <c r="AH164" s="73"/>
      <c r="AI164" s="73"/>
      <c r="AJ164" s="3"/>
      <c r="AK164" s="3"/>
      <c r="AL164" s="3"/>
      <c r="AM164" s="3"/>
      <c r="AN164" s="3"/>
      <c r="AO164" s="3"/>
      <c r="AP164" s="3"/>
      <c r="AQ164" s="3"/>
      <c r="AR164" s="3"/>
      <c r="AS164" s="3"/>
      <c r="AT164" s="3"/>
      <c r="AU164" s="3"/>
      <c r="AV164" s="3"/>
      <c r="AW164" s="3"/>
      <c r="AX164" s="3"/>
      <c r="AY164" s="3"/>
      <c r="AZ164" s="74"/>
      <c r="BA164" s="3"/>
      <c r="BB164" s="3"/>
      <c r="BC164" s="3"/>
      <c r="BD164" s="3"/>
      <c r="BE164" s="3"/>
      <c r="BF164" s="3"/>
      <c r="BG164" s="3"/>
      <c r="BH164" s="3"/>
      <c r="BI164" s="75"/>
      <c r="BJ164" s="3"/>
      <c r="BK164" s="2"/>
      <c r="BL164" s="2" t="s">
        <v>140</v>
      </c>
      <c r="BM164" s="2"/>
      <c r="BN164" s="76" t="s">
        <v>90</v>
      </c>
      <c r="BO164" s="15" t="s">
        <v>1242</v>
      </c>
      <c r="BP164" s="2" t="s">
        <v>761</v>
      </c>
      <c r="BQ164" s="436" t="s">
        <v>761</v>
      </c>
      <c r="BR164" s="6" t="s">
        <v>972</v>
      </c>
      <c r="BS164" s="100"/>
      <c r="BT164" s="100"/>
      <c r="BU164" s="100"/>
      <c r="BV164" s="221" t="s">
        <v>813</v>
      </c>
      <c r="BW164" s="220"/>
      <c r="BX164" s="217"/>
      <c r="BY164" s="222"/>
      <c r="BZ164" s="6"/>
      <c r="CA164" s="6"/>
      <c r="CB164" s="6"/>
      <c r="CC164" s="6"/>
      <c r="CD164" s="6"/>
      <c r="CE164" s="6"/>
      <c r="CF164" s="6"/>
      <c r="CG164" s="6"/>
      <c r="CH164" s="6"/>
      <c r="CI164" s="6"/>
      <c r="CJ164" s="223"/>
      <c r="CK164" s="165"/>
      <c r="CL164" s="165"/>
      <c r="CM164" s="165"/>
      <c r="CN164" s="165"/>
      <c r="CO164" s="165"/>
      <c r="CP164" s="165"/>
      <c r="CQ164" s="165"/>
      <c r="CR164" s="165"/>
      <c r="CS164" s="165"/>
      <c r="CT164" s="6"/>
      <c r="CU164" s="6"/>
      <c r="CV164" s="6"/>
      <c r="CW164" s="6"/>
      <c r="CX164" s="6"/>
      <c r="CY164" s="6"/>
      <c r="CZ164" s="6"/>
      <c r="DA164" s="6"/>
      <c r="DB164" s="6"/>
      <c r="DC164" s="6"/>
      <c r="DD164" s="6"/>
      <c r="DE164" s="6"/>
      <c r="DF164" s="6"/>
      <c r="DG164" s="6"/>
      <c r="DH164" s="6"/>
    </row>
    <row r="165" spans="1:112" s="71" customFormat="1" ht="37.5" x14ac:dyDescent="0.3">
      <c r="A165" s="2">
        <v>75</v>
      </c>
      <c r="B165" s="144" t="s">
        <v>839</v>
      </c>
      <c r="C165" s="69">
        <f t="shared" si="99"/>
        <v>0.02</v>
      </c>
      <c r="D165" s="3"/>
      <c r="E165" s="3">
        <f t="shared" si="101"/>
        <v>0.02</v>
      </c>
      <c r="F165" s="3">
        <f t="shared" si="100"/>
        <v>0.02</v>
      </c>
      <c r="G165" s="3"/>
      <c r="H165" s="3"/>
      <c r="I165" s="3"/>
      <c r="J165" s="3"/>
      <c r="K165" s="72">
        <v>0.02</v>
      </c>
      <c r="L165" s="2"/>
      <c r="M165" s="3"/>
      <c r="N165" s="3"/>
      <c r="O165" s="3"/>
      <c r="P165" s="3"/>
      <c r="Q165" s="3"/>
      <c r="R165" s="3"/>
      <c r="S165" s="3"/>
      <c r="T165" s="3"/>
      <c r="U165" s="3"/>
      <c r="V165" s="3"/>
      <c r="W165" s="3"/>
      <c r="X165" s="3"/>
      <c r="Y165" s="3"/>
      <c r="Z165" s="3"/>
      <c r="AA165" s="3"/>
      <c r="AB165" s="3"/>
      <c r="AC165" s="3"/>
      <c r="AD165" s="3"/>
      <c r="AE165" s="3"/>
      <c r="AF165" s="3"/>
      <c r="AG165" s="3"/>
      <c r="AH165" s="73"/>
      <c r="AI165" s="73"/>
      <c r="AJ165" s="3"/>
      <c r="AK165" s="3"/>
      <c r="AL165" s="3"/>
      <c r="AM165" s="3"/>
      <c r="AN165" s="3"/>
      <c r="AO165" s="3"/>
      <c r="AP165" s="3"/>
      <c r="AQ165" s="3"/>
      <c r="AR165" s="3"/>
      <c r="AS165" s="3"/>
      <c r="AT165" s="3"/>
      <c r="AU165" s="3"/>
      <c r="AV165" s="3"/>
      <c r="AW165" s="3"/>
      <c r="AX165" s="3"/>
      <c r="AY165" s="3"/>
      <c r="AZ165" s="74"/>
      <c r="BA165" s="3"/>
      <c r="BB165" s="3"/>
      <c r="BC165" s="3"/>
      <c r="BD165" s="3"/>
      <c r="BE165" s="3"/>
      <c r="BF165" s="3"/>
      <c r="BG165" s="3"/>
      <c r="BH165" s="3"/>
      <c r="BI165" s="75"/>
      <c r="BJ165" s="3"/>
      <c r="BK165" s="2"/>
      <c r="BL165" s="2" t="s">
        <v>140</v>
      </c>
      <c r="BM165" s="2" t="s">
        <v>840</v>
      </c>
      <c r="BN165" s="76" t="s">
        <v>90</v>
      </c>
      <c r="BO165" s="15" t="s">
        <v>539</v>
      </c>
      <c r="BP165" s="2" t="s">
        <v>761</v>
      </c>
      <c r="BQ165" s="436" t="s">
        <v>761</v>
      </c>
      <c r="BR165" s="6" t="s">
        <v>972</v>
      </c>
      <c r="BS165" s="6"/>
      <c r="BT165" s="6"/>
      <c r="BU165" s="6"/>
      <c r="BV165" s="6" t="s">
        <v>813</v>
      </c>
      <c r="BW165" s="6"/>
      <c r="BX165" s="6"/>
      <c r="BY165" s="6"/>
      <c r="BZ165" s="6"/>
      <c r="CA165" s="6"/>
      <c r="CB165" s="6"/>
      <c r="CC165" s="6"/>
      <c r="CD165" s="6"/>
      <c r="CE165" s="6"/>
      <c r="CF165" s="6"/>
      <c r="CG165" s="6"/>
      <c r="CH165" s="6"/>
      <c r="CI165" s="6"/>
      <c r="CJ165" s="6"/>
      <c r="CK165" s="6"/>
      <c r="CL165" s="6"/>
      <c r="CM165" s="6"/>
      <c r="CN165" s="6"/>
      <c r="CO165" s="6"/>
      <c r="CP165" s="6"/>
      <c r="CQ165" s="6"/>
      <c r="CR165" s="6"/>
      <c r="CS165" s="6"/>
      <c r="CT165" s="6"/>
      <c r="CU165" s="6"/>
      <c r="CV165" s="6"/>
      <c r="CW165" s="6"/>
      <c r="CX165" s="6"/>
      <c r="CY165" s="6"/>
      <c r="CZ165" s="6"/>
      <c r="DA165" s="6"/>
      <c r="DB165" s="6"/>
      <c r="DC165" s="6"/>
      <c r="DD165" s="6"/>
      <c r="DE165" s="6"/>
      <c r="DF165" s="6"/>
      <c r="DG165" s="6"/>
      <c r="DH165" s="6"/>
    </row>
    <row r="166" spans="1:112" s="71" customFormat="1" ht="43.9" customHeight="1" x14ac:dyDescent="0.3">
      <c r="A166" s="2">
        <v>76</v>
      </c>
      <c r="B166" s="144" t="s">
        <v>860</v>
      </c>
      <c r="C166" s="69">
        <f t="shared" si="99"/>
        <v>0.19</v>
      </c>
      <c r="D166" s="3"/>
      <c r="E166" s="3">
        <f t="shared" si="101"/>
        <v>0.19</v>
      </c>
      <c r="F166" s="3">
        <f t="shared" si="100"/>
        <v>0.19</v>
      </c>
      <c r="G166" s="3"/>
      <c r="H166" s="3"/>
      <c r="I166" s="3"/>
      <c r="J166" s="3"/>
      <c r="K166" s="72">
        <v>0.19</v>
      </c>
      <c r="L166" s="2"/>
      <c r="M166" s="3"/>
      <c r="N166" s="3"/>
      <c r="O166" s="3"/>
      <c r="P166" s="3"/>
      <c r="Q166" s="3"/>
      <c r="R166" s="3"/>
      <c r="S166" s="3"/>
      <c r="T166" s="3"/>
      <c r="U166" s="3"/>
      <c r="V166" s="3"/>
      <c r="W166" s="3"/>
      <c r="X166" s="3"/>
      <c r="Y166" s="3"/>
      <c r="Z166" s="3"/>
      <c r="AA166" s="3"/>
      <c r="AB166" s="3"/>
      <c r="AC166" s="3"/>
      <c r="AD166" s="3"/>
      <c r="AE166" s="3"/>
      <c r="AF166" s="3"/>
      <c r="AG166" s="3"/>
      <c r="AH166" s="73"/>
      <c r="AI166" s="73"/>
      <c r="AJ166" s="3"/>
      <c r="AK166" s="3"/>
      <c r="AL166" s="3"/>
      <c r="AM166" s="3"/>
      <c r="AN166" s="3"/>
      <c r="AO166" s="3"/>
      <c r="AP166" s="3"/>
      <c r="AQ166" s="3"/>
      <c r="AR166" s="3"/>
      <c r="AS166" s="3"/>
      <c r="AT166" s="3"/>
      <c r="AU166" s="3"/>
      <c r="AV166" s="3"/>
      <c r="AW166" s="3"/>
      <c r="AX166" s="3"/>
      <c r="AY166" s="3"/>
      <c r="AZ166" s="74"/>
      <c r="BA166" s="3"/>
      <c r="BB166" s="3"/>
      <c r="BC166" s="3"/>
      <c r="BD166" s="3"/>
      <c r="BE166" s="3"/>
      <c r="BF166" s="3"/>
      <c r="BG166" s="3"/>
      <c r="BH166" s="3"/>
      <c r="BI166" s="75"/>
      <c r="BJ166" s="3"/>
      <c r="BK166" s="2"/>
      <c r="BL166" s="2" t="s">
        <v>140</v>
      </c>
      <c r="BM166" s="2" t="s">
        <v>861</v>
      </c>
      <c r="BN166" s="76" t="s">
        <v>90</v>
      </c>
      <c r="BO166" s="15" t="s">
        <v>539</v>
      </c>
      <c r="BP166" s="2" t="s">
        <v>1142</v>
      </c>
      <c r="BQ166" s="436" t="s">
        <v>1071</v>
      </c>
      <c r="BR166" s="6" t="s">
        <v>972</v>
      </c>
      <c r="BS166" s="6"/>
      <c r="BT166" s="6"/>
      <c r="BU166" s="6"/>
      <c r="BV166" s="6" t="s">
        <v>813</v>
      </c>
      <c r="BW166" s="6"/>
      <c r="BX166" s="6"/>
      <c r="BY166" s="6"/>
      <c r="BZ166" s="6"/>
      <c r="CA166" s="6"/>
      <c r="CB166" s="6"/>
      <c r="CC166" s="6"/>
      <c r="CD166" s="6"/>
      <c r="CE166" s="6"/>
      <c r="CF166" s="6"/>
      <c r="CG166" s="6"/>
      <c r="CH166" s="6"/>
      <c r="CI166" s="6"/>
      <c r="CJ166" s="6"/>
      <c r="CK166" s="6"/>
      <c r="CL166" s="6"/>
      <c r="CM166" s="6"/>
      <c r="CN166" s="6"/>
      <c r="CO166" s="6"/>
      <c r="CP166" s="6"/>
      <c r="CQ166" s="6"/>
      <c r="CR166" s="6"/>
      <c r="CS166" s="6"/>
      <c r="CT166" s="6"/>
      <c r="CU166" s="6"/>
      <c r="CV166" s="6"/>
      <c r="CW166" s="6"/>
      <c r="CX166" s="6"/>
      <c r="CY166" s="6"/>
      <c r="CZ166" s="6"/>
      <c r="DA166" s="6"/>
      <c r="DB166" s="6"/>
      <c r="DC166" s="6"/>
      <c r="DD166" s="6"/>
      <c r="DE166" s="6"/>
      <c r="DF166" s="6"/>
      <c r="DG166" s="6"/>
      <c r="DH166" s="6"/>
    </row>
    <row r="167" spans="1:112" s="71" customFormat="1" ht="54" customHeight="1" x14ac:dyDescent="0.3">
      <c r="A167" s="2">
        <v>77</v>
      </c>
      <c r="B167" s="144" t="s">
        <v>248</v>
      </c>
      <c r="C167" s="69">
        <f t="shared" si="99"/>
        <v>0.4</v>
      </c>
      <c r="D167" s="122"/>
      <c r="E167" s="3">
        <f t="shared" si="101"/>
        <v>0.4</v>
      </c>
      <c r="F167" s="3">
        <f t="shared" si="100"/>
        <v>0.4</v>
      </c>
      <c r="G167" s="3"/>
      <c r="H167" s="3"/>
      <c r="I167" s="3"/>
      <c r="J167" s="3"/>
      <c r="K167" s="72">
        <v>0.4</v>
      </c>
      <c r="L167" s="2"/>
      <c r="M167" s="3"/>
      <c r="N167" s="3"/>
      <c r="O167" s="3"/>
      <c r="P167" s="212"/>
      <c r="Q167" s="212"/>
      <c r="R167" s="212"/>
      <c r="S167" s="212"/>
      <c r="T167" s="212"/>
      <c r="U167" s="212"/>
      <c r="V167" s="212"/>
      <c r="W167" s="212"/>
      <c r="X167" s="212"/>
      <c r="Y167" s="212"/>
      <c r="Z167" s="212"/>
      <c r="AA167" s="212"/>
      <c r="AB167" s="212"/>
      <c r="AC167" s="212"/>
      <c r="AD167" s="212"/>
      <c r="AE167" s="212"/>
      <c r="AF167" s="212"/>
      <c r="AG167" s="212"/>
      <c r="AH167" s="212"/>
      <c r="AI167" s="212"/>
      <c r="AJ167" s="212"/>
      <c r="AK167" s="212"/>
      <c r="AL167" s="212"/>
      <c r="AM167" s="212"/>
      <c r="AN167" s="212"/>
      <c r="AO167" s="212"/>
      <c r="AP167" s="212"/>
      <c r="AQ167" s="212"/>
      <c r="AR167" s="212"/>
      <c r="AS167" s="212"/>
      <c r="AT167" s="212"/>
      <c r="AU167" s="212"/>
      <c r="AV167" s="212"/>
      <c r="AW167" s="212"/>
      <c r="AX167" s="212"/>
      <c r="AY167" s="212"/>
      <c r="AZ167" s="212"/>
      <c r="BA167" s="212"/>
      <c r="BB167" s="212"/>
      <c r="BC167" s="212"/>
      <c r="BD167" s="212"/>
      <c r="BE167" s="212"/>
      <c r="BF167" s="212"/>
      <c r="BG167" s="212"/>
      <c r="BH167" s="212"/>
      <c r="BI167" s="212"/>
      <c r="BJ167" s="212"/>
      <c r="BK167" s="212"/>
      <c r="BL167" s="2" t="s">
        <v>140</v>
      </c>
      <c r="BM167" s="165"/>
      <c r="BN167" s="122" t="s">
        <v>90</v>
      </c>
      <c r="BO167" s="15" t="s">
        <v>1118</v>
      </c>
      <c r="BP167" s="2" t="s">
        <v>1142</v>
      </c>
      <c r="BQ167" s="436" t="s">
        <v>1071</v>
      </c>
      <c r="BR167" s="6" t="s">
        <v>972</v>
      </c>
      <c r="BS167" s="100"/>
      <c r="BT167" s="100"/>
      <c r="BU167" s="100"/>
      <c r="BV167" s="221" t="s">
        <v>813</v>
      </c>
      <c r="BW167" s="165"/>
      <c r="BX167" s="165"/>
      <c r="BY167" s="165"/>
      <c r="BZ167" s="165"/>
      <c r="CA167" s="165"/>
      <c r="CB167" s="165"/>
      <c r="CC167" s="165"/>
      <c r="CD167" s="165"/>
      <c r="CE167" s="165"/>
      <c r="CF167" s="165"/>
      <c r="CG167" s="165"/>
      <c r="CH167" s="165"/>
      <c r="CI167" s="165"/>
      <c r="CJ167" s="165"/>
      <c r="CK167" s="165"/>
      <c r="CL167" s="165"/>
      <c r="CM167" s="165"/>
      <c r="CN167" s="165"/>
      <c r="CO167" s="165"/>
      <c r="CP167" s="165"/>
      <c r="CQ167" s="165"/>
      <c r="CR167" s="165"/>
      <c r="CS167" s="165"/>
      <c r="CT167" s="6"/>
      <c r="CU167" s="6"/>
      <c r="CV167" s="6"/>
      <c r="CW167" s="6"/>
      <c r="CX167" s="6"/>
      <c r="CY167" s="6"/>
      <c r="CZ167" s="6"/>
      <c r="DA167" s="6"/>
      <c r="DB167" s="6"/>
      <c r="DC167" s="6"/>
      <c r="DD167" s="6"/>
      <c r="DE167" s="6"/>
      <c r="DF167" s="6"/>
      <c r="DG167" s="6"/>
      <c r="DH167" s="6"/>
    </row>
    <row r="168" spans="1:112" s="71" customFormat="1" ht="43.15" customHeight="1" x14ac:dyDescent="0.3">
      <c r="A168" s="2">
        <v>78</v>
      </c>
      <c r="B168" s="144" t="s">
        <v>795</v>
      </c>
      <c r="C168" s="69">
        <f t="shared" si="99"/>
        <v>0.54</v>
      </c>
      <c r="D168" s="493"/>
      <c r="E168" s="3">
        <f t="shared" si="101"/>
        <v>0.54</v>
      </c>
      <c r="F168" s="3">
        <f t="shared" si="100"/>
        <v>0.54</v>
      </c>
      <c r="G168" s="3">
        <f t="shared" ref="G168:G175" si="102">H168+I168+J168</f>
        <v>0</v>
      </c>
      <c r="H168" s="3"/>
      <c r="I168" s="3"/>
      <c r="J168" s="3"/>
      <c r="K168" s="72">
        <v>0.2</v>
      </c>
      <c r="L168" s="2">
        <v>0.34</v>
      </c>
      <c r="M168" s="3">
        <f t="shared" ref="M168:M175" si="103">N168+O168+P168</f>
        <v>0</v>
      </c>
      <c r="N168" s="3"/>
      <c r="O168" s="3"/>
      <c r="P168" s="212"/>
      <c r="Q168" s="212"/>
      <c r="R168" s="212"/>
      <c r="S168" s="212"/>
      <c r="T168" s="212"/>
      <c r="U168" s="212"/>
      <c r="V168" s="212"/>
      <c r="W168" s="212"/>
      <c r="X168" s="212"/>
      <c r="Y168" s="212"/>
      <c r="Z168" s="212"/>
      <c r="AA168" s="212"/>
      <c r="AB168" s="212"/>
      <c r="AC168" s="212"/>
      <c r="AD168" s="212"/>
      <c r="AE168" s="212"/>
      <c r="AF168" s="212"/>
      <c r="AG168" s="212"/>
      <c r="AH168" s="212"/>
      <c r="AI168" s="212"/>
      <c r="AJ168" s="212"/>
      <c r="AK168" s="212"/>
      <c r="AL168" s="212"/>
      <c r="AM168" s="212"/>
      <c r="AN168" s="212"/>
      <c r="AO168" s="212"/>
      <c r="AP168" s="212"/>
      <c r="AQ168" s="212"/>
      <c r="AR168" s="212"/>
      <c r="AS168" s="212"/>
      <c r="AT168" s="212"/>
      <c r="AU168" s="212"/>
      <c r="AV168" s="212"/>
      <c r="AW168" s="212"/>
      <c r="AX168" s="212"/>
      <c r="AY168" s="212"/>
      <c r="AZ168" s="212"/>
      <c r="BA168" s="212"/>
      <c r="BB168" s="212"/>
      <c r="BC168" s="212"/>
      <c r="BD168" s="212"/>
      <c r="BE168" s="212"/>
      <c r="BF168" s="212"/>
      <c r="BG168" s="212"/>
      <c r="BH168" s="212"/>
      <c r="BI168" s="212"/>
      <c r="BJ168" s="212"/>
      <c r="BK168" s="212"/>
      <c r="BL168" s="4" t="s">
        <v>132</v>
      </c>
      <c r="BM168" s="165"/>
      <c r="BN168" s="76" t="s">
        <v>90</v>
      </c>
      <c r="BO168" s="15" t="s">
        <v>539</v>
      </c>
      <c r="BP168" s="2" t="s">
        <v>761</v>
      </c>
      <c r="BQ168" s="436" t="s">
        <v>761</v>
      </c>
      <c r="BR168" s="6" t="s">
        <v>972</v>
      </c>
      <c r="BS168" s="6"/>
      <c r="BT168" s="6"/>
      <c r="BU168" s="6"/>
      <c r="BV168" s="217" t="s">
        <v>813</v>
      </c>
      <c r="BW168" s="6"/>
      <c r="BX168" s="6"/>
      <c r="BY168" s="6"/>
      <c r="BZ168" s="6"/>
      <c r="CA168" s="6"/>
      <c r="CB168" s="6"/>
      <c r="CC168" s="6"/>
      <c r="CD168" s="6"/>
      <c r="CE168" s="6"/>
      <c r="CF168" s="6"/>
      <c r="CG168" s="6"/>
      <c r="CH168" s="6"/>
      <c r="CI168" s="6"/>
      <c r="CJ168" s="6"/>
      <c r="CK168" s="6"/>
      <c r="CL168" s="6"/>
      <c r="CM168" s="6"/>
      <c r="CN168" s="6"/>
      <c r="CO168" s="6"/>
      <c r="CP168" s="6"/>
      <c r="CQ168" s="6"/>
      <c r="CR168" s="6"/>
      <c r="CS168" s="6"/>
      <c r="CT168" s="6"/>
      <c r="CU168" s="6"/>
      <c r="CV168" s="6"/>
      <c r="CW168" s="6"/>
      <c r="CX168" s="6"/>
      <c r="CY168" s="6"/>
      <c r="CZ168" s="6"/>
      <c r="DA168" s="6"/>
      <c r="DB168" s="6"/>
      <c r="DC168" s="6"/>
      <c r="DD168" s="6"/>
      <c r="DE168" s="6"/>
      <c r="DF168" s="6"/>
      <c r="DG168" s="6"/>
      <c r="DH168" s="6"/>
    </row>
    <row r="169" spans="1:112" s="71" customFormat="1" ht="40.9" customHeight="1" x14ac:dyDescent="0.3">
      <c r="A169" s="2">
        <v>79</v>
      </c>
      <c r="B169" s="88" t="s">
        <v>797</v>
      </c>
      <c r="C169" s="69">
        <f t="shared" si="99"/>
        <v>0.09</v>
      </c>
      <c r="D169" s="3"/>
      <c r="E169" s="3">
        <f t="shared" si="101"/>
        <v>0.09</v>
      </c>
      <c r="F169" s="3">
        <f t="shared" si="100"/>
        <v>0.09</v>
      </c>
      <c r="G169" s="3">
        <f t="shared" si="102"/>
        <v>0</v>
      </c>
      <c r="H169" s="3"/>
      <c r="I169" s="3"/>
      <c r="J169" s="3"/>
      <c r="K169" s="72">
        <v>0.09</v>
      </c>
      <c r="L169" s="80"/>
      <c r="M169" s="3">
        <f t="shared" si="103"/>
        <v>0</v>
      </c>
      <c r="N169" s="3"/>
      <c r="O169" s="3"/>
      <c r="P169" s="3"/>
      <c r="Q169" s="3"/>
      <c r="R169" s="3"/>
      <c r="S169" s="3"/>
      <c r="T169" s="3"/>
      <c r="U169" s="3">
        <f t="shared" ref="U169:U175" si="104">V169+W169+X169+Y169+Z169+AA169+AB169+AC169+AD169+AU169+AV169+AW169+AX169+AY169+AZ169+BA169+BB169+BC169+BD169+BE169+BF169</f>
        <v>0</v>
      </c>
      <c r="V169" s="3"/>
      <c r="W169" s="3"/>
      <c r="X169" s="3"/>
      <c r="Y169" s="3"/>
      <c r="Z169" s="3"/>
      <c r="AA169" s="3"/>
      <c r="AB169" s="3"/>
      <c r="AC169" s="3"/>
      <c r="AD169" s="3">
        <f t="shared" ref="AD169:AD175" si="105">SUM(AE169:AT169)</f>
        <v>0</v>
      </c>
      <c r="AE169" s="3"/>
      <c r="AF169" s="3"/>
      <c r="AG169" s="3"/>
      <c r="AH169" s="73"/>
      <c r="AI169" s="73"/>
      <c r="AJ169" s="3"/>
      <c r="AK169" s="3"/>
      <c r="AL169" s="3"/>
      <c r="AM169" s="3"/>
      <c r="AN169" s="3"/>
      <c r="AO169" s="3"/>
      <c r="AP169" s="3"/>
      <c r="AQ169" s="3"/>
      <c r="AR169" s="3"/>
      <c r="AS169" s="3"/>
      <c r="AT169" s="3"/>
      <c r="AU169" s="3"/>
      <c r="AV169" s="3"/>
      <c r="AW169" s="3"/>
      <c r="AX169" s="3"/>
      <c r="AY169" s="3"/>
      <c r="AZ169" s="74"/>
      <c r="BA169" s="3"/>
      <c r="BB169" s="3"/>
      <c r="BC169" s="3"/>
      <c r="BD169" s="3"/>
      <c r="BE169" s="3"/>
      <c r="BF169" s="3"/>
      <c r="BG169" s="3">
        <f t="shared" ref="BG169:BG175" si="106">BH169+BI169+BJ169</f>
        <v>0</v>
      </c>
      <c r="BH169" s="3"/>
      <c r="BI169" s="75"/>
      <c r="BJ169" s="3"/>
      <c r="BK169" s="2" t="s">
        <v>459</v>
      </c>
      <c r="BL169" s="4" t="s">
        <v>143</v>
      </c>
      <c r="BM169" s="2" t="s">
        <v>918</v>
      </c>
      <c r="BN169" s="76" t="s">
        <v>90</v>
      </c>
      <c r="BO169" s="15" t="s">
        <v>539</v>
      </c>
      <c r="BP169" s="2" t="s">
        <v>761</v>
      </c>
      <c r="BQ169" s="436" t="s">
        <v>761</v>
      </c>
      <c r="BR169" s="232" t="s">
        <v>972</v>
      </c>
      <c r="BS169" s="232"/>
      <c r="BT169" s="232"/>
      <c r="BV169" s="217" t="s">
        <v>813</v>
      </c>
      <c r="CT169" s="6"/>
      <c r="CU169" s="6"/>
      <c r="CV169" s="6"/>
      <c r="CW169" s="6"/>
      <c r="CX169" s="6"/>
      <c r="CY169" s="6"/>
      <c r="CZ169" s="6"/>
      <c r="DA169" s="6"/>
      <c r="DB169" s="6"/>
      <c r="DC169" s="6"/>
      <c r="DD169" s="6"/>
      <c r="DE169" s="6"/>
      <c r="DF169" s="6"/>
      <c r="DG169" s="6"/>
      <c r="DH169" s="6"/>
    </row>
    <row r="170" spans="1:112" s="71" customFormat="1" ht="37.15" customHeight="1" x14ac:dyDescent="0.3">
      <c r="A170" s="2">
        <v>80</v>
      </c>
      <c r="B170" s="88" t="s">
        <v>798</v>
      </c>
      <c r="C170" s="69">
        <f t="shared" si="99"/>
        <v>0.06</v>
      </c>
      <c r="D170" s="3"/>
      <c r="E170" s="3">
        <f t="shared" si="101"/>
        <v>0.06</v>
      </c>
      <c r="F170" s="3">
        <f t="shared" si="100"/>
        <v>0.06</v>
      </c>
      <c r="G170" s="3">
        <f t="shared" si="102"/>
        <v>0</v>
      </c>
      <c r="H170" s="3"/>
      <c r="I170" s="3"/>
      <c r="J170" s="3"/>
      <c r="K170" s="72"/>
      <c r="L170" s="80">
        <v>0.06</v>
      </c>
      <c r="M170" s="3">
        <f t="shared" si="103"/>
        <v>0</v>
      </c>
      <c r="N170" s="3"/>
      <c r="O170" s="3"/>
      <c r="P170" s="3"/>
      <c r="Q170" s="3"/>
      <c r="R170" s="3"/>
      <c r="S170" s="3"/>
      <c r="T170" s="3"/>
      <c r="U170" s="3">
        <f t="shared" si="104"/>
        <v>0</v>
      </c>
      <c r="V170" s="3"/>
      <c r="W170" s="3"/>
      <c r="X170" s="3"/>
      <c r="Y170" s="3"/>
      <c r="Z170" s="3"/>
      <c r="AA170" s="3"/>
      <c r="AB170" s="3"/>
      <c r="AC170" s="3"/>
      <c r="AD170" s="3">
        <f t="shared" si="105"/>
        <v>0</v>
      </c>
      <c r="AE170" s="3"/>
      <c r="AF170" s="3"/>
      <c r="AG170" s="3"/>
      <c r="AH170" s="73"/>
      <c r="AI170" s="73"/>
      <c r="AJ170" s="3"/>
      <c r="AK170" s="3"/>
      <c r="AL170" s="3"/>
      <c r="AM170" s="3"/>
      <c r="AN170" s="3"/>
      <c r="AO170" s="3"/>
      <c r="AP170" s="3"/>
      <c r="AQ170" s="3"/>
      <c r="AR170" s="3"/>
      <c r="AS170" s="3"/>
      <c r="AT170" s="3"/>
      <c r="AU170" s="3"/>
      <c r="AV170" s="3"/>
      <c r="AW170" s="3"/>
      <c r="AX170" s="3"/>
      <c r="AY170" s="3"/>
      <c r="AZ170" s="74"/>
      <c r="BA170" s="3"/>
      <c r="BB170" s="3"/>
      <c r="BC170" s="3"/>
      <c r="BD170" s="3"/>
      <c r="BE170" s="3"/>
      <c r="BF170" s="3"/>
      <c r="BG170" s="3">
        <f t="shared" si="106"/>
        <v>0</v>
      </c>
      <c r="BH170" s="3"/>
      <c r="BI170" s="75"/>
      <c r="BJ170" s="3"/>
      <c r="BK170" s="2" t="s">
        <v>459</v>
      </c>
      <c r="BL170" s="4" t="s">
        <v>143</v>
      </c>
      <c r="BM170" s="2" t="s">
        <v>919</v>
      </c>
      <c r="BN170" s="76" t="s">
        <v>90</v>
      </c>
      <c r="BO170" s="15" t="s">
        <v>539</v>
      </c>
      <c r="BP170" s="2" t="s">
        <v>761</v>
      </c>
      <c r="BQ170" s="436" t="s">
        <v>761</v>
      </c>
      <c r="BR170" s="232" t="s">
        <v>972</v>
      </c>
      <c r="BS170" s="232"/>
      <c r="BT170" s="232"/>
      <c r="BV170" s="217" t="s">
        <v>813</v>
      </c>
      <c r="CT170" s="6"/>
      <c r="CU170" s="6"/>
      <c r="CV170" s="6"/>
      <c r="CW170" s="6"/>
      <c r="CX170" s="6"/>
      <c r="CY170" s="6"/>
      <c r="CZ170" s="6"/>
      <c r="DA170" s="6"/>
      <c r="DB170" s="6"/>
      <c r="DC170" s="6"/>
      <c r="DD170" s="6"/>
      <c r="DE170" s="6"/>
      <c r="DF170" s="6"/>
      <c r="DG170" s="6"/>
      <c r="DH170" s="6"/>
    </row>
    <row r="171" spans="1:112" s="71" customFormat="1" ht="39" customHeight="1" x14ac:dyDescent="0.3">
      <c r="A171" s="2">
        <v>81</v>
      </c>
      <c r="B171" s="90" t="s">
        <v>920</v>
      </c>
      <c r="C171" s="69">
        <f t="shared" si="99"/>
        <v>0.3</v>
      </c>
      <c r="D171" s="3"/>
      <c r="E171" s="3">
        <f t="shared" si="101"/>
        <v>0.3</v>
      </c>
      <c r="F171" s="3">
        <f t="shared" si="100"/>
        <v>0.3</v>
      </c>
      <c r="G171" s="3">
        <f t="shared" si="102"/>
        <v>0</v>
      </c>
      <c r="H171" s="3"/>
      <c r="I171" s="3"/>
      <c r="J171" s="3"/>
      <c r="K171" s="72">
        <v>0.3</v>
      </c>
      <c r="L171" s="80"/>
      <c r="M171" s="3">
        <f t="shared" si="103"/>
        <v>0</v>
      </c>
      <c r="N171" s="3"/>
      <c r="O171" s="3"/>
      <c r="P171" s="3"/>
      <c r="Q171" s="3"/>
      <c r="R171" s="3"/>
      <c r="S171" s="3"/>
      <c r="T171" s="3"/>
      <c r="U171" s="3">
        <f t="shared" si="104"/>
        <v>0</v>
      </c>
      <c r="V171" s="3"/>
      <c r="W171" s="3"/>
      <c r="X171" s="3"/>
      <c r="Y171" s="3"/>
      <c r="Z171" s="3"/>
      <c r="AA171" s="3"/>
      <c r="AB171" s="3"/>
      <c r="AC171" s="3"/>
      <c r="AD171" s="3">
        <f t="shared" si="105"/>
        <v>0</v>
      </c>
      <c r="AE171" s="3"/>
      <c r="AF171" s="3"/>
      <c r="AG171" s="3"/>
      <c r="AH171" s="73"/>
      <c r="AI171" s="73"/>
      <c r="AJ171" s="3"/>
      <c r="AK171" s="3"/>
      <c r="AL171" s="3"/>
      <c r="AM171" s="3"/>
      <c r="AN171" s="3"/>
      <c r="AO171" s="3"/>
      <c r="AP171" s="3"/>
      <c r="AQ171" s="3"/>
      <c r="AR171" s="3"/>
      <c r="AS171" s="3"/>
      <c r="AT171" s="3"/>
      <c r="AU171" s="3"/>
      <c r="AV171" s="3"/>
      <c r="AW171" s="3"/>
      <c r="AX171" s="3"/>
      <c r="AY171" s="3"/>
      <c r="AZ171" s="74"/>
      <c r="BA171" s="3"/>
      <c r="BB171" s="3"/>
      <c r="BC171" s="3"/>
      <c r="BD171" s="3"/>
      <c r="BE171" s="3"/>
      <c r="BF171" s="3"/>
      <c r="BG171" s="3">
        <f t="shared" si="106"/>
        <v>0</v>
      </c>
      <c r="BH171" s="3"/>
      <c r="BI171" s="75"/>
      <c r="BJ171" s="3"/>
      <c r="BK171" s="2" t="s">
        <v>459</v>
      </c>
      <c r="BL171" s="4" t="s">
        <v>143</v>
      </c>
      <c r="BM171" s="2" t="s">
        <v>921</v>
      </c>
      <c r="BN171" s="76" t="s">
        <v>90</v>
      </c>
      <c r="BO171" s="15" t="s">
        <v>539</v>
      </c>
      <c r="BP171" s="2" t="s">
        <v>761</v>
      </c>
      <c r="BQ171" s="436" t="s">
        <v>761</v>
      </c>
      <c r="BR171" s="232" t="s">
        <v>972</v>
      </c>
      <c r="BS171" s="232"/>
      <c r="BT171" s="232"/>
      <c r="BV171" s="217" t="s">
        <v>813</v>
      </c>
      <c r="CT171" s="6"/>
      <c r="CU171" s="6"/>
      <c r="CV171" s="6"/>
      <c r="CW171" s="6"/>
      <c r="CX171" s="6"/>
      <c r="CY171" s="6"/>
      <c r="CZ171" s="6"/>
      <c r="DA171" s="6"/>
      <c r="DB171" s="6"/>
      <c r="DC171" s="6"/>
      <c r="DD171" s="6"/>
      <c r="DE171" s="6"/>
      <c r="DF171" s="6"/>
      <c r="DG171" s="6"/>
      <c r="DH171" s="6"/>
    </row>
    <row r="172" spans="1:112" s="71" customFormat="1" ht="94.9" customHeight="1" x14ac:dyDescent="0.3">
      <c r="A172" s="2">
        <v>82</v>
      </c>
      <c r="B172" s="88" t="s">
        <v>922</v>
      </c>
      <c r="C172" s="69">
        <f t="shared" si="99"/>
        <v>0.45</v>
      </c>
      <c r="D172" s="3"/>
      <c r="E172" s="3">
        <f t="shared" si="101"/>
        <v>0.45</v>
      </c>
      <c r="F172" s="3">
        <f t="shared" si="100"/>
        <v>0.45</v>
      </c>
      <c r="G172" s="3">
        <f t="shared" si="102"/>
        <v>0</v>
      </c>
      <c r="H172" s="3"/>
      <c r="I172" s="3"/>
      <c r="J172" s="3"/>
      <c r="K172" s="72">
        <v>0.25</v>
      </c>
      <c r="L172" s="2">
        <v>0.2</v>
      </c>
      <c r="M172" s="3">
        <f t="shared" si="103"/>
        <v>0</v>
      </c>
      <c r="N172" s="3"/>
      <c r="O172" s="3"/>
      <c r="P172" s="3"/>
      <c r="Q172" s="3"/>
      <c r="R172" s="3"/>
      <c r="S172" s="3"/>
      <c r="T172" s="3"/>
      <c r="U172" s="3">
        <f t="shared" si="104"/>
        <v>0</v>
      </c>
      <c r="V172" s="3"/>
      <c r="W172" s="3"/>
      <c r="X172" s="3"/>
      <c r="Y172" s="3"/>
      <c r="Z172" s="3"/>
      <c r="AA172" s="3"/>
      <c r="AB172" s="3"/>
      <c r="AC172" s="3"/>
      <c r="AD172" s="3">
        <f t="shared" si="105"/>
        <v>0</v>
      </c>
      <c r="AE172" s="3"/>
      <c r="AF172" s="3"/>
      <c r="AG172" s="3"/>
      <c r="AH172" s="73"/>
      <c r="AI172" s="73"/>
      <c r="AJ172" s="3"/>
      <c r="AK172" s="3"/>
      <c r="AL172" s="3"/>
      <c r="AM172" s="3"/>
      <c r="AN172" s="3"/>
      <c r="AO172" s="3"/>
      <c r="AP172" s="3"/>
      <c r="AQ172" s="3"/>
      <c r="AR172" s="3"/>
      <c r="AS172" s="3"/>
      <c r="AT172" s="3"/>
      <c r="AU172" s="3"/>
      <c r="AV172" s="3"/>
      <c r="AW172" s="3"/>
      <c r="AX172" s="3"/>
      <c r="AY172" s="3"/>
      <c r="AZ172" s="74"/>
      <c r="BA172" s="3"/>
      <c r="BB172" s="3"/>
      <c r="BC172" s="3"/>
      <c r="BD172" s="3"/>
      <c r="BE172" s="3"/>
      <c r="BF172" s="3"/>
      <c r="BG172" s="3">
        <f t="shared" si="106"/>
        <v>0</v>
      </c>
      <c r="BH172" s="3"/>
      <c r="BI172" s="75"/>
      <c r="BJ172" s="3"/>
      <c r="BK172" s="2" t="s">
        <v>459</v>
      </c>
      <c r="BL172" s="4" t="s">
        <v>143</v>
      </c>
      <c r="BM172" s="2" t="s">
        <v>923</v>
      </c>
      <c r="BN172" s="76" t="s">
        <v>90</v>
      </c>
      <c r="BO172" s="15" t="s">
        <v>1242</v>
      </c>
      <c r="BP172" s="2" t="s">
        <v>761</v>
      </c>
      <c r="BQ172" s="436" t="s">
        <v>761</v>
      </c>
      <c r="BR172" s="232" t="s">
        <v>972</v>
      </c>
      <c r="BS172" s="232"/>
      <c r="BT172" s="232"/>
      <c r="BV172" s="217" t="s">
        <v>813</v>
      </c>
      <c r="CT172" s="6"/>
      <c r="CU172" s="6"/>
      <c r="CV172" s="6"/>
      <c r="CW172" s="6"/>
      <c r="CX172" s="6"/>
      <c r="CY172" s="6"/>
      <c r="CZ172" s="6"/>
      <c r="DA172" s="6"/>
      <c r="DB172" s="6"/>
      <c r="DC172" s="6"/>
      <c r="DD172" s="6"/>
      <c r="DE172" s="6"/>
      <c r="DF172" s="6"/>
      <c r="DG172" s="6"/>
      <c r="DH172" s="6"/>
    </row>
    <row r="173" spans="1:112" s="71" customFormat="1" ht="97.15" customHeight="1" x14ac:dyDescent="0.3">
      <c r="A173" s="2">
        <v>83</v>
      </c>
      <c r="B173" s="88" t="s">
        <v>925</v>
      </c>
      <c r="C173" s="69">
        <f t="shared" si="99"/>
        <v>0.45</v>
      </c>
      <c r="D173" s="3"/>
      <c r="E173" s="3">
        <f t="shared" si="101"/>
        <v>0.45</v>
      </c>
      <c r="F173" s="3">
        <f t="shared" si="100"/>
        <v>0.45</v>
      </c>
      <c r="G173" s="3">
        <f t="shared" si="102"/>
        <v>0</v>
      </c>
      <c r="H173" s="3"/>
      <c r="I173" s="3"/>
      <c r="J173" s="3"/>
      <c r="K173" s="72">
        <v>0.2</v>
      </c>
      <c r="L173" s="80">
        <v>0.25</v>
      </c>
      <c r="M173" s="3">
        <f t="shared" si="103"/>
        <v>0</v>
      </c>
      <c r="N173" s="3"/>
      <c r="O173" s="3"/>
      <c r="P173" s="3"/>
      <c r="Q173" s="3"/>
      <c r="R173" s="3"/>
      <c r="S173" s="3"/>
      <c r="T173" s="3"/>
      <c r="U173" s="3">
        <f t="shared" si="104"/>
        <v>0</v>
      </c>
      <c r="V173" s="3"/>
      <c r="W173" s="3"/>
      <c r="X173" s="3"/>
      <c r="Y173" s="3"/>
      <c r="Z173" s="3"/>
      <c r="AA173" s="3"/>
      <c r="AB173" s="3"/>
      <c r="AC173" s="3"/>
      <c r="AD173" s="3">
        <f t="shared" si="105"/>
        <v>0</v>
      </c>
      <c r="AE173" s="3"/>
      <c r="AF173" s="3"/>
      <c r="AG173" s="3"/>
      <c r="AH173" s="73"/>
      <c r="AI173" s="73"/>
      <c r="AJ173" s="3"/>
      <c r="AK173" s="3"/>
      <c r="AL173" s="3"/>
      <c r="AM173" s="3"/>
      <c r="AN173" s="3"/>
      <c r="AO173" s="3"/>
      <c r="AP173" s="3"/>
      <c r="AQ173" s="3"/>
      <c r="AR173" s="3"/>
      <c r="AS173" s="3"/>
      <c r="AT173" s="3"/>
      <c r="AU173" s="3"/>
      <c r="AV173" s="3"/>
      <c r="AW173" s="3"/>
      <c r="AX173" s="3"/>
      <c r="AY173" s="3"/>
      <c r="AZ173" s="74"/>
      <c r="BA173" s="3"/>
      <c r="BB173" s="3"/>
      <c r="BC173" s="3"/>
      <c r="BD173" s="3"/>
      <c r="BE173" s="3"/>
      <c r="BF173" s="3"/>
      <c r="BG173" s="3">
        <f t="shared" si="106"/>
        <v>0</v>
      </c>
      <c r="BH173" s="3"/>
      <c r="BI173" s="75"/>
      <c r="BJ173" s="3"/>
      <c r="BK173" s="2" t="s">
        <v>459</v>
      </c>
      <c r="BL173" s="4" t="s">
        <v>143</v>
      </c>
      <c r="BM173" s="2" t="s">
        <v>924</v>
      </c>
      <c r="BN173" s="76" t="s">
        <v>90</v>
      </c>
      <c r="BO173" s="15" t="s">
        <v>1242</v>
      </c>
      <c r="BP173" s="2" t="s">
        <v>761</v>
      </c>
      <c r="BQ173" s="436" t="s">
        <v>761</v>
      </c>
      <c r="BR173" s="232" t="s">
        <v>972</v>
      </c>
      <c r="BS173" s="232"/>
      <c r="BT173" s="232"/>
      <c r="BV173" s="217" t="s">
        <v>813</v>
      </c>
      <c r="CT173" s="6"/>
      <c r="CU173" s="6"/>
      <c r="CV173" s="6"/>
      <c r="CW173" s="6"/>
      <c r="CX173" s="6"/>
      <c r="CY173" s="6"/>
      <c r="CZ173" s="6"/>
      <c r="DA173" s="6"/>
      <c r="DB173" s="6"/>
      <c r="DC173" s="6"/>
      <c r="DD173" s="6"/>
      <c r="DE173" s="6"/>
      <c r="DF173" s="6"/>
      <c r="DG173" s="6"/>
      <c r="DH173" s="6"/>
    </row>
    <row r="174" spans="1:112" s="71" customFormat="1" ht="61.15" customHeight="1" x14ac:dyDescent="0.3">
      <c r="A174" s="2">
        <v>84</v>
      </c>
      <c r="B174" s="88" t="s">
        <v>237</v>
      </c>
      <c r="C174" s="69">
        <f t="shared" si="99"/>
        <v>0.42000000000000004</v>
      </c>
      <c r="D174" s="3"/>
      <c r="E174" s="3">
        <f t="shared" si="101"/>
        <v>0.42000000000000004</v>
      </c>
      <c r="F174" s="3">
        <f t="shared" si="100"/>
        <v>0.42000000000000004</v>
      </c>
      <c r="G174" s="3">
        <f t="shared" si="102"/>
        <v>0</v>
      </c>
      <c r="H174" s="3"/>
      <c r="I174" s="3"/>
      <c r="J174" s="3"/>
      <c r="K174" s="72">
        <v>0.2</v>
      </c>
      <c r="L174" s="80">
        <v>0.22</v>
      </c>
      <c r="M174" s="3">
        <f t="shared" si="103"/>
        <v>0</v>
      </c>
      <c r="N174" s="3"/>
      <c r="O174" s="3"/>
      <c r="P174" s="3"/>
      <c r="Q174" s="3"/>
      <c r="R174" s="3"/>
      <c r="S174" s="3"/>
      <c r="T174" s="3"/>
      <c r="U174" s="3">
        <f t="shared" si="104"/>
        <v>0</v>
      </c>
      <c r="V174" s="3"/>
      <c r="W174" s="3"/>
      <c r="X174" s="3"/>
      <c r="Y174" s="3"/>
      <c r="Z174" s="3"/>
      <c r="AA174" s="3"/>
      <c r="AB174" s="3"/>
      <c r="AC174" s="3"/>
      <c r="AD174" s="3">
        <f t="shared" si="105"/>
        <v>0</v>
      </c>
      <c r="AE174" s="3"/>
      <c r="AF174" s="3"/>
      <c r="AG174" s="3"/>
      <c r="AH174" s="73"/>
      <c r="AI174" s="73"/>
      <c r="AJ174" s="3"/>
      <c r="AK174" s="3"/>
      <c r="AL174" s="3"/>
      <c r="AM174" s="3"/>
      <c r="AN174" s="3"/>
      <c r="AO174" s="3"/>
      <c r="AP174" s="3"/>
      <c r="AQ174" s="3"/>
      <c r="AR174" s="3"/>
      <c r="AS174" s="3"/>
      <c r="AT174" s="3"/>
      <c r="AU174" s="3"/>
      <c r="AV174" s="3"/>
      <c r="AW174" s="3"/>
      <c r="AX174" s="3"/>
      <c r="AY174" s="3"/>
      <c r="AZ174" s="74"/>
      <c r="BA174" s="3"/>
      <c r="BB174" s="3"/>
      <c r="BC174" s="3"/>
      <c r="BD174" s="3"/>
      <c r="BE174" s="3"/>
      <c r="BF174" s="3"/>
      <c r="BG174" s="3">
        <f t="shared" si="106"/>
        <v>0</v>
      </c>
      <c r="BH174" s="3"/>
      <c r="BI174" s="75"/>
      <c r="BJ174" s="3"/>
      <c r="BK174" s="2" t="s">
        <v>459</v>
      </c>
      <c r="BL174" s="4" t="s">
        <v>143</v>
      </c>
      <c r="BM174" s="2" t="s">
        <v>238</v>
      </c>
      <c r="BN174" s="76" t="s">
        <v>90</v>
      </c>
      <c r="BO174" s="15" t="s">
        <v>1119</v>
      </c>
      <c r="BP174" s="2" t="s">
        <v>761</v>
      </c>
      <c r="BQ174" s="436" t="s">
        <v>761</v>
      </c>
      <c r="BR174" s="232" t="s">
        <v>972</v>
      </c>
      <c r="BS174" s="232"/>
      <c r="BT174" s="232"/>
      <c r="BV174" s="217" t="s">
        <v>813</v>
      </c>
      <c r="CT174" s="6"/>
      <c r="CU174" s="6"/>
      <c r="CV174" s="6"/>
      <c r="CW174" s="6"/>
      <c r="CX174" s="6"/>
      <c r="CY174" s="6"/>
      <c r="CZ174" s="6"/>
      <c r="DA174" s="6"/>
      <c r="DB174" s="6"/>
      <c r="DC174" s="6"/>
      <c r="DD174" s="6"/>
      <c r="DE174" s="6"/>
      <c r="DF174" s="6"/>
      <c r="DG174" s="6"/>
      <c r="DH174" s="6"/>
    </row>
    <row r="175" spans="1:112" s="71" customFormat="1" ht="52.9" customHeight="1" x14ac:dyDescent="0.3">
      <c r="A175" s="2">
        <v>85</v>
      </c>
      <c r="B175" s="88" t="s">
        <v>239</v>
      </c>
      <c r="C175" s="69">
        <f t="shared" si="99"/>
        <v>0.09</v>
      </c>
      <c r="D175" s="3"/>
      <c r="E175" s="3">
        <f t="shared" si="101"/>
        <v>0.09</v>
      </c>
      <c r="F175" s="3">
        <f t="shared" si="100"/>
        <v>0.09</v>
      </c>
      <c r="G175" s="3">
        <f t="shared" si="102"/>
        <v>0</v>
      </c>
      <c r="H175" s="3"/>
      <c r="I175" s="3"/>
      <c r="J175" s="3"/>
      <c r="K175" s="72">
        <v>0.09</v>
      </c>
      <c r="L175" s="80"/>
      <c r="M175" s="3">
        <f t="shared" si="103"/>
        <v>0</v>
      </c>
      <c r="N175" s="3"/>
      <c r="O175" s="3"/>
      <c r="P175" s="3"/>
      <c r="Q175" s="3"/>
      <c r="R175" s="3"/>
      <c r="S175" s="3"/>
      <c r="T175" s="3"/>
      <c r="U175" s="3">
        <f t="shared" si="104"/>
        <v>0</v>
      </c>
      <c r="V175" s="3"/>
      <c r="W175" s="3"/>
      <c r="X175" s="3"/>
      <c r="Y175" s="3"/>
      <c r="Z175" s="3"/>
      <c r="AA175" s="3"/>
      <c r="AB175" s="3"/>
      <c r="AC175" s="3"/>
      <c r="AD175" s="3">
        <f t="shared" si="105"/>
        <v>0</v>
      </c>
      <c r="AE175" s="3"/>
      <c r="AF175" s="3"/>
      <c r="AG175" s="3"/>
      <c r="AH175" s="73"/>
      <c r="AI175" s="73"/>
      <c r="AJ175" s="3"/>
      <c r="AK175" s="3"/>
      <c r="AL175" s="3"/>
      <c r="AM175" s="3"/>
      <c r="AN175" s="3"/>
      <c r="AO175" s="3"/>
      <c r="AP175" s="3"/>
      <c r="AQ175" s="3"/>
      <c r="AR175" s="3"/>
      <c r="AS175" s="3"/>
      <c r="AT175" s="3"/>
      <c r="AU175" s="3"/>
      <c r="AV175" s="3"/>
      <c r="AW175" s="3"/>
      <c r="AX175" s="3"/>
      <c r="AY175" s="3"/>
      <c r="AZ175" s="74"/>
      <c r="BA175" s="3"/>
      <c r="BB175" s="3"/>
      <c r="BC175" s="3"/>
      <c r="BD175" s="3"/>
      <c r="BE175" s="3"/>
      <c r="BF175" s="3"/>
      <c r="BG175" s="3">
        <f t="shared" si="106"/>
        <v>0</v>
      </c>
      <c r="BH175" s="3"/>
      <c r="BI175" s="75"/>
      <c r="BJ175" s="3"/>
      <c r="BK175" s="2" t="s">
        <v>459</v>
      </c>
      <c r="BL175" s="4" t="s">
        <v>143</v>
      </c>
      <c r="BM175" s="2" t="s">
        <v>240</v>
      </c>
      <c r="BN175" s="76" t="s">
        <v>90</v>
      </c>
      <c r="BO175" s="15" t="s">
        <v>1119</v>
      </c>
      <c r="BP175" s="2" t="s">
        <v>761</v>
      </c>
      <c r="BQ175" s="436" t="s">
        <v>761</v>
      </c>
      <c r="BR175" s="232" t="s">
        <v>972</v>
      </c>
      <c r="BS175" s="232"/>
      <c r="BT175" s="232"/>
      <c r="BV175" s="217" t="s">
        <v>813</v>
      </c>
      <c r="CT175" s="6"/>
      <c r="CU175" s="6"/>
      <c r="CV175" s="6"/>
      <c r="CW175" s="6"/>
      <c r="CX175" s="6"/>
      <c r="CY175" s="6"/>
      <c r="CZ175" s="6"/>
      <c r="DA175" s="6"/>
      <c r="DB175" s="6"/>
      <c r="DC175" s="6"/>
      <c r="DD175" s="6"/>
      <c r="DE175" s="6"/>
      <c r="DF175" s="6"/>
      <c r="DG175" s="6"/>
      <c r="DH175" s="6"/>
    </row>
    <row r="176" spans="1:112" s="228" customFormat="1" ht="18.75" x14ac:dyDescent="0.3">
      <c r="A176" s="81"/>
      <c r="B176" s="86" t="s">
        <v>50</v>
      </c>
      <c r="C176" s="21">
        <f t="shared" si="99"/>
        <v>14.129999999999999</v>
      </c>
      <c r="D176" s="82">
        <f t="shared" ref="D176:BJ176" si="107">SUM(D177:D203)</f>
        <v>0.31</v>
      </c>
      <c r="E176" s="82">
        <f t="shared" si="101"/>
        <v>13.819999999999999</v>
      </c>
      <c r="F176" s="82">
        <f t="shared" si="100"/>
        <v>9.1399999999999988</v>
      </c>
      <c r="G176" s="82">
        <f t="shared" si="107"/>
        <v>0.45000000000000007</v>
      </c>
      <c r="H176" s="82">
        <f t="shared" si="107"/>
        <v>0.45000000000000007</v>
      </c>
      <c r="I176" s="82">
        <f t="shared" si="107"/>
        <v>0</v>
      </c>
      <c r="J176" s="82">
        <f t="shared" si="107"/>
        <v>0</v>
      </c>
      <c r="K176" s="82">
        <f t="shared" si="107"/>
        <v>4.8899999999999997</v>
      </c>
      <c r="L176" s="82">
        <f t="shared" si="107"/>
        <v>3.7999999999999994</v>
      </c>
      <c r="M176" s="82">
        <f t="shared" si="107"/>
        <v>0</v>
      </c>
      <c r="N176" s="82">
        <f t="shared" si="107"/>
        <v>0</v>
      </c>
      <c r="O176" s="82">
        <f t="shared" si="107"/>
        <v>0</v>
      </c>
      <c r="P176" s="82">
        <f t="shared" si="107"/>
        <v>0</v>
      </c>
      <c r="Q176" s="82">
        <f t="shared" si="107"/>
        <v>0</v>
      </c>
      <c r="R176" s="82">
        <f t="shared" si="107"/>
        <v>0</v>
      </c>
      <c r="S176" s="82">
        <f t="shared" si="107"/>
        <v>0</v>
      </c>
      <c r="T176" s="82">
        <f t="shared" si="107"/>
        <v>0</v>
      </c>
      <c r="U176" s="82">
        <f t="shared" si="107"/>
        <v>4.5999999999999996</v>
      </c>
      <c r="V176" s="82">
        <f t="shared" si="107"/>
        <v>0</v>
      </c>
      <c r="W176" s="82">
        <f t="shared" si="107"/>
        <v>0</v>
      </c>
      <c r="X176" s="82">
        <f t="shared" si="107"/>
        <v>0</v>
      </c>
      <c r="Y176" s="82">
        <f t="shared" si="107"/>
        <v>0</v>
      </c>
      <c r="Z176" s="82">
        <f t="shared" si="107"/>
        <v>0</v>
      </c>
      <c r="AA176" s="82">
        <f t="shared" si="107"/>
        <v>0</v>
      </c>
      <c r="AB176" s="82">
        <f t="shared" si="107"/>
        <v>0</v>
      </c>
      <c r="AC176" s="82">
        <f t="shared" si="107"/>
        <v>0</v>
      </c>
      <c r="AD176" s="82">
        <f t="shared" si="107"/>
        <v>0.02</v>
      </c>
      <c r="AE176" s="82">
        <f t="shared" si="107"/>
        <v>0</v>
      </c>
      <c r="AF176" s="82">
        <f t="shared" si="107"/>
        <v>0</v>
      </c>
      <c r="AG176" s="82">
        <f t="shared" si="107"/>
        <v>0.02</v>
      </c>
      <c r="AH176" s="82">
        <f t="shared" si="107"/>
        <v>0</v>
      </c>
      <c r="AI176" s="82">
        <f t="shared" si="107"/>
        <v>0</v>
      </c>
      <c r="AJ176" s="82">
        <f t="shared" si="107"/>
        <v>0</v>
      </c>
      <c r="AK176" s="82">
        <f t="shared" si="107"/>
        <v>0</v>
      </c>
      <c r="AL176" s="82">
        <f t="shared" si="107"/>
        <v>0</v>
      </c>
      <c r="AM176" s="82">
        <f t="shared" si="107"/>
        <v>0</v>
      </c>
      <c r="AN176" s="82">
        <f t="shared" si="107"/>
        <v>0</v>
      </c>
      <c r="AO176" s="82">
        <f t="shared" si="107"/>
        <v>0</v>
      </c>
      <c r="AP176" s="82">
        <f t="shared" si="107"/>
        <v>0</v>
      </c>
      <c r="AQ176" s="82">
        <f t="shared" si="107"/>
        <v>0</v>
      </c>
      <c r="AR176" s="82">
        <f t="shared" si="107"/>
        <v>0</v>
      </c>
      <c r="AS176" s="82">
        <f t="shared" si="107"/>
        <v>0</v>
      </c>
      <c r="AT176" s="82">
        <f t="shared" si="107"/>
        <v>0</v>
      </c>
      <c r="AU176" s="82">
        <f t="shared" si="107"/>
        <v>0</v>
      </c>
      <c r="AV176" s="82">
        <f t="shared" si="107"/>
        <v>0</v>
      </c>
      <c r="AW176" s="82">
        <f t="shared" si="107"/>
        <v>0</v>
      </c>
      <c r="AX176" s="82">
        <f t="shared" si="107"/>
        <v>0.12</v>
      </c>
      <c r="AY176" s="82">
        <f t="shared" si="107"/>
        <v>0.1</v>
      </c>
      <c r="AZ176" s="82">
        <f t="shared" si="107"/>
        <v>0</v>
      </c>
      <c r="BA176" s="82">
        <f t="shared" si="107"/>
        <v>0</v>
      </c>
      <c r="BB176" s="82">
        <f t="shared" si="107"/>
        <v>0</v>
      </c>
      <c r="BC176" s="82">
        <f t="shared" si="107"/>
        <v>0</v>
      </c>
      <c r="BD176" s="82">
        <f t="shared" si="107"/>
        <v>4.3599999999999994</v>
      </c>
      <c r="BE176" s="82">
        <f t="shared" si="107"/>
        <v>0</v>
      </c>
      <c r="BF176" s="82">
        <f t="shared" si="107"/>
        <v>0</v>
      </c>
      <c r="BG176" s="82">
        <f t="shared" si="107"/>
        <v>7.9999999999999988E-2</v>
      </c>
      <c r="BH176" s="82">
        <f t="shared" si="107"/>
        <v>0</v>
      </c>
      <c r="BI176" s="82">
        <f t="shared" si="107"/>
        <v>7.9999999999999988E-2</v>
      </c>
      <c r="BJ176" s="82">
        <f t="shared" si="107"/>
        <v>0</v>
      </c>
      <c r="BK176" s="9"/>
      <c r="BL176" s="9"/>
      <c r="BM176" s="81"/>
      <c r="BN176" s="9"/>
      <c r="BO176" s="234"/>
      <c r="BP176" s="494"/>
      <c r="BQ176" s="145"/>
      <c r="BR176" s="232"/>
      <c r="BS176" s="232"/>
      <c r="BT176" s="232"/>
      <c r="BU176" s="232"/>
      <c r="BV176" s="217"/>
    </row>
    <row r="177" spans="1:112" s="71" customFormat="1" ht="46.15" customHeight="1" x14ac:dyDescent="0.3">
      <c r="A177" s="2">
        <v>1</v>
      </c>
      <c r="B177" s="144" t="s">
        <v>392</v>
      </c>
      <c r="C177" s="69">
        <f t="shared" si="99"/>
        <v>1.6</v>
      </c>
      <c r="D177" s="3"/>
      <c r="E177" s="3">
        <f t="shared" si="101"/>
        <v>1.6</v>
      </c>
      <c r="F177" s="3">
        <f t="shared" si="100"/>
        <v>1.5</v>
      </c>
      <c r="G177" s="3">
        <f>H177+I177+J177</f>
        <v>0</v>
      </c>
      <c r="H177" s="3"/>
      <c r="I177" s="3"/>
      <c r="J177" s="3"/>
      <c r="K177" s="3">
        <v>0.8</v>
      </c>
      <c r="L177" s="80">
        <v>0.7</v>
      </c>
      <c r="M177" s="3">
        <f>N177+O177+P177</f>
        <v>0</v>
      </c>
      <c r="N177" s="3"/>
      <c r="O177" s="3"/>
      <c r="P177" s="3"/>
      <c r="Q177" s="3"/>
      <c r="R177" s="3"/>
      <c r="S177" s="3"/>
      <c r="T177" s="3"/>
      <c r="U177" s="3">
        <f>V177+W177+X177+Y177+Z177+AA177+AB177+AC177+AD177+AU177+AV177+AW177+AX177+AY177+AZ177+BA177+BB177+BC177+BD177+BE177+BF177</f>
        <v>0.1</v>
      </c>
      <c r="V177" s="3"/>
      <c r="W177" s="3"/>
      <c r="X177" s="3"/>
      <c r="Y177" s="3"/>
      <c r="Z177" s="3"/>
      <c r="AA177" s="3"/>
      <c r="AB177" s="3"/>
      <c r="AC177" s="3"/>
      <c r="AD177" s="3">
        <f>SUM(AE177:AT177)</f>
        <v>0</v>
      </c>
      <c r="AE177" s="3"/>
      <c r="AF177" s="3"/>
      <c r="AG177" s="3"/>
      <c r="AH177" s="73"/>
      <c r="AI177" s="73"/>
      <c r="AJ177" s="3"/>
      <c r="AK177" s="3"/>
      <c r="AL177" s="3"/>
      <c r="AM177" s="3"/>
      <c r="AN177" s="3"/>
      <c r="AO177" s="3"/>
      <c r="AP177" s="3"/>
      <c r="AQ177" s="3"/>
      <c r="AR177" s="3"/>
      <c r="AS177" s="3"/>
      <c r="AT177" s="3"/>
      <c r="AU177" s="3"/>
      <c r="AV177" s="3"/>
      <c r="AW177" s="3"/>
      <c r="AX177" s="3"/>
      <c r="AY177" s="3">
        <v>0.1</v>
      </c>
      <c r="AZ177" s="74"/>
      <c r="BA177" s="3"/>
      <c r="BB177" s="3"/>
      <c r="BC177" s="3"/>
      <c r="BD177" s="3"/>
      <c r="BE177" s="3"/>
      <c r="BF177" s="3"/>
      <c r="BG177" s="3">
        <f>BH177+BI177+BJ177</f>
        <v>0</v>
      </c>
      <c r="BH177" s="3"/>
      <c r="BI177" s="75"/>
      <c r="BJ177" s="3"/>
      <c r="BK177" s="2" t="s">
        <v>459</v>
      </c>
      <c r="BL177" s="4" t="s">
        <v>128</v>
      </c>
      <c r="BM177" s="2" t="s">
        <v>393</v>
      </c>
      <c r="BN177" s="2" t="s">
        <v>91</v>
      </c>
      <c r="BO177" s="15" t="s">
        <v>539</v>
      </c>
      <c r="BP177" s="2" t="s">
        <v>1142</v>
      </c>
      <c r="BQ177" s="436" t="s">
        <v>1071</v>
      </c>
      <c r="BR177" s="232" t="s">
        <v>972</v>
      </c>
      <c r="BS177" s="208"/>
      <c r="BT177" s="208"/>
      <c r="BU177" s="208"/>
      <c r="BV177" s="208" t="s">
        <v>813</v>
      </c>
      <c r="BW177" s="208"/>
      <c r="CN177" s="71">
        <v>2022</v>
      </c>
    </row>
    <row r="178" spans="1:112" s="71" customFormat="1" ht="33" customHeight="1" x14ac:dyDescent="0.3">
      <c r="A178" s="2">
        <f>A177+1</f>
        <v>2</v>
      </c>
      <c r="B178" s="141" t="s">
        <v>279</v>
      </c>
      <c r="C178" s="69">
        <f t="shared" si="99"/>
        <v>0.2</v>
      </c>
      <c r="D178" s="3"/>
      <c r="E178" s="3">
        <f t="shared" si="101"/>
        <v>0.2</v>
      </c>
      <c r="F178" s="3">
        <f t="shared" si="100"/>
        <v>0.2</v>
      </c>
      <c r="G178" s="3">
        <f>H178+I178+J178</f>
        <v>0</v>
      </c>
      <c r="H178" s="3"/>
      <c r="I178" s="3"/>
      <c r="J178" s="3"/>
      <c r="K178" s="3"/>
      <c r="L178" s="3">
        <v>0.2</v>
      </c>
      <c r="M178" s="3">
        <f>N178+O178+P178</f>
        <v>0</v>
      </c>
      <c r="N178" s="3"/>
      <c r="O178" s="3"/>
      <c r="P178" s="3"/>
      <c r="Q178" s="3"/>
      <c r="R178" s="3"/>
      <c r="S178" s="3"/>
      <c r="T178" s="3"/>
      <c r="U178" s="3">
        <f>V178+W178+X178+Y178+Z178+AA178+AB178+AC178+AD178+AU178+AV178+AW178+AX178+AY178+AZ178+BA178+BB178+BC178+BD178+BE178+BF178</f>
        <v>0</v>
      </c>
      <c r="V178" s="3"/>
      <c r="W178" s="3"/>
      <c r="X178" s="3"/>
      <c r="Y178" s="3"/>
      <c r="Z178" s="3"/>
      <c r="AA178" s="3"/>
      <c r="AB178" s="3"/>
      <c r="AC178" s="3"/>
      <c r="AD178" s="3">
        <f>SUM(AE178:AT178)</f>
        <v>0</v>
      </c>
      <c r="AE178" s="3"/>
      <c r="AF178" s="3"/>
      <c r="AG178" s="3"/>
      <c r="AH178" s="3"/>
      <c r="AI178" s="3"/>
      <c r="AJ178" s="3"/>
      <c r="AK178" s="3"/>
      <c r="AL178" s="3"/>
      <c r="AM178" s="3"/>
      <c r="AN178" s="3"/>
      <c r="AO178" s="3"/>
      <c r="AP178" s="3"/>
      <c r="AQ178" s="3"/>
      <c r="AR178" s="3"/>
      <c r="AS178" s="3"/>
      <c r="AT178" s="3"/>
      <c r="AU178" s="3"/>
      <c r="AV178" s="3"/>
      <c r="AW178" s="3"/>
      <c r="AX178" s="3"/>
      <c r="AY178" s="3"/>
      <c r="AZ178" s="3"/>
      <c r="BA178" s="3"/>
      <c r="BB178" s="3"/>
      <c r="BC178" s="3"/>
      <c r="BD178" s="3"/>
      <c r="BE178" s="3"/>
      <c r="BF178" s="3"/>
      <c r="BG178" s="3">
        <f>BH178+BI178+BJ178</f>
        <v>0</v>
      </c>
      <c r="BH178" s="3"/>
      <c r="BI178" s="3"/>
      <c r="BJ178" s="3"/>
      <c r="BK178" s="2" t="s">
        <v>459</v>
      </c>
      <c r="BL178" s="4" t="s">
        <v>128</v>
      </c>
      <c r="BM178" s="2"/>
      <c r="BN178" s="2" t="s">
        <v>91</v>
      </c>
      <c r="BO178" s="15" t="s">
        <v>539</v>
      </c>
      <c r="BP178" s="2" t="s">
        <v>1142</v>
      </c>
      <c r="BQ178" s="436" t="s">
        <v>1071</v>
      </c>
      <c r="BR178" s="232" t="s">
        <v>972</v>
      </c>
      <c r="BS178" s="208"/>
      <c r="BT178" s="208"/>
      <c r="BU178" s="208"/>
      <c r="BV178" s="208" t="s">
        <v>813</v>
      </c>
      <c r="BW178" s="208"/>
      <c r="CB178" s="71" t="s">
        <v>439</v>
      </c>
      <c r="CN178" s="71">
        <v>2022</v>
      </c>
    </row>
    <row r="179" spans="1:112" s="71" customFormat="1" ht="63" customHeight="1" x14ac:dyDescent="0.3">
      <c r="A179" s="2">
        <f t="shared" ref="A179:A203" si="108">A178+1</f>
        <v>3</v>
      </c>
      <c r="B179" s="88" t="s">
        <v>264</v>
      </c>
      <c r="C179" s="69">
        <f t="shared" si="99"/>
        <v>0.09</v>
      </c>
      <c r="D179" s="3"/>
      <c r="E179" s="3">
        <f t="shared" si="101"/>
        <v>0.09</v>
      </c>
      <c r="F179" s="3">
        <f t="shared" si="100"/>
        <v>0.09</v>
      </c>
      <c r="G179" s="3">
        <f t="shared" ref="G179:G246" si="109">H179+I179+J179</f>
        <v>0</v>
      </c>
      <c r="H179" s="3"/>
      <c r="I179" s="3"/>
      <c r="J179" s="3"/>
      <c r="K179" s="80">
        <v>0.09</v>
      </c>
      <c r="L179" s="80"/>
      <c r="M179" s="3">
        <f t="shared" ref="M179:M242" si="110">N179+O179+P179</f>
        <v>0</v>
      </c>
      <c r="N179" s="3"/>
      <c r="O179" s="3"/>
      <c r="P179" s="3"/>
      <c r="Q179" s="3"/>
      <c r="R179" s="3"/>
      <c r="S179" s="3"/>
      <c r="T179" s="3"/>
      <c r="U179" s="3">
        <f t="shared" ref="U179:U234" si="111">V179+W179+X179+Y179+Z179+AA179+AB179+AC179+AD179+AU179+AV179+AW179+AX179+AY179+AZ179+BA179+BB179+BC179+BD179+BE179+BF179</f>
        <v>0</v>
      </c>
      <c r="V179" s="3"/>
      <c r="W179" s="3"/>
      <c r="X179" s="3"/>
      <c r="Y179" s="3"/>
      <c r="Z179" s="3"/>
      <c r="AA179" s="3"/>
      <c r="AB179" s="3"/>
      <c r="AC179" s="3"/>
      <c r="AD179" s="3">
        <f t="shared" ref="AD179:AD222" si="112">SUM(AE179:AT179)</f>
        <v>0</v>
      </c>
      <c r="AE179" s="3"/>
      <c r="AF179" s="3"/>
      <c r="AG179" s="3"/>
      <c r="AH179" s="73"/>
      <c r="AI179" s="73"/>
      <c r="AJ179" s="3"/>
      <c r="AK179" s="3"/>
      <c r="AL179" s="3"/>
      <c r="AM179" s="3"/>
      <c r="AN179" s="3"/>
      <c r="AO179" s="3"/>
      <c r="AP179" s="3"/>
      <c r="AQ179" s="3"/>
      <c r="AR179" s="3"/>
      <c r="AS179" s="3"/>
      <c r="AT179" s="3"/>
      <c r="AU179" s="3"/>
      <c r="AV179" s="3"/>
      <c r="AW179" s="3"/>
      <c r="AX179" s="3"/>
      <c r="AY179" s="3"/>
      <c r="AZ179" s="74"/>
      <c r="BA179" s="3"/>
      <c r="BB179" s="3"/>
      <c r="BC179" s="3"/>
      <c r="BD179" s="3"/>
      <c r="BE179" s="3"/>
      <c r="BF179" s="3"/>
      <c r="BG179" s="3">
        <f t="shared" ref="BG179:BG242" si="113">BH179+BI179+BJ179</f>
        <v>0</v>
      </c>
      <c r="BH179" s="3"/>
      <c r="BI179" s="75"/>
      <c r="BJ179" s="3"/>
      <c r="BK179" s="2" t="s">
        <v>459</v>
      </c>
      <c r="BL179" s="4" t="s">
        <v>143</v>
      </c>
      <c r="BM179" s="2"/>
      <c r="BN179" s="76" t="s">
        <v>91</v>
      </c>
      <c r="BO179" s="15" t="s">
        <v>1119</v>
      </c>
      <c r="BP179" s="2" t="s">
        <v>1142</v>
      </c>
      <c r="BQ179" s="436" t="s">
        <v>1071</v>
      </c>
      <c r="BR179" s="232" t="s">
        <v>972</v>
      </c>
      <c r="BV179" s="71" t="s">
        <v>813</v>
      </c>
      <c r="CB179" s="71" t="s">
        <v>439</v>
      </c>
      <c r="CN179" s="71">
        <v>2022</v>
      </c>
    </row>
    <row r="180" spans="1:112" s="71" customFormat="1" ht="37.5" x14ac:dyDescent="0.3">
      <c r="A180" s="2">
        <f t="shared" si="108"/>
        <v>4</v>
      </c>
      <c r="B180" s="90" t="s">
        <v>472</v>
      </c>
      <c r="C180" s="69">
        <f t="shared" si="99"/>
        <v>0.6</v>
      </c>
      <c r="D180" s="3"/>
      <c r="E180" s="3">
        <f t="shared" si="101"/>
        <v>0.6</v>
      </c>
      <c r="F180" s="3">
        <f t="shared" si="100"/>
        <v>0.3</v>
      </c>
      <c r="G180" s="3">
        <f t="shared" si="109"/>
        <v>0</v>
      </c>
      <c r="H180" s="3"/>
      <c r="I180" s="3"/>
      <c r="J180" s="3"/>
      <c r="K180" s="80">
        <v>0.3</v>
      </c>
      <c r="L180" s="80"/>
      <c r="M180" s="3">
        <f t="shared" si="110"/>
        <v>0</v>
      </c>
      <c r="N180" s="3"/>
      <c r="O180" s="3"/>
      <c r="P180" s="3"/>
      <c r="Q180" s="3"/>
      <c r="R180" s="3"/>
      <c r="S180" s="3"/>
      <c r="T180" s="3"/>
      <c r="U180" s="3">
        <f t="shared" si="111"/>
        <v>0.3</v>
      </c>
      <c r="V180" s="3"/>
      <c r="W180" s="3"/>
      <c r="X180" s="3"/>
      <c r="Y180" s="3"/>
      <c r="Z180" s="3"/>
      <c r="AA180" s="3"/>
      <c r="AB180" s="3"/>
      <c r="AC180" s="3"/>
      <c r="AD180" s="3">
        <f t="shared" si="112"/>
        <v>0</v>
      </c>
      <c r="AE180" s="3"/>
      <c r="AF180" s="3"/>
      <c r="AG180" s="3"/>
      <c r="AH180" s="73"/>
      <c r="AI180" s="73"/>
      <c r="AJ180" s="3"/>
      <c r="AK180" s="3"/>
      <c r="AL180" s="3"/>
      <c r="AM180" s="3"/>
      <c r="AN180" s="3"/>
      <c r="AO180" s="3"/>
      <c r="AP180" s="3"/>
      <c r="AQ180" s="3"/>
      <c r="AR180" s="3"/>
      <c r="AS180" s="3"/>
      <c r="AT180" s="3"/>
      <c r="AU180" s="3"/>
      <c r="AV180" s="3"/>
      <c r="AW180" s="3"/>
      <c r="AX180" s="3"/>
      <c r="AY180" s="3"/>
      <c r="AZ180" s="74"/>
      <c r="BA180" s="3"/>
      <c r="BB180" s="3"/>
      <c r="BC180" s="3"/>
      <c r="BD180" s="3">
        <v>0.3</v>
      </c>
      <c r="BE180" s="3"/>
      <c r="BF180" s="3"/>
      <c r="BG180" s="3">
        <f t="shared" si="113"/>
        <v>0</v>
      </c>
      <c r="BH180" s="3"/>
      <c r="BI180" s="75"/>
      <c r="BJ180" s="3"/>
      <c r="BK180" s="2" t="s">
        <v>459</v>
      </c>
      <c r="BL180" s="4" t="s">
        <v>143</v>
      </c>
      <c r="BM180" s="2" t="s">
        <v>265</v>
      </c>
      <c r="BN180" s="76" t="s">
        <v>91</v>
      </c>
      <c r="BO180" s="15" t="s">
        <v>385</v>
      </c>
      <c r="BP180" s="2" t="s">
        <v>1142</v>
      </c>
      <c r="BQ180" s="436" t="s">
        <v>982</v>
      </c>
      <c r="BR180" s="232" t="s">
        <v>972</v>
      </c>
      <c r="BV180" s="71" t="s">
        <v>813</v>
      </c>
      <c r="BZ180" s="209"/>
      <c r="CN180" s="71">
        <v>2022</v>
      </c>
    </row>
    <row r="181" spans="1:112" s="71" customFormat="1" ht="37.5" x14ac:dyDescent="0.3">
      <c r="A181" s="2">
        <f t="shared" si="108"/>
        <v>5</v>
      </c>
      <c r="B181" s="88" t="s">
        <v>380</v>
      </c>
      <c r="C181" s="69">
        <f t="shared" si="99"/>
        <v>0.06</v>
      </c>
      <c r="D181" s="3"/>
      <c r="E181" s="3">
        <f t="shared" si="101"/>
        <v>0.06</v>
      </c>
      <c r="F181" s="3">
        <f t="shared" si="100"/>
        <v>0.06</v>
      </c>
      <c r="G181" s="3">
        <f>H181+I181+J181</f>
        <v>0</v>
      </c>
      <c r="H181" s="69"/>
      <c r="I181" s="69"/>
      <c r="J181" s="3"/>
      <c r="K181" s="69">
        <v>0.03</v>
      </c>
      <c r="L181" s="69">
        <v>0.03</v>
      </c>
      <c r="M181" s="3">
        <f>N181+O181+P181</f>
        <v>0</v>
      </c>
      <c r="N181" s="3"/>
      <c r="O181" s="3"/>
      <c r="P181" s="3"/>
      <c r="Q181" s="3"/>
      <c r="R181" s="3"/>
      <c r="S181" s="3"/>
      <c r="T181" s="3"/>
      <c r="U181" s="3">
        <f>V181+W181+X181+Y181+Z181+AA181+AB181+AC181+AD181+AU181+AV181+AW181+AX181+AY181+AZ181+BA181+BB181+BC181+BD181+BE181+BF181</f>
        <v>0</v>
      </c>
      <c r="V181" s="3"/>
      <c r="W181" s="3"/>
      <c r="X181" s="3"/>
      <c r="Y181" s="3"/>
      <c r="Z181" s="3"/>
      <c r="AA181" s="3"/>
      <c r="AB181" s="3"/>
      <c r="AC181" s="3"/>
      <c r="AD181" s="3">
        <f>SUM(AE181:AT181)</f>
        <v>0</v>
      </c>
      <c r="AE181" s="3"/>
      <c r="AF181" s="3"/>
      <c r="AG181" s="3"/>
      <c r="AH181" s="3"/>
      <c r="AI181" s="3"/>
      <c r="AJ181" s="3"/>
      <c r="AK181" s="3"/>
      <c r="AL181" s="3"/>
      <c r="AM181" s="3"/>
      <c r="AN181" s="3"/>
      <c r="AO181" s="3"/>
      <c r="AP181" s="3"/>
      <c r="AQ181" s="3"/>
      <c r="AR181" s="3"/>
      <c r="AS181" s="3"/>
      <c r="AT181" s="3"/>
      <c r="AU181" s="3"/>
      <c r="AV181" s="3"/>
      <c r="AW181" s="3"/>
      <c r="AX181" s="3"/>
      <c r="AY181" s="3"/>
      <c r="AZ181" s="3"/>
      <c r="BA181" s="3"/>
      <c r="BB181" s="3"/>
      <c r="BC181" s="3"/>
      <c r="BD181" s="69"/>
      <c r="BE181" s="3"/>
      <c r="BF181" s="3"/>
      <c r="BG181" s="3">
        <f>BH181+BI181+BJ181</f>
        <v>0</v>
      </c>
      <c r="BH181" s="3"/>
      <c r="BI181" s="69"/>
      <c r="BJ181" s="3"/>
      <c r="BK181" s="2" t="s">
        <v>459</v>
      </c>
      <c r="BL181" s="143" t="s">
        <v>143</v>
      </c>
      <c r="BM181" s="2"/>
      <c r="BN181" s="143" t="s">
        <v>91</v>
      </c>
      <c r="BO181" s="15" t="s">
        <v>385</v>
      </c>
      <c r="BP181" s="2" t="s">
        <v>1142</v>
      </c>
      <c r="BQ181" s="436" t="s">
        <v>982</v>
      </c>
      <c r="BR181" s="232" t="s">
        <v>972</v>
      </c>
      <c r="BV181" s="71" t="s">
        <v>813</v>
      </c>
      <c r="BZ181" s="209"/>
      <c r="CE181" s="71" t="s">
        <v>496</v>
      </c>
      <c r="CN181" s="71">
        <v>2022</v>
      </c>
    </row>
    <row r="182" spans="1:112" s="71" customFormat="1" ht="45" customHeight="1" x14ac:dyDescent="0.3">
      <c r="A182" s="2">
        <f t="shared" si="108"/>
        <v>6</v>
      </c>
      <c r="B182" s="88" t="s">
        <v>382</v>
      </c>
      <c r="C182" s="69">
        <f t="shared" si="99"/>
        <v>0.15000000000000002</v>
      </c>
      <c r="D182" s="3"/>
      <c r="E182" s="3">
        <f t="shared" si="101"/>
        <v>0.15000000000000002</v>
      </c>
      <c r="F182" s="3">
        <f t="shared" si="100"/>
        <v>0.15000000000000002</v>
      </c>
      <c r="G182" s="3">
        <f>H182+I182+J182</f>
        <v>0</v>
      </c>
      <c r="H182" s="69"/>
      <c r="I182" s="69"/>
      <c r="J182" s="3"/>
      <c r="K182" s="69">
        <v>0.1</v>
      </c>
      <c r="L182" s="69">
        <v>0.05</v>
      </c>
      <c r="M182" s="3">
        <f>N182+O182+P182</f>
        <v>0</v>
      </c>
      <c r="N182" s="3"/>
      <c r="O182" s="3"/>
      <c r="P182" s="3"/>
      <c r="Q182" s="3"/>
      <c r="R182" s="3"/>
      <c r="S182" s="3"/>
      <c r="T182" s="3"/>
      <c r="U182" s="3">
        <f>V182+W182+X182+Y182+Z182+AA182+AB182+AC182+AD182+AU182+AV182+AW182+AX182+AY182+AZ182+BA182+BB182+BC182+BD182+BE182+BF182</f>
        <v>0</v>
      </c>
      <c r="V182" s="3"/>
      <c r="W182" s="3"/>
      <c r="X182" s="3"/>
      <c r="Y182" s="3"/>
      <c r="Z182" s="3"/>
      <c r="AA182" s="3"/>
      <c r="AB182" s="3"/>
      <c r="AC182" s="3"/>
      <c r="AD182" s="3">
        <f>SUM(AE182:AT182)</f>
        <v>0</v>
      </c>
      <c r="AE182" s="3"/>
      <c r="AF182" s="3"/>
      <c r="AG182" s="3"/>
      <c r="AH182" s="3"/>
      <c r="AI182" s="3"/>
      <c r="AJ182" s="3"/>
      <c r="AK182" s="3"/>
      <c r="AL182" s="3"/>
      <c r="AM182" s="3"/>
      <c r="AN182" s="3"/>
      <c r="AO182" s="3"/>
      <c r="AP182" s="3"/>
      <c r="AQ182" s="3"/>
      <c r="AR182" s="3"/>
      <c r="AS182" s="3"/>
      <c r="AT182" s="3"/>
      <c r="AU182" s="3"/>
      <c r="AV182" s="3"/>
      <c r="AW182" s="3"/>
      <c r="AX182" s="3"/>
      <c r="AY182" s="3"/>
      <c r="AZ182" s="3"/>
      <c r="BA182" s="3"/>
      <c r="BB182" s="3"/>
      <c r="BC182" s="3"/>
      <c r="BD182" s="69"/>
      <c r="BE182" s="3"/>
      <c r="BF182" s="3"/>
      <c r="BG182" s="3">
        <f>BH182+BI182+BJ182</f>
        <v>0</v>
      </c>
      <c r="BH182" s="3"/>
      <c r="BI182" s="69"/>
      <c r="BJ182" s="3"/>
      <c r="BK182" s="2" t="s">
        <v>459</v>
      </c>
      <c r="BL182" s="143" t="s">
        <v>143</v>
      </c>
      <c r="BM182" s="2"/>
      <c r="BN182" s="143" t="s">
        <v>91</v>
      </c>
      <c r="BO182" s="15" t="s">
        <v>385</v>
      </c>
      <c r="BP182" s="2" t="s">
        <v>1142</v>
      </c>
      <c r="BQ182" s="436" t="s">
        <v>982</v>
      </c>
      <c r="BR182" s="232" t="s">
        <v>972</v>
      </c>
      <c r="BV182" s="71" t="s">
        <v>813</v>
      </c>
      <c r="BZ182" s="209"/>
      <c r="CE182" s="71" t="s">
        <v>496</v>
      </c>
      <c r="CN182" s="71">
        <v>2022</v>
      </c>
    </row>
    <row r="183" spans="1:112" s="71" customFormat="1" ht="46.15" customHeight="1" x14ac:dyDescent="0.3">
      <c r="A183" s="2">
        <f t="shared" si="108"/>
        <v>7</v>
      </c>
      <c r="B183" s="144" t="s">
        <v>562</v>
      </c>
      <c r="C183" s="69">
        <f t="shared" si="99"/>
        <v>5.2399999999999993</v>
      </c>
      <c r="D183" s="3"/>
      <c r="E183" s="3">
        <f t="shared" si="101"/>
        <v>5.2399999999999993</v>
      </c>
      <c r="F183" s="3">
        <f t="shared" si="100"/>
        <v>1.22</v>
      </c>
      <c r="G183" s="3">
        <f>H183+I183+J183</f>
        <v>0</v>
      </c>
      <c r="H183" s="3"/>
      <c r="I183" s="3"/>
      <c r="J183" s="3"/>
      <c r="K183" s="72">
        <v>1.22</v>
      </c>
      <c r="L183" s="143"/>
      <c r="M183" s="3"/>
      <c r="N183" s="3"/>
      <c r="O183" s="3"/>
      <c r="P183" s="3"/>
      <c r="Q183" s="3"/>
      <c r="R183" s="3"/>
      <c r="S183" s="3"/>
      <c r="T183" s="3"/>
      <c r="U183" s="3">
        <f>V183+W183+X183+Y183+Z183+AA183+AB183+AC183+AD183+AU183+AV183+AW183+AX183+AY183+AZ183+BA183+BB183+BC183+BD183+BE183+BF183</f>
        <v>4.0199999999999996</v>
      </c>
      <c r="V183" s="3"/>
      <c r="W183" s="3"/>
      <c r="X183" s="3"/>
      <c r="Y183" s="3"/>
      <c r="Z183" s="3"/>
      <c r="AA183" s="3"/>
      <c r="AB183" s="3"/>
      <c r="AC183" s="3"/>
      <c r="AD183" s="3">
        <f>SUM(AE183:AT183)</f>
        <v>0.02</v>
      </c>
      <c r="AE183" s="3"/>
      <c r="AF183" s="3"/>
      <c r="AG183" s="3">
        <v>0.02</v>
      </c>
      <c r="AH183" s="3"/>
      <c r="AI183" s="3"/>
      <c r="AJ183" s="3"/>
      <c r="AK183" s="3"/>
      <c r="AL183" s="3"/>
      <c r="AM183" s="3"/>
      <c r="AN183" s="3"/>
      <c r="AO183" s="3"/>
      <c r="AP183" s="3"/>
      <c r="AQ183" s="3"/>
      <c r="AR183" s="3"/>
      <c r="AS183" s="3"/>
      <c r="AT183" s="3"/>
      <c r="AU183" s="3"/>
      <c r="AV183" s="3"/>
      <c r="AW183" s="3"/>
      <c r="AX183" s="3"/>
      <c r="AY183" s="3"/>
      <c r="AZ183" s="74"/>
      <c r="BA183" s="3"/>
      <c r="BB183" s="3"/>
      <c r="BC183" s="3"/>
      <c r="BD183" s="3">
        <v>4</v>
      </c>
      <c r="BE183" s="3"/>
      <c r="BF183" s="3"/>
      <c r="BG183" s="3"/>
      <c r="BH183" s="3"/>
      <c r="BI183" s="75"/>
      <c r="BJ183" s="3"/>
      <c r="BK183" s="2" t="s">
        <v>459</v>
      </c>
      <c r="BL183" s="4" t="s">
        <v>563</v>
      </c>
      <c r="BM183" s="95"/>
      <c r="BN183" s="143" t="s">
        <v>91</v>
      </c>
      <c r="BO183" s="15" t="s">
        <v>539</v>
      </c>
      <c r="BP183" s="2" t="s">
        <v>1142</v>
      </c>
      <c r="BQ183" s="436" t="s">
        <v>1071</v>
      </c>
      <c r="BR183" s="232" t="s">
        <v>972</v>
      </c>
      <c r="BV183" s="71" t="s">
        <v>813</v>
      </c>
      <c r="BW183" s="71" t="s">
        <v>877</v>
      </c>
    </row>
    <row r="184" spans="1:112" s="71" customFormat="1" ht="37.5" x14ac:dyDescent="0.3">
      <c r="A184" s="2">
        <f t="shared" si="108"/>
        <v>8</v>
      </c>
      <c r="B184" s="144" t="s">
        <v>510</v>
      </c>
      <c r="C184" s="69">
        <f t="shared" si="99"/>
        <v>0.65999999999999992</v>
      </c>
      <c r="D184" s="3"/>
      <c r="E184" s="3">
        <f t="shared" si="101"/>
        <v>0.65999999999999992</v>
      </c>
      <c r="F184" s="3">
        <f t="shared" si="100"/>
        <v>0.65999999999999992</v>
      </c>
      <c r="G184" s="3">
        <f t="shared" si="109"/>
        <v>0</v>
      </c>
      <c r="H184" s="3"/>
      <c r="I184" s="3"/>
      <c r="J184" s="3"/>
      <c r="K184" s="72">
        <v>0.3</v>
      </c>
      <c r="L184" s="2">
        <v>0.36</v>
      </c>
      <c r="M184" s="3">
        <f t="shared" si="110"/>
        <v>0</v>
      </c>
      <c r="N184" s="3"/>
      <c r="O184" s="3"/>
      <c r="P184" s="3"/>
      <c r="Q184" s="3"/>
      <c r="R184" s="3"/>
      <c r="S184" s="3"/>
      <c r="T184" s="3"/>
      <c r="U184" s="3">
        <f t="shared" si="111"/>
        <v>0</v>
      </c>
      <c r="V184" s="3"/>
      <c r="W184" s="3"/>
      <c r="X184" s="3"/>
      <c r="Y184" s="3"/>
      <c r="Z184" s="3"/>
      <c r="AA184" s="3"/>
      <c r="AB184" s="3"/>
      <c r="AC184" s="3"/>
      <c r="AD184" s="3">
        <f t="shared" si="112"/>
        <v>0</v>
      </c>
      <c r="AE184" s="3"/>
      <c r="AF184" s="3"/>
      <c r="AG184" s="3"/>
      <c r="AH184" s="73"/>
      <c r="AI184" s="73"/>
      <c r="AJ184" s="3"/>
      <c r="AK184" s="3"/>
      <c r="AL184" s="3"/>
      <c r="AM184" s="3"/>
      <c r="AN184" s="3"/>
      <c r="AO184" s="3"/>
      <c r="AP184" s="3"/>
      <c r="AQ184" s="3"/>
      <c r="AR184" s="3"/>
      <c r="AS184" s="3"/>
      <c r="AT184" s="3"/>
      <c r="AU184" s="3"/>
      <c r="AV184" s="3"/>
      <c r="AW184" s="3"/>
      <c r="AX184" s="3"/>
      <c r="AY184" s="3"/>
      <c r="AZ184" s="74"/>
      <c r="BA184" s="3"/>
      <c r="BB184" s="3"/>
      <c r="BC184" s="3"/>
      <c r="BD184" s="3"/>
      <c r="BE184" s="3"/>
      <c r="BF184" s="3"/>
      <c r="BG184" s="3">
        <f t="shared" si="113"/>
        <v>0</v>
      </c>
      <c r="BH184" s="3"/>
      <c r="BI184" s="75"/>
      <c r="BJ184" s="3"/>
      <c r="BK184" s="2" t="s">
        <v>459</v>
      </c>
      <c r="BL184" s="4" t="s">
        <v>137</v>
      </c>
      <c r="BM184" s="2"/>
      <c r="BN184" s="76" t="s">
        <v>91</v>
      </c>
      <c r="BO184" s="15" t="s">
        <v>385</v>
      </c>
      <c r="BP184" s="2" t="s">
        <v>1142</v>
      </c>
      <c r="BQ184" s="436" t="s">
        <v>982</v>
      </c>
      <c r="BR184" s="232" t="s">
        <v>972</v>
      </c>
      <c r="BV184" s="212" t="s">
        <v>813</v>
      </c>
      <c r="BZ184" s="209"/>
      <c r="CN184" s="71">
        <v>2022</v>
      </c>
    </row>
    <row r="185" spans="1:112" s="71" customFormat="1" ht="43.15" customHeight="1" x14ac:dyDescent="0.3">
      <c r="A185" s="2">
        <f t="shared" si="108"/>
        <v>9</v>
      </c>
      <c r="B185" s="144" t="s">
        <v>266</v>
      </c>
      <c r="C185" s="69">
        <f t="shared" si="99"/>
        <v>2.5</v>
      </c>
      <c r="D185" s="3"/>
      <c r="E185" s="3">
        <f t="shared" si="101"/>
        <v>2.5</v>
      </c>
      <c r="F185" s="3">
        <f t="shared" si="100"/>
        <v>2.5</v>
      </c>
      <c r="G185" s="3">
        <f t="shared" si="109"/>
        <v>0</v>
      </c>
      <c r="H185" s="3"/>
      <c r="I185" s="3"/>
      <c r="J185" s="3"/>
      <c r="K185" s="72">
        <v>1</v>
      </c>
      <c r="L185" s="2">
        <v>1.5</v>
      </c>
      <c r="M185" s="3">
        <f t="shared" si="110"/>
        <v>0</v>
      </c>
      <c r="N185" s="3"/>
      <c r="O185" s="3"/>
      <c r="P185" s="3"/>
      <c r="Q185" s="3"/>
      <c r="R185" s="3"/>
      <c r="S185" s="3"/>
      <c r="T185" s="3"/>
      <c r="U185" s="3">
        <f t="shared" si="111"/>
        <v>0</v>
      </c>
      <c r="V185" s="3"/>
      <c r="W185" s="3"/>
      <c r="X185" s="3"/>
      <c r="Y185" s="3"/>
      <c r="Z185" s="3"/>
      <c r="AA185" s="3"/>
      <c r="AB185" s="3"/>
      <c r="AC185" s="3"/>
      <c r="AD185" s="3">
        <f t="shared" si="112"/>
        <v>0</v>
      </c>
      <c r="AE185" s="3"/>
      <c r="AF185" s="3"/>
      <c r="AG185" s="3"/>
      <c r="AH185" s="73"/>
      <c r="AI185" s="73"/>
      <c r="AJ185" s="3"/>
      <c r="AK185" s="3"/>
      <c r="AL185" s="3"/>
      <c r="AM185" s="3"/>
      <c r="AN185" s="3"/>
      <c r="AO185" s="3"/>
      <c r="AP185" s="3"/>
      <c r="AQ185" s="3"/>
      <c r="AR185" s="3"/>
      <c r="AS185" s="3"/>
      <c r="AT185" s="3"/>
      <c r="AU185" s="3"/>
      <c r="AV185" s="3"/>
      <c r="AW185" s="3"/>
      <c r="AX185" s="3"/>
      <c r="AY185" s="3"/>
      <c r="AZ185" s="74"/>
      <c r="BA185" s="3"/>
      <c r="BB185" s="3"/>
      <c r="BC185" s="3"/>
      <c r="BD185" s="3"/>
      <c r="BE185" s="3"/>
      <c r="BF185" s="3"/>
      <c r="BG185" s="3">
        <f t="shared" si="113"/>
        <v>0</v>
      </c>
      <c r="BH185" s="3"/>
      <c r="BI185" s="75"/>
      <c r="BJ185" s="3"/>
      <c r="BK185" s="2" t="s">
        <v>459</v>
      </c>
      <c r="BL185" s="2" t="s">
        <v>140</v>
      </c>
      <c r="BM185" s="2" t="s">
        <v>267</v>
      </c>
      <c r="BN185" s="2" t="s">
        <v>91</v>
      </c>
      <c r="BO185" s="15" t="s">
        <v>539</v>
      </c>
      <c r="BP185" s="2" t="s">
        <v>1142</v>
      </c>
      <c r="BQ185" s="436" t="s">
        <v>982</v>
      </c>
      <c r="BR185" s="232" t="s">
        <v>972</v>
      </c>
      <c r="BV185" s="71" t="s">
        <v>813</v>
      </c>
      <c r="CB185" s="71" t="s">
        <v>439</v>
      </c>
      <c r="CN185" s="71">
        <v>2022</v>
      </c>
    </row>
    <row r="186" spans="1:112" s="71" customFormat="1" ht="58.9" customHeight="1" x14ac:dyDescent="0.3">
      <c r="A186" s="2">
        <f t="shared" si="108"/>
        <v>10</v>
      </c>
      <c r="B186" s="144" t="s">
        <v>832</v>
      </c>
      <c r="C186" s="69">
        <f t="shared" si="99"/>
        <v>0.1</v>
      </c>
      <c r="D186" s="122"/>
      <c r="E186" s="3">
        <f t="shared" si="101"/>
        <v>0.1</v>
      </c>
      <c r="F186" s="3">
        <f t="shared" si="100"/>
        <v>0.1</v>
      </c>
      <c r="G186" s="3">
        <f>H186+I186+J186</f>
        <v>0.1</v>
      </c>
      <c r="H186" s="3">
        <v>0.1</v>
      </c>
      <c r="I186" s="3"/>
      <c r="J186" s="3"/>
      <c r="K186" s="72"/>
      <c r="L186" s="2"/>
      <c r="M186" s="3">
        <f>N186+O186+P186</f>
        <v>0</v>
      </c>
      <c r="N186" s="3"/>
      <c r="O186" s="3"/>
      <c r="P186" s="212"/>
      <c r="Q186" s="212"/>
      <c r="R186" s="212"/>
      <c r="S186" s="212"/>
      <c r="T186" s="212"/>
      <c r="U186" s="212"/>
      <c r="V186" s="212"/>
      <c r="W186" s="212"/>
      <c r="X186" s="212"/>
      <c r="Y186" s="212"/>
      <c r="Z186" s="212"/>
      <c r="AA186" s="212"/>
      <c r="AB186" s="212"/>
      <c r="AC186" s="212"/>
      <c r="AD186" s="212"/>
      <c r="AE186" s="212"/>
      <c r="AF186" s="212"/>
      <c r="AG186" s="212"/>
      <c r="AH186" s="212"/>
      <c r="AI186" s="212"/>
      <c r="AJ186" s="212"/>
      <c r="AK186" s="212"/>
      <c r="AL186" s="212"/>
      <c r="AM186" s="212"/>
      <c r="AN186" s="212"/>
      <c r="AO186" s="212"/>
      <c r="AP186" s="212"/>
      <c r="AQ186" s="212"/>
      <c r="AR186" s="212"/>
      <c r="AS186" s="212"/>
      <c r="AT186" s="212"/>
      <c r="AU186" s="212"/>
      <c r="AV186" s="212"/>
      <c r="AW186" s="212"/>
      <c r="AX186" s="212"/>
      <c r="AY186" s="212"/>
      <c r="AZ186" s="212"/>
      <c r="BA186" s="212"/>
      <c r="BB186" s="212"/>
      <c r="BC186" s="212"/>
      <c r="BD186" s="212"/>
      <c r="BE186" s="212"/>
      <c r="BF186" s="212"/>
      <c r="BG186" s="212"/>
      <c r="BH186" s="212"/>
      <c r="BI186" s="212"/>
      <c r="BJ186" s="212"/>
      <c r="BK186" s="212"/>
      <c r="BL186" s="2" t="s">
        <v>140</v>
      </c>
      <c r="BM186" s="165"/>
      <c r="BN186" s="122" t="s">
        <v>91</v>
      </c>
      <c r="BO186" s="15" t="s">
        <v>1118</v>
      </c>
      <c r="BP186" s="2" t="s">
        <v>761</v>
      </c>
      <c r="BQ186" s="436" t="s">
        <v>761</v>
      </c>
      <c r="BR186" s="6" t="s">
        <v>1009</v>
      </c>
      <c r="BS186" s="6"/>
      <c r="BT186" s="6"/>
      <c r="BU186" s="6"/>
      <c r="BV186" s="6" t="s">
        <v>813</v>
      </c>
      <c r="BW186" s="6"/>
      <c r="BX186" s="6"/>
      <c r="BY186" s="6"/>
      <c r="BZ186" s="6"/>
      <c r="CA186" s="6"/>
      <c r="CB186" s="6"/>
      <c r="CC186" s="6"/>
      <c r="CD186" s="6"/>
      <c r="CE186" s="6"/>
      <c r="CF186" s="6"/>
      <c r="CG186" s="6"/>
      <c r="CH186" s="6"/>
      <c r="CI186" s="6"/>
      <c r="CJ186" s="6"/>
      <c r="CK186" s="6"/>
      <c r="CL186" s="6"/>
      <c r="CM186" s="6"/>
      <c r="CN186" s="6"/>
      <c r="CO186" s="6"/>
      <c r="CP186" s="6"/>
      <c r="CQ186" s="6"/>
      <c r="CR186" s="6"/>
      <c r="CS186" s="6"/>
      <c r="CT186" s="6"/>
      <c r="CU186" s="6"/>
      <c r="CV186" s="6"/>
      <c r="CW186" s="6"/>
      <c r="CX186" s="6"/>
      <c r="CY186" s="6"/>
      <c r="CZ186" s="6"/>
      <c r="DA186" s="6"/>
      <c r="DB186" s="6"/>
      <c r="DC186" s="6"/>
      <c r="DD186" s="6"/>
      <c r="DE186" s="6"/>
      <c r="DF186" s="6"/>
      <c r="DG186" s="6"/>
      <c r="DH186" s="6"/>
    </row>
    <row r="187" spans="1:112" s="71" customFormat="1" ht="46.15" customHeight="1" x14ac:dyDescent="0.3">
      <c r="A187" s="2">
        <f t="shared" si="108"/>
        <v>11</v>
      </c>
      <c r="B187" s="14" t="s">
        <v>511</v>
      </c>
      <c r="C187" s="69">
        <f t="shared" si="99"/>
        <v>0.5</v>
      </c>
      <c r="D187" s="3"/>
      <c r="E187" s="3">
        <f t="shared" si="101"/>
        <v>0.5</v>
      </c>
      <c r="F187" s="3">
        <f t="shared" si="100"/>
        <v>0.5</v>
      </c>
      <c r="G187" s="3">
        <f t="shared" si="109"/>
        <v>0</v>
      </c>
      <c r="H187" s="2"/>
      <c r="I187" s="2"/>
      <c r="J187" s="2"/>
      <c r="K187" s="2"/>
      <c r="L187" s="2">
        <v>0.5</v>
      </c>
      <c r="M187" s="3">
        <f t="shared" si="110"/>
        <v>0</v>
      </c>
      <c r="N187" s="2"/>
      <c r="O187" s="2"/>
      <c r="P187" s="2"/>
      <c r="Q187" s="2"/>
      <c r="R187" s="2"/>
      <c r="S187" s="2"/>
      <c r="T187" s="2"/>
      <c r="U187" s="3">
        <f t="shared" si="111"/>
        <v>0</v>
      </c>
      <c r="V187" s="2"/>
      <c r="W187" s="2"/>
      <c r="X187" s="2"/>
      <c r="Y187" s="2"/>
      <c r="Z187" s="2"/>
      <c r="AA187" s="2"/>
      <c r="AB187" s="2"/>
      <c r="AC187" s="2"/>
      <c r="AD187" s="3">
        <f t="shared" si="112"/>
        <v>0</v>
      </c>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3">
        <f t="shared" si="113"/>
        <v>0</v>
      </c>
      <c r="BH187" s="2"/>
      <c r="BI187" s="2"/>
      <c r="BJ187" s="2"/>
      <c r="BK187" s="2" t="s">
        <v>459</v>
      </c>
      <c r="BL187" s="2" t="s">
        <v>138</v>
      </c>
      <c r="BM187" s="2"/>
      <c r="BN187" s="2" t="s">
        <v>91</v>
      </c>
      <c r="BO187" s="143" t="s">
        <v>540</v>
      </c>
      <c r="BP187" s="2" t="s">
        <v>1142</v>
      </c>
      <c r="BQ187" s="436" t="s">
        <v>982</v>
      </c>
      <c r="BR187" s="71" t="s">
        <v>972</v>
      </c>
      <c r="BV187" s="71" t="s">
        <v>813</v>
      </c>
      <c r="BZ187" s="210"/>
      <c r="CE187" s="71" t="s">
        <v>512</v>
      </c>
      <c r="CN187" s="71">
        <v>2022</v>
      </c>
    </row>
    <row r="188" spans="1:112" s="71" customFormat="1" ht="39" customHeight="1" x14ac:dyDescent="0.3">
      <c r="A188" s="2">
        <f t="shared" si="108"/>
        <v>12</v>
      </c>
      <c r="B188" s="141" t="s">
        <v>449</v>
      </c>
      <c r="C188" s="69">
        <f t="shared" si="99"/>
        <v>0.16</v>
      </c>
      <c r="D188" s="3"/>
      <c r="E188" s="3">
        <f t="shared" si="101"/>
        <v>0.16</v>
      </c>
      <c r="F188" s="3">
        <f t="shared" si="100"/>
        <v>0.16</v>
      </c>
      <c r="G188" s="3">
        <f t="shared" si="109"/>
        <v>0.1</v>
      </c>
      <c r="H188" s="3">
        <v>0.1</v>
      </c>
      <c r="I188" s="3"/>
      <c r="J188" s="3"/>
      <c r="K188" s="3">
        <v>0.03</v>
      </c>
      <c r="L188" s="80">
        <v>0.03</v>
      </c>
      <c r="M188" s="3">
        <f t="shared" si="110"/>
        <v>0</v>
      </c>
      <c r="N188" s="3"/>
      <c r="O188" s="3"/>
      <c r="P188" s="3"/>
      <c r="Q188" s="3"/>
      <c r="R188" s="3"/>
      <c r="S188" s="3"/>
      <c r="T188" s="3"/>
      <c r="U188" s="3">
        <f t="shared" si="111"/>
        <v>0</v>
      </c>
      <c r="V188" s="3"/>
      <c r="W188" s="3"/>
      <c r="X188" s="3"/>
      <c r="Y188" s="3"/>
      <c r="Z188" s="3"/>
      <c r="AA188" s="3"/>
      <c r="AB188" s="3"/>
      <c r="AC188" s="3"/>
      <c r="AD188" s="3">
        <f t="shared" si="112"/>
        <v>0</v>
      </c>
      <c r="AE188" s="3"/>
      <c r="AF188" s="3"/>
      <c r="AG188" s="3"/>
      <c r="AH188" s="73"/>
      <c r="AI188" s="73"/>
      <c r="AJ188" s="3"/>
      <c r="AK188" s="3"/>
      <c r="AL188" s="3"/>
      <c r="AM188" s="3"/>
      <c r="AN188" s="3"/>
      <c r="AO188" s="3"/>
      <c r="AP188" s="3"/>
      <c r="AQ188" s="3"/>
      <c r="AR188" s="3"/>
      <c r="AS188" s="3"/>
      <c r="AT188" s="3"/>
      <c r="AU188" s="3"/>
      <c r="AV188" s="3"/>
      <c r="AW188" s="3"/>
      <c r="AX188" s="3"/>
      <c r="AY188" s="3"/>
      <c r="AZ188" s="74"/>
      <c r="BA188" s="3"/>
      <c r="BB188" s="3"/>
      <c r="BC188" s="3"/>
      <c r="BD188" s="3"/>
      <c r="BE188" s="3"/>
      <c r="BF188" s="3"/>
      <c r="BG188" s="3">
        <f t="shared" si="113"/>
        <v>0</v>
      </c>
      <c r="BH188" s="3"/>
      <c r="BI188" s="75"/>
      <c r="BJ188" s="3"/>
      <c r="BK188" s="2" t="s">
        <v>459</v>
      </c>
      <c r="BL188" s="2" t="s">
        <v>149</v>
      </c>
      <c r="BM188" s="99" t="s">
        <v>453</v>
      </c>
      <c r="BN188" s="2" t="s">
        <v>91</v>
      </c>
      <c r="BO188" s="15" t="s">
        <v>539</v>
      </c>
      <c r="BP188" s="2" t="s">
        <v>1142</v>
      </c>
      <c r="BQ188" s="436" t="s">
        <v>1071</v>
      </c>
      <c r="BR188" s="71" t="s">
        <v>972</v>
      </c>
      <c r="BV188" s="71" t="s">
        <v>813</v>
      </c>
      <c r="BZ188" s="209"/>
      <c r="CN188" s="71">
        <v>2022</v>
      </c>
    </row>
    <row r="189" spans="1:112" s="71" customFormat="1" ht="37.9" customHeight="1" x14ac:dyDescent="0.3">
      <c r="A189" s="2">
        <f t="shared" si="108"/>
        <v>13</v>
      </c>
      <c r="B189" s="141" t="s">
        <v>450</v>
      </c>
      <c r="C189" s="69">
        <f t="shared" si="99"/>
        <v>0.16</v>
      </c>
      <c r="D189" s="3"/>
      <c r="E189" s="3">
        <f t="shared" si="101"/>
        <v>0.16</v>
      </c>
      <c r="F189" s="3">
        <f t="shared" si="100"/>
        <v>0.16</v>
      </c>
      <c r="G189" s="3">
        <f t="shared" si="109"/>
        <v>0.11</v>
      </c>
      <c r="H189" s="3">
        <v>0.11</v>
      </c>
      <c r="I189" s="3"/>
      <c r="J189" s="3"/>
      <c r="K189" s="3">
        <v>0.02</v>
      </c>
      <c r="L189" s="80">
        <v>0.03</v>
      </c>
      <c r="M189" s="3">
        <f t="shared" si="110"/>
        <v>0</v>
      </c>
      <c r="N189" s="3"/>
      <c r="O189" s="3"/>
      <c r="P189" s="3"/>
      <c r="Q189" s="3"/>
      <c r="R189" s="3"/>
      <c r="S189" s="3"/>
      <c r="T189" s="3"/>
      <c r="U189" s="3">
        <f t="shared" si="111"/>
        <v>0</v>
      </c>
      <c r="V189" s="3"/>
      <c r="W189" s="3"/>
      <c r="X189" s="3"/>
      <c r="Y189" s="3"/>
      <c r="Z189" s="3"/>
      <c r="AA189" s="3"/>
      <c r="AB189" s="3"/>
      <c r="AC189" s="3"/>
      <c r="AD189" s="3">
        <f t="shared" si="112"/>
        <v>0</v>
      </c>
      <c r="AE189" s="3"/>
      <c r="AF189" s="3"/>
      <c r="AG189" s="3"/>
      <c r="AH189" s="73"/>
      <c r="AI189" s="73"/>
      <c r="AJ189" s="3"/>
      <c r="AK189" s="3"/>
      <c r="AL189" s="3"/>
      <c r="AM189" s="3"/>
      <c r="AN189" s="3"/>
      <c r="AO189" s="3"/>
      <c r="AP189" s="3"/>
      <c r="AQ189" s="3"/>
      <c r="AR189" s="3"/>
      <c r="AS189" s="3"/>
      <c r="AT189" s="3"/>
      <c r="AU189" s="3"/>
      <c r="AV189" s="3"/>
      <c r="AW189" s="3"/>
      <c r="AX189" s="3"/>
      <c r="AY189" s="3"/>
      <c r="AZ189" s="74"/>
      <c r="BA189" s="3"/>
      <c r="BB189" s="3"/>
      <c r="BC189" s="3"/>
      <c r="BD189" s="3"/>
      <c r="BE189" s="3"/>
      <c r="BF189" s="3"/>
      <c r="BG189" s="3">
        <f t="shared" si="113"/>
        <v>0</v>
      </c>
      <c r="BH189" s="3"/>
      <c r="BI189" s="75"/>
      <c r="BJ189" s="3"/>
      <c r="BK189" s="2" t="s">
        <v>459</v>
      </c>
      <c r="BL189" s="2" t="s">
        <v>149</v>
      </c>
      <c r="BM189" s="99" t="s">
        <v>454</v>
      </c>
      <c r="BN189" s="2" t="s">
        <v>91</v>
      </c>
      <c r="BO189" s="15" t="s">
        <v>539</v>
      </c>
      <c r="BP189" s="2" t="s">
        <v>1142</v>
      </c>
      <c r="BQ189" s="436" t="s">
        <v>1071</v>
      </c>
      <c r="BR189" s="71" t="s">
        <v>972</v>
      </c>
      <c r="BV189" s="71" t="s">
        <v>813</v>
      </c>
      <c r="BZ189" s="209"/>
      <c r="CN189" s="71">
        <v>2022</v>
      </c>
    </row>
    <row r="190" spans="1:112" s="71" customFormat="1" ht="37.9" customHeight="1" x14ac:dyDescent="0.3">
      <c r="A190" s="2">
        <f t="shared" si="108"/>
        <v>14</v>
      </c>
      <c r="B190" s="141" t="s">
        <v>1010</v>
      </c>
      <c r="C190" s="69">
        <f t="shared" si="99"/>
        <v>0</v>
      </c>
      <c r="D190" s="3"/>
      <c r="E190" s="3">
        <f t="shared" si="101"/>
        <v>0</v>
      </c>
      <c r="F190" s="3">
        <f t="shared" si="100"/>
        <v>0</v>
      </c>
      <c r="G190" s="3"/>
      <c r="H190" s="3"/>
      <c r="I190" s="3"/>
      <c r="J190" s="3"/>
      <c r="K190" s="3"/>
      <c r="L190" s="80"/>
      <c r="M190" s="3"/>
      <c r="N190" s="3"/>
      <c r="O190" s="3"/>
      <c r="P190" s="3"/>
      <c r="Q190" s="3"/>
      <c r="R190" s="3"/>
      <c r="S190" s="3"/>
      <c r="T190" s="3"/>
      <c r="U190" s="3"/>
      <c r="V190" s="3"/>
      <c r="W190" s="3"/>
      <c r="X190" s="3"/>
      <c r="Y190" s="3"/>
      <c r="Z190" s="3"/>
      <c r="AA190" s="3"/>
      <c r="AB190" s="3"/>
      <c r="AC190" s="3"/>
      <c r="AD190" s="3"/>
      <c r="AE190" s="3"/>
      <c r="AF190" s="3"/>
      <c r="AG190" s="3"/>
      <c r="AH190" s="73"/>
      <c r="AI190" s="73"/>
      <c r="AJ190" s="3"/>
      <c r="AK190" s="3"/>
      <c r="AL190" s="3"/>
      <c r="AM190" s="3"/>
      <c r="AN190" s="3"/>
      <c r="AO190" s="3"/>
      <c r="AP190" s="3"/>
      <c r="AQ190" s="3"/>
      <c r="AR190" s="3"/>
      <c r="AS190" s="3"/>
      <c r="AT190" s="3"/>
      <c r="AU190" s="3"/>
      <c r="AV190" s="3"/>
      <c r="AW190" s="3"/>
      <c r="AX190" s="3"/>
      <c r="AY190" s="3"/>
      <c r="AZ190" s="74"/>
      <c r="BA190" s="3"/>
      <c r="BB190" s="3"/>
      <c r="BC190" s="3"/>
      <c r="BD190" s="3"/>
      <c r="BE190" s="3"/>
      <c r="BF190" s="3"/>
      <c r="BG190" s="3"/>
      <c r="BH190" s="3"/>
      <c r="BI190" s="75"/>
      <c r="BJ190" s="3"/>
      <c r="BK190" s="2"/>
      <c r="BL190" s="2" t="s">
        <v>149</v>
      </c>
      <c r="BM190" s="99" t="s">
        <v>827</v>
      </c>
      <c r="BN190" s="2" t="s">
        <v>91</v>
      </c>
      <c r="BO190" s="15" t="s">
        <v>539</v>
      </c>
      <c r="BP190" s="2" t="s">
        <v>761</v>
      </c>
      <c r="BQ190" s="436" t="s">
        <v>761</v>
      </c>
      <c r="BR190" s="71" t="s">
        <v>972</v>
      </c>
      <c r="BS190" s="6"/>
      <c r="BT190" s="6"/>
      <c r="BU190" s="6"/>
      <c r="BV190" s="6" t="s">
        <v>813</v>
      </c>
      <c r="BW190" s="6"/>
      <c r="BX190" s="6"/>
      <c r="BY190" s="6"/>
      <c r="BZ190" s="6"/>
      <c r="CA190" s="6"/>
      <c r="CB190" s="6"/>
      <c r="CC190" s="6"/>
      <c r="CD190" s="6"/>
      <c r="CE190" s="6"/>
      <c r="CF190" s="6"/>
      <c r="CG190" s="6"/>
      <c r="CH190" s="6"/>
      <c r="CI190" s="6"/>
      <c r="CJ190" s="6"/>
      <c r="CK190" s="6"/>
      <c r="CL190" s="6"/>
      <c r="CM190" s="6"/>
      <c r="CN190" s="6"/>
      <c r="CO190" s="6"/>
      <c r="CP190" s="6"/>
      <c r="CQ190" s="6"/>
      <c r="CR190" s="6"/>
      <c r="CS190" s="6"/>
      <c r="CT190" s="6"/>
      <c r="CU190" s="6"/>
      <c r="CV190" s="6"/>
      <c r="CW190" s="6"/>
      <c r="CX190" s="6"/>
      <c r="CY190" s="6"/>
      <c r="CZ190" s="6"/>
      <c r="DA190" s="6"/>
      <c r="DB190" s="6"/>
      <c r="DC190" s="6"/>
      <c r="DD190" s="6"/>
      <c r="DE190" s="6"/>
      <c r="DF190" s="6"/>
      <c r="DG190" s="6"/>
      <c r="DH190" s="6"/>
    </row>
    <row r="191" spans="1:112" s="71" customFormat="1" ht="36" customHeight="1" x14ac:dyDescent="0.3">
      <c r="A191" s="2">
        <f t="shared" si="108"/>
        <v>15</v>
      </c>
      <c r="B191" s="106" t="s">
        <v>1137</v>
      </c>
      <c r="C191" s="69">
        <f t="shared" si="99"/>
        <v>0.15</v>
      </c>
      <c r="D191" s="3">
        <v>0.13</v>
      </c>
      <c r="E191" s="3">
        <f t="shared" si="101"/>
        <v>0.02</v>
      </c>
      <c r="F191" s="3">
        <f t="shared" si="100"/>
        <v>0.02</v>
      </c>
      <c r="G191" s="3">
        <f t="shared" si="109"/>
        <v>0</v>
      </c>
      <c r="H191" s="3"/>
      <c r="I191" s="3"/>
      <c r="J191" s="3"/>
      <c r="K191" s="72">
        <v>0.02</v>
      </c>
      <c r="L191" s="2"/>
      <c r="M191" s="3">
        <f t="shared" si="110"/>
        <v>0</v>
      </c>
      <c r="N191" s="3"/>
      <c r="O191" s="3"/>
      <c r="P191" s="3"/>
      <c r="Q191" s="3"/>
      <c r="R191" s="3"/>
      <c r="S191" s="3"/>
      <c r="T191" s="3"/>
      <c r="U191" s="3">
        <f t="shared" si="111"/>
        <v>0</v>
      </c>
      <c r="V191" s="3"/>
      <c r="W191" s="3"/>
      <c r="X191" s="3"/>
      <c r="Y191" s="3"/>
      <c r="Z191" s="3"/>
      <c r="AA191" s="3"/>
      <c r="AB191" s="3"/>
      <c r="AC191" s="3"/>
      <c r="AD191" s="3">
        <f t="shared" si="112"/>
        <v>0</v>
      </c>
      <c r="AE191" s="3"/>
      <c r="AF191" s="3"/>
      <c r="AG191" s="3"/>
      <c r="AH191" s="73"/>
      <c r="AI191" s="73"/>
      <c r="AJ191" s="3"/>
      <c r="AK191" s="3"/>
      <c r="AL191" s="3"/>
      <c r="AM191" s="3"/>
      <c r="AN191" s="3"/>
      <c r="AO191" s="3"/>
      <c r="AP191" s="3"/>
      <c r="AQ191" s="3"/>
      <c r="AR191" s="3"/>
      <c r="AS191" s="3"/>
      <c r="AT191" s="3"/>
      <c r="AU191" s="3"/>
      <c r="AV191" s="3"/>
      <c r="AW191" s="3"/>
      <c r="AX191" s="3"/>
      <c r="AY191" s="3"/>
      <c r="AZ191" s="74"/>
      <c r="BA191" s="3"/>
      <c r="BB191" s="3"/>
      <c r="BC191" s="3"/>
      <c r="BD191" s="3"/>
      <c r="BE191" s="3"/>
      <c r="BF191" s="3"/>
      <c r="BG191" s="3">
        <f t="shared" si="113"/>
        <v>0</v>
      </c>
      <c r="BH191" s="3"/>
      <c r="BI191" s="75"/>
      <c r="BJ191" s="3"/>
      <c r="BK191" s="212"/>
      <c r="BL191" s="2" t="s">
        <v>130</v>
      </c>
      <c r="BM191" s="165"/>
      <c r="BN191" s="122" t="s">
        <v>91</v>
      </c>
      <c r="BO191" s="495" t="s">
        <v>539</v>
      </c>
      <c r="BP191" s="2" t="s">
        <v>761</v>
      </c>
      <c r="BQ191" s="436" t="s">
        <v>761</v>
      </c>
      <c r="BR191" s="71" t="s">
        <v>972</v>
      </c>
      <c r="BS191" s="6"/>
      <c r="BT191" s="6"/>
      <c r="BU191" s="6"/>
      <c r="BV191" s="6" t="s">
        <v>813</v>
      </c>
      <c r="BW191" s="6" t="s">
        <v>865</v>
      </c>
      <c r="BX191" s="6"/>
      <c r="BY191" s="6"/>
      <c r="BZ191" s="6"/>
      <c r="CA191" s="6"/>
      <c r="CB191" s="6"/>
      <c r="CC191" s="6"/>
      <c r="CD191" s="6"/>
      <c r="CE191" s="6"/>
      <c r="CF191" s="6"/>
      <c r="CG191" s="6"/>
      <c r="CH191" s="6"/>
      <c r="CI191" s="6"/>
      <c r="CJ191" s="6"/>
      <c r="CK191" s="6"/>
      <c r="CL191" s="6"/>
      <c r="CM191" s="6"/>
      <c r="CN191" s="6"/>
      <c r="CO191" s="6"/>
      <c r="CP191" s="6"/>
      <c r="CQ191" s="6"/>
      <c r="CR191" s="6"/>
      <c r="CS191" s="6"/>
      <c r="CT191" s="6"/>
      <c r="CU191" s="6"/>
      <c r="CV191" s="6"/>
      <c r="CW191" s="6"/>
      <c r="CX191" s="6"/>
      <c r="CY191" s="6"/>
      <c r="CZ191" s="6"/>
      <c r="DA191" s="6"/>
      <c r="DB191" s="6"/>
      <c r="DC191" s="6"/>
      <c r="DD191" s="6"/>
      <c r="DE191" s="6"/>
      <c r="DF191" s="6"/>
      <c r="DG191" s="6"/>
      <c r="DH191" s="6"/>
    </row>
    <row r="192" spans="1:112" s="71" customFormat="1" ht="37.15" customHeight="1" x14ac:dyDescent="0.3">
      <c r="A192" s="2">
        <f t="shared" si="108"/>
        <v>16</v>
      </c>
      <c r="B192" s="106" t="s">
        <v>1136</v>
      </c>
      <c r="C192" s="69">
        <f t="shared" si="99"/>
        <v>0.16</v>
      </c>
      <c r="D192" s="3">
        <v>0.13</v>
      </c>
      <c r="E192" s="3">
        <f t="shared" si="101"/>
        <v>0.03</v>
      </c>
      <c r="F192" s="3">
        <f t="shared" si="100"/>
        <v>0.03</v>
      </c>
      <c r="G192" s="3">
        <f t="shared" si="109"/>
        <v>0</v>
      </c>
      <c r="H192" s="3"/>
      <c r="I192" s="3"/>
      <c r="J192" s="3"/>
      <c r="K192" s="72">
        <v>0.03</v>
      </c>
      <c r="L192" s="2"/>
      <c r="M192" s="3">
        <f t="shared" si="110"/>
        <v>0</v>
      </c>
      <c r="N192" s="3"/>
      <c r="O192" s="3"/>
      <c r="P192" s="3"/>
      <c r="Q192" s="3"/>
      <c r="R192" s="3"/>
      <c r="S192" s="3"/>
      <c r="T192" s="3"/>
      <c r="U192" s="3">
        <f t="shared" si="111"/>
        <v>0</v>
      </c>
      <c r="V192" s="3"/>
      <c r="W192" s="3"/>
      <c r="X192" s="3"/>
      <c r="Y192" s="3"/>
      <c r="Z192" s="3"/>
      <c r="AA192" s="3"/>
      <c r="AB192" s="3"/>
      <c r="AC192" s="3"/>
      <c r="AD192" s="3">
        <f t="shared" si="112"/>
        <v>0</v>
      </c>
      <c r="AE192" s="3"/>
      <c r="AF192" s="3"/>
      <c r="AG192" s="3"/>
      <c r="AH192" s="73"/>
      <c r="AI192" s="73"/>
      <c r="AJ192" s="3"/>
      <c r="AK192" s="3"/>
      <c r="AL192" s="3"/>
      <c r="AM192" s="3"/>
      <c r="AN192" s="3"/>
      <c r="AO192" s="3"/>
      <c r="AP192" s="3"/>
      <c r="AQ192" s="3"/>
      <c r="AR192" s="3"/>
      <c r="AS192" s="3"/>
      <c r="AT192" s="3"/>
      <c r="AU192" s="3"/>
      <c r="AV192" s="3"/>
      <c r="AW192" s="3"/>
      <c r="AX192" s="3"/>
      <c r="AY192" s="3"/>
      <c r="AZ192" s="74"/>
      <c r="BA192" s="3"/>
      <c r="BB192" s="3"/>
      <c r="BC192" s="3"/>
      <c r="BD192" s="3"/>
      <c r="BE192" s="3"/>
      <c r="BF192" s="3"/>
      <c r="BG192" s="3">
        <f t="shared" si="113"/>
        <v>0</v>
      </c>
      <c r="BH192" s="3"/>
      <c r="BI192" s="75"/>
      <c r="BJ192" s="3"/>
      <c r="BK192" s="212"/>
      <c r="BL192" s="2" t="s">
        <v>130</v>
      </c>
      <c r="BM192" s="165"/>
      <c r="BN192" s="122" t="s">
        <v>91</v>
      </c>
      <c r="BO192" s="495" t="s">
        <v>539</v>
      </c>
      <c r="BP192" s="2" t="s">
        <v>761</v>
      </c>
      <c r="BQ192" s="436" t="s">
        <v>761</v>
      </c>
      <c r="BR192" s="71" t="s">
        <v>972</v>
      </c>
      <c r="BS192" s="6"/>
      <c r="BT192" s="6"/>
      <c r="BU192" s="6"/>
      <c r="BV192" s="6" t="s">
        <v>813</v>
      </c>
      <c r="BW192" s="6" t="s">
        <v>865</v>
      </c>
      <c r="BX192" s="6"/>
      <c r="BY192" s="6"/>
      <c r="BZ192" s="6"/>
      <c r="CA192" s="6"/>
      <c r="CB192" s="6"/>
      <c r="CC192" s="6"/>
      <c r="CD192" s="6"/>
      <c r="CE192" s="6"/>
      <c r="CF192" s="6"/>
      <c r="CG192" s="6"/>
      <c r="CH192" s="6"/>
      <c r="CI192" s="6"/>
      <c r="CJ192" s="6"/>
      <c r="CK192" s="6"/>
      <c r="CL192" s="6"/>
      <c r="CM192" s="6"/>
      <c r="CN192" s="6"/>
      <c r="CO192" s="6"/>
      <c r="CP192" s="6"/>
      <c r="CQ192" s="6"/>
      <c r="CR192" s="6"/>
      <c r="CS192" s="6"/>
      <c r="CT192" s="6"/>
      <c r="CU192" s="6"/>
      <c r="CV192" s="6"/>
      <c r="CW192" s="6"/>
      <c r="CX192" s="6"/>
      <c r="CY192" s="6"/>
      <c r="CZ192" s="6"/>
      <c r="DA192" s="6"/>
      <c r="DB192" s="6"/>
      <c r="DC192" s="6"/>
      <c r="DD192" s="6"/>
      <c r="DE192" s="6"/>
      <c r="DF192" s="6"/>
      <c r="DG192" s="6"/>
      <c r="DH192" s="6"/>
    </row>
    <row r="193" spans="1:112" s="71" customFormat="1" ht="37.15" customHeight="1" x14ac:dyDescent="0.3">
      <c r="A193" s="2">
        <f t="shared" si="108"/>
        <v>17</v>
      </c>
      <c r="B193" s="106" t="s">
        <v>787</v>
      </c>
      <c r="C193" s="69">
        <f t="shared" si="99"/>
        <v>0.05</v>
      </c>
      <c r="D193" s="3">
        <v>0.05</v>
      </c>
      <c r="E193" s="3">
        <f t="shared" si="101"/>
        <v>0</v>
      </c>
      <c r="F193" s="3">
        <f t="shared" si="100"/>
        <v>0</v>
      </c>
      <c r="G193" s="3">
        <f t="shared" si="109"/>
        <v>0</v>
      </c>
      <c r="H193" s="3"/>
      <c r="I193" s="3"/>
      <c r="J193" s="3"/>
      <c r="K193" s="72"/>
      <c r="L193" s="2"/>
      <c r="M193" s="3">
        <f t="shared" si="110"/>
        <v>0</v>
      </c>
      <c r="N193" s="3"/>
      <c r="O193" s="3"/>
      <c r="P193" s="3"/>
      <c r="Q193" s="3"/>
      <c r="R193" s="3"/>
      <c r="S193" s="3"/>
      <c r="T193" s="3"/>
      <c r="U193" s="3">
        <f t="shared" si="111"/>
        <v>0</v>
      </c>
      <c r="V193" s="3"/>
      <c r="W193" s="3"/>
      <c r="X193" s="3"/>
      <c r="Y193" s="3"/>
      <c r="Z193" s="3"/>
      <c r="AA193" s="3"/>
      <c r="AB193" s="3"/>
      <c r="AC193" s="3"/>
      <c r="AD193" s="3">
        <f t="shared" si="112"/>
        <v>0</v>
      </c>
      <c r="AE193" s="3"/>
      <c r="AF193" s="3"/>
      <c r="AG193" s="3"/>
      <c r="AH193" s="73"/>
      <c r="AI193" s="73"/>
      <c r="AJ193" s="3"/>
      <c r="AK193" s="3"/>
      <c r="AL193" s="3"/>
      <c r="AM193" s="3"/>
      <c r="AN193" s="3"/>
      <c r="AO193" s="3"/>
      <c r="AP193" s="3"/>
      <c r="AQ193" s="3"/>
      <c r="AR193" s="3"/>
      <c r="AS193" s="3"/>
      <c r="AT193" s="3"/>
      <c r="AU193" s="3"/>
      <c r="AV193" s="3"/>
      <c r="AW193" s="3"/>
      <c r="AX193" s="3"/>
      <c r="AY193" s="3"/>
      <c r="AZ193" s="74"/>
      <c r="BA193" s="3"/>
      <c r="BB193" s="3"/>
      <c r="BC193" s="3"/>
      <c r="BD193" s="3"/>
      <c r="BE193" s="3"/>
      <c r="BF193" s="3"/>
      <c r="BG193" s="3">
        <f t="shared" si="113"/>
        <v>0</v>
      </c>
      <c r="BH193" s="3"/>
      <c r="BI193" s="75"/>
      <c r="BJ193" s="3"/>
      <c r="BK193" s="212"/>
      <c r="BL193" s="2" t="s">
        <v>130</v>
      </c>
      <c r="BM193" s="165"/>
      <c r="BN193" s="122" t="s">
        <v>91</v>
      </c>
      <c r="BO193" s="495" t="s">
        <v>1121</v>
      </c>
      <c r="BP193" s="2" t="s">
        <v>761</v>
      </c>
      <c r="BQ193" s="436" t="s">
        <v>761</v>
      </c>
      <c r="BR193" s="71" t="s">
        <v>972</v>
      </c>
      <c r="BS193" s="6"/>
      <c r="BT193" s="6"/>
      <c r="BU193" s="6"/>
      <c r="BV193" s="6" t="s">
        <v>813</v>
      </c>
      <c r="BW193" s="6" t="s">
        <v>869</v>
      </c>
      <c r="BX193" s="6"/>
      <c r="BY193" s="6" t="s">
        <v>821</v>
      </c>
      <c r="BZ193" s="6"/>
      <c r="CA193" s="6"/>
      <c r="CB193" s="6"/>
      <c r="CC193" s="6"/>
      <c r="CD193" s="6"/>
      <c r="CE193" s="6"/>
      <c r="CF193" s="6"/>
      <c r="CG193" s="6"/>
      <c r="CH193" s="6"/>
      <c r="CI193" s="6"/>
      <c r="CJ193" s="6"/>
      <c r="CK193" s="6"/>
      <c r="CL193" s="6"/>
      <c r="CM193" s="6"/>
      <c r="CN193" s="6"/>
      <c r="CO193" s="6"/>
      <c r="CP193" s="6"/>
      <c r="CQ193" s="6"/>
      <c r="CR193" s="6"/>
      <c r="CS193" s="6"/>
      <c r="CT193" s="6"/>
      <c r="CU193" s="6"/>
      <c r="CV193" s="6"/>
      <c r="CW193" s="6"/>
      <c r="CX193" s="6"/>
      <c r="CY193" s="6"/>
      <c r="CZ193" s="6"/>
      <c r="DA193" s="6"/>
      <c r="DB193" s="6"/>
      <c r="DC193" s="6"/>
      <c r="DD193" s="6"/>
      <c r="DE193" s="6"/>
      <c r="DF193" s="6"/>
      <c r="DG193" s="6"/>
      <c r="DH193" s="6"/>
    </row>
    <row r="194" spans="1:112" s="71" customFormat="1" ht="57" customHeight="1" x14ac:dyDescent="0.3">
      <c r="A194" s="2">
        <f t="shared" si="108"/>
        <v>18</v>
      </c>
      <c r="B194" s="106" t="s">
        <v>1135</v>
      </c>
      <c r="C194" s="69">
        <f t="shared" si="99"/>
        <v>0.2</v>
      </c>
      <c r="D194" s="3"/>
      <c r="E194" s="3">
        <f t="shared" si="101"/>
        <v>0.2</v>
      </c>
      <c r="F194" s="3">
        <f t="shared" si="100"/>
        <v>0.2</v>
      </c>
      <c r="G194" s="3">
        <f t="shared" si="109"/>
        <v>0</v>
      </c>
      <c r="H194" s="3"/>
      <c r="I194" s="3"/>
      <c r="J194" s="3"/>
      <c r="K194" s="72">
        <v>0.2</v>
      </c>
      <c r="L194" s="2"/>
      <c r="M194" s="3">
        <f t="shared" si="110"/>
        <v>0</v>
      </c>
      <c r="N194" s="3"/>
      <c r="O194" s="3"/>
      <c r="P194" s="3"/>
      <c r="Q194" s="3"/>
      <c r="R194" s="3"/>
      <c r="S194" s="3"/>
      <c r="T194" s="3"/>
      <c r="U194" s="3">
        <f t="shared" si="111"/>
        <v>0</v>
      </c>
      <c r="V194" s="3"/>
      <c r="W194" s="3"/>
      <c r="X194" s="3"/>
      <c r="Y194" s="3"/>
      <c r="Z194" s="3"/>
      <c r="AA194" s="3"/>
      <c r="AB194" s="3"/>
      <c r="AC194" s="3"/>
      <c r="AD194" s="3">
        <f t="shared" si="112"/>
        <v>0</v>
      </c>
      <c r="AE194" s="3"/>
      <c r="AF194" s="3"/>
      <c r="AG194" s="3"/>
      <c r="AH194" s="73"/>
      <c r="AI194" s="73"/>
      <c r="AJ194" s="3"/>
      <c r="AK194" s="3"/>
      <c r="AL194" s="3"/>
      <c r="AM194" s="3"/>
      <c r="AN194" s="3"/>
      <c r="AO194" s="3"/>
      <c r="AP194" s="3"/>
      <c r="AQ194" s="3"/>
      <c r="AR194" s="3"/>
      <c r="AS194" s="3"/>
      <c r="AT194" s="3"/>
      <c r="AU194" s="3"/>
      <c r="AV194" s="3"/>
      <c r="AW194" s="3"/>
      <c r="AX194" s="3"/>
      <c r="AY194" s="3"/>
      <c r="AZ194" s="74"/>
      <c r="BA194" s="3"/>
      <c r="BB194" s="3"/>
      <c r="BC194" s="3"/>
      <c r="BD194" s="3"/>
      <c r="BE194" s="3"/>
      <c r="BF194" s="3"/>
      <c r="BG194" s="3">
        <f t="shared" si="113"/>
        <v>0</v>
      </c>
      <c r="BH194" s="3"/>
      <c r="BI194" s="75"/>
      <c r="BJ194" s="3"/>
      <c r="BK194" s="212"/>
      <c r="BL194" s="2" t="s">
        <v>130</v>
      </c>
      <c r="BM194" s="165"/>
      <c r="BN194" s="122" t="s">
        <v>91</v>
      </c>
      <c r="BO194" s="495" t="s">
        <v>1119</v>
      </c>
      <c r="BP194" s="2" t="s">
        <v>761</v>
      </c>
      <c r="BQ194" s="436" t="s">
        <v>761</v>
      </c>
      <c r="BR194" s="71" t="s">
        <v>972</v>
      </c>
      <c r="BS194" s="6"/>
      <c r="BT194" s="6"/>
      <c r="BU194" s="6"/>
      <c r="BV194" s="6" t="s">
        <v>813</v>
      </c>
      <c r="BW194" s="6" t="s">
        <v>869</v>
      </c>
      <c r="BX194" s="6"/>
      <c r="BY194" s="6"/>
      <c r="BZ194" s="6"/>
      <c r="CA194" s="6"/>
      <c r="CB194" s="6"/>
      <c r="CC194" s="6"/>
      <c r="CD194" s="6"/>
      <c r="CE194" s="6"/>
      <c r="CF194" s="6"/>
      <c r="CG194" s="6"/>
      <c r="CH194" s="6"/>
      <c r="CI194" s="6"/>
      <c r="CJ194" s="6"/>
      <c r="CK194" s="6"/>
      <c r="CL194" s="6"/>
      <c r="CM194" s="6"/>
      <c r="CN194" s="6"/>
      <c r="CO194" s="6"/>
      <c r="CP194" s="6"/>
      <c r="CQ194" s="6"/>
      <c r="CR194" s="6"/>
      <c r="CS194" s="6"/>
      <c r="CT194" s="6"/>
      <c r="CU194" s="6"/>
      <c r="CV194" s="6"/>
      <c r="CW194" s="6"/>
      <c r="CX194" s="6"/>
      <c r="CY194" s="6"/>
      <c r="CZ194" s="6"/>
      <c r="DA194" s="6"/>
      <c r="DB194" s="6"/>
      <c r="DC194" s="6"/>
      <c r="DD194" s="6"/>
      <c r="DE194" s="6"/>
      <c r="DF194" s="6"/>
      <c r="DG194" s="6"/>
      <c r="DH194" s="6"/>
    </row>
    <row r="195" spans="1:112" s="71" customFormat="1" ht="52.9" customHeight="1" x14ac:dyDescent="0.3">
      <c r="A195" s="2">
        <f t="shared" si="108"/>
        <v>19</v>
      </c>
      <c r="B195" s="106" t="s">
        <v>1138</v>
      </c>
      <c r="C195" s="69">
        <f t="shared" si="99"/>
        <v>0.2</v>
      </c>
      <c r="D195" s="3"/>
      <c r="E195" s="3">
        <f t="shared" si="101"/>
        <v>0.2</v>
      </c>
      <c r="F195" s="3">
        <f t="shared" si="100"/>
        <v>0.2</v>
      </c>
      <c r="G195" s="3">
        <f t="shared" si="109"/>
        <v>0</v>
      </c>
      <c r="H195" s="3"/>
      <c r="I195" s="3"/>
      <c r="J195" s="3"/>
      <c r="K195" s="72">
        <v>0.2</v>
      </c>
      <c r="L195" s="2"/>
      <c r="M195" s="3">
        <f t="shared" si="110"/>
        <v>0</v>
      </c>
      <c r="N195" s="3"/>
      <c r="O195" s="3"/>
      <c r="P195" s="3"/>
      <c r="Q195" s="3"/>
      <c r="R195" s="3"/>
      <c r="S195" s="3"/>
      <c r="T195" s="3"/>
      <c r="U195" s="3">
        <f t="shared" si="111"/>
        <v>0</v>
      </c>
      <c r="V195" s="3"/>
      <c r="W195" s="3"/>
      <c r="X195" s="3"/>
      <c r="Y195" s="3"/>
      <c r="Z195" s="3"/>
      <c r="AA195" s="3"/>
      <c r="AB195" s="3"/>
      <c r="AC195" s="3"/>
      <c r="AD195" s="3">
        <f t="shared" si="112"/>
        <v>0</v>
      </c>
      <c r="AE195" s="3"/>
      <c r="AF195" s="3"/>
      <c r="AG195" s="3"/>
      <c r="AH195" s="73"/>
      <c r="AI195" s="73"/>
      <c r="AJ195" s="3"/>
      <c r="AK195" s="3"/>
      <c r="AL195" s="3"/>
      <c r="AM195" s="3"/>
      <c r="AN195" s="3"/>
      <c r="AO195" s="3"/>
      <c r="AP195" s="3"/>
      <c r="AQ195" s="3"/>
      <c r="AR195" s="3"/>
      <c r="AS195" s="3"/>
      <c r="AT195" s="3"/>
      <c r="AU195" s="3"/>
      <c r="AV195" s="3"/>
      <c r="AW195" s="3"/>
      <c r="AX195" s="3"/>
      <c r="AY195" s="3"/>
      <c r="AZ195" s="74"/>
      <c r="BA195" s="3"/>
      <c r="BB195" s="3"/>
      <c r="BC195" s="3"/>
      <c r="BD195" s="3"/>
      <c r="BE195" s="3"/>
      <c r="BF195" s="3"/>
      <c r="BG195" s="3">
        <f t="shared" si="113"/>
        <v>0</v>
      </c>
      <c r="BH195" s="3"/>
      <c r="BI195" s="75"/>
      <c r="BJ195" s="3"/>
      <c r="BK195" s="212"/>
      <c r="BL195" s="2" t="s">
        <v>130</v>
      </c>
      <c r="BM195" s="165"/>
      <c r="BN195" s="122" t="s">
        <v>91</v>
      </c>
      <c r="BO195" s="106" t="s">
        <v>1119</v>
      </c>
      <c r="BP195" s="2" t="s">
        <v>761</v>
      </c>
      <c r="BQ195" s="436" t="s">
        <v>761</v>
      </c>
      <c r="BR195" s="71" t="s">
        <v>972</v>
      </c>
      <c r="BS195" s="6"/>
      <c r="BT195" s="6"/>
      <c r="BU195" s="6"/>
      <c r="BV195" s="6" t="s">
        <v>813</v>
      </c>
      <c r="BW195" s="6" t="s">
        <v>869</v>
      </c>
      <c r="BX195" s="6"/>
      <c r="BY195" s="6"/>
      <c r="BZ195" s="6"/>
      <c r="CA195" s="6"/>
      <c r="CB195" s="6"/>
      <c r="CC195" s="6"/>
      <c r="CD195" s="6"/>
      <c r="CE195" s="6"/>
      <c r="CF195" s="6"/>
      <c r="CG195" s="6"/>
      <c r="CH195" s="6"/>
      <c r="CI195" s="6"/>
      <c r="CJ195" s="6"/>
      <c r="CK195" s="6"/>
      <c r="CL195" s="6"/>
      <c r="CM195" s="6"/>
      <c r="CN195" s="6"/>
      <c r="CO195" s="6"/>
      <c r="CP195" s="6"/>
      <c r="CQ195" s="6"/>
      <c r="CR195" s="6"/>
      <c r="CS195" s="6"/>
      <c r="CT195" s="6"/>
      <c r="CU195" s="6"/>
      <c r="CV195" s="6"/>
      <c r="CW195" s="6"/>
      <c r="CX195" s="6"/>
      <c r="CY195" s="6"/>
      <c r="CZ195" s="6"/>
      <c r="DA195" s="6"/>
      <c r="DB195" s="6"/>
      <c r="DC195" s="6"/>
      <c r="DD195" s="6"/>
      <c r="DE195" s="6"/>
      <c r="DF195" s="6"/>
      <c r="DG195" s="6"/>
      <c r="DH195" s="6"/>
    </row>
    <row r="196" spans="1:112" s="71" customFormat="1" ht="45" customHeight="1" x14ac:dyDescent="0.3">
      <c r="A196" s="2">
        <f t="shared" si="108"/>
        <v>20</v>
      </c>
      <c r="B196" s="141" t="s">
        <v>513</v>
      </c>
      <c r="C196" s="69">
        <f t="shared" si="99"/>
        <v>0.1</v>
      </c>
      <c r="D196" s="3"/>
      <c r="E196" s="3">
        <f t="shared" si="101"/>
        <v>0.1</v>
      </c>
      <c r="F196" s="3">
        <f t="shared" si="100"/>
        <v>0.1</v>
      </c>
      <c r="G196" s="3">
        <f>H196+I196+J196</f>
        <v>0</v>
      </c>
      <c r="H196" s="69"/>
      <c r="I196" s="69"/>
      <c r="J196" s="3"/>
      <c r="K196" s="69">
        <v>0.1</v>
      </c>
      <c r="L196" s="69"/>
      <c r="M196" s="3">
        <f>N196+O196+P196</f>
        <v>0</v>
      </c>
      <c r="N196" s="3"/>
      <c r="O196" s="3"/>
      <c r="P196" s="3"/>
      <c r="Q196" s="3"/>
      <c r="R196" s="3"/>
      <c r="S196" s="3"/>
      <c r="T196" s="3"/>
      <c r="U196" s="3">
        <f>V196+W196+X196+Y196+Z196+AA196+AB196+AC196+AD196+AU196+AV196+AW196+AX196+AY196+AZ196+BA196+BB196+BC196+BD196+BE196+BF196</f>
        <v>0</v>
      </c>
      <c r="V196" s="3"/>
      <c r="W196" s="3"/>
      <c r="X196" s="3"/>
      <c r="Y196" s="3"/>
      <c r="Z196" s="3"/>
      <c r="AA196" s="3"/>
      <c r="AB196" s="3"/>
      <c r="AC196" s="3"/>
      <c r="AD196" s="3">
        <f>SUM(AE196:AT196)</f>
        <v>0</v>
      </c>
      <c r="AE196" s="3"/>
      <c r="AF196" s="3"/>
      <c r="AG196" s="3"/>
      <c r="AH196" s="3"/>
      <c r="AI196" s="3"/>
      <c r="AJ196" s="3"/>
      <c r="AK196" s="3"/>
      <c r="AL196" s="3"/>
      <c r="AM196" s="3"/>
      <c r="AN196" s="3"/>
      <c r="AO196" s="3"/>
      <c r="AP196" s="3"/>
      <c r="AQ196" s="3"/>
      <c r="AR196" s="3"/>
      <c r="AS196" s="3"/>
      <c r="AT196" s="3"/>
      <c r="AU196" s="3"/>
      <c r="AV196" s="3"/>
      <c r="AW196" s="3"/>
      <c r="AX196" s="3"/>
      <c r="AY196" s="3"/>
      <c r="AZ196" s="3"/>
      <c r="BA196" s="3"/>
      <c r="BB196" s="3"/>
      <c r="BC196" s="3"/>
      <c r="BD196" s="69"/>
      <c r="BE196" s="3"/>
      <c r="BF196" s="3"/>
      <c r="BG196" s="3">
        <f>BH196+BI196+BJ196</f>
        <v>0</v>
      </c>
      <c r="BH196" s="3"/>
      <c r="BI196" s="69"/>
      <c r="BJ196" s="3"/>
      <c r="BK196" s="2" t="s">
        <v>459</v>
      </c>
      <c r="BL196" s="143" t="s">
        <v>135</v>
      </c>
      <c r="BM196" s="2" t="s">
        <v>514</v>
      </c>
      <c r="BN196" s="143" t="s">
        <v>91</v>
      </c>
      <c r="BO196" s="15" t="s">
        <v>385</v>
      </c>
      <c r="BP196" s="2" t="s">
        <v>1142</v>
      </c>
      <c r="BQ196" s="436" t="s">
        <v>982</v>
      </c>
      <c r="BR196" s="71" t="s">
        <v>972</v>
      </c>
      <c r="BV196" s="71" t="s">
        <v>813</v>
      </c>
      <c r="BZ196" s="209"/>
      <c r="CE196" s="71" t="s">
        <v>515</v>
      </c>
      <c r="CN196" s="71">
        <v>2022</v>
      </c>
    </row>
    <row r="197" spans="1:112" s="71" customFormat="1" ht="37.5" x14ac:dyDescent="0.3">
      <c r="A197" s="2">
        <f t="shared" si="108"/>
        <v>21</v>
      </c>
      <c r="B197" s="144" t="s">
        <v>376</v>
      </c>
      <c r="C197" s="69">
        <f t="shared" si="99"/>
        <v>0.7</v>
      </c>
      <c r="D197" s="3"/>
      <c r="E197" s="3">
        <f t="shared" si="101"/>
        <v>0.7</v>
      </c>
      <c r="F197" s="3">
        <f t="shared" si="100"/>
        <v>0.7</v>
      </c>
      <c r="G197" s="3">
        <f>H197+I197+J197</f>
        <v>0</v>
      </c>
      <c r="H197" s="3"/>
      <c r="I197" s="3"/>
      <c r="J197" s="3"/>
      <c r="K197" s="72">
        <v>0.3</v>
      </c>
      <c r="L197" s="143">
        <v>0.4</v>
      </c>
      <c r="M197" s="3">
        <f>N197+O197+P197</f>
        <v>0</v>
      </c>
      <c r="N197" s="3"/>
      <c r="O197" s="3"/>
      <c r="P197" s="3"/>
      <c r="Q197" s="3"/>
      <c r="R197" s="3"/>
      <c r="S197" s="3"/>
      <c r="T197" s="3"/>
      <c r="U197" s="3">
        <f>V197+W197+X197+Y197+Z197+AA197+AB197+AC197+AD197+AU197+AV197+AW197+AX197+AY197+AZ197+BA197+BB197+BC197+BD197+BE197+BF197</f>
        <v>0</v>
      </c>
      <c r="V197" s="3"/>
      <c r="W197" s="3"/>
      <c r="X197" s="3"/>
      <c r="Y197" s="3"/>
      <c r="Z197" s="3"/>
      <c r="AA197" s="3"/>
      <c r="AB197" s="3"/>
      <c r="AC197" s="3"/>
      <c r="AD197" s="3">
        <f>SUM(AE197:AT197)</f>
        <v>0</v>
      </c>
      <c r="AE197" s="3"/>
      <c r="AF197" s="3"/>
      <c r="AG197" s="3"/>
      <c r="AH197" s="73"/>
      <c r="AI197" s="73"/>
      <c r="AJ197" s="3"/>
      <c r="AK197" s="3"/>
      <c r="AL197" s="3"/>
      <c r="AM197" s="3"/>
      <c r="AN197" s="3"/>
      <c r="AO197" s="3"/>
      <c r="AP197" s="3"/>
      <c r="AQ197" s="3"/>
      <c r="AR197" s="3"/>
      <c r="AS197" s="3"/>
      <c r="AT197" s="3"/>
      <c r="AU197" s="3"/>
      <c r="AV197" s="3"/>
      <c r="AW197" s="3"/>
      <c r="AX197" s="3"/>
      <c r="AY197" s="3"/>
      <c r="AZ197" s="74"/>
      <c r="BA197" s="3"/>
      <c r="BB197" s="3"/>
      <c r="BC197" s="3"/>
      <c r="BD197" s="3"/>
      <c r="BE197" s="3"/>
      <c r="BF197" s="3"/>
      <c r="BG197" s="3">
        <f>BH197+BI197+BJ197</f>
        <v>0</v>
      </c>
      <c r="BH197" s="3"/>
      <c r="BI197" s="75"/>
      <c r="BJ197" s="3"/>
      <c r="BK197" s="2" t="s">
        <v>459</v>
      </c>
      <c r="BL197" s="4" t="s">
        <v>135</v>
      </c>
      <c r="BM197" s="95"/>
      <c r="BN197" s="143" t="s">
        <v>91</v>
      </c>
      <c r="BO197" s="15" t="s">
        <v>1132</v>
      </c>
      <c r="BP197" s="2" t="s">
        <v>1142</v>
      </c>
      <c r="BQ197" s="436" t="s">
        <v>1071</v>
      </c>
      <c r="BR197" s="71" t="s">
        <v>972</v>
      </c>
      <c r="BV197" s="71" t="s">
        <v>813</v>
      </c>
      <c r="CB197" s="71" t="s">
        <v>440</v>
      </c>
      <c r="CE197" s="71" t="s">
        <v>516</v>
      </c>
      <c r="CN197" s="71">
        <v>2022</v>
      </c>
    </row>
    <row r="198" spans="1:112" s="71" customFormat="1" ht="37.5" x14ac:dyDescent="0.3">
      <c r="A198" s="2">
        <f t="shared" si="108"/>
        <v>22</v>
      </c>
      <c r="B198" s="106" t="s">
        <v>926</v>
      </c>
      <c r="C198" s="69">
        <f t="shared" si="99"/>
        <v>0.12</v>
      </c>
      <c r="D198" s="3"/>
      <c r="E198" s="3">
        <f t="shared" si="101"/>
        <v>0.12</v>
      </c>
      <c r="F198" s="3">
        <f t="shared" si="100"/>
        <v>0</v>
      </c>
      <c r="G198" s="3">
        <f t="shared" ref="G198:G200" si="114">H198+I198+J198</f>
        <v>0</v>
      </c>
      <c r="H198" s="3"/>
      <c r="I198" s="3"/>
      <c r="J198" s="3"/>
      <c r="K198" s="72"/>
      <c r="L198" s="2"/>
      <c r="M198" s="3">
        <f t="shared" ref="M198:M200" si="115">N198+O198+P198</f>
        <v>0</v>
      </c>
      <c r="N198" s="3"/>
      <c r="O198" s="3"/>
      <c r="P198" s="3"/>
      <c r="Q198" s="3"/>
      <c r="R198" s="3"/>
      <c r="S198" s="3"/>
      <c r="T198" s="3"/>
      <c r="U198" s="3">
        <f t="shared" ref="U198:U203" si="116">V198+W198+X198+Y198+Z198+AA198+AB198+AC198+AD198+AU198+AV198+AW198+AX198+AY198+AZ198+BA198+BB198+BC198+BD198+BE198+BF198</f>
        <v>0.12</v>
      </c>
      <c r="V198" s="3"/>
      <c r="W198" s="3"/>
      <c r="X198" s="3"/>
      <c r="Y198" s="3"/>
      <c r="Z198" s="3"/>
      <c r="AA198" s="3"/>
      <c r="AB198" s="3"/>
      <c r="AC198" s="3"/>
      <c r="AD198" s="3">
        <f t="shared" ref="AD198:AD203" si="117">SUM(AE198:AT198)</f>
        <v>0</v>
      </c>
      <c r="AE198" s="3"/>
      <c r="AF198" s="3"/>
      <c r="AG198" s="3"/>
      <c r="AH198" s="73"/>
      <c r="AI198" s="73"/>
      <c r="AJ198" s="3"/>
      <c r="AK198" s="3"/>
      <c r="AL198" s="3"/>
      <c r="AM198" s="3"/>
      <c r="AN198" s="3"/>
      <c r="AO198" s="3"/>
      <c r="AP198" s="3"/>
      <c r="AQ198" s="3"/>
      <c r="AR198" s="3"/>
      <c r="AS198" s="3"/>
      <c r="AT198" s="3"/>
      <c r="AU198" s="3"/>
      <c r="AV198" s="3"/>
      <c r="AW198" s="3"/>
      <c r="AX198" s="3">
        <v>0.12</v>
      </c>
      <c r="AY198" s="3"/>
      <c r="AZ198" s="74"/>
      <c r="BA198" s="3"/>
      <c r="BB198" s="3"/>
      <c r="BC198" s="3"/>
      <c r="BD198" s="3"/>
      <c r="BE198" s="3"/>
      <c r="BF198" s="3"/>
      <c r="BG198" s="3">
        <f t="shared" ref="BG198:BG203" si="118">BH198+BI198+BJ198</f>
        <v>0</v>
      </c>
      <c r="BH198" s="3"/>
      <c r="BI198" s="75"/>
      <c r="BJ198" s="3"/>
      <c r="BK198" s="2" t="s">
        <v>459</v>
      </c>
      <c r="BL198" s="4" t="s">
        <v>138</v>
      </c>
      <c r="BM198" s="2" t="s">
        <v>927</v>
      </c>
      <c r="BN198" s="76" t="s">
        <v>91</v>
      </c>
      <c r="BO198" s="15" t="s">
        <v>812</v>
      </c>
      <c r="BP198" s="2" t="s">
        <v>761</v>
      </c>
      <c r="BQ198" s="436" t="s">
        <v>761</v>
      </c>
      <c r="BR198" s="6" t="s">
        <v>1009</v>
      </c>
      <c r="BS198" s="6"/>
      <c r="BT198" s="6"/>
      <c r="BV198" s="71" t="s">
        <v>813</v>
      </c>
      <c r="CT198" s="6"/>
      <c r="CU198" s="6"/>
      <c r="CV198" s="6"/>
      <c r="CW198" s="6"/>
      <c r="CX198" s="6"/>
      <c r="CY198" s="6"/>
      <c r="CZ198" s="6"/>
      <c r="DA198" s="6"/>
      <c r="DB198" s="6"/>
      <c r="DC198" s="6"/>
      <c r="DD198" s="6"/>
      <c r="DE198" s="6"/>
      <c r="DF198" s="6"/>
      <c r="DG198" s="6"/>
      <c r="DH198" s="6"/>
    </row>
    <row r="199" spans="1:112" s="71" customFormat="1" ht="96" customHeight="1" x14ac:dyDescent="0.3">
      <c r="A199" s="2">
        <f t="shared" si="108"/>
        <v>23</v>
      </c>
      <c r="B199" s="106" t="s">
        <v>928</v>
      </c>
      <c r="C199" s="69">
        <f t="shared" si="99"/>
        <v>0.13</v>
      </c>
      <c r="D199" s="3"/>
      <c r="E199" s="3">
        <f t="shared" si="101"/>
        <v>0.13</v>
      </c>
      <c r="F199" s="3">
        <f t="shared" si="100"/>
        <v>0.01</v>
      </c>
      <c r="G199" s="3">
        <f t="shared" si="114"/>
        <v>0.01</v>
      </c>
      <c r="H199" s="2">
        <v>0.01</v>
      </c>
      <c r="I199" s="2"/>
      <c r="J199" s="2"/>
      <c r="K199" s="72"/>
      <c r="L199" s="2"/>
      <c r="M199" s="3">
        <f t="shared" si="115"/>
        <v>0</v>
      </c>
      <c r="N199" s="2"/>
      <c r="O199" s="2"/>
      <c r="P199" s="2"/>
      <c r="Q199" s="2"/>
      <c r="R199" s="2"/>
      <c r="S199" s="2"/>
      <c r="T199" s="2"/>
      <c r="U199" s="3">
        <f t="shared" si="116"/>
        <v>0.06</v>
      </c>
      <c r="V199" s="2"/>
      <c r="W199" s="2"/>
      <c r="X199" s="2"/>
      <c r="Y199" s="2"/>
      <c r="Z199" s="2"/>
      <c r="AA199" s="2"/>
      <c r="AB199" s="2"/>
      <c r="AC199" s="2"/>
      <c r="AD199" s="3">
        <f t="shared" si="117"/>
        <v>0</v>
      </c>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v>0.06</v>
      </c>
      <c r="BE199" s="2"/>
      <c r="BF199" s="2"/>
      <c r="BG199" s="3">
        <f t="shared" si="118"/>
        <v>0.06</v>
      </c>
      <c r="BH199" s="2"/>
      <c r="BI199" s="2">
        <v>0.06</v>
      </c>
      <c r="BJ199" s="2"/>
      <c r="BK199" s="2" t="s">
        <v>459</v>
      </c>
      <c r="BL199" s="2" t="s">
        <v>138</v>
      </c>
      <c r="BM199" s="2" t="s">
        <v>929</v>
      </c>
      <c r="BN199" s="2" t="s">
        <v>91</v>
      </c>
      <c r="BO199" s="15" t="s">
        <v>1242</v>
      </c>
      <c r="BP199" s="2" t="s">
        <v>761</v>
      </c>
      <c r="BQ199" s="436" t="s">
        <v>761</v>
      </c>
      <c r="BR199" s="6" t="s">
        <v>1009</v>
      </c>
      <c r="BS199" s="6"/>
      <c r="BT199" s="6"/>
      <c r="BV199" s="71" t="s">
        <v>813</v>
      </c>
      <c r="CT199" s="6"/>
      <c r="CU199" s="6"/>
      <c r="CV199" s="6"/>
      <c r="CW199" s="6"/>
      <c r="CX199" s="6"/>
      <c r="CY199" s="6"/>
      <c r="CZ199" s="6"/>
      <c r="DA199" s="6"/>
      <c r="DB199" s="6"/>
      <c r="DC199" s="6"/>
      <c r="DD199" s="6"/>
      <c r="DE199" s="6"/>
      <c r="DF199" s="6"/>
      <c r="DG199" s="6"/>
      <c r="DH199" s="6"/>
    </row>
    <row r="200" spans="1:112" s="71" customFormat="1" ht="60" customHeight="1" x14ac:dyDescent="0.3">
      <c r="A200" s="2">
        <f t="shared" si="108"/>
        <v>24</v>
      </c>
      <c r="B200" s="144" t="s">
        <v>1039</v>
      </c>
      <c r="C200" s="69">
        <f t="shared" si="99"/>
        <v>0.2</v>
      </c>
      <c r="D200" s="3"/>
      <c r="E200" s="3">
        <f t="shared" si="101"/>
        <v>0.2</v>
      </c>
      <c r="F200" s="3">
        <f t="shared" si="100"/>
        <v>0.2</v>
      </c>
      <c r="G200" s="3">
        <f t="shared" si="114"/>
        <v>0.05</v>
      </c>
      <c r="H200" s="3">
        <v>0.05</v>
      </c>
      <c r="I200" s="3"/>
      <c r="J200" s="3"/>
      <c r="K200" s="72">
        <v>0.15</v>
      </c>
      <c r="L200" s="3"/>
      <c r="M200" s="3">
        <f t="shared" si="115"/>
        <v>0</v>
      </c>
      <c r="N200" s="3"/>
      <c r="O200" s="3"/>
      <c r="P200" s="3"/>
      <c r="Q200" s="3"/>
      <c r="R200" s="3"/>
      <c r="S200" s="3"/>
      <c r="T200" s="3"/>
      <c r="U200" s="3">
        <f t="shared" si="116"/>
        <v>0</v>
      </c>
      <c r="V200" s="3"/>
      <c r="W200" s="3"/>
      <c r="X200" s="3"/>
      <c r="Y200" s="3"/>
      <c r="Z200" s="3"/>
      <c r="AA200" s="3"/>
      <c r="AB200" s="3"/>
      <c r="AC200" s="3"/>
      <c r="AD200" s="3">
        <f t="shared" si="117"/>
        <v>0</v>
      </c>
      <c r="AE200" s="3"/>
      <c r="AF200" s="3"/>
      <c r="AG200" s="3"/>
      <c r="AH200" s="3"/>
      <c r="AI200" s="3"/>
      <c r="AJ200" s="3"/>
      <c r="AK200" s="3"/>
      <c r="AL200" s="3"/>
      <c r="AM200" s="3"/>
      <c r="AN200" s="3"/>
      <c r="AO200" s="3"/>
      <c r="AP200" s="3"/>
      <c r="AQ200" s="3"/>
      <c r="AR200" s="3"/>
      <c r="AS200" s="3"/>
      <c r="AT200" s="3"/>
      <c r="AU200" s="3"/>
      <c r="AV200" s="3"/>
      <c r="AW200" s="3"/>
      <c r="AX200" s="3"/>
      <c r="AY200" s="3"/>
      <c r="AZ200" s="3"/>
      <c r="BA200" s="3"/>
      <c r="BB200" s="3"/>
      <c r="BC200" s="3"/>
      <c r="BD200" s="3"/>
      <c r="BE200" s="3"/>
      <c r="BF200" s="3"/>
      <c r="BG200" s="3">
        <f t="shared" si="118"/>
        <v>0</v>
      </c>
      <c r="BH200" s="3"/>
      <c r="BI200" s="3"/>
      <c r="BJ200" s="3"/>
      <c r="BK200" s="2" t="s">
        <v>459</v>
      </c>
      <c r="BL200" s="2" t="s">
        <v>142</v>
      </c>
      <c r="BM200" s="2" t="s">
        <v>930</v>
      </c>
      <c r="BN200" s="91" t="s">
        <v>91</v>
      </c>
      <c r="BO200" s="14" t="s">
        <v>1119</v>
      </c>
      <c r="BP200" s="2" t="s">
        <v>761</v>
      </c>
      <c r="BQ200" s="436" t="s">
        <v>761</v>
      </c>
      <c r="BR200" s="6" t="s">
        <v>1009</v>
      </c>
      <c r="BS200" s="6"/>
      <c r="BT200" s="6"/>
      <c r="CT200" s="6"/>
      <c r="CU200" s="6"/>
      <c r="CV200" s="6"/>
      <c r="CW200" s="6"/>
      <c r="CX200" s="6"/>
      <c r="CY200" s="6"/>
      <c r="CZ200" s="6"/>
      <c r="DA200" s="6"/>
      <c r="DB200" s="6"/>
      <c r="DC200" s="6"/>
      <c r="DD200" s="6"/>
      <c r="DE200" s="6"/>
      <c r="DF200" s="6"/>
      <c r="DG200" s="6"/>
      <c r="DH200" s="6"/>
    </row>
    <row r="201" spans="1:112" s="71" customFormat="1" ht="42" customHeight="1" x14ac:dyDescent="0.3">
      <c r="A201" s="2">
        <f t="shared" si="108"/>
        <v>25</v>
      </c>
      <c r="B201" s="144" t="s">
        <v>822</v>
      </c>
      <c r="C201" s="69">
        <f t="shared" si="99"/>
        <v>0.02</v>
      </c>
      <c r="D201" s="3"/>
      <c r="E201" s="3">
        <f t="shared" si="101"/>
        <v>0.02</v>
      </c>
      <c r="F201" s="3">
        <f t="shared" si="100"/>
        <v>0.02</v>
      </c>
      <c r="G201" s="3">
        <f t="shared" si="109"/>
        <v>0.02</v>
      </c>
      <c r="H201" s="3">
        <v>0.02</v>
      </c>
      <c r="I201" s="3"/>
      <c r="J201" s="3"/>
      <c r="K201" s="72"/>
      <c r="L201" s="3"/>
      <c r="M201" s="3">
        <f t="shared" si="110"/>
        <v>0</v>
      </c>
      <c r="N201" s="3"/>
      <c r="O201" s="3"/>
      <c r="P201" s="3"/>
      <c r="Q201" s="3"/>
      <c r="R201" s="3"/>
      <c r="S201" s="3"/>
      <c r="T201" s="3"/>
      <c r="U201" s="3">
        <f t="shared" si="116"/>
        <v>0</v>
      </c>
      <c r="V201" s="3"/>
      <c r="W201" s="3"/>
      <c r="X201" s="3"/>
      <c r="Y201" s="3"/>
      <c r="Z201" s="3"/>
      <c r="AA201" s="3"/>
      <c r="AB201" s="3"/>
      <c r="AC201" s="3"/>
      <c r="AD201" s="3">
        <f t="shared" si="117"/>
        <v>0</v>
      </c>
      <c r="AE201" s="3"/>
      <c r="AF201" s="3"/>
      <c r="AG201" s="3"/>
      <c r="AH201" s="3"/>
      <c r="AI201" s="3"/>
      <c r="AJ201" s="3"/>
      <c r="AK201" s="3"/>
      <c r="AL201" s="3"/>
      <c r="AM201" s="3"/>
      <c r="AN201" s="3"/>
      <c r="AO201" s="3"/>
      <c r="AP201" s="3"/>
      <c r="AQ201" s="3"/>
      <c r="AR201" s="3"/>
      <c r="AS201" s="3"/>
      <c r="AT201" s="3"/>
      <c r="AU201" s="3"/>
      <c r="AV201" s="3"/>
      <c r="AW201" s="3"/>
      <c r="AX201" s="3"/>
      <c r="AY201" s="3"/>
      <c r="AZ201" s="3"/>
      <c r="BA201" s="3"/>
      <c r="BB201" s="3"/>
      <c r="BC201" s="3"/>
      <c r="BD201" s="3"/>
      <c r="BE201" s="3"/>
      <c r="BF201" s="3"/>
      <c r="BG201" s="3">
        <f t="shared" si="118"/>
        <v>0</v>
      </c>
      <c r="BH201" s="3"/>
      <c r="BI201" s="3"/>
      <c r="BJ201" s="3"/>
      <c r="BK201" s="2" t="s">
        <v>459</v>
      </c>
      <c r="BL201" s="2" t="s">
        <v>133</v>
      </c>
      <c r="BM201" s="2" t="s">
        <v>824</v>
      </c>
      <c r="BN201" s="2" t="s">
        <v>91</v>
      </c>
      <c r="BO201" s="14" t="s">
        <v>539</v>
      </c>
      <c r="BP201" s="2" t="s">
        <v>761</v>
      </c>
      <c r="BQ201" s="436" t="s">
        <v>761</v>
      </c>
      <c r="BR201" s="6" t="s">
        <v>972</v>
      </c>
      <c r="BS201" s="6"/>
      <c r="BT201" s="6"/>
      <c r="BU201" s="6"/>
      <c r="BV201" s="6" t="s">
        <v>813</v>
      </c>
      <c r="CT201" s="6"/>
      <c r="CU201" s="6"/>
      <c r="CV201" s="6"/>
      <c r="CW201" s="6"/>
      <c r="CX201" s="6"/>
      <c r="CY201" s="6"/>
      <c r="CZ201" s="6"/>
      <c r="DA201" s="6"/>
      <c r="DB201" s="6"/>
      <c r="DC201" s="6"/>
      <c r="DD201" s="6"/>
      <c r="DE201" s="6"/>
      <c r="DF201" s="6"/>
      <c r="DG201" s="6"/>
      <c r="DH201" s="6"/>
    </row>
    <row r="202" spans="1:112" s="71" customFormat="1" ht="39" customHeight="1" x14ac:dyDescent="0.3">
      <c r="A202" s="2">
        <f t="shared" si="108"/>
        <v>26</v>
      </c>
      <c r="B202" s="144" t="s">
        <v>823</v>
      </c>
      <c r="C202" s="69">
        <f t="shared" si="99"/>
        <v>0.04</v>
      </c>
      <c r="D202" s="3"/>
      <c r="E202" s="3">
        <f t="shared" si="101"/>
        <v>0.04</v>
      </c>
      <c r="F202" s="3">
        <f t="shared" si="100"/>
        <v>0.03</v>
      </c>
      <c r="G202" s="3">
        <f t="shared" si="109"/>
        <v>0.03</v>
      </c>
      <c r="H202" s="3">
        <v>0.03</v>
      </c>
      <c r="I202" s="3"/>
      <c r="J202" s="3"/>
      <c r="K202" s="72"/>
      <c r="L202" s="3"/>
      <c r="M202" s="3">
        <f t="shared" si="110"/>
        <v>0</v>
      </c>
      <c r="N202" s="3"/>
      <c r="O202" s="3"/>
      <c r="P202" s="3"/>
      <c r="Q202" s="3"/>
      <c r="R202" s="3"/>
      <c r="S202" s="3"/>
      <c r="T202" s="3"/>
      <c r="U202" s="3">
        <f t="shared" si="116"/>
        <v>0</v>
      </c>
      <c r="V202" s="3"/>
      <c r="W202" s="3"/>
      <c r="X202" s="3"/>
      <c r="Y202" s="3"/>
      <c r="Z202" s="3"/>
      <c r="AA202" s="3"/>
      <c r="AB202" s="3"/>
      <c r="AC202" s="3"/>
      <c r="AD202" s="3">
        <f t="shared" si="117"/>
        <v>0</v>
      </c>
      <c r="AE202" s="3"/>
      <c r="AF202" s="3"/>
      <c r="AG202" s="3"/>
      <c r="AH202" s="3"/>
      <c r="AI202" s="3"/>
      <c r="AJ202" s="3"/>
      <c r="AK202" s="3"/>
      <c r="AL202" s="3"/>
      <c r="AM202" s="3"/>
      <c r="AN202" s="3"/>
      <c r="AO202" s="3"/>
      <c r="AP202" s="3"/>
      <c r="AQ202" s="3"/>
      <c r="AR202" s="3"/>
      <c r="AS202" s="3"/>
      <c r="AT202" s="3"/>
      <c r="AU202" s="3"/>
      <c r="AV202" s="3"/>
      <c r="AW202" s="3"/>
      <c r="AX202" s="3"/>
      <c r="AY202" s="3"/>
      <c r="AZ202" s="3"/>
      <c r="BA202" s="3"/>
      <c r="BB202" s="3"/>
      <c r="BC202" s="3"/>
      <c r="BD202" s="3"/>
      <c r="BE202" s="3"/>
      <c r="BF202" s="3"/>
      <c r="BG202" s="3">
        <f t="shared" si="118"/>
        <v>0.01</v>
      </c>
      <c r="BH202" s="3"/>
      <c r="BI202" s="3">
        <v>0.01</v>
      </c>
      <c r="BJ202" s="3"/>
      <c r="BK202" s="2" t="s">
        <v>459</v>
      </c>
      <c r="BL202" s="2" t="s">
        <v>133</v>
      </c>
      <c r="BM202" s="2" t="s">
        <v>825</v>
      </c>
      <c r="BN202" s="2" t="s">
        <v>91</v>
      </c>
      <c r="BO202" s="14" t="s">
        <v>539</v>
      </c>
      <c r="BP202" s="2" t="s">
        <v>761</v>
      </c>
      <c r="BQ202" s="436" t="s">
        <v>761</v>
      </c>
      <c r="BR202" s="6" t="s">
        <v>972</v>
      </c>
      <c r="BS202" s="6"/>
      <c r="BT202" s="6"/>
      <c r="BU202" s="6"/>
      <c r="BV202" s="6" t="s">
        <v>813</v>
      </c>
      <c r="CT202" s="6"/>
      <c r="CU202" s="6"/>
      <c r="CV202" s="6"/>
      <c r="CW202" s="6"/>
      <c r="CX202" s="6"/>
      <c r="CY202" s="6"/>
      <c r="CZ202" s="6"/>
      <c r="DA202" s="6"/>
      <c r="DB202" s="6"/>
      <c r="DC202" s="6"/>
      <c r="DD202" s="6"/>
      <c r="DE202" s="6"/>
      <c r="DF202" s="6"/>
      <c r="DG202" s="6"/>
      <c r="DH202" s="6"/>
    </row>
    <row r="203" spans="1:112" s="71" customFormat="1" ht="94.9" customHeight="1" x14ac:dyDescent="0.3">
      <c r="A203" s="2">
        <f t="shared" si="108"/>
        <v>27</v>
      </c>
      <c r="B203" s="144" t="s">
        <v>262</v>
      </c>
      <c r="C203" s="69">
        <f t="shared" si="99"/>
        <v>0.04</v>
      </c>
      <c r="D203" s="3"/>
      <c r="E203" s="3">
        <f t="shared" si="101"/>
        <v>0.04</v>
      </c>
      <c r="F203" s="3">
        <f t="shared" si="100"/>
        <v>0.03</v>
      </c>
      <c r="G203" s="3">
        <f t="shared" si="109"/>
        <v>0.03</v>
      </c>
      <c r="H203" s="3">
        <v>0.03</v>
      </c>
      <c r="I203" s="3"/>
      <c r="J203" s="3"/>
      <c r="K203" s="72"/>
      <c r="L203" s="3"/>
      <c r="M203" s="3">
        <f t="shared" si="110"/>
        <v>0</v>
      </c>
      <c r="N203" s="3"/>
      <c r="O203" s="3"/>
      <c r="P203" s="3"/>
      <c r="Q203" s="3"/>
      <c r="R203" s="3"/>
      <c r="S203" s="3"/>
      <c r="T203" s="3"/>
      <c r="U203" s="3">
        <f t="shared" si="116"/>
        <v>0</v>
      </c>
      <c r="V203" s="3"/>
      <c r="W203" s="3"/>
      <c r="X203" s="3"/>
      <c r="Y203" s="3"/>
      <c r="Z203" s="3"/>
      <c r="AA203" s="3"/>
      <c r="AB203" s="3"/>
      <c r="AC203" s="3"/>
      <c r="AD203" s="3">
        <f t="shared" si="117"/>
        <v>0</v>
      </c>
      <c r="AE203" s="3"/>
      <c r="AF203" s="3"/>
      <c r="AG203" s="3"/>
      <c r="AH203" s="3"/>
      <c r="AI203" s="3"/>
      <c r="AJ203" s="3"/>
      <c r="AK203" s="3"/>
      <c r="AL203" s="3"/>
      <c r="AM203" s="3"/>
      <c r="AN203" s="3"/>
      <c r="AO203" s="3"/>
      <c r="AP203" s="3"/>
      <c r="AQ203" s="3"/>
      <c r="AR203" s="3"/>
      <c r="AS203" s="3"/>
      <c r="AT203" s="3"/>
      <c r="AU203" s="3"/>
      <c r="AV203" s="3"/>
      <c r="AW203" s="3"/>
      <c r="AX203" s="3"/>
      <c r="AY203" s="3"/>
      <c r="AZ203" s="3"/>
      <c r="BA203" s="3"/>
      <c r="BB203" s="3"/>
      <c r="BC203" s="3"/>
      <c r="BD203" s="3"/>
      <c r="BE203" s="3"/>
      <c r="BF203" s="3"/>
      <c r="BG203" s="3">
        <f t="shared" si="118"/>
        <v>0.01</v>
      </c>
      <c r="BH203" s="3"/>
      <c r="BI203" s="3">
        <v>0.01</v>
      </c>
      <c r="BJ203" s="3"/>
      <c r="BK203" s="2" t="s">
        <v>459</v>
      </c>
      <c r="BL203" s="2" t="s">
        <v>133</v>
      </c>
      <c r="BM203" s="2" t="s">
        <v>263</v>
      </c>
      <c r="BN203" s="2" t="s">
        <v>91</v>
      </c>
      <c r="BO203" s="15" t="s">
        <v>1242</v>
      </c>
      <c r="BP203" s="2" t="s">
        <v>761</v>
      </c>
      <c r="BQ203" s="436" t="s">
        <v>761</v>
      </c>
      <c r="BR203" s="6" t="s">
        <v>972</v>
      </c>
      <c r="BS203" s="6"/>
      <c r="BT203" s="6"/>
      <c r="BU203" s="6"/>
      <c r="BV203" s="6" t="s">
        <v>813</v>
      </c>
      <c r="CT203" s="6"/>
      <c r="CU203" s="6"/>
      <c r="CV203" s="6"/>
      <c r="CW203" s="6"/>
      <c r="CX203" s="6"/>
      <c r="CY203" s="6"/>
      <c r="CZ203" s="6"/>
      <c r="DA203" s="6"/>
      <c r="DB203" s="6"/>
      <c r="DC203" s="6"/>
      <c r="DD203" s="6"/>
      <c r="DE203" s="6"/>
      <c r="DF203" s="6"/>
      <c r="DG203" s="6"/>
      <c r="DH203" s="6"/>
    </row>
    <row r="204" spans="1:112" s="228" customFormat="1" ht="18.75" x14ac:dyDescent="0.3">
      <c r="A204" s="81" t="s">
        <v>182</v>
      </c>
      <c r="B204" s="86" t="s">
        <v>51</v>
      </c>
      <c r="C204" s="21">
        <f t="shared" si="99"/>
        <v>1.2</v>
      </c>
      <c r="D204" s="82">
        <f>SUM(D205:D207)</f>
        <v>0</v>
      </c>
      <c r="E204" s="82">
        <f t="shared" si="101"/>
        <v>1.2</v>
      </c>
      <c r="F204" s="82">
        <f t="shared" si="100"/>
        <v>1.2</v>
      </c>
      <c r="G204" s="82">
        <f t="shared" si="109"/>
        <v>0.5</v>
      </c>
      <c r="H204" s="82">
        <f>SUM(H205:H207)</f>
        <v>0</v>
      </c>
      <c r="I204" s="82">
        <f>SUM(I205:I207)</f>
        <v>0.5</v>
      </c>
      <c r="J204" s="82">
        <f>SUM(J205:J207)</f>
        <v>0</v>
      </c>
      <c r="K204" s="82">
        <f>SUM(K205:K207)</f>
        <v>0</v>
      </c>
      <c r="L204" s="82">
        <f>SUM(L205:L207)</f>
        <v>0.5</v>
      </c>
      <c r="M204" s="82">
        <f t="shared" si="110"/>
        <v>0.2</v>
      </c>
      <c r="N204" s="82">
        <f t="shared" ref="N204:T204" si="119">SUM(N205:N207)</f>
        <v>0</v>
      </c>
      <c r="O204" s="82">
        <f t="shared" si="119"/>
        <v>0</v>
      </c>
      <c r="P204" s="82">
        <f t="shared" si="119"/>
        <v>0.2</v>
      </c>
      <c r="Q204" s="82">
        <f t="shared" si="119"/>
        <v>0</v>
      </c>
      <c r="R204" s="82">
        <f t="shared" si="119"/>
        <v>0</v>
      </c>
      <c r="S204" s="82">
        <f t="shared" si="119"/>
        <v>0</v>
      </c>
      <c r="T204" s="82">
        <f t="shared" si="119"/>
        <v>0</v>
      </c>
      <c r="U204" s="82">
        <f t="shared" si="111"/>
        <v>0</v>
      </c>
      <c r="V204" s="82">
        <f t="shared" ref="V204:AC204" si="120">SUM(V205:V207)</f>
        <v>0</v>
      </c>
      <c r="W204" s="82">
        <f t="shared" si="120"/>
        <v>0</v>
      </c>
      <c r="X204" s="82">
        <f t="shared" si="120"/>
        <v>0</v>
      </c>
      <c r="Y204" s="82">
        <f t="shared" si="120"/>
        <v>0</v>
      </c>
      <c r="Z204" s="82">
        <f t="shared" si="120"/>
        <v>0</v>
      </c>
      <c r="AA204" s="82">
        <f t="shared" si="120"/>
        <v>0</v>
      </c>
      <c r="AB204" s="82">
        <f t="shared" si="120"/>
        <v>0</v>
      </c>
      <c r="AC204" s="82">
        <f t="shared" si="120"/>
        <v>0</v>
      </c>
      <c r="AD204" s="82">
        <f t="shared" si="112"/>
        <v>0</v>
      </c>
      <c r="AE204" s="82">
        <f t="shared" ref="AE204:BF204" si="121">SUM(AE205:AE207)</f>
        <v>0</v>
      </c>
      <c r="AF204" s="82">
        <f t="shared" si="121"/>
        <v>0</v>
      </c>
      <c r="AG204" s="82">
        <f t="shared" si="121"/>
        <v>0</v>
      </c>
      <c r="AH204" s="82">
        <f t="shared" si="121"/>
        <v>0</v>
      </c>
      <c r="AI204" s="82">
        <f t="shared" si="121"/>
        <v>0</v>
      </c>
      <c r="AJ204" s="82">
        <f t="shared" si="121"/>
        <v>0</v>
      </c>
      <c r="AK204" s="82">
        <f t="shared" si="121"/>
        <v>0</v>
      </c>
      <c r="AL204" s="82">
        <f t="shared" si="121"/>
        <v>0</v>
      </c>
      <c r="AM204" s="82">
        <f t="shared" si="121"/>
        <v>0</v>
      </c>
      <c r="AN204" s="82">
        <f t="shared" si="121"/>
        <v>0</v>
      </c>
      <c r="AO204" s="82">
        <f t="shared" si="121"/>
        <v>0</v>
      </c>
      <c r="AP204" s="82">
        <f t="shared" si="121"/>
        <v>0</v>
      </c>
      <c r="AQ204" s="82">
        <f t="shared" si="121"/>
        <v>0</v>
      </c>
      <c r="AR204" s="82">
        <f t="shared" si="121"/>
        <v>0</v>
      </c>
      <c r="AS204" s="82">
        <f t="shared" si="121"/>
        <v>0</v>
      </c>
      <c r="AT204" s="82">
        <f t="shared" si="121"/>
        <v>0</v>
      </c>
      <c r="AU204" s="82">
        <f t="shared" si="121"/>
        <v>0</v>
      </c>
      <c r="AV204" s="82">
        <f t="shared" si="121"/>
        <v>0</v>
      </c>
      <c r="AW204" s="82">
        <f t="shared" si="121"/>
        <v>0</v>
      </c>
      <c r="AX204" s="82">
        <f t="shared" si="121"/>
        <v>0</v>
      </c>
      <c r="AY204" s="82">
        <f t="shared" si="121"/>
        <v>0</v>
      </c>
      <c r="AZ204" s="82">
        <f t="shared" si="121"/>
        <v>0</v>
      </c>
      <c r="BA204" s="82">
        <f t="shared" si="121"/>
        <v>0</v>
      </c>
      <c r="BB204" s="82">
        <f t="shared" si="121"/>
        <v>0</v>
      </c>
      <c r="BC204" s="82">
        <f t="shared" si="121"/>
        <v>0</v>
      </c>
      <c r="BD204" s="82">
        <f t="shared" si="121"/>
        <v>0</v>
      </c>
      <c r="BE204" s="82">
        <f t="shared" si="121"/>
        <v>0</v>
      </c>
      <c r="BF204" s="82">
        <f t="shared" si="121"/>
        <v>0</v>
      </c>
      <c r="BG204" s="82">
        <f t="shared" si="113"/>
        <v>0</v>
      </c>
      <c r="BH204" s="82">
        <f>SUM(BH205:BH207)</f>
        <v>0</v>
      </c>
      <c r="BI204" s="82">
        <f>SUM(BI205:BI207)</f>
        <v>0</v>
      </c>
      <c r="BJ204" s="82">
        <f>SUM(BJ205:BJ207)</f>
        <v>0</v>
      </c>
      <c r="BK204" s="9"/>
      <c r="BL204" s="9"/>
      <c r="BM204" s="81"/>
      <c r="BN204" s="9"/>
      <c r="BO204" s="107"/>
      <c r="BP204" s="2"/>
      <c r="BQ204" s="484"/>
      <c r="BR204" s="202"/>
      <c r="BS204" s="202"/>
      <c r="BT204" s="202"/>
      <c r="BU204" s="202"/>
      <c r="BV204" s="202"/>
      <c r="BW204" s="202"/>
    </row>
    <row r="205" spans="1:112" s="71" customFormat="1" ht="43.9" customHeight="1" x14ac:dyDescent="0.3">
      <c r="A205" s="2">
        <v>1</v>
      </c>
      <c r="B205" s="144" t="s">
        <v>268</v>
      </c>
      <c r="C205" s="69">
        <f t="shared" si="99"/>
        <v>0.2</v>
      </c>
      <c r="D205" s="3"/>
      <c r="E205" s="3">
        <f t="shared" si="101"/>
        <v>0.2</v>
      </c>
      <c r="F205" s="3">
        <f t="shared" si="100"/>
        <v>0.2</v>
      </c>
      <c r="G205" s="3">
        <f t="shared" si="109"/>
        <v>0</v>
      </c>
      <c r="H205" s="3"/>
      <c r="I205" s="3"/>
      <c r="J205" s="3"/>
      <c r="K205" s="3"/>
      <c r="L205" s="3"/>
      <c r="M205" s="3">
        <f t="shared" si="110"/>
        <v>0.2</v>
      </c>
      <c r="N205" s="3"/>
      <c r="O205" s="3"/>
      <c r="P205" s="3">
        <v>0.2</v>
      </c>
      <c r="Q205" s="3"/>
      <c r="R205" s="3"/>
      <c r="S205" s="3"/>
      <c r="T205" s="3"/>
      <c r="U205" s="3">
        <f t="shared" si="111"/>
        <v>0</v>
      </c>
      <c r="V205" s="3"/>
      <c r="W205" s="3"/>
      <c r="X205" s="3"/>
      <c r="Y205" s="3"/>
      <c r="Z205" s="3"/>
      <c r="AA205" s="3"/>
      <c r="AB205" s="3"/>
      <c r="AC205" s="3"/>
      <c r="AD205" s="3">
        <f t="shared" si="112"/>
        <v>0</v>
      </c>
      <c r="AE205" s="3"/>
      <c r="AF205" s="3"/>
      <c r="AG205" s="3"/>
      <c r="AH205" s="3"/>
      <c r="AI205" s="3"/>
      <c r="AJ205" s="3"/>
      <c r="AK205" s="3"/>
      <c r="AL205" s="3"/>
      <c r="AM205" s="3"/>
      <c r="AN205" s="3"/>
      <c r="AO205" s="3"/>
      <c r="AP205" s="3"/>
      <c r="AQ205" s="3"/>
      <c r="AR205" s="3"/>
      <c r="AS205" s="3"/>
      <c r="AT205" s="3"/>
      <c r="AU205" s="3"/>
      <c r="AV205" s="3"/>
      <c r="AW205" s="3"/>
      <c r="AX205" s="3"/>
      <c r="AY205" s="3"/>
      <c r="AZ205" s="3"/>
      <c r="BA205" s="3"/>
      <c r="BB205" s="3"/>
      <c r="BC205" s="3"/>
      <c r="BD205" s="3"/>
      <c r="BE205" s="3"/>
      <c r="BF205" s="3"/>
      <c r="BG205" s="3">
        <f t="shared" si="113"/>
        <v>0</v>
      </c>
      <c r="BH205" s="3"/>
      <c r="BI205" s="3"/>
      <c r="BJ205" s="3"/>
      <c r="BK205" s="2" t="s">
        <v>459</v>
      </c>
      <c r="BL205" s="4" t="s">
        <v>128</v>
      </c>
      <c r="BM205" s="2" t="s">
        <v>269</v>
      </c>
      <c r="BN205" s="2" t="s">
        <v>92</v>
      </c>
      <c r="BO205" s="15" t="s">
        <v>539</v>
      </c>
      <c r="BP205" s="2" t="s">
        <v>1142</v>
      </c>
      <c r="BQ205" s="436" t="s">
        <v>1071</v>
      </c>
      <c r="BR205" s="253" t="s">
        <v>972</v>
      </c>
      <c r="BS205" s="253"/>
      <c r="BT205" s="253"/>
      <c r="BU205" s="253"/>
      <c r="BV205" s="253" t="s">
        <v>813</v>
      </c>
      <c r="BW205" s="253"/>
      <c r="CN205" s="71">
        <v>2022</v>
      </c>
    </row>
    <row r="206" spans="1:112" s="71" customFormat="1" ht="45" customHeight="1" x14ac:dyDescent="0.3">
      <c r="A206" s="2">
        <v>2</v>
      </c>
      <c r="B206" s="89" t="s">
        <v>270</v>
      </c>
      <c r="C206" s="69">
        <f t="shared" si="99"/>
        <v>0.5</v>
      </c>
      <c r="D206" s="3"/>
      <c r="E206" s="3">
        <f t="shared" si="101"/>
        <v>0.5</v>
      </c>
      <c r="F206" s="3">
        <f t="shared" si="100"/>
        <v>0.5</v>
      </c>
      <c r="G206" s="3">
        <f t="shared" si="109"/>
        <v>0.5</v>
      </c>
      <c r="H206" s="3"/>
      <c r="I206" s="3">
        <v>0.5</v>
      </c>
      <c r="J206" s="3"/>
      <c r="K206" s="3"/>
      <c r="L206" s="3"/>
      <c r="M206" s="3">
        <f t="shared" si="110"/>
        <v>0</v>
      </c>
      <c r="N206" s="3"/>
      <c r="O206" s="3"/>
      <c r="P206" s="3"/>
      <c r="Q206" s="3"/>
      <c r="R206" s="3"/>
      <c r="S206" s="3"/>
      <c r="T206" s="3"/>
      <c r="U206" s="3">
        <f t="shared" si="111"/>
        <v>0</v>
      </c>
      <c r="V206" s="3"/>
      <c r="W206" s="3"/>
      <c r="X206" s="3"/>
      <c r="Y206" s="3"/>
      <c r="Z206" s="3"/>
      <c r="AA206" s="3"/>
      <c r="AB206" s="3"/>
      <c r="AC206" s="3"/>
      <c r="AD206" s="3">
        <f t="shared" si="112"/>
        <v>0</v>
      </c>
      <c r="AE206" s="3"/>
      <c r="AF206" s="3"/>
      <c r="AG206" s="3"/>
      <c r="AH206" s="3"/>
      <c r="AI206" s="3"/>
      <c r="AJ206" s="3"/>
      <c r="AK206" s="3"/>
      <c r="AL206" s="3"/>
      <c r="AM206" s="3"/>
      <c r="AN206" s="3"/>
      <c r="AO206" s="3"/>
      <c r="AP206" s="3"/>
      <c r="AQ206" s="3"/>
      <c r="AR206" s="3"/>
      <c r="AS206" s="3"/>
      <c r="AT206" s="3"/>
      <c r="AU206" s="3"/>
      <c r="AV206" s="3"/>
      <c r="AW206" s="3"/>
      <c r="AX206" s="3"/>
      <c r="AY206" s="3"/>
      <c r="AZ206" s="3"/>
      <c r="BA206" s="3"/>
      <c r="BB206" s="3"/>
      <c r="BC206" s="3"/>
      <c r="BD206" s="3"/>
      <c r="BE206" s="3"/>
      <c r="BF206" s="3"/>
      <c r="BG206" s="3">
        <f t="shared" si="113"/>
        <v>0</v>
      </c>
      <c r="BH206" s="3"/>
      <c r="BI206" s="3"/>
      <c r="BJ206" s="3"/>
      <c r="BK206" s="2" t="s">
        <v>459</v>
      </c>
      <c r="BL206" s="2" t="s">
        <v>130</v>
      </c>
      <c r="BM206" s="2" t="s">
        <v>271</v>
      </c>
      <c r="BN206" s="2" t="s">
        <v>92</v>
      </c>
      <c r="BO206" s="15" t="s">
        <v>539</v>
      </c>
      <c r="BP206" s="2" t="s">
        <v>1142</v>
      </c>
      <c r="BQ206" s="436" t="s">
        <v>982</v>
      </c>
      <c r="BR206" s="253" t="s">
        <v>972</v>
      </c>
      <c r="BS206" s="208"/>
      <c r="BT206" s="208"/>
      <c r="BU206" s="208"/>
      <c r="BV206" s="208" t="s">
        <v>813</v>
      </c>
      <c r="BW206" s="208"/>
      <c r="BZ206" s="209"/>
      <c r="CB206" s="71" t="s">
        <v>439</v>
      </c>
      <c r="CN206" s="71">
        <v>2022</v>
      </c>
    </row>
    <row r="207" spans="1:112" s="71" customFormat="1" ht="43.9" customHeight="1" x14ac:dyDescent="0.3">
      <c r="A207" s="2">
        <v>3</v>
      </c>
      <c r="B207" s="144" t="s">
        <v>272</v>
      </c>
      <c r="C207" s="69">
        <f t="shared" si="99"/>
        <v>0.5</v>
      </c>
      <c r="D207" s="3"/>
      <c r="E207" s="3">
        <f t="shared" si="101"/>
        <v>0.5</v>
      </c>
      <c r="F207" s="3">
        <f t="shared" si="100"/>
        <v>0.5</v>
      </c>
      <c r="G207" s="3">
        <f t="shared" si="109"/>
        <v>0</v>
      </c>
      <c r="H207" s="3"/>
      <c r="I207" s="3"/>
      <c r="J207" s="3"/>
      <c r="K207" s="3"/>
      <c r="L207" s="3">
        <v>0.5</v>
      </c>
      <c r="M207" s="3">
        <f t="shared" si="110"/>
        <v>0</v>
      </c>
      <c r="N207" s="3"/>
      <c r="O207" s="3"/>
      <c r="P207" s="3"/>
      <c r="Q207" s="3"/>
      <c r="R207" s="3"/>
      <c r="S207" s="3"/>
      <c r="T207" s="3"/>
      <c r="U207" s="3">
        <f t="shared" si="111"/>
        <v>0</v>
      </c>
      <c r="V207" s="3"/>
      <c r="W207" s="3"/>
      <c r="X207" s="3"/>
      <c r="Y207" s="3"/>
      <c r="Z207" s="3"/>
      <c r="AA207" s="3"/>
      <c r="AB207" s="3"/>
      <c r="AC207" s="3"/>
      <c r="AD207" s="3">
        <f t="shared" si="112"/>
        <v>0</v>
      </c>
      <c r="AE207" s="3"/>
      <c r="AF207" s="3"/>
      <c r="AG207" s="3"/>
      <c r="AH207" s="3"/>
      <c r="AI207" s="3"/>
      <c r="AJ207" s="3"/>
      <c r="AK207" s="3"/>
      <c r="AL207" s="3"/>
      <c r="AM207" s="3"/>
      <c r="AN207" s="3"/>
      <c r="AO207" s="3"/>
      <c r="AP207" s="3"/>
      <c r="AQ207" s="3"/>
      <c r="AR207" s="3"/>
      <c r="AS207" s="3"/>
      <c r="AT207" s="3"/>
      <c r="AU207" s="3"/>
      <c r="AV207" s="3"/>
      <c r="AW207" s="3"/>
      <c r="AX207" s="3"/>
      <c r="AY207" s="3"/>
      <c r="AZ207" s="3"/>
      <c r="BA207" s="3"/>
      <c r="BB207" s="3"/>
      <c r="BC207" s="3"/>
      <c r="BD207" s="3"/>
      <c r="BE207" s="3"/>
      <c r="BF207" s="3"/>
      <c r="BG207" s="3">
        <f t="shared" si="113"/>
        <v>0</v>
      </c>
      <c r="BH207" s="3"/>
      <c r="BI207" s="3"/>
      <c r="BJ207" s="3"/>
      <c r="BK207" s="2" t="s">
        <v>459</v>
      </c>
      <c r="BL207" s="2" t="s">
        <v>142</v>
      </c>
      <c r="BM207" s="2" t="s">
        <v>273</v>
      </c>
      <c r="BN207" s="2" t="s">
        <v>92</v>
      </c>
      <c r="BO207" s="15" t="s">
        <v>539</v>
      </c>
      <c r="BP207" s="2" t="s">
        <v>1142</v>
      </c>
      <c r="BQ207" s="436" t="s">
        <v>1071</v>
      </c>
      <c r="BR207" s="253" t="s">
        <v>972</v>
      </c>
      <c r="BS207" s="208"/>
      <c r="BT207" s="208"/>
      <c r="BU207" s="208"/>
      <c r="BV207" s="208" t="s">
        <v>813</v>
      </c>
      <c r="BW207" s="6" t="s">
        <v>868</v>
      </c>
      <c r="CB207" s="71" t="s">
        <v>439</v>
      </c>
      <c r="CN207" s="71">
        <v>2022</v>
      </c>
    </row>
    <row r="208" spans="1:112" s="228" customFormat="1" ht="18.75" x14ac:dyDescent="0.3">
      <c r="A208" s="81" t="s">
        <v>182</v>
      </c>
      <c r="B208" s="86" t="s">
        <v>52</v>
      </c>
      <c r="C208" s="21">
        <f t="shared" si="99"/>
        <v>0</v>
      </c>
      <c r="D208" s="82"/>
      <c r="E208" s="82">
        <f t="shared" si="101"/>
        <v>0</v>
      </c>
      <c r="F208" s="82">
        <f t="shared" si="100"/>
        <v>0</v>
      </c>
      <c r="G208" s="82">
        <f t="shared" si="109"/>
        <v>0</v>
      </c>
      <c r="H208" s="82"/>
      <c r="I208" s="82"/>
      <c r="J208" s="82"/>
      <c r="K208" s="82"/>
      <c r="L208" s="82"/>
      <c r="M208" s="82">
        <f t="shared" si="110"/>
        <v>0</v>
      </c>
      <c r="N208" s="82"/>
      <c r="O208" s="82"/>
      <c r="P208" s="82"/>
      <c r="Q208" s="82"/>
      <c r="R208" s="82"/>
      <c r="S208" s="82"/>
      <c r="T208" s="82"/>
      <c r="U208" s="82">
        <f t="shared" si="111"/>
        <v>0</v>
      </c>
      <c r="V208" s="82"/>
      <c r="W208" s="82"/>
      <c r="X208" s="82"/>
      <c r="Y208" s="82"/>
      <c r="Z208" s="82"/>
      <c r="AA208" s="82"/>
      <c r="AB208" s="82"/>
      <c r="AC208" s="82"/>
      <c r="AD208" s="82">
        <f t="shared" si="112"/>
        <v>0</v>
      </c>
      <c r="AE208" s="82"/>
      <c r="AF208" s="82"/>
      <c r="AG208" s="82"/>
      <c r="AH208" s="82"/>
      <c r="AI208" s="82"/>
      <c r="AJ208" s="82"/>
      <c r="AK208" s="82"/>
      <c r="AL208" s="82"/>
      <c r="AM208" s="82"/>
      <c r="AN208" s="82"/>
      <c r="AO208" s="82"/>
      <c r="AP208" s="82"/>
      <c r="AQ208" s="82"/>
      <c r="AR208" s="82"/>
      <c r="AS208" s="82"/>
      <c r="AT208" s="82"/>
      <c r="AU208" s="82"/>
      <c r="AV208" s="82"/>
      <c r="AW208" s="82"/>
      <c r="AX208" s="82"/>
      <c r="AY208" s="82"/>
      <c r="AZ208" s="82"/>
      <c r="BA208" s="82"/>
      <c r="BB208" s="82"/>
      <c r="BC208" s="82"/>
      <c r="BD208" s="82"/>
      <c r="BE208" s="82"/>
      <c r="BF208" s="82"/>
      <c r="BG208" s="82">
        <f t="shared" si="113"/>
        <v>0</v>
      </c>
      <c r="BH208" s="82"/>
      <c r="BI208" s="82"/>
      <c r="BJ208" s="82"/>
      <c r="BK208" s="9"/>
      <c r="BL208" s="9"/>
      <c r="BM208" s="81"/>
      <c r="BN208" s="9"/>
      <c r="BO208" s="107"/>
      <c r="BP208" s="2"/>
      <c r="BQ208" s="484"/>
    </row>
    <row r="209" spans="1:112" s="228" customFormat="1" ht="18.75" x14ac:dyDescent="0.3">
      <c r="A209" s="9" t="s">
        <v>274</v>
      </c>
      <c r="B209" s="86" t="s">
        <v>53</v>
      </c>
      <c r="C209" s="21">
        <f t="shared" si="99"/>
        <v>3.19</v>
      </c>
      <c r="D209" s="82">
        <f>SUM(D210:D212)</f>
        <v>2.92</v>
      </c>
      <c r="E209" s="82">
        <f t="shared" si="101"/>
        <v>0.27</v>
      </c>
      <c r="F209" s="82">
        <f t="shared" si="100"/>
        <v>0.27</v>
      </c>
      <c r="G209" s="82">
        <f t="shared" si="109"/>
        <v>0</v>
      </c>
      <c r="H209" s="82">
        <f>SUM(H210:H212)</f>
        <v>0</v>
      </c>
      <c r="I209" s="82">
        <f>SUM(I210:I212)</f>
        <v>0</v>
      </c>
      <c r="J209" s="82">
        <f>SUM(J210:J212)</f>
        <v>0</v>
      </c>
      <c r="K209" s="82">
        <f>SUM(K210:K212)</f>
        <v>0</v>
      </c>
      <c r="L209" s="82">
        <f>SUM(L210:L212)</f>
        <v>0.27</v>
      </c>
      <c r="M209" s="82">
        <f t="shared" si="110"/>
        <v>0</v>
      </c>
      <c r="N209" s="82">
        <f t="shared" ref="N209:T209" si="122">SUM(N210:N212)</f>
        <v>0</v>
      </c>
      <c r="O209" s="82">
        <f t="shared" si="122"/>
        <v>0</v>
      </c>
      <c r="P209" s="82">
        <f t="shared" si="122"/>
        <v>0</v>
      </c>
      <c r="Q209" s="82">
        <f t="shared" si="122"/>
        <v>0</v>
      </c>
      <c r="R209" s="82">
        <f t="shared" si="122"/>
        <v>0</v>
      </c>
      <c r="S209" s="82">
        <f t="shared" si="122"/>
        <v>0</v>
      </c>
      <c r="T209" s="82">
        <f t="shared" si="122"/>
        <v>0</v>
      </c>
      <c r="U209" s="82">
        <f t="shared" si="111"/>
        <v>0</v>
      </c>
      <c r="V209" s="82">
        <f t="shared" ref="V209:AC209" si="123">SUM(V210:V212)</f>
        <v>0</v>
      </c>
      <c r="W209" s="82">
        <f t="shared" si="123"/>
        <v>0</v>
      </c>
      <c r="X209" s="82">
        <f t="shared" si="123"/>
        <v>0</v>
      </c>
      <c r="Y209" s="82">
        <f t="shared" si="123"/>
        <v>0</v>
      </c>
      <c r="Z209" s="82">
        <f t="shared" si="123"/>
        <v>0</v>
      </c>
      <c r="AA209" s="82">
        <f t="shared" si="123"/>
        <v>0</v>
      </c>
      <c r="AB209" s="82">
        <f t="shared" si="123"/>
        <v>0</v>
      </c>
      <c r="AC209" s="82">
        <f t="shared" si="123"/>
        <v>0</v>
      </c>
      <c r="AD209" s="82">
        <f t="shared" si="112"/>
        <v>0</v>
      </c>
      <c r="AE209" s="82">
        <f t="shared" ref="AE209:BF209" si="124">SUM(AE210:AE212)</f>
        <v>0</v>
      </c>
      <c r="AF209" s="82">
        <f t="shared" si="124"/>
        <v>0</v>
      </c>
      <c r="AG209" s="82">
        <f t="shared" si="124"/>
        <v>0</v>
      </c>
      <c r="AH209" s="82">
        <f t="shared" si="124"/>
        <v>0</v>
      </c>
      <c r="AI209" s="82">
        <f t="shared" si="124"/>
        <v>0</v>
      </c>
      <c r="AJ209" s="82">
        <f t="shared" si="124"/>
        <v>0</v>
      </c>
      <c r="AK209" s="82">
        <f t="shared" si="124"/>
        <v>0</v>
      </c>
      <c r="AL209" s="82">
        <f t="shared" si="124"/>
        <v>0</v>
      </c>
      <c r="AM209" s="82">
        <f t="shared" si="124"/>
        <v>0</v>
      </c>
      <c r="AN209" s="82">
        <f t="shared" si="124"/>
        <v>0</v>
      </c>
      <c r="AO209" s="82">
        <f t="shared" si="124"/>
        <v>0</v>
      </c>
      <c r="AP209" s="82">
        <f t="shared" si="124"/>
        <v>0</v>
      </c>
      <c r="AQ209" s="82">
        <f t="shared" si="124"/>
        <v>0</v>
      </c>
      <c r="AR209" s="82">
        <f t="shared" si="124"/>
        <v>0</v>
      </c>
      <c r="AS209" s="82">
        <f t="shared" si="124"/>
        <v>0</v>
      </c>
      <c r="AT209" s="82">
        <f t="shared" si="124"/>
        <v>0</v>
      </c>
      <c r="AU209" s="82">
        <f t="shared" si="124"/>
        <v>0</v>
      </c>
      <c r="AV209" s="82">
        <f t="shared" si="124"/>
        <v>0</v>
      </c>
      <c r="AW209" s="82">
        <f t="shared" si="124"/>
        <v>0</v>
      </c>
      <c r="AX209" s="82">
        <f t="shared" si="124"/>
        <v>0</v>
      </c>
      <c r="AY209" s="82">
        <f t="shared" si="124"/>
        <v>0</v>
      </c>
      <c r="AZ209" s="82">
        <f t="shared" si="124"/>
        <v>0</v>
      </c>
      <c r="BA209" s="82">
        <f t="shared" si="124"/>
        <v>0</v>
      </c>
      <c r="BB209" s="82">
        <f t="shared" si="124"/>
        <v>0</v>
      </c>
      <c r="BC209" s="82">
        <f t="shared" si="124"/>
        <v>0</v>
      </c>
      <c r="BD209" s="82">
        <f t="shared" si="124"/>
        <v>0</v>
      </c>
      <c r="BE209" s="82">
        <f t="shared" si="124"/>
        <v>0</v>
      </c>
      <c r="BF209" s="82">
        <f t="shared" si="124"/>
        <v>0</v>
      </c>
      <c r="BG209" s="82">
        <f t="shared" si="113"/>
        <v>0</v>
      </c>
      <c r="BH209" s="82">
        <f>SUM(BH210:BH212)</f>
        <v>0</v>
      </c>
      <c r="BI209" s="82">
        <f>SUM(BI210:BI212)</f>
        <v>0</v>
      </c>
      <c r="BJ209" s="82">
        <f>SUM(BJ210:BJ212)</f>
        <v>0</v>
      </c>
      <c r="BK209" s="9"/>
      <c r="BL209" s="9"/>
      <c r="BM209" s="81"/>
      <c r="BN209" s="9"/>
      <c r="BO209" s="107"/>
      <c r="BP209" s="2"/>
      <c r="BQ209" s="484"/>
    </row>
    <row r="210" spans="1:112" s="94" customFormat="1" ht="37.5" x14ac:dyDescent="0.3">
      <c r="A210" s="2">
        <v>1</v>
      </c>
      <c r="B210" s="88" t="s">
        <v>899</v>
      </c>
      <c r="C210" s="69">
        <f t="shared" si="99"/>
        <v>0.22</v>
      </c>
      <c r="D210" s="3"/>
      <c r="E210" s="3">
        <f t="shared" si="101"/>
        <v>0.22</v>
      </c>
      <c r="F210" s="3">
        <f t="shared" si="100"/>
        <v>0.22</v>
      </c>
      <c r="G210" s="3">
        <f t="shared" si="109"/>
        <v>0</v>
      </c>
      <c r="H210" s="3"/>
      <c r="I210" s="3"/>
      <c r="J210" s="3"/>
      <c r="K210" s="72"/>
      <c r="L210" s="3">
        <v>0.22</v>
      </c>
      <c r="M210" s="3"/>
      <c r="N210" s="3"/>
      <c r="O210" s="3"/>
      <c r="P210" s="3"/>
      <c r="Q210" s="3"/>
      <c r="R210" s="3"/>
      <c r="S210" s="3"/>
      <c r="T210" s="3"/>
      <c r="U210" s="3">
        <f t="shared" si="111"/>
        <v>0</v>
      </c>
      <c r="V210" s="3"/>
      <c r="W210" s="3"/>
      <c r="X210" s="3"/>
      <c r="Y210" s="3"/>
      <c r="Z210" s="3"/>
      <c r="AA210" s="3"/>
      <c r="AB210" s="3"/>
      <c r="AC210" s="3"/>
      <c r="AD210" s="3"/>
      <c r="AE210" s="3"/>
      <c r="AF210" s="3"/>
      <c r="AG210" s="3"/>
      <c r="AH210" s="73"/>
      <c r="AI210" s="73"/>
      <c r="AJ210" s="3"/>
      <c r="AK210" s="3"/>
      <c r="AL210" s="3"/>
      <c r="AM210" s="3"/>
      <c r="AN210" s="3"/>
      <c r="AO210" s="3"/>
      <c r="AP210" s="3"/>
      <c r="AQ210" s="3"/>
      <c r="AR210" s="3"/>
      <c r="AS210" s="3"/>
      <c r="AT210" s="3"/>
      <c r="AU210" s="3"/>
      <c r="AV210" s="3"/>
      <c r="AW210" s="3"/>
      <c r="AX210" s="3"/>
      <c r="AY210" s="3"/>
      <c r="AZ210" s="74"/>
      <c r="BA210" s="3"/>
      <c r="BB210" s="3"/>
      <c r="BC210" s="3"/>
      <c r="BD210" s="3"/>
      <c r="BE210" s="3"/>
      <c r="BF210" s="3"/>
      <c r="BG210" s="3"/>
      <c r="BH210" s="3"/>
      <c r="BI210" s="75"/>
      <c r="BJ210" s="3"/>
      <c r="BK210" s="2" t="s">
        <v>459</v>
      </c>
      <c r="BL210" s="4" t="s">
        <v>137</v>
      </c>
      <c r="BM210" s="96"/>
      <c r="BN210" s="143" t="s">
        <v>94</v>
      </c>
      <c r="BO210" s="15" t="s">
        <v>624</v>
      </c>
      <c r="BP210" s="2" t="s">
        <v>1142</v>
      </c>
      <c r="BQ210" s="436" t="s">
        <v>1071</v>
      </c>
      <c r="BR210" s="94" t="s">
        <v>972</v>
      </c>
      <c r="BV210" s="255" t="s">
        <v>813</v>
      </c>
      <c r="CN210" s="94">
        <v>2022</v>
      </c>
    </row>
    <row r="211" spans="1:112" s="94" customFormat="1" ht="37.15" customHeight="1" x14ac:dyDescent="0.3">
      <c r="A211" s="2">
        <v>2</v>
      </c>
      <c r="B211" s="88" t="s">
        <v>1125</v>
      </c>
      <c r="C211" s="69">
        <f t="shared" si="99"/>
        <v>0.05</v>
      </c>
      <c r="D211" s="3"/>
      <c r="E211" s="3">
        <f t="shared" si="101"/>
        <v>0.05</v>
      </c>
      <c r="F211" s="3">
        <f t="shared" si="100"/>
        <v>0.05</v>
      </c>
      <c r="G211" s="3">
        <f t="shared" si="109"/>
        <v>0</v>
      </c>
      <c r="H211" s="3"/>
      <c r="I211" s="3"/>
      <c r="J211" s="3"/>
      <c r="K211" s="72"/>
      <c r="L211" s="3">
        <v>0.05</v>
      </c>
      <c r="M211" s="3"/>
      <c r="N211" s="3"/>
      <c r="O211" s="3"/>
      <c r="P211" s="3"/>
      <c r="Q211" s="3"/>
      <c r="R211" s="3"/>
      <c r="S211" s="3"/>
      <c r="T211" s="3"/>
      <c r="U211" s="3">
        <f t="shared" si="111"/>
        <v>0</v>
      </c>
      <c r="V211" s="3"/>
      <c r="W211" s="3"/>
      <c r="X211" s="3"/>
      <c r="Y211" s="3"/>
      <c r="Z211" s="3"/>
      <c r="AA211" s="3"/>
      <c r="AB211" s="3"/>
      <c r="AC211" s="3"/>
      <c r="AD211" s="3"/>
      <c r="AE211" s="3"/>
      <c r="AF211" s="3"/>
      <c r="AG211" s="3"/>
      <c r="AH211" s="73"/>
      <c r="AI211" s="73"/>
      <c r="AJ211" s="3"/>
      <c r="AK211" s="3"/>
      <c r="AL211" s="3"/>
      <c r="AM211" s="3"/>
      <c r="AN211" s="3"/>
      <c r="AO211" s="3"/>
      <c r="AP211" s="3"/>
      <c r="AQ211" s="3"/>
      <c r="AR211" s="3"/>
      <c r="AS211" s="3"/>
      <c r="AT211" s="3"/>
      <c r="AU211" s="3"/>
      <c r="AV211" s="3"/>
      <c r="AW211" s="3"/>
      <c r="AX211" s="3"/>
      <c r="AY211" s="3"/>
      <c r="AZ211" s="74"/>
      <c r="BA211" s="3"/>
      <c r="BB211" s="3"/>
      <c r="BC211" s="3"/>
      <c r="BD211" s="3"/>
      <c r="BE211" s="3"/>
      <c r="BF211" s="3"/>
      <c r="BG211" s="3"/>
      <c r="BH211" s="3"/>
      <c r="BI211" s="75"/>
      <c r="BJ211" s="3"/>
      <c r="BK211" s="2" t="s">
        <v>459</v>
      </c>
      <c r="BL211" s="4" t="s">
        <v>135</v>
      </c>
      <c r="BM211" s="96"/>
      <c r="BN211" s="143" t="s">
        <v>94</v>
      </c>
      <c r="BO211" s="15" t="s">
        <v>1121</v>
      </c>
      <c r="BP211" s="2" t="s">
        <v>761</v>
      </c>
      <c r="BQ211" s="436" t="s">
        <v>761</v>
      </c>
      <c r="BR211" s="94" t="s">
        <v>972</v>
      </c>
      <c r="BV211" s="255" t="s">
        <v>813</v>
      </c>
      <c r="CN211" s="94">
        <v>2022</v>
      </c>
    </row>
    <row r="212" spans="1:112" s="71" customFormat="1" ht="37.5" x14ac:dyDescent="0.3">
      <c r="A212" s="2">
        <v>3</v>
      </c>
      <c r="B212" s="144" t="s">
        <v>275</v>
      </c>
      <c r="C212" s="69">
        <f t="shared" si="99"/>
        <v>2.92</v>
      </c>
      <c r="D212" s="3">
        <v>2.92</v>
      </c>
      <c r="E212" s="3">
        <f t="shared" si="101"/>
        <v>0</v>
      </c>
      <c r="F212" s="3">
        <f t="shared" si="100"/>
        <v>0</v>
      </c>
      <c r="G212" s="3">
        <f t="shared" si="109"/>
        <v>0</v>
      </c>
      <c r="H212" s="3"/>
      <c r="I212" s="3"/>
      <c r="J212" s="3"/>
      <c r="K212" s="3"/>
      <c r="L212" s="3"/>
      <c r="M212" s="3">
        <f t="shared" ref="M212" si="125">N212+O212+P212</f>
        <v>0</v>
      </c>
      <c r="N212" s="3"/>
      <c r="O212" s="3"/>
      <c r="P212" s="3"/>
      <c r="Q212" s="3"/>
      <c r="R212" s="3"/>
      <c r="S212" s="3"/>
      <c r="T212" s="3"/>
      <c r="U212" s="3">
        <f t="shared" si="111"/>
        <v>0</v>
      </c>
      <c r="V212" s="3"/>
      <c r="W212" s="3"/>
      <c r="X212" s="3"/>
      <c r="Y212" s="3"/>
      <c r="Z212" s="3"/>
      <c r="AA212" s="3"/>
      <c r="AB212" s="3"/>
      <c r="AC212" s="3"/>
      <c r="AD212" s="3">
        <f t="shared" ref="AD212" si="126">SUM(AE212:AT212)</f>
        <v>0</v>
      </c>
      <c r="AE212" s="3"/>
      <c r="AF212" s="3"/>
      <c r="AG212" s="3"/>
      <c r="AH212" s="3"/>
      <c r="AI212" s="3"/>
      <c r="AJ212" s="3"/>
      <c r="AK212" s="3"/>
      <c r="AL212" s="3"/>
      <c r="AM212" s="3"/>
      <c r="AN212" s="3"/>
      <c r="AO212" s="3"/>
      <c r="AP212" s="3"/>
      <c r="AQ212" s="3"/>
      <c r="AR212" s="3"/>
      <c r="AS212" s="3"/>
      <c r="AT212" s="3"/>
      <c r="AU212" s="3"/>
      <c r="AV212" s="3"/>
      <c r="AW212" s="3"/>
      <c r="AX212" s="3"/>
      <c r="AY212" s="3"/>
      <c r="AZ212" s="3"/>
      <c r="BA212" s="3"/>
      <c r="BB212" s="3"/>
      <c r="BC212" s="3"/>
      <c r="BD212" s="3"/>
      <c r="BE212" s="3"/>
      <c r="BF212" s="3"/>
      <c r="BG212" s="3">
        <f t="shared" ref="BG212" si="127">BH212+BI212+BJ212</f>
        <v>0</v>
      </c>
      <c r="BH212" s="3"/>
      <c r="BI212" s="3"/>
      <c r="BJ212" s="3"/>
      <c r="BK212" s="2" t="s">
        <v>459</v>
      </c>
      <c r="BL212" s="4" t="s">
        <v>128</v>
      </c>
      <c r="BM212" s="2" t="s">
        <v>276</v>
      </c>
      <c r="BN212" s="2" t="s">
        <v>94</v>
      </c>
      <c r="BO212" s="15" t="s">
        <v>399</v>
      </c>
      <c r="BP212" s="2" t="s">
        <v>1142</v>
      </c>
      <c r="BQ212" s="436" t="s">
        <v>982</v>
      </c>
      <c r="BR212" s="71" t="s">
        <v>972</v>
      </c>
      <c r="BV212" s="71" t="s">
        <v>813</v>
      </c>
      <c r="BZ212" s="209"/>
      <c r="CB212" s="71" t="s">
        <v>439</v>
      </c>
      <c r="CN212" s="71">
        <v>2022</v>
      </c>
    </row>
    <row r="213" spans="1:112" s="228" customFormat="1" ht="18.75" x14ac:dyDescent="0.3">
      <c r="A213" s="81" t="s">
        <v>182</v>
      </c>
      <c r="B213" s="86" t="s">
        <v>54</v>
      </c>
      <c r="C213" s="21">
        <f t="shared" si="99"/>
        <v>2.63</v>
      </c>
      <c r="D213" s="82">
        <v>0</v>
      </c>
      <c r="E213" s="82">
        <f t="shared" si="101"/>
        <v>2.63</v>
      </c>
      <c r="F213" s="82">
        <f t="shared" si="100"/>
        <v>2.63</v>
      </c>
      <c r="G213" s="82">
        <f t="shared" ref="G213:BJ213" si="128">SUM(G214:G217)</f>
        <v>1</v>
      </c>
      <c r="H213" s="82">
        <f t="shared" si="128"/>
        <v>0</v>
      </c>
      <c r="I213" s="82">
        <f t="shared" si="128"/>
        <v>1</v>
      </c>
      <c r="J213" s="82">
        <f t="shared" si="128"/>
        <v>0</v>
      </c>
      <c r="K213" s="82">
        <f t="shared" si="128"/>
        <v>0.35</v>
      </c>
      <c r="L213" s="82">
        <f t="shared" si="128"/>
        <v>1.28</v>
      </c>
      <c r="M213" s="82">
        <f t="shared" si="128"/>
        <v>0</v>
      </c>
      <c r="N213" s="82">
        <f t="shared" si="128"/>
        <v>0</v>
      </c>
      <c r="O213" s="82">
        <f t="shared" si="128"/>
        <v>0</v>
      </c>
      <c r="P213" s="82">
        <f t="shared" si="128"/>
        <v>0</v>
      </c>
      <c r="Q213" s="82">
        <f t="shared" si="128"/>
        <v>0</v>
      </c>
      <c r="R213" s="82">
        <f t="shared" si="128"/>
        <v>0</v>
      </c>
      <c r="S213" s="82">
        <f t="shared" si="128"/>
        <v>0</v>
      </c>
      <c r="T213" s="82">
        <f t="shared" si="128"/>
        <v>0</v>
      </c>
      <c r="U213" s="82">
        <f t="shared" si="128"/>
        <v>0</v>
      </c>
      <c r="V213" s="82">
        <f t="shared" si="128"/>
        <v>0</v>
      </c>
      <c r="W213" s="82">
        <f t="shared" si="128"/>
        <v>0</v>
      </c>
      <c r="X213" s="82">
        <f t="shared" si="128"/>
        <v>0</v>
      </c>
      <c r="Y213" s="82">
        <f t="shared" si="128"/>
        <v>0</v>
      </c>
      <c r="Z213" s="82">
        <f t="shared" si="128"/>
        <v>0</v>
      </c>
      <c r="AA213" s="82">
        <f t="shared" si="128"/>
        <v>0</v>
      </c>
      <c r="AB213" s="82">
        <f t="shared" si="128"/>
        <v>0</v>
      </c>
      <c r="AC213" s="82">
        <f t="shared" si="128"/>
        <v>0</v>
      </c>
      <c r="AD213" s="82">
        <f t="shared" si="128"/>
        <v>0</v>
      </c>
      <c r="AE213" s="82">
        <f t="shared" si="128"/>
        <v>0</v>
      </c>
      <c r="AF213" s="82">
        <f t="shared" si="128"/>
        <v>0</v>
      </c>
      <c r="AG213" s="82">
        <f t="shared" si="128"/>
        <v>0</v>
      </c>
      <c r="AH213" s="82">
        <f t="shared" si="128"/>
        <v>0</v>
      </c>
      <c r="AI213" s="82">
        <f t="shared" si="128"/>
        <v>0</v>
      </c>
      <c r="AJ213" s="82">
        <f t="shared" si="128"/>
        <v>0</v>
      </c>
      <c r="AK213" s="82">
        <f t="shared" si="128"/>
        <v>0</v>
      </c>
      <c r="AL213" s="82">
        <f t="shared" si="128"/>
        <v>0</v>
      </c>
      <c r="AM213" s="82">
        <f t="shared" si="128"/>
        <v>0</v>
      </c>
      <c r="AN213" s="82">
        <f t="shared" si="128"/>
        <v>0</v>
      </c>
      <c r="AO213" s="82">
        <f t="shared" si="128"/>
        <v>0</v>
      </c>
      <c r="AP213" s="82">
        <f t="shared" si="128"/>
        <v>0</v>
      </c>
      <c r="AQ213" s="82">
        <f t="shared" si="128"/>
        <v>0</v>
      </c>
      <c r="AR213" s="82">
        <f t="shared" si="128"/>
        <v>0</v>
      </c>
      <c r="AS213" s="82">
        <f t="shared" si="128"/>
        <v>0</v>
      </c>
      <c r="AT213" s="82">
        <f t="shared" si="128"/>
        <v>0</v>
      </c>
      <c r="AU213" s="82">
        <f t="shared" si="128"/>
        <v>0</v>
      </c>
      <c r="AV213" s="82">
        <f t="shared" si="128"/>
        <v>0</v>
      </c>
      <c r="AW213" s="82">
        <f t="shared" si="128"/>
        <v>0</v>
      </c>
      <c r="AX213" s="82">
        <f t="shared" si="128"/>
        <v>0</v>
      </c>
      <c r="AY213" s="82">
        <f t="shared" si="128"/>
        <v>0</v>
      </c>
      <c r="AZ213" s="82">
        <f t="shared" si="128"/>
        <v>0</v>
      </c>
      <c r="BA213" s="82">
        <f t="shared" si="128"/>
        <v>0</v>
      </c>
      <c r="BB213" s="82">
        <f t="shared" si="128"/>
        <v>0</v>
      </c>
      <c r="BC213" s="82">
        <f t="shared" si="128"/>
        <v>0</v>
      </c>
      <c r="BD213" s="82">
        <f t="shared" si="128"/>
        <v>0</v>
      </c>
      <c r="BE213" s="82">
        <f t="shared" si="128"/>
        <v>0</v>
      </c>
      <c r="BF213" s="82">
        <f t="shared" si="128"/>
        <v>0</v>
      </c>
      <c r="BG213" s="82">
        <f t="shared" si="128"/>
        <v>0</v>
      </c>
      <c r="BH213" s="82">
        <f t="shared" si="128"/>
        <v>0</v>
      </c>
      <c r="BI213" s="82">
        <f t="shared" si="128"/>
        <v>0</v>
      </c>
      <c r="BJ213" s="82">
        <f t="shared" si="128"/>
        <v>0</v>
      </c>
      <c r="BK213" s="9"/>
      <c r="BL213" s="9"/>
      <c r="BM213" s="81"/>
      <c r="BN213" s="9"/>
      <c r="BO213" s="107"/>
      <c r="BP213" s="2"/>
      <c r="BQ213" s="484"/>
    </row>
    <row r="214" spans="1:112" s="71" customFormat="1" ht="45" customHeight="1" x14ac:dyDescent="0.3">
      <c r="A214" s="2">
        <v>1</v>
      </c>
      <c r="B214" s="89" t="s">
        <v>478</v>
      </c>
      <c r="C214" s="69">
        <f t="shared" si="99"/>
        <v>1</v>
      </c>
      <c r="D214" s="3"/>
      <c r="E214" s="3">
        <f t="shared" si="101"/>
        <v>1</v>
      </c>
      <c r="F214" s="3">
        <f t="shared" si="100"/>
        <v>1</v>
      </c>
      <c r="G214" s="3">
        <f t="shared" si="109"/>
        <v>1</v>
      </c>
      <c r="H214" s="3"/>
      <c r="I214" s="3">
        <v>1</v>
      </c>
      <c r="J214" s="3"/>
      <c r="K214" s="3"/>
      <c r="L214" s="3"/>
      <c r="M214" s="3">
        <f t="shared" si="110"/>
        <v>0</v>
      </c>
      <c r="N214" s="3"/>
      <c r="O214" s="3"/>
      <c r="P214" s="3"/>
      <c r="Q214" s="3"/>
      <c r="R214" s="3"/>
      <c r="S214" s="3"/>
      <c r="T214" s="3"/>
      <c r="U214" s="3">
        <f t="shared" si="111"/>
        <v>0</v>
      </c>
      <c r="V214" s="3"/>
      <c r="W214" s="3"/>
      <c r="X214" s="3"/>
      <c r="Y214" s="3"/>
      <c r="Z214" s="3"/>
      <c r="AA214" s="3"/>
      <c r="AB214" s="3"/>
      <c r="AC214" s="3"/>
      <c r="AD214" s="3">
        <f t="shared" si="112"/>
        <v>0</v>
      </c>
      <c r="AE214" s="3"/>
      <c r="AF214" s="3"/>
      <c r="AG214" s="3"/>
      <c r="AH214" s="3"/>
      <c r="AI214" s="3"/>
      <c r="AJ214" s="3"/>
      <c r="AK214" s="3"/>
      <c r="AL214" s="3"/>
      <c r="AM214" s="3"/>
      <c r="AN214" s="3"/>
      <c r="AO214" s="3"/>
      <c r="AP214" s="3"/>
      <c r="AQ214" s="3"/>
      <c r="AR214" s="3"/>
      <c r="AS214" s="3"/>
      <c r="AT214" s="3"/>
      <c r="AU214" s="3"/>
      <c r="AV214" s="3"/>
      <c r="AW214" s="3"/>
      <c r="AX214" s="3"/>
      <c r="AY214" s="3"/>
      <c r="AZ214" s="3"/>
      <c r="BA214" s="3"/>
      <c r="BB214" s="3"/>
      <c r="BC214" s="3"/>
      <c r="BD214" s="3"/>
      <c r="BE214" s="3"/>
      <c r="BF214" s="3"/>
      <c r="BG214" s="3">
        <f t="shared" si="113"/>
        <v>0</v>
      </c>
      <c r="BH214" s="3"/>
      <c r="BI214" s="3"/>
      <c r="BJ214" s="3"/>
      <c r="BK214" s="2" t="s">
        <v>459</v>
      </c>
      <c r="BL214" s="2" t="s">
        <v>130</v>
      </c>
      <c r="BM214" s="2" t="s">
        <v>278</v>
      </c>
      <c r="BN214" s="2" t="s">
        <v>95</v>
      </c>
      <c r="BO214" s="15" t="s">
        <v>1121</v>
      </c>
      <c r="BP214" s="2" t="s">
        <v>1142</v>
      </c>
      <c r="BQ214" s="436" t="s">
        <v>982</v>
      </c>
      <c r="BR214" s="208" t="s">
        <v>972</v>
      </c>
      <c r="BS214" s="208" t="s">
        <v>760</v>
      </c>
      <c r="BT214" s="208"/>
      <c r="BU214" s="208" t="s">
        <v>911</v>
      </c>
      <c r="BV214" s="208" t="s">
        <v>813</v>
      </c>
      <c r="BW214" s="208"/>
      <c r="BZ214" s="209"/>
      <c r="CB214" s="71" t="s">
        <v>439</v>
      </c>
      <c r="CE214" s="71" t="s">
        <v>476</v>
      </c>
      <c r="CN214" s="71">
        <v>2022</v>
      </c>
    </row>
    <row r="215" spans="1:112" s="71" customFormat="1" ht="37.5" x14ac:dyDescent="0.3">
      <c r="A215" s="2">
        <v>2</v>
      </c>
      <c r="B215" s="144" t="s">
        <v>568</v>
      </c>
      <c r="C215" s="69">
        <f t="shared" si="99"/>
        <v>0.43</v>
      </c>
      <c r="D215" s="3"/>
      <c r="E215" s="3">
        <f t="shared" si="101"/>
        <v>0.43</v>
      </c>
      <c r="F215" s="3">
        <f t="shared" si="100"/>
        <v>0.43</v>
      </c>
      <c r="G215" s="3">
        <f t="shared" si="109"/>
        <v>0</v>
      </c>
      <c r="H215" s="3"/>
      <c r="I215" s="3"/>
      <c r="J215" s="3"/>
      <c r="K215" s="72">
        <v>0.35</v>
      </c>
      <c r="L215" s="2">
        <v>0.08</v>
      </c>
      <c r="M215" s="3">
        <f t="shared" si="110"/>
        <v>0</v>
      </c>
      <c r="N215" s="3"/>
      <c r="O215" s="3"/>
      <c r="P215" s="3"/>
      <c r="Q215" s="3"/>
      <c r="R215" s="3"/>
      <c r="S215" s="3"/>
      <c r="T215" s="3"/>
      <c r="U215" s="3">
        <f t="shared" si="111"/>
        <v>0</v>
      </c>
      <c r="V215" s="3"/>
      <c r="W215" s="3"/>
      <c r="X215" s="3"/>
      <c r="Y215" s="3"/>
      <c r="Z215" s="3"/>
      <c r="AA215" s="3"/>
      <c r="AB215" s="3"/>
      <c r="AC215" s="3"/>
      <c r="AD215" s="3">
        <f t="shared" si="112"/>
        <v>0</v>
      </c>
      <c r="AE215" s="3"/>
      <c r="AF215" s="3"/>
      <c r="AG215" s="3"/>
      <c r="AH215" s="73"/>
      <c r="AI215" s="73"/>
      <c r="AJ215" s="3"/>
      <c r="AK215" s="3"/>
      <c r="AL215" s="3"/>
      <c r="AM215" s="3"/>
      <c r="AN215" s="3"/>
      <c r="AO215" s="3"/>
      <c r="AP215" s="3"/>
      <c r="AQ215" s="3"/>
      <c r="AR215" s="3"/>
      <c r="AS215" s="3"/>
      <c r="AT215" s="3"/>
      <c r="AU215" s="3"/>
      <c r="AV215" s="3"/>
      <c r="AW215" s="3"/>
      <c r="AX215" s="3"/>
      <c r="AY215" s="3"/>
      <c r="AZ215" s="74"/>
      <c r="BA215" s="3"/>
      <c r="BB215" s="3"/>
      <c r="BC215" s="3"/>
      <c r="BD215" s="3"/>
      <c r="BE215" s="3"/>
      <c r="BF215" s="3"/>
      <c r="BG215" s="3">
        <f t="shared" si="113"/>
        <v>0</v>
      </c>
      <c r="BH215" s="3"/>
      <c r="BI215" s="75"/>
      <c r="BJ215" s="3"/>
      <c r="BK215" s="2" t="s">
        <v>459</v>
      </c>
      <c r="BL215" s="4" t="s">
        <v>137</v>
      </c>
      <c r="BM215" s="2" t="s">
        <v>280</v>
      </c>
      <c r="BN215" s="76" t="s">
        <v>95</v>
      </c>
      <c r="BO215" s="143" t="s">
        <v>407</v>
      </c>
      <c r="BP215" s="2" t="s">
        <v>1142</v>
      </c>
      <c r="BQ215" s="436" t="s">
        <v>982</v>
      </c>
      <c r="BR215" s="208" t="s">
        <v>972</v>
      </c>
      <c r="BS215" s="208"/>
      <c r="BT215" s="208"/>
      <c r="BU215" s="208"/>
      <c r="BV215" s="256" t="s">
        <v>813</v>
      </c>
      <c r="BW215" s="208"/>
      <c r="BZ215" s="210"/>
      <c r="CB215" s="71" t="s">
        <v>439</v>
      </c>
      <c r="CN215" s="71">
        <v>2022</v>
      </c>
    </row>
    <row r="216" spans="1:112" s="71" customFormat="1" ht="42" customHeight="1" x14ac:dyDescent="0.3">
      <c r="A216" s="2">
        <v>3</v>
      </c>
      <c r="B216" s="144" t="s">
        <v>984</v>
      </c>
      <c r="C216" s="69">
        <f t="shared" si="99"/>
        <v>0.2</v>
      </c>
      <c r="D216" s="122"/>
      <c r="E216" s="3">
        <f t="shared" si="101"/>
        <v>0.2</v>
      </c>
      <c r="F216" s="3">
        <f t="shared" si="100"/>
        <v>0.2</v>
      </c>
      <c r="G216" s="3">
        <f t="shared" si="109"/>
        <v>0</v>
      </c>
      <c r="H216" s="3"/>
      <c r="I216" s="3"/>
      <c r="J216" s="3"/>
      <c r="K216" s="72"/>
      <c r="L216" s="2">
        <v>0.2</v>
      </c>
      <c r="M216" s="3">
        <f t="shared" si="110"/>
        <v>0</v>
      </c>
      <c r="N216" s="3"/>
      <c r="O216" s="3"/>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 t="s">
        <v>140</v>
      </c>
      <c r="BM216" s="165"/>
      <c r="BN216" s="122" t="s">
        <v>95</v>
      </c>
      <c r="BO216" s="143" t="s">
        <v>539</v>
      </c>
      <c r="BP216" s="2" t="s">
        <v>761</v>
      </c>
      <c r="BQ216" s="436" t="s">
        <v>761</v>
      </c>
      <c r="BR216" s="208" t="s">
        <v>999</v>
      </c>
      <c r="BS216" s="6"/>
      <c r="BT216" s="6"/>
      <c r="BU216" s="6"/>
      <c r="BV216" s="6" t="s">
        <v>813</v>
      </c>
      <c r="BW216" s="6"/>
      <c r="BX216" s="6"/>
      <c r="BY216" s="6"/>
      <c r="BZ216" s="6"/>
      <c r="CA216" s="6"/>
      <c r="CB216" s="6"/>
      <c r="CC216" s="6"/>
      <c r="CD216" s="6"/>
      <c r="CE216" s="6"/>
      <c r="CF216" s="6"/>
      <c r="CG216" s="6"/>
      <c r="CH216" s="6"/>
      <c r="CI216" s="6"/>
      <c r="CJ216" s="6"/>
      <c r="CK216" s="6"/>
      <c r="CL216" s="6"/>
      <c r="CM216" s="6"/>
      <c r="CN216" s="6"/>
      <c r="CO216" s="6"/>
      <c r="CP216" s="6"/>
      <c r="CQ216" s="6"/>
      <c r="CR216" s="6"/>
      <c r="CS216" s="6"/>
      <c r="CT216" s="6"/>
      <c r="CU216" s="6"/>
      <c r="CV216" s="6"/>
      <c r="CW216" s="6"/>
      <c r="CX216" s="6"/>
      <c r="CY216" s="6"/>
      <c r="CZ216" s="6"/>
      <c r="DA216" s="6"/>
      <c r="DB216" s="6"/>
      <c r="DC216" s="6"/>
      <c r="DD216" s="6"/>
      <c r="DE216" s="6"/>
      <c r="DF216" s="6"/>
      <c r="DG216" s="6"/>
      <c r="DH216" s="6"/>
    </row>
    <row r="217" spans="1:112" s="71" customFormat="1" ht="34.15" customHeight="1" x14ac:dyDescent="0.3">
      <c r="A217" s="2">
        <f>A216+1</f>
        <v>4</v>
      </c>
      <c r="B217" s="89" t="s">
        <v>477</v>
      </c>
      <c r="C217" s="69">
        <f t="shared" si="99"/>
        <v>1</v>
      </c>
      <c r="D217" s="3"/>
      <c r="E217" s="3">
        <f t="shared" si="101"/>
        <v>1</v>
      </c>
      <c r="F217" s="3">
        <f t="shared" si="100"/>
        <v>1</v>
      </c>
      <c r="G217" s="3">
        <f t="shared" si="109"/>
        <v>0</v>
      </c>
      <c r="H217" s="3"/>
      <c r="I217" s="3"/>
      <c r="J217" s="3"/>
      <c r="K217" s="3"/>
      <c r="L217" s="3">
        <v>1</v>
      </c>
      <c r="M217" s="3">
        <f t="shared" si="110"/>
        <v>0</v>
      </c>
      <c r="N217" s="3"/>
      <c r="O217" s="3"/>
      <c r="P217" s="3"/>
      <c r="Q217" s="3"/>
      <c r="R217" s="3"/>
      <c r="S217" s="3"/>
      <c r="T217" s="3"/>
      <c r="U217" s="3">
        <f t="shared" ref="U217" si="129">V217+W217+X217+Y217+Z217+AA217+AB217+AC217+AD217+AU217+AV217+AW217+AX217+AY217+AZ217+BA217+BB217+BC217+BD217+BE217+BF217</f>
        <v>0</v>
      </c>
      <c r="V217" s="3"/>
      <c r="W217" s="3"/>
      <c r="X217" s="3"/>
      <c r="Y217" s="3"/>
      <c r="Z217" s="3"/>
      <c r="AA217" s="3"/>
      <c r="AB217" s="3"/>
      <c r="AC217" s="3"/>
      <c r="AD217" s="3">
        <f t="shared" ref="AD217" si="130">SUM(AE217:AT217)</f>
        <v>0</v>
      </c>
      <c r="AE217" s="3"/>
      <c r="AF217" s="3"/>
      <c r="AG217" s="3"/>
      <c r="AH217" s="3"/>
      <c r="AI217" s="3"/>
      <c r="AJ217" s="3"/>
      <c r="AK217" s="3"/>
      <c r="AL217" s="3"/>
      <c r="AM217" s="3"/>
      <c r="AN217" s="3"/>
      <c r="AO217" s="3"/>
      <c r="AP217" s="3"/>
      <c r="AQ217" s="3"/>
      <c r="AR217" s="3"/>
      <c r="AS217" s="3"/>
      <c r="AT217" s="3"/>
      <c r="AU217" s="3"/>
      <c r="AV217" s="3"/>
      <c r="AW217" s="3"/>
      <c r="AX217" s="3"/>
      <c r="AY217" s="3"/>
      <c r="AZ217" s="3"/>
      <c r="BA217" s="3"/>
      <c r="BB217" s="3"/>
      <c r="BC217" s="3"/>
      <c r="BD217" s="3"/>
      <c r="BE217" s="3"/>
      <c r="BF217" s="3"/>
      <c r="BG217" s="3">
        <f t="shared" ref="BG217" si="131">BH217+BI217+BJ217</f>
        <v>0</v>
      </c>
      <c r="BH217" s="3"/>
      <c r="BI217" s="3"/>
      <c r="BJ217" s="3"/>
      <c r="BK217" s="2" t="s">
        <v>459</v>
      </c>
      <c r="BL217" s="2" t="s">
        <v>140</v>
      </c>
      <c r="BM217" s="2" t="s">
        <v>479</v>
      </c>
      <c r="BN217" s="2" t="s">
        <v>95</v>
      </c>
      <c r="BO217" s="15" t="s">
        <v>539</v>
      </c>
      <c r="BP217" s="2" t="s">
        <v>1142</v>
      </c>
      <c r="BQ217" s="436" t="s">
        <v>1071</v>
      </c>
      <c r="BR217" s="208" t="s">
        <v>972</v>
      </c>
      <c r="BS217" s="208" t="s">
        <v>985</v>
      </c>
      <c r="BT217" s="15"/>
      <c r="BY217" s="71" t="s">
        <v>366</v>
      </c>
      <c r="CH217" s="71">
        <v>2022</v>
      </c>
    </row>
    <row r="218" spans="1:112" s="228" customFormat="1" ht="18.75" x14ac:dyDescent="0.3">
      <c r="A218" s="81" t="s">
        <v>182</v>
      </c>
      <c r="B218" s="86" t="s">
        <v>55</v>
      </c>
      <c r="C218" s="21">
        <f t="shared" si="99"/>
        <v>102.83</v>
      </c>
      <c r="D218" s="82">
        <f>SUM(D219:D222)</f>
        <v>80.75</v>
      </c>
      <c r="E218" s="82">
        <f t="shared" si="101"/>
        <v>22.080000000000002</v>
      </c>
      <c r="F218" s="82">
        <f t="shared" si="100"/>
        <v>20.45</v>
      </c>
      <c r="G218" s="82">
        <f t="shared" ref="G218:BJ218" si="132">SUM(G219:G222)</f>
        <v>0</v>
      </c>
      <c r="H218" s="82">
        <f t="shared" si="132"/>
        <v>0</v>
      </c>
      <c r="I218" s="82">
        <f t="shared" si="132"/>
        <v>0</v>
      </c>
      <c r="J218" s="82">
        <f t="shared" si="132"/>
        <v>0</v>
      </c>
      <c r="K218" s="82">
        <f t="shared" si="132"/>
        <v>9.2199999999999989</v>
      </c>
      <c r="L218" s="82">
        <f t="shared" si="132"/>
        <v>10.18</v>
      </c>
      <c r="M218" s="82">
        <f t="shared" si="132"/>
        <v>1.05</v>
      </c>
      <c r="N218" s="82">
        <f t="shared" si="132"/>
        <v>1.05</v>
      </c>
      <c r="O218" s="82">
        <f t="shared" si="132"/>
        <v>0</v>
      </c>
      <c r="P218" s="82">
        <f t="shared" si="132"/>
        <v>0</v>
      </c>
      <c r="Q218" s="82">
        <f t="shared" si="132"/>
        <v>0</v>
      </c>
      <c r="R218" s="82">
        <f t="shared" si="132"/>
        <v>0</v>
      </c>
      <c r="S218" s="82">
        <f t="shared" si="132"/>
        <v>0</v>
      </c>
      <c r="T218" s="82">
        <f t="shared" si="132"/>
        <v>0</v>
      </c>
      <c r="U218" s="82">
        <f t="shared" si="132"/>
        <v>0.03</v>
      </c>
      <c r="V218" s="82">
        <f t="shared" si="132"/>
        <v>0</v>
      </c>
      <c r="W218" s="82">
        <f t="shared" si="132"/>
        <v>0</v>
      </c>
      <c r="X218" s="82">
        <f t="shared" si="132"/>
        <v>0</v>
      </c>
      <c r="Y218" s="82">
        <f t="shared" si="132"/>
        <v>0</v>
      </c>
      <c r="Z218" s="82">
        <f t="shared" si="132"/>
        <v>0</v>
      </c>
      <c r="AA218" s="82">
        <f t="shared" si="132"/>
        <v>0</v>
      </c>
      <c r="AB218" s="82">
        <f t="shared" si="132"/>
        <v>0</v>
      </c>
      <c r="AC218" s="82">
        <f t="shared" si="132"/>
        <v>0</v>
      </c>
      <c r="AD218" s="82">
        <f t="shared" si="132"/>
        <v>0</v>
      </c>
      <c r="AE218" s="82">
        <f t="shared" si="132"/>
        <v>0</v>
      </c>
      <c r="AF218" s="82">
        <f t="shared" si="132"/>
        <v>0</v>
      </c>
      <c r="AG218" s="82">
        <f t="shared" si="132"/>
        <v>0</v>
      </c>
      <c r="AH218" s="82">
        <f t="shared" si="132"/>
        <v>0</v>
      </c>
      <c r="AI218" s="82">
        <f t="shared" si="132"/>
        <v>0</v>
      </c>
      <c r="AJ218" s="82">
        <f t="shared" si="132"/>
        <v>0</v>
      </c>
      <c r="AK218" s="82">
        <f t="shared" si="132"/>
        <v>0</v>
      </c>
      <c r="AL218" s="82">
        <f t="shared" si="132"/>
        <v>0</v>
      </c>
      <c r="AM218" s="82">
        <f t="shared" si="132"/>
        <v>0</v>
      </c>
      <c r="AN218" s="82">
        <f t="shared" si="132"/>
        <v>0</v>
      </c>
      <c r="AO218" s="82">
        <f t="shared" si="132"/>
        <v>0</v>
      </c>
      <c r="AP218" s="82">
        <f t="shared" si="132"/>
        <v>0</v>
      </c>
      <c r="AQ218" s="82">
        <f t="shared" si="132"/>
        <v>0</v>
      </c>
      <c r="AR218" s="82">
        <f t="shared" si="132"/>
        <v>0</v>
      </c>
      <c r="AS218" s="82">
        <f t="shared" si="132"/>
        <v>0</v>
      </c>
      <c r="AT218" s="82">
        <f t="shared" si="132"/>
        <v>0</v>
      </c>
      <c r="AU218" s="82">
        <f t="shared" si="132"/>
        <v>0</v>
      </c>
      <c r="AV218" s="82">
        <f t="shared" si="132"/>
        <v>0</v>
      </c>
      <c r="AW218" s="82">
        <f t="shared" si="132"/>
        <v>0</v>
      </c>
      <c r="AX218" s="82">
        <f t="shared" si="132"/>
        <v>0.03</v>
      </c>
      <c r="AY218" s="82">
        <f t="shared" si="132"/>
        <v>0</v>
      </c>
      <c r="AZ218" s="82">
        <f t="shared" si="132"/>
        <v>0</v>
      </c>
      <c r="BA218" s="82">
        <f t="shared" si="132"/>
        <v>0</v>
      </c>
      <c r="BB218" s="82">
        <f t="shared" si="132"/>
        <v>0</v>
      </c>
      <c r="BC218" s="82">
        <f t="shared" si="132"/>
        <v>0</v>
      </c>
      <c r="BD218" s="82">
        <f t="shared" si="132"/>
        <v>0</v>
      </c>
      <c r="BE218" s="82">
        <f t="shared" si="132"/>
        <v>0</v>
      </c>
      <c r="BF218" s="82">
        <f t="shared" si="132"/>
        <v>0</v>
      </c>
      <c r="BG218" s="82">
        <f t="shared" si="132"/>
        <v>1.6</v>
      </c>
      <c r="BH218" s="82">
        <f t="shared" si="132"/>
        <v>0</v>
      </c>
      <c r="BI218" s="82">
        <f t="shared" si="132"/>
        <v>1.6</v>
      </c>
      <c r="BJ218" s="82">
        <f t="shared" si="132"/>
        <v>0</v>
      </c>
      <c r="BK218" s="9"/>
      <c r="BL218" s="9"/>
      <c r="BM218" s="9"/>
      <c r="BN218" s="9"/>
      <c r="BO218" s="107"/>
      <c r="BP218" s="2"/>
      <c r="BQ218" s="484"/>
    </row>
    <row r="219" spans="1:112" s="71" customFormat="1" ht="31.9" customHeight="1" x14ac:dyDescent="0.3">
      <c r="A219" s="2">
        <v>1</v>
      </c>
      <c r="B219" s="101" t="s">
        <v>281</v>
      </c>
      <c r="C219" s="69">
        <f t="shared" si="99"/>
        <v>7.0000000000000007E-2</v>
      </c>
      <c r="D219" s="3"/>
      <c r="E219" s="3">
        <f t="shared" si="101"/>
        <v>7.0000000000000007E-2</v>
      </c>
      <c r="F219" s="3">
        <f t="shared" si="100"/>
        <v>0.04</v>
      </c>
      <c r="G219" s="3">
        <f t="shared" si="109"/>
        <v>0</v>
      </c>
      <c r="H219" s="3"/>
      <c r="I219" s="3"/>
      <c r="J219" s="3"/>
      <c r="K219" s="3">
        <v>0.02</v>
      </c>
      <c r="L219" s="3">
        <v>0.02</v>
      </c>
      <c r="M219" s="3">
        <f t="shared" si="110"/>
        <v>0</v>
      </c>
      <c r="N219" s="3"/>
      <c r="O219" s="3"/>
      <c r="P219" s="3"/>
      <c r="Q219" s="3"/>
      <c r="R219" s="3"/>
      <c r="S219" s="3"/>
      <c r="T219" s="3"/>
      <c r="U219" s="3">
        <f t="shared" si="111"/>
        <v>0.03</v>
      </c>
      <c r="V219" s="3"/>
      <c r="W219" s="3"/>
      <c r="X219" s="3"/>
      <c r="Y219" s="3"/>
      <c r="Z219" s="3"/>
      <c r="AA219" s="3"/>
      <c r="AB219" s="3"/>
      <c r="AC219" s="3"/>
      <c r="AD219" s="3">
        <f t="shared" si="112"/>
        <v>0</v>
      </c>
      <c r="AE219" s="3"/>
      <c r="AF219" s="3">
        <v>0</v>
      </c>
      <c r="AG219" s="3"/>
      <c r="AH219" s="3"/>
      <c r="AI219" s="3"/>
      <c r="AJ219" s="3"/>
      <c r="AK219" s="3"/>
      <c r="AL219" s="3"/>
      <c r="AM219" s="3"/>
      <c r="AN219" s="3"/>
      <c r="AO219" s="3"/>
      <c r="AP219" s="3"/>
      <c r="AQ219" s="3"/>
      <c r="AR219" s="3"/>
      <c r="AS219" s="3"/>
      <c r="AT219" s="3"/>
      <c r="AU219" s="3"/>
      <c r="AV219" s="3"/>
      <c r="AW219" s="3"/>
      <c r="AX219" s="3">
        <v>0.03</v>
      </c>
      <c r="AY219" s="3"/>
      <c r="AZ219" s="3"/>
      <c r="BA219" s="3"/>
      <c r="BB219" s="3"/>
      <c r="BC219" s="3"/>
      <c r="BD219" s="3"/>
      <c r="BE219" s="3"/>
      <c r="BF219" s="3"/>
      <c r="BG219" s="3">
        <f t="shared" si="113"/>
        <v>0</v>
      </c>
      <c r="BH219" s="3"/>
      <c r="BI219" s="3"/>
      <c r="BJ219" s="3"/>
      <c r="BK219" s="2" t="s">
        <v>459</v>
      </c>
      <c r="BL219" s="2" t="s">
        <v>147</v>
      </c>
      <c r="BM219" s="2"/>
      <c r="BN219" s="2" t="s">
        <v>96</v>
      </c>
      <c r="BO219" s="15" t="s">
        <v>409</v>
      </c>
      <c r="BP219" s="2" t="s">
        <v>1142</v>
      </c>
      <c r="BQ219" s="436" t="s">
        <v>982</v>
      </c>
      <c r="BR219" s="208" t="s">
        <v>972</v>
      </c>
      <c r="BS219" s="208"/>
      <c r="BT219" s="208"/>
      <c r="BU219" s="208"/>
      <c r="BV219" s="208" t="s">
        <v>813</v>
      </c>
      <c r="BW219" s="208"/>
      <c r="BY219" s="71" t="s">
        <v>813</v>
      </c>
      <c r="BZ219" s="209"/>
      <c r="CB219" s="71" t="s">
        <v>439</v>
      </c>
      <c r="CN219" s="71">
        <v>2022</v>
      </c>
    </row>
    <row r="220" spans="1:112" s="71" customFormat="1" ht="49.9" customHeight="1" x14ac:dyDescent="0.3">
      <c r="A220" s="2">
        <v>2</v>
      </c>
      <c r="B220" s="101" t="s">
        <v>517</v>
      </c>
      <c r="C220" s="69">
        <f t="shared" si="99"/>
        <v>3.3099999999999996</v>
      </c>
      <c r="D220" s="3"/>
      <c r="E220" s="3">
        <f t="shared" si="101"/>
        <v>3.3099999999999996</v>
      </c>
      <c r="F220" s="3">
        <f t="shared" si="100"/>
        <v>2.0099999999999998</v>
      </c>
      <c r="G220" s="3">
        <f t="shared" si="109"/>
        <v>0</v>
      </c>
      <c r="H220" s="3"/>
      <c r="I220" s="3"/>
      <c r="J220" s="3"/>
      <c r="K220" s="3">
        <v>1</v>
      </c>
      <c r="L220" s="3">
        <v>1.01</v>
      </c>
      <c r="M220" s="3">
        <f t="shared" si="110"/>
        <v>0</v>
      </c>
      <c r="N220" s="3"/>
      <c r="O220" s="3"/>
      <c r="P220" s="3"/>
      <c r="Q220" s="3"/>
      <c r="R220" s="3"/>
      <c r="S220" s="3"/>
      <c r="T220" s="3"/>
      <c r="U220" s="3">
        <f t="shared" si="111"/>
        <v>0</v>
      </c>
      <c r="V220" s="3"/>
      <c r="W220" s="3">
        <v>0</v>
      </c>
      <c r="X220" s="3"/>
      <c r="Y220" s="3"/>
      <c r="Z220" s="3"/>
      <c r="AA220" s="3"/>
      <c r="AB220" s="3"/>
      <c r="AC220" s="3"/>
      <c r="AD220" s="3">
        <f t="shared" si="112"/>
        <v>0</v>
      </c>
      <c r="AE220" s="3"/>
      <c r="AF220" s="3">
        <v>0</v>
      </c>
      <c r="AG220" s="3"/>
      <c r="AH220" s="3"/>
      <c r="AI220" s="3"/>
      <c r="AJ220" s="3"/>
      <c r="AK220" s="3"/>
      <c r="AL220" s="3"/>
      <c r="AM220" s="3"/>
      <c r="AN220" s="3"/>
      <c r="AO220" s="3"/>
      <c r="AP220" s="3"/>
      <c r="AQ220" s="3"/>
      <c r="AR220" s="3"/>
      <c r="AS220" s="3"/>
      <c r="AT220" s="3"/>
      <c r="AU220" s="3"/>
      <c r="AV220" s="3"/>
      <c r="AW220" s="3"/>
      <c r="AX220" s="3"/>
      <c r="AY220" s="3"/>
      <c r="AZ220" s="3"/>
      <c r="BA220" s="3"/>
      <c r="BB220" s="3"/>
      <c r="BC220" s="3"/>
      <c r="BD220" s="3"/>
      <c r="BE220" s="3"/>
      <c r="BF220" s="3"/>
      <c r="BG220" s="3">
        <f t="shared" si="113"/>
        <v>1.3</v>
      </c>
      <c r="BH220" s="3"/>
      <c r="BI220" s="3">
        <v>1.3</v>
      </c>
      <c r="BJ220" s="3"/>
      <c r="BK220" s="2" t="s">
        <v>459</v>
      </c>
      <c r="BL220" s="2" t="s">
        <v>149</v>
      </c>
      <c r="BM220" s="2"/>
      <c r="BN220" s="2" t="s">
        <v>96</v>
      </c>
      <c r="BO220" s="15" t="s">
        <v>412</v>
      </c>
      <c r="BP220" s="2" t="s">
        <v>1142</v>
      </c>
      <c r="BQ220" s="436" t="s">
        <v>982</v>
      </c>
      <c r="BR220" s="208" t="s">
        <v>972</v>
      </c>
      <c r="BS220" s="208"/>
      <c r="BT220" s="208"/>
      <c r="BU220" s="208"/>
      <c r="BV220" s="208" t="s">
        <v>813</v>
      </c>
      <c r="BW220" s="208"/>
      <c r="BZ220" s="209"/>
      <c r="CN220" s="71">
        <v>2022</v>
      </c>
    </row>
    <row r="221" spans="1:112" s="71" customFormat="1" ht="43.9" customHeight="1" x14ac:dyDescent="0.3">
      <c r="A221" s="2">
        <v>4</v>
      </c>
      <c r="B221" s="141" t="s">
        <v>462</v>
      </c>
      <c r="C221" s="69">
        <f t="shared" si="99"/>
        <v>18.700000000000003</v>
      </c>
      <c r="D221" s="3"/>
      <c r="E221" s="3">
        <f t="shared" si="101"/>
        <v>18.700000000000003</v>
      </c>
      <c r="F221" s="3">
        <f t="shared" si="100"/>
        <v>18.400000000000002</v>
      </c>
      <c r="G221" s="3">
        <f t="shared" si="109"/>
        <v>0</v>
      </c>
      <c r="H221" s="103"/>
      <c r="I221" s="3"/>
      <c r="J221" s="3"/>
      <c r="K221" s="103">
        <v>8.1999999999999993</v>
      </c>
      <c r="L221" s="103">
        <v>9.15</v>
      </c>
      <c r="M221" s="3">
        <f t="shared" si="110"/>
        <v>1.05</v>
      </c>
      <c r="N221" s="3">
        <v>1.05</v>
      </c>
      <c r="O221" s="3"/>
      <c r="P221" s="3"/>
      <c r="Q221" s="3"/>
      <c r="R221" s="3"/>
      <c r="S221" s="3"/>
      <c r="T221" s="3"/>
      <c r="U221" s="3">
        <f t="shared" si="111"/>
        <v>0</v>
      </c>
      <c r="V221" s="3"/>
      <c r="W221" s="3"/>
      <c r="X221" s="3"/>
      <c r="Y221" s="3"/>
      <c r="Z221" s="3"/>
      <c r="AA221" s="3"/>
      <c r="AB221" s="3"/>
      <c r="AC221" s="3"/>
      <c r="AD221" s="3">
        <f t="shared" si="112"/>
        <v>0</v>
      </c>
      <c r="AE221" s="3"/>
      <c r="AF221" s="3"/>
      <c r="AG221" s="3"/>
      <c r="AH221" s="3"/>
      <c r="AI221" s="3"/>
      <c r="AJ221" s="3"/>
      <c r="AK221" s="3"/>
      <c r="AL221" s="3"/>
      <c r="AM221" s="3"/>
      <c r="AN221" s="3"/>
      <c r="AO221" s="3"/>
      <c r="AP221" s="3"/>
      <c r="AQ221" s="3"/>
      <c r="AR221" s="3"/>
      <c r="AS221" s="3"/>
      <c r="AT221" s="3"/>
      <c r="AU221" s="3"/>
      <c r="AV221" s="3"/>
      <c r="AW221" s="3"/>
      <c r="AX221" s="103"/>
      <c r="AY221" s="3"/>
      <c r="AZ221" s="3"/>
      <c r="BA221" s="3"/>
      <c r="BB221" s="3"/>
      <c r="BC221" s="3"/>
      <c r="BD221" s="3"/>
      <c r="BE221" s="3"/>
      <c r="BF221" s="3"/>
      <c r="BG221" s="3">
        <f t="shared" si="113"/>
        <v>0.3</v>
      </c>
      <c r="BH221" s="3"/>
      <c r="BI221" s="103">
        <v>0.3</v>
      </c>
      <c r="BJ221" s="3"/>
      <c r="BK221" s="2" t="s">
        <v>459</v>
      </c>
      <c r="BL221" s="4" t="s">
        <v>143</v>
      </c>
      <c r="BM221" s="2" t="s">
        <v>463</v>
      </c>
      <c r="BN221" s="2" t="s">
        <v>96</v>
      </c>
      <c r="BO221" s="2" t="s">
        <v>464</v>
      </c>
      <c r="BP221" s="2" t="s">
        <v>1142</v>
      </c>
      <c r="BQ221" s="436" t="s">
        <v>982</v>
      </c>
      <c r="BR221" s="208" t="s">
        <v>972</v>
      </c>
      <c r="BV221" s="71" t="s">
        <v>813</v>
      </c>
      <c r="CF221" s="71" t="s">
        <v>468</v>
      </c>
      <c r="CN221" s="71">
        <v>2022</v>
      </c>
    </row>
    <row r="222" spans="1:112" s="71" customFormat="1" ht="31.9" customHeight="1" x14ac:dyDescent="0.3">
      <c r="A222" s="2">
        <v>9</v>
      </c>
      <c r="B222" s="101" t="s">
        <v>457</v>
      </c>
      <c r="C222" s="69">
        <f t="shared" si="99"/>
        <v>80.75</v>
      </c>
      <c r="D222" s="69">
        <v>80.75</v>
      </c>
      <c r="E222" s="3">
        <f t="shared" si="101"/>
        <v>0</v>
      </c>
      <c r="F222" s="3">
        <f t="shared" si="100"/>
        <v>0</v>
      </c>
      <c r="G222" s="3">
        <f t="shared" si="109"/>
        <v>0</v>
      </c>
      <c r="H222" s="3"/>
      <c r="I222" s="3"/>
      <c r="J222" s="3"/>
      <c r="K222" s="3"/>
      <c r="L222" s="3"/>
      <c r="M222" s="3">
        <f t="shared" si="110"/>
        <v>0</v>
      </c>
      <c r="N222" s="3"/>
      <c r="O222" s="3"/>
      <c r="P222" s="3"/>
      <c r="Q222" s="3"/>
      <c r="R222" s="3"/>
      <c r="S222" s="3"/>
      <c r="T222" s="3"/>
      <c r="U222" s="3">
        <f t="shared" si="111"/>
        <v>0</v>
      </c>
      <c r="V222" s="3"/>
      <c r="W222" s="3"/>
      <c r="X222" s="3"/>
      <c r="Y222" s="3"/>
      <c r="Z222" s="3"/>
      <c r="AA222" s="3"/>
      <c r="AB222" s="3"/>
      <c r="AC222" s="3"/>
      <c r="AD222" s="3">
        <f t="shared" si="112"/>
        <v>0</v>
      </c>
      <c r="AE222" s="3"/>
      <c r="AF222" s="3"/>
      <c r="AG222" s="3"/>
      <c r="AH222" s="3"/>
      <c r="AI222" s="3"/>
      <c r="AJ222" s="3"/>
      <c r="AK222" s="3"/>
      <c r="AL222" s="3"/>
      <c r="AM222" s="3"/>
      <c r="AN222" s="3"/>
      <c r="AO222" s="3"/>
      <c r="AP222" s="3"/>
      <c r="AQ222" s="3"/>
      <c r="AR222" s="3"/>
      <c r="AS222" s="3"/>
      <c r="AT222" s="3"/>
      <c r="AU222" s="3"/>
      <c r="AV222" s="3"/>
      <c r="AW222" s="3"/>
      <c r="AX222" s="3"/>
      <c r="AY222" s="3"/>
      <c r="AZ222" s="3"/>
      <c r="BA222" s="3"/>
      <c r="BB222" s="3"/>
      <c r="BC222" s="3"/>
      <c r="BD222" s="3"/>
      <c r="BE222" s="3"/>
      <c r="BF222" s="3"/>
      <c r="BG222" s="3">
        <f t="shared" si="113"/>
        <v>0</v>
      </c>
      <c r="BH222" s="3"/>
      <c r="BI222" s="3"/>
      <c r="BJ222" s="3"/>
      <c r="BK222" s="2" t="s">
        <v>459</v>
      </c>
      <c r="BL222" s="143" t="s">
        <v>458</v>
      </c>
      <c r="BM222" s="2"/>
      <c r="BN222" s="2" t="s">
        <v>96</v>
      </c>
      <c r="BO222" s="143" t="s">
        <v>542</v>
      </c>
      <c r="BP222" s="2" t="s">
        <v>1142</v>
      </c>
      <c r="BQ222" s="436" t="s">
        <v>982</v>
      </c>
      <c r="BR222" s="208" t="s">
        <v>972</v>
      </c>
      <c r="BS222" s="208"/>
      <c r="BT222" s="208"/>
      <c r="BU222" s="208"/>
      <c r="BV222" s="208" t="s">
        <v>813</v>
      </c>
      <c r="BW222" s="208"/>
      <c r="BZ222" s="209"/>
      <c r="CN222" s="71">
        <v>2022</v>
      </c>
    </row>
    <row r="223" spans="1:112" s="228" customFormat="1" ht="18.75" x14ac:dyDescent="0.3">
      <c r="A223" s="81" t="s">
        <v>182</v>
      </c>
      <c r="B223" s="86" t="s">
        <v>56</v>
      </c>
      <c r="C223" s="21">
        <f t="shared" si="99"/>
        <v>0.35</v>
      </c>
      <c r="D223" s="82">
        <f t="shared" ref="D223" si="133">SUM(D224:D226)</f>
        <v>0.15</v>
      </c>
      <c r="E223" s="82">
        <f t="shared" si="101"/>
        <v>0.2</v>
      </c>
      <c r="F223" s="82">
        <f t="shared" si="100"/>
        <v>0.2</v>
      </c>
      <c r="G223" s="82">
        <f t="shared" si="109"/>
        <v>0</v>
      </c>
      <c r="H223" s="82">
        <f t="shared" ref="H223:BJ223" si="134">SUM(H224:H227)</f>
        <v>0</v>
      </c>
      <c r="I223" s="82">
        <f t="shared" si="134"/>
        <v>0</v>
      </c>
      <c r="J223" s="82">
        <f t="shared" si="134"/>
        <v>0</v>
      </c>
      <c r="K223" s="82">
        <f t="shared" si="134"/>
        <v>0.08</v>
      </c>
      <c r="L223" s="82">
        <f t="shared" si="134"/>
        <v>0</v>
      </c>
      <c r="M223" s="82">
        <f t="shared" si="134"/>
        <v>0.12</v>
      </c>
      <c r="N223" s="82">
        <f t="shared" si="134"/>
        <v>0</v>
      </c>
      <c r="O223" s="82">
        <f t="shared" si="134"/>
        <v>0</v>
      </c>
      <c r="P223" s="82">
        <f t="shared" si="134"/>
        <v>0.12</v>
      </c>
      <c r="Q223" s="82">
        <f t="shared" si="134"/>
        <v>0</v>
      </c>
      <c r="R223" s="82">
        <f t="shared" si="134"/>
        <v>0</v>
      </c>
      <c r="S223" s="82">
        <f t="shared" si="134"/>
        <v>0</v>
      </c>
      <c r="T223" s="82">
        <f t="shared" si="134"/>
        <v>0</v>
      </c>
      <c r="U223" s="82">
        <f t="shared" si="134"/>
        <v>0</v>
      </c>
      <c r="V223" s="82">
        <f t="shared" si="134"/>
        <v>0</v>
      </c>
      <c r="W223" s="82">
        <f t="shared" si="134"/>
        <v>0</v>
      </c>
      <c r="X223" s="82">
        <f t="shared" si="134"/>
        <v>0</v>
      </c>
      <c r="Y223" s="82">
        <f t="shared" si="134"/>
        <v>0</v>
      </c>
      <c r="Z223" s="82">
        <f t="shared" si="134"/>
        <v>0</v>
      </c>
      <c r="AA223" s="82">
        <f t="shared" si="134"/>
        <v>0</v>
      </c>
      <c r="AB223" s="82">
        <f t="shared" si="134"/>
        <v>0</v>
      </c>
      <c r="AC223" s="82">
        <f t="shared" si="134"/>
        <v>0</v>
      </c>
      <c r="AD223" s="82">
        <f t="shared" si="134"/>
        <v>0</v>
      </c>
      <c r="AE223" s="82">
        <f t="shared" si="134"/>
        <v>0</v>
      </c>
      <c r="AF223" s="82">
        <f t="shared" si="134"/>
        <v>0</v>
      </c>
      <c r="AG223" s="82">
        <f t="shared" si="134"/>
        <v>0</v>
      </c>
      <c r="AH223" s="82">
        <f t="shared" si="134"/>
        <v>0</v>
      </c>
      <c r="AI223" s="82">
        <f t="shared" si="134"/>
        <v>0</v>
      </c>
      <c r="AJ223" s="82">
        <f t="shared" si="134"/>
        <v>0</v>
      </c>
      <c r="AK223" s="82">
        <f t="shared" si="134"/>
        <v>0</v>
      </c>
      <c r="AL223" s="82">
        <f t="shared" si="134"/>
        <v>0</v>
      </c>
      <c r="AM223" s="82">
        <f t="shared" si="134"/>
        <v>0</v>
      </c>
      <c r="AN223" s="82">
        <f t="shared" si="134"/>
        <v>0</v>
      </c>
      <c r="AO223" s="82">
        <f t="shared" si="134"/>
        <v>0</v>
      </c>
      <c r="AP223" s="82">
        <f t="shared" si="134"/>
        <v>0</v>
      </c>
      <c r="AQ223" s="82">
        <f t="shared" si="134"/>
        <v>0</v>
      </c>
      <c r="AR223" s="82">
        <f t="shared" si="134"/>
        <v>0</v>
      </c>
      <c r="AS223" s="82">
        <f t="shared" si="134"/>
        <v>0</v>
      </c>
      <c r="AT223" s="82">
        <f t="shared" si="134"/>
        <v>0</v>
      </c>
      <c r="AU223" s="82">
        <f t="shared" si="134"/>
        <v>0</v>
      </c>
      <c r="AV223" s="82">
        <f t="shared" si="134"/>
        <v>0</v>
      </c>
      <c r="AW223" s="82">
        <f t="shared" si="134"/>
        <v>0</v>
      </c>
      <c r="AX223" s="82">
        <f t="shared" si="134"/>
        <v>0</v>
      </c>
      <c r="AY223" s="82">
        <f t="shared" si="134"/>
        <v>0</v>
      </c>
      <c r="AZ223" s="82">
        <f t="shared" si="134"/>
        <v>0</v>
      </c>
      <c r="BA223" s="82">
        <f t="shared" si="134"/>
        <v>0</v>
      </c>
      <c r="BB223" s="82">
        <f t="shared" si="134"/>
        <v>0</v>
      </c>
      <c r="BC223" s="82">
        <f t="shared" si="134"/>
        <v>0</v>
      </c>
      <c r="BD223" s="82">
        <f t="shared" si="134"/>
        <v>0</v>
      </c>
      <c r="BE223" s="82">
        <f t="shared" si="134"/>
        <v>0</v>
      </c>
      <c r="BF223" s="82">
        <f t="shared" si="134"/>
        <v>0</v>
      </c>
      <c r="BG223" s="82">
        <f t="shared" si="134"/>
        <v>0</v>
      </c>
      <c r="BH223" s="82">
        <f t="shared" si="134"/>
        <v>0</v>
      </c>
      <c r="BI223" s="82">
        <f t="shared" si="134"/>
        <v>0</v>
      </c>
      <c r="BJ223" s="82">
        <f t="shared" si="134"/>
        <v>0</v>
      </c>
      <c r="BK223" s="9"/>
      <c r="BL223" s="9"/>
      <c r="BM223" s="81"/>
      <c r="BN223" s="9"/>
      <c r="BO223" s="107"/>
      <c r="BP223" s="2"/>
      <c r="BQ223" s="484"/>
      <c r="BR223" s="202"/>
      <c r="BS223" s="202"/>
      <c r="BT223" s="202"/>
      <c r="BU223" s="202"/>
      <c r="BV223" s="202"/>
      <c r="BW223" s="202"/>
    </row>
    <row r="224" spans="1:112" s="71" customFormat="1" ht="37.5" x14ac:dyDescent="0.3">
      <c r="A224" s="2">
        <v>1</v>
      </c>
      <c r="B224" s="104" t="s">
        <v>285</v>
      </c>
      <c r="C224" s="69">
        <f t="shared" ref="C224:C260" si="135">D224+E224</f>
        <v>0.04</v>
      </c>
      <c r="D224" s="3"/>
      <c r="E224" s="3">
        <f t="shared" si="101"/>
        <v>0.04</v>
      </c>
      <c r="F224" s="3">
        <f t="shared" ref="F224:F260" si="136">G224+K224+L224+M224+R224+S224+T224</f>
        <v>0.04</v>
      </c>
      <c r="G224" s="3">
        <f t="shared" si="109"/>
        <v>0</v>
      </c>
      <c r="H224" s="3"/>
      <c r="I224" s="3"/>
      <c r="J224" s="3"/>
      <c r="K224" s="3">
        <v>0.04</v>
      </c>
      <c r="L224" s="3"/>
      <c r="M224" s="3">
        <f t="shared" si="110"/>
        <v>0</v>
      </c>
      <c r="N224" s="3"/>
      <c r="O224" s="3"/>
      <c r="P224" s="3"/>
      <c r="Q224" s="3"/>
      <c r="R224" s="3"/>
      <c r="S224" s="3"/>
      <c r="T224" s="3"/>
      <c r="U224" s="3">
        <f t="shared" si="111"/>
        <v>0</v>
      </c>
      <c r="V224" s="3"/>
      <c r="W224" s="3"/>
      <c r="X224" s="3"/>
      <c r="Y224" s="3"/>
      <c r="Z224" s="3"/>
      <c r="AA224" s="3"/>
      <c r="AB224" s="3"/>
      <c r="AC224" s="3"/>
      <c r="AD224" s="3">
        <f t="shared" ref="AD224:AD271" si="137">SUM(AE224:AT224)</f>
        <v>0</v>
      </c>
      <c r="AE224" s="3"/>
      <c r="AF224" s="3"/>
      <c r="AG224" s="3"/>
      <c r="AH224" s="3"/>
      <c r="AI224" s="3"/>
      <c r="AJ224" s="3"/>
      <c r="AK224" s="3"/>
      <c r="AL224" s="3"/>
      <c r="AM224" s="3"/>
      <c r="AN224" s="3"/>
      <c r="AO224" s="3"/>
      <c r="AP224" s="3"/>
      <c r="AQ224" s="3"/>
      <c r="AR224" s="3"/>
      <c r="AS224" s="3"/>
      <c r="AT224" s="3"/>
      <c r="AU224" s="3"/>
      <c r="AV224" s="3"/>
      <c r="AW224" s="3"/>
      <c r="AX224" s="3"/>
      <c r="AY224" s="3"/>
      <c r="AZ224" s="3"/>
      <c r="BA224" s="3"/>
      <c r="BB224" s="3"/>
      <c r="BC224" s="3"/>
      <c r="BD224" s="3"/>
      <c r="BE224" s="3"/>
      <c r="BF224" s="3"/>
      <c r="BG224" s="3">
        <f t="shared" si="113"/>
        <v>0</v>
      </c>
      <c r="BH224" s="3"/>
      <c r="BI224" s="3"/>
      <c r="BJ224" s="3"/>
      <c r="BK224" s="2" t="s">
        <v>459</v>
      </c>
      <c r="BL224" s="2" t="s">
        <v>142</v>
      </c>
      <c r="BM224" s="2"/>
      <c r="BN224" s="2" t="s">
        <v>97</v>
      </c>
      <c r="BO224" s="15" t="s">
        <v>398</v>
      </c>
      <c r="BP224" s="2" t="s">
        <v>1142</v>
      </c>
      <c r="BQ224" s="436" t="s">
        <v>982</v>
      </c>
      <c r="BR224" s="208" t="s">
        <v>972</v>
      </c>
      <c r="BS224" s="208"/>
      <c r="BT224" s="208"/>
      <c r="BU224" s="208"/>
      <c r="BV224" s="208" t="s">
        <v>813</v>
      </c>
      <c r="BW224" s="208"/>
      <c r="BZ224" s="209"/>
      <c r="CN224" s="71">
        <v>2022</v>
      </c>
    </row>
    <row r="225" spans="1:112" s="71" customFormat="1" ht="37.5" x14ac:dyDescent="0.3">
      <c r="A225" s="2">
        <v>2</v>
      </c>
      <c r="B225" s="104" t="s">
        <v>286</v>
      </c>
      <c r="C225" s="69">
        <f t="shared" si="135"/>
        <v>0.04</v>
      </c>
      <c r="D225" s="3"/>
      <c r="E225" s="3">
        <f t="shared" ref="E225:E260" si="138">F225+U225+BG225</f>
        <v>0.04</v>
      </c>
      <c r="F225" s="3">
        <f t="shared" si="136"/>
        <v>0.04</v>
      </c>
      <c r="G225" s="3">
        <f t="shared" si="109"/>
        <v>0</v>
      </c>
      <c r="H225" s="3"/>
      <c r="I225" s="3"/>
      <c r="J225" s="3"/>
      <c r="K225" s="3">
        <v>0.04</v>
      </c>
      <c r="L225" s="3"/>
      <c r="M225" s="3">
        <f t="shared" si="110"/>
        <v>0</v>
      </c>
      <c r="N225" s="3"/>
      <c r="O225" s="3"/>
      <c r="P225" s="3"/>
      <c r="Q225" s="3"/>
      <c r="R225" s="3"/>
      <c r="S225" s="3"/>
      <c r="T225" s="3"/>
      <c r="U225" s="3">
        <f t="shared" si="111"/>
        <v>0</v>
      </c>
      <c r="V225" s="3"/>
      <c r="W225" s="3"/>
      <c r="X225" s="3"/>
      <c r="Y225" s="3"/>
      <c r="Z225" s="3"/>
      <c r="AA225" s="3"/>
      <c r="AB225" s="3"/>
      <c r="AC225" s="3"/>
      <c r="AD225" s="3">
        <f t="shared" si="137"/>
        <v>0</v>
      </c>
      <c r="AE225" s="3"/>
      <c r="AF225" s="3"/>
      <c r="AG225" s="3"/>
      <c r="AH225" s="3"/>
      <c r="AI225" s="3"/>
      <c r="AJ225" s="3"/>
      <c r="AK225" s="3"/>
      <c r="AL225" s="3"/>
      <c r="AM225" s="3"/>
      <c r="AN225" s="3"/>
      <c r="AO225" s="3"/>
      <c r="AP225" s="3"/>
      <c r="AQ225" s="3"/>
      <c r="AR225" s="3"/>
      <c r="AS225" s="3"/>
      <c r="AT225" s="3"/>
      <c r="AU225" s="3"/>
      <c r="AV225" s="3"/>
      <c r="AW225" s="3"/>
      <c r="AX225" s="3"/>
      <c r="AY225" s="3"/>
      <c r="AZ225" s="3"/>
      <c r="BA225" s="3"/>
      <c r="BB225" s="3"/>
      <c r="BC225" s="3"/>
      <c r="BD225" s="3"/>
      <c r="BE225" s="3"/>
      <c r="BF225" s="3"/>
      <c r="BG225" s="3">
        <f t="shared" si="113"/>
        <v>0</v>
      </c>
      <c r="BH225" s="3"/>
      <c r="BI225" s="3"/>
      <c r="BJ225" s="3"/>
      <c r="BK225" s="2" t="s">
        <v>459</v>
      </c>
      <c r="BL225" s="4" t="s">
        <v>128</v>
      </c>
      <c r="BM225" s="2"/>
      <c r="BN225" s="2" t="s">
        <v>97</v>
      </c>
      <c r="BO225" s="15" t="s">
        <v>398</v>
      </c>
      <c r="BP225" s="2" t="s">
        <v>1142</v>
      </c>
      <c r="BQ225" s="436" t="s">
        <v>982</v>
      </c>
      <c r="BR225" s="208" t="s">
        <v>972</v>
      </c>
      <c r="BS225" s="208"/>
      <c r="BT225" s="208"/>
      <c r="BU225" s="208"/>
      <c r="BV225" s="208" t="s">
        <v>813</v>
      </c>
      <c r="BW225" s="208"/>
      <c r="BZ225" s="209"/>
      <c r="CN225" s="71">
        <v>2022</v>
      </c>
    </row>
    <row r="226" spans="1:112" s="71" customFormat="1" ht="43.15" customHeight="1" x14ac:dyDescent="0.3">
      <c r="A226" s="2">
        <v>3</v>
      </c>
      <c r="B226" s="124" t="s">
        <v>1123</v>
      </c>
      <c r="C226" s="69">
        <f t="shared" si="135"/>
        <v>0.15</v>
      </c>
      <c r="D226" s="3">
        <v>0.15</v>
      </c>
      <c r="E226" s="3">
        <f t="shared" si="138"/>
        <v>0</v>
      </c>
      <c r="F226" s="3">
        <f t="shared" si="136"/>
        <v>0</v>
      </c>
      <c r="G226" s="3">
        <f t="shared" si="109"/>
        <v>0</v>
      </c>
      <c r="H226" s="3"/>
      <c r="I226" s="3"/>
      <c r="J226" s="3"/>
      <c r="K226" s="72"/>
      <c r="L226" s="143"/>
      <c r="M226" s="3"/>
      <c r="N226" s="3"/>
      <c r="O226" s="3"/>
      <c r="P226" s="3"/>
      <c r="Q226" s="3"/>
      <c r="R226" s="3"/>
      <c r="S226" s="3"/>
      <c r="T226" s="3"/>
      <c r="U226" s="3">
        <f t="shared" si="111"/>
        <v>0</v>
      </c>
      <c r="V226" s="3"/>
      <c r="W226" s="3"/>
      <c r="X226" s="3"/>
      <c r="Y226" s="3"/>
      <c r="Z226" s="3"/>
      <c r="AA226" s="3"/>
      <c r="AB226" s="3"/>
      <c r="AC226" s="3"/>
      <c r="AD226" s="3"/>
      <c r="AE226" s="3"/>
      <c r="AF226" s="3"/>
      <c r="AG226" s="3"/>
      <c r="AH226" s="73"/>
      <c r="AI226" s="73"/>
      <c r="AJ226" s="3"/>
      <c r="AK226" s="3"/>
      <c r="AL226" s="3"/>
      <c r="AM226" s="3"/>
      <c r="AN226" s="3"/>
      <c r="AO226" s="3"/>
      <c r="AP226" s="3"/>
      <c r="AQ226" s="3"/>
      <c r="AR226" s="3"/>
      <c r="AS226" s="3"/>
      <c r="AT226" s="3"/>
      <c r="AU226" s="3"/>
      <c r="AV226" s="3"/>
      <c r="AW226" s="3"/>
      <c r="AX226" s="3"/>
      <c r="AY226" s="3"/>
      <c r="AZ226" s="74"/>
      <c r="BA226" s="3"/>
      <c r="BB226" s="3"/>
      <c r="BC226" s="3"/>
      <c r="BD226" s="3"/>
      <c r="BE226" s="3"/>
      <c r="BF226" s="3"/>
      <c r="BG226" s="3"/>
      <c r="BH226" s="3"/>
      <c r="BI226" s="75"/>
      <c r="BJ226" s="3"/>
      <c r="BK226" s="2" t="s">
        <v>459</v>
      </c>
      <c r="BL226" s="4" t="s">
        <v>128</v>
      </c>
      <c r="BM226" s="96"/>
      <c r="BN226" s="143" t="s">
        <v>97</v>
      </c>
      <c r="BO226" s="15" t="s">
        <v>1121</v>
      </c>
      <c r="BP226" s="2" t="s">
        <v>1142</v>
      </c>
      <c r="BQ226" s="436" t="s">
        <v>1071</v>
      </c>
      <c r="BR226" s="208" t="s">
        <v>972</v>
      </c>
      <c r="BS226" s="71" t="s">
        <v>760</v>
      </c>
      <c r="CN226" s="71">
        <v>2022</v>
      </c>
    </row>
    <row r="227" spans="1:112" s="71" customFormat="1" ht="40.15" customHeight="1" x14ac:dyDescent="0.3">
      <c r="A227" s="2">
        <v>4</v>
      </c>
      <c r="B227" s="135" t="s">
        <v>681</v>
      </c>
      <c r="C227" s="69">
        <f t="shared" si="135"/>
        <v>0.12</v>
      </c>
      <c r="D227" s="3"/>
      <c r="E227" s="3">
        <f t="shared" si="138"/>
        <v>0.12</v>
      </c>
      <c r="F227" s="3">
        <f t="shared" si="136"/>
        <v>0.12</v>
      </c>
      <c r="G227" s="3">
        <f t="shared" si="109"/>
        <v>0</v>
      </c>
      <c r="H227" s="3"/>
      <c r="I227" s="3"/>
      <c r="J227" s="3"/>
      <c r="K227" s="72"/>
      <c r="L227" s="3"/>
      <c r="M227" s="3">
        <f>N227+O227+P227</f>
        <v>0.12</v>
      </c>
      <c r="N227" s="3"/>
      <c r="O227" s="3"/>
      <c r="P227" s="3">
        <v>0.12</v>
      </c>
      <c r="Q227" s="3"/>
      <c r="R227" s="3"/>
      <c r="S227" s="3"/>
      <c r="T227" s="3"/>
      <c r="U227" s="3">
        <f>V227+W227+X227+Y227+Z227+AA227+AB227+AC227+AD227+AU227+AV227+AW227+AX227+AY227+AZ227+BA227+BB227+BC227+BD227+BE227+BF227</f>
        <v>0</v>
      </c>
      <c r="V227" s="3"/>
      <c r="W227" s="3"/>
      <c r="X227" s="3"/>
      <c r="Y227" s="3"/>
      <c r="Z227" s="3"/>
      <c r="AA227" s="3"/>
      <c r="AB227" s="3"/>
      <c r="AC227" s="3"/>
      <c r="AD227" s="3">
        <f>SUM(AE227:AT227)</f>
        <v>0</v>
      </c>
      <c r="AE227" s="3"/>
      <c r="AF227" s="3"/>
      <c r="AG227" s="3"/>
      <c r="AH227" s="3"/>
      <c r="AI227" s="3"/>
      <c r="AJ227" s="3"/>
      <c r="AK227" s="3"/>
      <c r="AL227" s="3"/>
      <c r="AM227" s="3"/>
      <c r="AN227" s="3"/>
      <c r="AO227" s="3"/>
      <c r="AP227" s="3"/>
      <c r="AQ227" s="3"/>
      <c r="AR227" s="3"/>
      <c r="AS227" s="3"/>
      <c r="AT227" s="3"/>
      <c r="AU227" s="3"/>
      <c r="AV227" s="3"/>
      <c r="AW227" s="3"/>
      <c r="AX227" s="3"/>
      <c r="AY227" s="3"/>
      <c r="AZ227" s="3"/>
      <c r="BA227" s="3"/>
      <c r="BB227" s="3"/>
      <c r="BC227" s="3"/>
      <c r="BD227" s="3"/>
      <c r="BE227" s="3"/>
      <c r="BF227" s="3"/>
      <c r="BG227" s="3">
        <f>BH227+BI227+BJ227</f>
        <v>0</v>
      </c>
      <c r="BH227" s="3"/>
      <c r="BI227" s="3"/>
      <c r="BJ227" s="3"/>
      <c r="BK227" s="2" t="s">
        <v>459</v>
      </c>
      <c r="BL227" s="4" t="s">
        <v>128</v>
      </c>
      <c r="BM227" s="2" t="s">
        <v>682</v>
      </c>
      <c r="BN227" s="2" t="s">
        <v>97</v>
      </c>
      <c r="BO227" s="15" t="s">
        <v>1124</v>
      </c>
      <c r="BP227" s="2" t="s">
        <v>1142</v>
      </c>
      <c r="BQ227" s="436" t="s">
        <v>1071</v>
      </c>
      <c r="BR227" s="208" t="s">
        <v>972</v>
      </c>
      <c r="BV227" s="71" t="s">
        <v>813</v>
      </c>
    </row>
    <row r="228" spans="1:112" s="228" customFormat="1" ht="18.75" x14ac:dyDescent="0.3">
      <c r="A228" s="81" t="s">
        <v>182</v>
      </c>
      <c r="B228" s="12" t="s">
        <v>58</v>
      </c>
      <c r="C228" s="21">
        <f t="shared" si="135"/>
        <v>7.68</v>
      </c>
      <c r="D228" s="82"/>
      <c r="E228" s="82">
        <f t="shared" si="138"/>
        <v>7.68</v>
      </c>
      <c r="F228" s="82">
        <f t="shared" si="136"/>
        <v>3.07</v>
      </c>
      <c r="G228" s="82">
        <f t="shared" ref="G228:BJ228" si="139">SUM(G229:G230)</f>
        <v>0</v>
      </c>
      <c r="H228" s="82">
        <f>SUM(H229:H230)</f>
        <v>0</v>
      </c>
      <c r="I228" s="82">
        <f t="shared" si="139"/>
        <v>0</v>
      </c>
      <c r="J228" s="82">
        <f t="shared" si="139"/>
        <v>0</v>
      </c>
      <c r="K228" s="82">
        <f t="shared" si="139"/>
        <v>3.07</v>
      </c>
      <c r="L228" s="82">
        <f t="shared" si="139"/>
        <v>0</v>
      </c>
      <c r="M228" s="82">
        <f t="shared" si="139"/>
        <v>0</v>
      </c>
      <c r="N228" s="82">
        <f t="shared" si="139"/>
        <v>0</v>
      </c>
      <c r="O228" s="82">
        <f t="shared" si="139"/>
        <v>0</v>
      </c>
      <c r="P228" s="82">
        <f t="shared" si="139"/>
        <v>0</v>
      </c>
      <c r="Q228" s="82">
        <f t="shared" si="139"/>
        <v>0</v>
      </c>
      <c r="R228" s="82">
        <f t="shared" si="139"/>
        <v>0</v>
      </c>
      <c r="S228" s="82">
        <f t="shared" si="139"/>
        <v>0</v>
      </c>
      <c r="T228" s="82">
        <f t="shared" si="139"/>
        <v>0</v>
      </c>
      <c r="U228" s="82">
        <f t="shared" si="139"/>
        <v>0</v>
      </c>
      <c r="V228" s="82">
        <f t="shared" si="139"/>
        <v>0</v>
      </c>
      <c r="W228" s="82">
        <f t="shared" si="139"/>
        <v>0</v>
      </c>
      <c r="X228" s="82">
        <f t="shared" si="139"/>
        <v>0</v>
      </c>
      <c r="Y228" s="82">
        <f t="shared" si="139"/>
        <v>0</v>
      </c>
      <c r="Z228" s="82">
        <f t="shared" si="139"/>
        <v>0</v>
      </c>
      <c r="AA228" s="82">
        <f t="shared" si="139"/>
        <v>0</v>
      </c>
      <c r="AB228" s="82">
        <f t="shared" si="139"/>
        <v>0</v>
      </c>
      <c r="AC228" s="82">
        <f t="shared" si="139"/>
        <v>0</v>
      </c>
      <c r="AD228" s="82">
        <f t="shared" si="139"/>
        <v>0</v>
      </c>
      <c r="AE228" s="82">
        <f t="shared" si="139"/>
        <v>0</v>
      </c>
      <c r="AF228" s="82">
        <f t="shared" si="139"/>
        <v>0</v>
      </c>
      <c r="AG228" s="82">
        <f t="shared" si="139"/>
        <v>0</v>
      </c>
      <c r="AH228" s="82">
        <f t="shared" si="139"/>
        <v>0</v>
      </c>
      <c r="AI228" s="82">
        <f t="shared" si="139"/>
        <v>0</v>
      </c>
      <c r="AJ228" s="82">
        <f t="shared" si="139"/>
        <v>0</v>
      </c>
      <c r="AK228" s="82">
        <f t="shared" si="139"/>
        <v>0</v>
      </c>
      <c r="AL228" s="82">
        <f t="shared" si="139"/>
        <v>0</v>
      </c>
      <c r="AM228" s="82">
        <f t="shared" si="139"/>
        <v>0</v>
      </c>
      <c r="AN228" s="82">
        <f t="shared" si="139"/>
        <v>0</v>
      </c>
      <c r="AO228" s="82">
        <f t="shared" si="139"/>
        <v>0</v>
      </c>
      <c r="AP228" s="82">
        <f t="shared" si="139"/>
        <v>0</v>
      </c>
      <c r="AQ228" s="82">
        <f t="shared" si="139"/>
        <v>0</v>
      </c>
      <c r="AR228" s="82">
        <f t="shared" si="139"/>
        <v>0</v>
      </c>
      <c r="AS228" s="82">
        <f t="shared" si="139"/>
        <v>0</v>
      </c>
      <c r="AT228" s="82">
        <f t="shared" si="139"/>
        <v>0</v>
      </c>
      <c r="AU228" s="82">
        <f t="shared" si="139"/>
        <v>0</v>
      </c>
      <c r="AV228" s="82">
        <f t="shared" si="139"/>
        <v>0</v>
      </c>
      <c r="AW228" s="82">
        <f t="shared" si="139"/>
        <v>0</v>
      </c>
      <c r="AX228" s="82">
        <f t="shared" si="139"/>
        <v>0</v>
      </c>
      <c r="AY228" s="82">
        <f t="shared" si="139"/>
        <v>0</v>
      </c>
      <c r="AZ228" s="82">
        <f t="shared" si="139"/>
        <v>0</v>
      </c>
      <c r="BA228" s="82">
        <f t="shared" si="139"/>
        <v>0</v>
      </c>
      <c r="BB228" s="82">
        <f t="shared" si="139"/>
        <v>0</v>
      </c>
      <c r="BC228" s="82">
        <f t="shared" si="139"/>
        <v>0</v>
      </c>
      <c r="BD228" s="82">
        <f t="shared" si="139"/>
        <v>0</v>
      </c>
      <c r="BE228" s="82">
        <f t="shared" si="139"/>
        <v>0</v>
      </c>
      <c r="BF228" s="82">
        <f t="shared" si="139"/>
        <v>0</v>
      </c>
      <c r="BG228" s="82">
        <f t="shared" si="139"/>
        <v>4.6100000000000003</v>
      </c>
      <c r="BH228" s="82">
        <f t="shared" si="139"/>
        <v>0</v>
      </c>
      <c r="BI228" s="82">
        <f t="shared" si="139"/>
        <v>4.6100000000000003</v>
      </c>
      <c r="BJ228" s="82">
        <f t="shared" si="139"/>
        <v>0</v>
      </c>
      <c r="BK228" s="9"/>
      <c r="BL228" s="9"/>
      <c r="BM228" s="81"/>
      <c r="BN228" s="9"/>
      <c r="BO228" s="107"/>
      <c r="BP228" s="2"/>
      <c r="BQ228" s="484"/>
      <c r="BR228" s="202"/>
      <c r="BS228" s="202"/>
      <c r="BT228" s="202"/>
      <c r="BU228" s="202"/>
      <c r="BV228" s="202"/>
      <c r="BW228" s="202"/>
    </row>
    <row r="229" spans="1:112" s="71" customFormat="1" ht="94.15" customHeight="1" x14ac:dyDescent="0.3">
      <c r="A229" s="143">
        <v>1</v>
      </c>
      <c r="B229" s="144" t="s">
        <v>841</v>
      </c>
      <c r="C229" s="69">
        <f t="shared" si="135"/>
        <v>7.61</v>
      </c>
      <c r="D229" s="3"/>
      <c r="E229" s="3">
        <f t="shared" si="138"/>
        <v>7.61</v>
      </c>
      <c r="F229" s="3">
        <f t="shared" si="136"/>
        <v>3</v>
      </c>
      <c r="G229" s="3">
        <f t="shared" si="109"/>
        <v>0</v>
      </c>
      <c r="H229" s="3"/>
      <c r="I229" s="3"/>
      <c r="J229" s="3"/>
      <c r="K229" s="72">
        <v>3</v>
      </c>
      <c r="L229" s="2"/>
      <c r="M229" s="3">
        <f t="shared" si="110"/>
        <v>0</v>
      </c>
      <c r="N229" s="3"/>
      <c r="O229" s="3"/>
      <c r="P229" s="3"/>
      <c r="Q229" s="3"/>
      <c r="R229" s="3"/>
      <c r="S229" s="3"/>
      <c r="T229" s="3"/>
      <c r="U229" s="3">
        <f t="shared" si="111"/>
        <v>0</v>
      </c>
      <c r="V229" s="3"/>
      <c r="W229" s="3"/>
      <c r="X229" s="3"/>
      <c r="Y229" s="3"/>
      <c r="Z229" s="3"/>
      <c r="AA229" s="3"/>
      <c r="AB229" s="3"/>
      <c r="AC229" s="3"/>
      <c r="AD229" s="3">
        <f t="shared" si="137"/>
        <v>0</v>
      </c>
      <c r="AE229" s="3"/>
      <c r="AF229" s="3"/>
      <c r="AG229" s="3"/>
      <c r="AH229" s="73"/>
      <c r="AI229" s="73"/>
      <c r="AJ229" s="3"/>
      <c r="AK229" s="3"/>
      <c r="AL229" s="3"/>
      <c r="AM229" s="3"/>
      <c r="AN229" s="3"/>
      <c r="AO229" s="3"/>
      <c r="AP229" s="3"/>
      <c r="AQ229" s="3"/>
      <c r="AR229" s="3"/>
      <c r="AS229" s="3"/>
      <c r="AT229" s="3"/>
      <c r="AU229" s="3"/>
      <c r="AV229" s="3"/>
      <c r="AW229" s="3"/>
      <c r="AX229" s="3"/>
      <c r="AY229" s="3"/>
      <c r="AZ229" s="74"/>
      <c r="BA229" s="3"/>
      <c r="BB229" s="3"/>
      <c r="BC229" s="3"/>
      <c r="BD229" s="3"/>
      <c r="BE229" s="3"/>
      <c r="BF229" s="3"/>
      <c r="BG229" s="3">
        <f t="shared" si="113"/>
        <v>4.6100000000000003</v>
      </c>
      <c r="BH229" s="3"/>
      <c r="BI229" s="75">
        <v>4.6100000000000003</v>
      </c>
      <c r="BJ229" s="3"/>
      <c r="BK229" s="2" t="s">
        <v>459</v>
      </c>
      <c r="BL229" s="2" t="s">
        <v>140</v>
      </c>
      <c r="BM229" s="2" t="s">
        <v>842</v>
      </c>
      <c r="BN229" s="76" t="s">
        <v>99</v>
      </c>
      <c r="BO229" s="15" t="s">
        <v>1242</v>
      </c>
      <c r="BP229" s="2" t="s">
        <v>761</v>
      </c>
      <c r="BQ229" s="436" t="s">
        <v>761</v>
      </c>
      <c r="BR229" s="6" t="s">
        <v>972</v>
      </c>
      <c r="BS229" s="6"/>
      <c r="BT229" s="6"/>
      <c r="BU229" s="6"/>
      <c r="BV229" s="6" t="s">
        <v>813</v>
      </c>
      <c r="BW229" s="6"/>
      <c r="CT229" s="6"/>
      <c r="CU229" s="6"/>
      <c r="CV229" s="6"/>
      <c r="CW229" s="6"/>
      <c r="CX229" s="6"/>
      <c r="CY229" s="6"/>
      <c r="CZ229" s="6"/>
      <c r="DA229" s="6"/>
      <c r="DB229" s="6"/>
      <c r="DC229" s="6"/>
      <c r="DD229" s="6"/>
      <c r="DE229" s="6"/>
      <c r="DF229" s="6"/>
      <c r="DG229" s="6"/>
      <c r="DH229" s="6"/>
    </row>
    <row r="230" spans="1:112" s="71" customFormat="1" ht="37.5" x14ac:dyDescent="0.3">
      <c r="A230" s="143">
        <v>2</v>
      </c>
      <c r="B230" s="124" t="s">
        <v>1127</v>
      </c>
      <c r="C230" s="69">
        <f t="shared" si="135"/>
        <v>7.0000000000000007E-2</v>
      </c>
      <c r="D230" s="3"/>
      <c r="E230" s="3">
        <f t="shared" si="138"/>
        <v>7.0000000000000007E-2</v>
      </c>
      <c r="F230" s="3">
        <f t="shared" si="136"/>
        <v>7.0000000000000007E-2</v>
      </c>
      <c r="G230" s="3">
        <f t="shared" si="109"/>
        <v>0</v>
      </c>
      <c r="H230" s="3"/>
      <c r="I230" s="3"/>
      <c r="J230" s="3"/>
      <c r="K230" s="3">
        <v>7.0000000000000007E-2</v>
      </c>
      <c r="L230" s="3"/>
      <c r="M230" s="3">
        <f t="shared" si="110"/>
        <v>0</v>
      </c>
      <c r="N230" s="3"/>
      <c r="O230" s="3"/>
      <c r="P230" s="3"/>
      <c r="Q230" s="3"/>
      <c r="R230" s="3"/>
      <c r="S230" s="3"/>
      <c r="T230" s="3"/>
      <c r="U230" s="3">
        <f t="shared" si="111"/>
        <v>0</v>
      </c>
      <c r="V230" s="3"/>
      <c r="W230" s="3"/>
      <c r="X230" s="3"/>
      <c r="Y230" s="3"/>
      <c r="Z230" s="3"/>
      <c r="AA230" s="3"/>
      <c r="AB230" s="3"/>
      <c r="AC230" s="3"/>
      <c r="AD230" s="3">
        <f t="shared" si="137"/>
        <v>0</v>
      </c>
      <c r="AE230" s="3"/>
      <c r="AF230" s="3"/>
      <c r="AG230" s="3"/>
      <c r="AH230" s="3"/>
      <c r="AI230" s="3"/>
      <c r="AJ230" s="3"/>
      <c r="AK230" s="3"/>
      <c r="AL230" s="3"/>
      <c r="AM230" s="3"/>
      <c r="AN230" s="3"/>
      <c r="AO230" s="3"/>
      <c r="AP230" s="3"/>
      <c r="AQ230" s="3"/>
      <c r="AR230" s="3"/>
      <c r="AS230" s="3"/>
      <c r="AT230" s="3"/>
      <c r="AU230" s="3"/>
      <c r="AV230" s="3"/>
      <c r="AW230" s="3"/>
      <c r="AX230" s="3"/>
      <c r="AY230" s="3"/>
      <c r="AZ230" s="3"/>
      <c r="BA230" s="3"/>
      <c r="BB230" s="3"/>
      <c r="BC230" s="3"/>
      <c r="BD230" s="3"/>
      <c r="BE230" s="3"/>
      <c r="BF230" s="3"/>
      <c r="BG230" s="3">
        <f t="shared" si="113"/>
        <v>0</v>
      </c>
      <c r="BH230" s="3"/>
      <c r="BI230" s="3"/>
      <c r="BJ230" s="3"/>
      <c r="BK230" s="493"/>
      <c r="BL230" s="4" t="s">
        <v>135</v>
      </c>
      <c r="BM230" s="2" t="s">
        <v>876</v>
      </c>
      <c r="BN230" s="143" t="s">
        <v>99</v>
      </c>
      <c r="BO230" s="15" t="s">
        <v>1128</v>
      </c>
      <c r="BP230" s="2" t="s">
        <v>761</v>
      </c>
      <c r="BQ230" s="436" t="s">
        <v>761</v>
      </c>
      <c r="BR230" s="6" t="s">
        <v>972</v>
      </c>
      <c r="BS230" s="227"/>
      <c r="BT230" s="227"/>
      <c r="BU230" s="227"/>
      <c r="BV230" s="227" t="s">
        <v>854</v>
      </c>
      <c r="BW230" s="227"/>
      <c r="BX230" s="227"/>
      <c r="BY230" s="227"/>
      <c r="BZ230" s="227"/>
      <c r="CA230" s="227"/>
      <c r="CB230" s="227"/>
      <c r="CC230" s="227"/>
      <c r="CD230" s="227"/>
      <c r="CE230" s="227"/>
      <c r="CF230" s="227"/>
      <c r="CG230" s="227"/>
      <c r="CH230" s="227"/>
      <c r="CI230" s="227"/>
      <c r="CJ230" s="227"/>
      <c r="CK230" s="227"/>
      <c r="CL230" s="227"/>
      <c r="CM230" s="227"/>
      <c r="CN230" s="227"/>
      <c r="CO230" s="227"/>
      <c r="CP230" s="227"/>
      <c r="CQ230" s="227"/>
      <c r="CR230" s="227"/>
      <c r="CS230" s="227"/>
      <c r="CT230" s="228"/>
      <c r="CU230" s="228"/>
      <c r="CV230" s="228"/>
      <c r="CW230" s="228"/>
      <c r="CX230" s="228"/>
      <c r="CY230" s="228"/>
      <c r="CZ230" s="228"/>
      <c r="DA230" s="228"/>
      <c r="DB230" s="228"/>
      <c r="DC230" s="228"/>
      <c r="DD230" s="228"/>
      <c r="DE230" s="228"/>
      <c r="DF230" s="228"/>
      <c r="DG230" s="228"/>
      <c r="DH230" s="228"/>
    </row>
    <row r="231" spans="1:112" s="228" customFormat="1" ht="18.75" x14ac:dyDescent="0.3">
      <c r="A231" s="81" t="s">
        <v>182</v>
      </c>
      <c r="B231" s="12" t="s">
        <v>59</v>
      </c>
      <c r="C231" s="21"/>
      <c r="D231" s="82"/>
      <c r="E231" s="82"/>
      <c r="F231" s="82"/>
      <c r="G231" s="82"/>
      <c r="H231" s="82"/>
      <c r="I231" s="82"/>
      <c r="J231" s="82"/>
      <c r="K231" s="82"/>
      <c r="L231" s="82"/>
      <c r="M231" s="82"/>
      <c r="N231" s="82"/>
      <c r="O231" s="82"/>
      <c r="P231" s="82"/>
      <c r="Q231" s="82"/>
      <c r="R231" s="82"/>
      <c r="S231" s="82"/>
      <c r="T231" s="82"/>
      <c r="U231" s="82"/>
      <c r="V231" s="82"/>
      <c r="W231" s="82"/>
      <c r="X231" s="82"/>
      <c r="Y231" s="82"/>
      <c r="Z231" s="82"/>
      <c r="AA231" s="82"/>
      <c r="AB231" s="82"/>
      <c r="AC231" s="82"/>
      <c r="AD231" s="82"/>
      <c r="AE231" s="82"/>
      <c r="AF231" s="82"/>
      <c r="AG231" s="82"/>
      <c r="AH231" s="82"/>
      <c r="AI231" s="82"/>
      <c r="AJ231" s="82"/>
      <c r="AK231" s="82"/>
      <c r="AL231" s="82"/>
      <c r="AM231" s="82"/>
      <c r="AN231" s="82"/>
      <c r="AO231" s="82"/>
      <c r="AP231" s="82"/>
      <c r="AQ231" s="82"/>
      <c r="AR231" s="82"/>
      <c r="AS231" s="82"/>
      <c r="AT231" s="82"/>
      <c r="AU231" s="82"/>
      <c r="AV231" s="82"/>
      <c r="AW231" s="82"/>
      <c r="AX231" s="82"/>
      <c r="AY231" s="82"/>
      <c r="AZ231" s="82"/>
      <c r="BA231" s="82"/>
      <c r="BB231" s="82"/>
      <c r="BC231" s="82"/>
      <c r="BD231" s="82"/>
      <c r="BE231" s="82"/>
      <c r="BF231" s="82"/>
      <c r="BG231" s="82"/>
      <c r="BH231" s="82"/>
      <c r="BI231" s="82"/>
      <c r="BJ231" s="82"/>
      <c r="BK231" s="9"/>
      <c r="BL231" s="9"/>
      <c r="BM231" s="81"/>
      <c r="BN231" s="9"/>
      <c r="BO231" s="9"/>
      <c r="BP231" s="494"/>
      <c r="BQ231" s="145"/>
      <c r="BR231" s="232"/>
      <c r="BS231" s="232"/>
      <c r="BT231" s="232"/>
      <c r="BU231" s="232"/>
    </row>
    <row r="232" spans="1:112" s="228" customFormat="1" ht="18.75" x14ac:dyDescent="0.3">
      <c r="A232" s="81" t="s">
        <v>182</v>
      </c>
      <c r="B232" s="12" t="s">
        <v>60</v>
      </c>
      <c r="C232" s="21">
        <f t="shared" si="135"/>
        <v>0.14499999999999999</v>
      </c>
      <c r="D232" s="82">
        <v>0</v>
      </c>
      <c r="E232" s="82">
        <f t="shared" si="138"/>
        <v>0.14499999999999999</v>
      </c>
      <c r="F232" s="82">
        <f t="shared" si="136"/>
        <v>0.14499999999999999</v>
      </c>
      <c r="G232" s="82">
        <f t="shared" si="109"/>
        <v>0.14499999999999999</v>
      </c>
      <c r="H232" s="82">
        <f>SUM(H233:H233)</f>
        <v>0.14499999999999999</v>
      </c>
      <c r="I232" s="82">
        <f>SUM(I233:I233)</f>
        <v>0</v>
      </c>
      <c r="J232" s="82">
        <f>SUM(J233:J233)</f>
        <v>0</v>
      </c>
      <c r="K232" s="82">
        <f>SUM(K233:K233)</f>
        <v>0</v>
      </c>
      <c r="L232" s="82">
        <f>SUM(L233:L233)</f>
        <v>0</v>
      </c>
      <c r="M232" s="82">
        <f t="shared" si="110"/>
        <v>0</v>
      </c>
      <c r="N232" s="82">
        <f t="shared" ref="N232:T232" si="140">SUM(N233:N233)</f>
        <v>0</v>
      </c>
      <c r="O232" s="82">
        <f t="shared" si="140"/>
        <v>0</v>
      </c>
      <c r="P232" s="82">
        <f t="shared" si="140"/>
        <v>0</v>
      </c>
      <c r="Q232" s="82">
        <f t="shared" si="140"/>
        <v>0</v>
      </c>
      <c r="R232" s="82">
        <f t="shared" si="140"/>
        <v>0</v>
      </c>
      <c r="S232" s="82">
        <f t="shared" si="140"/>
        <v>0</v>
      </c>
      <c r="T232" s="82">
        <f t="shared" si="140"/>
        <v>0</v>
      </c>
      <c r="U232" s="82">
        <f t="shared" si="111"/>
        <v>0</v>
      </c>
      <c r="V232" s="82">
        <f t="shared" ref="V232:AC232" si="141">SUM(V233:V233)</f>
        <v>0</v>
      </c>
      <c r="W232" s="82">
        <f t="shared" si="141"/>
        <v>0</v>
      </c>
      <c r="X232" s="82">
        <f t="shared" si="141"/>
        <v>0</v>
      </c>
      <c r="Y232" s="82">
        <f t="shared" si="141"/>
        <v>0</v>
      </c>
      <c r="Z232" s="82">
        <f t="shared" si="141"/>
        <v>0</v>
      </c>
      <c r="AA232" s="82">
        <f t="shared" si="141"/>
        <v>0</v>
      </c>
      <c r="AB232" s="82">
        <f t="shared" si="141"/>
        <v>0</v>
      </c>
      <c r="AC232" s="82">
        <f t="shared" si="141"/>
        <v>0</v>
      </c>
      <c r="AD232" s="82">
        <f t="shared" si="137"/>
        <v>0</v>
      </c>
      <c r="AE232" s="82">
        <f t="shared" ref="AE232:BF232" si="142">SUM(AE233:AE233)</f>
        <v>0</v>
      </c>
      <c r="AF232" s="82">
        <f t="shared" si="142"/>
        <v>0</v>
      </c>
      <c r="AG232" s="82">
        <f t="shared" si="142"/>
        <v>0</v>
      </c>
      <c r="AH232" s="82">
        <f t="shared" si="142"/>
        <v>0</v>
      </c>
      <c r="AI232" s="82">
        <f t="shared" si="142"/>
        <v>0</v>
      </c>
      <c r="AJ232" s="82">
        <f t="shared" si="142"/>
        <v>0</v>
      </c>
      <c r="AK232" s="82">
        <f t="shared" si="142"/>
        <v>0</v>
      </c>
      <c r="AL232" s="82">
        <f t="shared" si="142"/>
        <v>0</v>
      </c>
      <c r="AM232" s="82">
        <f t="shared" si="142"/>
        <v>0</v>
      </c>
      <c r="AN232" s="82">
        <f t="shared" si="142"/>
        <v>0</v>
      </c>
      <c r="AO232" s="82">
        <f t="shared" si="142"/>
        <v>0</v>
      </c>
      <c r="AP232" s="82">
        <f t="shared" si="142"/>
        <v>0</v>
      </c>
      <c r="AQ232" s="82">
        <f t="shared" si="142"/>
        <v>0</v>
      </c>
      <c r="AR232" s="82">
        <f t="shared" si="142"/>
        <v>0</v>
      </c>
      <c r="AS232" s="82">
        <f t="shared" si="142"/>
        <v>0</v>
      </c>
      <c r="AT232" s="82">
        <f t="shared" si="142"/>
        <v>0</v>
      </c>
      <c r="AU232" s="82">
        <f t="shared" si="142"/>
        <v>0</v>
      </c>
      <c r="AV232" s="82">
        <f t="shared" si="142"/>
        <v>0</v>
      </c>
      <c r="AW232" s="82">
        <f t="shared" si="142"/>
        <v>0</v>
      </c>
      <c r="AX232" s="82">
        <f t="shared" si="142"/>
        <v>0</v>
      </c>
      <c r="AY232" s="82">
        <f t="shared" si="142"/>
        <v>0</v>
      </c>
      <c r="AZ232" s="82">
        <f t="shared" si="142"/>
        <v>0</v>
      </c>
      <c r="BA232" s="82">
        <f t="shared" si="142"/>
        <v>0</v>
      </c>
      <c r="BB232" s="82">
        <f t="shared" si="142"/>
        <v>0</v>
      </c>
      <c r="BC232" s="82">
        <f t="shared" si="142"/>
        <v>0</v>
      </c>
      <c r="BD232" s="82">
        <f t="shared" si="142"/>
        <v>0</v>
      </c>
      <c r="BE232" s="82">
        <f t="shared" si="142"/>
        <v>0</v>
      </c>
      <c r="BF232" s="82">
        <f t="shared" si="142"/>
        <v>0</v>
      </c>
      <c r="BG232" s="82">
        <f t="shared" si="113"/>
        <v>0</v>
      </c>
      <c r="BH232" s="82">
        <f>SUM(BH233:BH233)</f>
        <v>0</v>
      </c>
      <c r="BI232" s="82">
        <f>SUM(BI233:BI233)</f>
        <v>0</v>
      </c>
      <c r="BJ232" s="82">
        <f>SUM(BJ233:BJ233)</f>
        <v>0</v>
      </c>
      <c r="BK232" s="81"/>
      <c r="BL232" s="9"/>
      <c r="BM232" s="9"/>
      <c r="BN232" s="9"/>
      <c r="BO232" s="107"/>
      <c r="BP232" s="2"/>
      <c r="BQ232" s="484"/>
      <c r="BR232" s="246"/>
      <c r="BS232" s="246"/>
      <c r="BT232" s="246"/>
      <c r="BU232" s="246"/>
      <c r="BV232" s="246"/>
      <c r="BW232" s="246"/>
    </row>
    <row r="233" spans="1:112" s="71" customFormat="1" ht="37.5" x14ac:dyDescent="0.3">
      <c r="A233" s="2">
        <v>1</v>
      </c>
      <c r="B233" s="79" t="s">
        <v>361</v>
      </c>
      <c r="C233" s="69">
        <f t="shared" si="135"/>
        <v>0.14499999999999999</v>
      </c>
      <c r="D233" s="3"/>
      <c r="E233" s="3">
        <f t="shared" si="138"/>
        <v>0.14499999999999999</v>
      </c>
      <c r="F233" s="3">
        <f t="shared" si="136"/>
        <v>0.14499999999999999</v>
      </c>
      <c r="G233" s="3">
        <f t="shared" si="109"/>
        <v>0.14499999999999999</v>
      </c>
      <c r="H233" s="3">
        <v>0.14499999999999999</v>
      </c>
      <c r="I233" s="3"/>
      <c r="J233" s="3"/>
      <c r="K233" s="3"/>
      <c r="L233" s="3"/>
      <c r="M233" s="3">
        <f t="shared" si="110"/>
        <v>0</v>
      </c>
      <c r="N233" s="3"/>
      <c r="O233" s="3"/>
      <c r="P233" s="3"/>
      <c r="Q233" s="3"/>
      <c r="R233" s="3"/>
      <c r="S233" s="3"/>
      <c r="T233" s="3"/>
      <c r="U233" s="3">
        <f t="shared" si="111"/>
        <v>0</v>
      </c>
      <c r="V233" s="3"/>
      <c r="W233" s="3"/>
      <c r="X233" s="3"/>
      <c r="Y233" s="3"/>
      <c r="Z233" s="3"/>
      <c r="AA233" s="3"/>
      <c r="AB233" s="3"/>
      <c r="AC233" s="3"/>
      <c r="AD233" s="3">
        <f t="shared" si="137"/>
        <v>0</v>
      </c>
      <c r="AE233" s="3"/>
      <c r="AF233" s="3"/>
      <c r="AG233" s="3"/>
      <c r="AH233" s="3"/>
      <c r="AI233" s="3"/>
      <c r="AJ233" s="3"/>
      <c r="AK233" s="3"/>
      <c r="AL233" s="3"/>
      <c r="AM233" s="3"/>
      <c r="AN233" s="3"/>
      <c r="AO233" s="3"/>
      <c r="AP233" s="3"/>
      <c r="AQ233" s="3"/>
      <c r="AR233" s="3"/>
      <c r="AS233" s="3"/>
      <c r="AT233" s="3"/>
      <c r="AU233" s="3"/>
      <c r="AV233" s="3"/>
      <c r="AW233" s="3"/>
      <c r="AX233" s="3"/>
      <c r="AY233" s="3"/>
      <c r="AZ233" s="3"/>
      <c r="BA233" s="3"/>
      <c r="BB233" s="3"/>
      <c r="BC233" s="3"/>
      <c r="BD233" s="3"/>
      <c r="BE233" s="3"/>
      <c r="BF233" s="3"/>
      <c r="BG233" s="3">
        <f t="shared" si="113"/>
        <v>0</v>
      </c>
      <c r="BH233" s="3"/>
      <c r="BI233" s="3"/>
      <c r="BJ233" s="3"/>
      <c r="BK233" s="2" t="s">
        <v>459</v>
      </c>
      <c r="BL233" s="2" t="s">
        <v>147</v>
      </c>
      <c r="BM233" s="2" t="s">
        <v>289</v>
      </c>
      <c r="BN233" s="2" t="s">
        <v>101</v>
      </c>
      <c r="BO233" s="143" t="s">
        <v>410</v>
      </c>
      <c r="BP233" s="2" t="s">
        <v>1142</v>
      </c>
      <c r="BQ233" s="436" t="s">
        <v>982</v>
      </c>
      <c r="BR233" s="259" t="s">
        <v>972</v>
      </c>
      <c r="BS233" s="259"/>
      <c r="BT233" s="259"/>
      <c r="BU233" s="259"/>
      <c r="BV233" s="259" t="s">
        <v>813</v>
      </c>
      <c r="BW233" s="259"/>
      <c r="BY233" s="71" t="s">
        <v>813</v>
      </c>
      <c r="BZ233" s="210"/>
      <c r="CB233" s="71" t="s">
        <v>439</v>
      </c>
      <c r="CN233" s="71">
        <v>2022</v>
      </c>
    </row>
    <row r="234" spans="1:112" s="228" customFormat="1" ht="37.5" x14ac:dyDescent="0.3">
      <c r="A234" s="81" t="s">
        <v>182</v>
      </c>
      <c r="B234" s="12" t="s">
        <v>61</v>
      </c>
      <c r="C234" s="21">
        <f t="shared" si="135"/>
        <v>20</v>
      </c>
      <c r="D234" s="82">
        <v>0</v>
      </c>
      <c r="E234" s="82">
        <f t="shared" si="138"/>
        <v>20</v>
      </c>
      <c r="F234" s="82">
        <f t="shared" si="136"/>
        <v>20</v>
      </c>
      <c r="G234" s="82">
        <f t="shared" si="109"/>
        <v>0</v>
      </c>
      <c r="H234" s="82">
        <f>SUM(H235:H235)</f>
        <v>0</v>
      </c>
      <c r="I234" s="82">
        <f>SUM(I235:I235)</f>
        <v>0</v>
      </c>
      <c r="J234" s="82">
        <f>SUM(J235:J235)</f>
        <v>0</v>
      </c>
      <c r="K234" s="82">
        <f>SUM(K235:K235)</f>
        <v>15</v>
      </c>
      <c r="L234" s="82">
        <f>SUM(L235:L235)</f>
        <v>5</v>
      </c>
      <c r="M234" s="82">
        <f t="shared" si="110"/>
        <v>0</v>
      </c>
      <c r="N234" s="82">
        <f t="shared" ref="N234:T234" si="143">SUM(N235:N235)</f>
        <v>0</v>
      </c>
      <c r="O234" s="82">
        <f t="shared" si="143"/>
        <v>0</v>
      </c>
      <c r="P234" s="82">
        <f t="shared" si="143"/>
        <v>0</v>
      </c>
      <c r="Q234" s="82">
        <f t="shared" si="143"/>
        <v>0</v>
      </c>
      <c r="R234" s="82">
        <f t="shared" si="143"/>
        <v>0</v>
      </c>
      <c r="S234" s="82">
        <f t="shared" si="143"/>
        <v>0</v>
      </c>
      <c r="T234" s="82">
        <f t="shared" si="143"/>
        <v>0</v>
      </c>
      <c r="U234" s="82">
        <f t="shared" si="111"/>
        <v>0</v>
      </c>
      <c r="V234" s="82">
        <f t="shared" ref="V234:AC234" si="144">SUM(V235:V235)</f>
        <v>0</v>
      </c>
      <c r="W234" s="82">
        <f t="shared" si="144"/>
        <v>0</v>
      </c>
      <c r="X234" s="82">
        <f t="shared" si="144"/>
        <v>0</v>
      </c>
      <c r="Y234" s="82">
        <f t="shared" si="144"/>
        <v>0</v>
      </c>
      <c r="Z234" s="82">
        <f t="shared" si="144"/>
        <v>0</v>
      </c>
      <c r="AA234" s="82">
        <f t="shared" si="144"/>
        <v>0</v>
      </c>
      <c r="AB234" s="82">
        <f t="shared" si="144"/>
        <v>0</v>
      </c>
      <c r="AC234" s="82">
        <f t="shared" si="144"/>
        <v>0</v>
      </c>
      <c r="AD234" s="82">
        <f t="shared" si="137"/>
        <v>0</v>
      </c>
      <c r="AE234" s="82">
        <f t="shared" ref="AE234:BF234" si="145">SUM(AE235:AE235)</f>
        <v>0</v>
      </c>
      <c r="AF234" s="82">
        <f t="shared" si="145"/>
        <v>0</v>
      </c>
      <c r="AG234" s="82">
        <f t="shared" si="145"/>
        <v>0</v>
      </c>
      <c r="AH234" s="82">
        <f t="shared" si="145"/>
        <v>0</v>
      </c>
      <c r="AI234" s="82">
        <f t="shared" si="145"/>
        <v>0</v>
      </c>
      <c r="AJ234" s="82">
        <f t="shared" si="145"/>
        <v>0</v>
      </c>
      <c r="AK234" s="82">
        <f t="shared" si="145"/>
        <v>0</v>
      </c>
      <c r="AL234" s="82">
        <f t="shared" si="145"/>
        <v>0</v>
      </c>
      <c r="AM234" s="82">
        <f t="shared" si="145"/>
        <v>0</v>
      </c>
      <c r="AN234" s="82">
        <f t="shared" si="145"/>
        <v>0</v>
      </c>
      <c r="AO234" s="82">
        <f t="shared" si="145"/>
        <v>0</v>
      </c>
      <c r="AP234" s="82">
        <f t="shared" si="145"/>
        <v>0</v>
      </c>
      <c r="AQ234" s="82">
        <f t="shared" si="145"/>
        <v>0</v>
      </c>
      <c r="AR234" s="82">
        <f t="shared" si="145"/>
        <v>0</v>
      </c>
      <c r="AS234" s="82">
        <f t="shared" si="145"/>
        <v>0</v>
      </c>
      <c r="AT234" s="82">
        <f t="shared" si="145"/>
        <v>0</v>
      </c>
      <c r="AU234" s="82">
        <f t="shared" si="145"/>
        <v>0</v>
      </c>
      <c r="AV234" s="82">
        <f t="shared" si="145"/>
        <v>0</v>
      </c>
      <c r="AW234" s="82">
        <f t="shared" si="145"/>
        <v>0</v>
      </c>
      <c r="AX234" s="82">
        <f t="shared" si="145"/>
        <v>0</v>
      </c>
      <c r="AY234" s="82">
        <f t="shared" si="145"/>
        <v>0</v>
      </c>
      <c r="AZ234" s="82">
        <f t="shared" si="145"/>
        <v>0</v>
      </c>
      <c r="BA234" s="82">
        <f t="shared" si="145"/>
        <v>0</v>
      </c>
      <c r="BB234" s="82">
        <f t="shared" si="145"/>
        <v>0</v>
      </c>
      <c r="BC234" s="82">
        <f t="shared" si="145"/>
        <v>0</v>
      </c>
      <c r="BD234" s="82">
        <f t="shared" si="145"/>
        <v>0</v>
      </c>
      <c r="BE234" s="82">
        <f t="shared" si="145"/>
        <v>0</v>
      </c>
      <c r="BF234" s="82">
        <f t="shared" si="145"/>
        <v>0</v>
      </c>
      <c r="BG234" s="82">
        <f t="shared" si="113"/>
        <v>0</v>
      </c>
      <c r="BH234" s="82">
        <f>SUM(BH235:BH235)</f>
        <v>0</v>
      </c>
      <c r="BI234" s="82">
        <f>SUM(BI235:BI235)</f>
        <v>0</v>
      </c>
      <c r="BJ234" s="82"/>
      <c r="BK234" s="9"/>
      <c r="BL234" s="9"/>
      <c r="BM234" s="81"/>
      <c r="BN234" s="9"/>
      <c r="BO234" s="107"/>
      <c r="BP234" s="2"/>
      <c r="BQ234" s="484"/>
      <c r="BR234" s="202"/>
      <c r="BS234" s="202"/>
      <c r="BT234" s="202"/>
      <c r="BU234" s="202"/>
      <c r="BV234" s="202"/>
      <c r="BW234" s="202"/>
    </row>
    <row r="235" spans="1:112" s="71" customFormat="1" ht="37.5" x14ac:dyDescent="0.3">
      <c r="A235" s="2">
        <v>1</v>
      </c>
      <c r="B235" s="144" t="s">
        <v>683</v>
      </c>
      <c r="C235" s="69">
        <f t="shared" si="135"/>
        <v>20</v>
      </c>
      <c r="D235" s="3"/>
      <c r="E235" s="3">
        <f t="shared" si="138"/>
        <v>20</v>
      </c>
      <c r="F235" s="3">
        <f t="shared" si="136"/>
        <v>20</v>
      </c>
      <c r="G235" s="3">
        <f t="shared" si="109"/>
        <v>0</v>
      </c>
      <c r="H235" s="3"/>
      <c r="I235" s="3"/>
      <c r="J235" s="3"/>
      <c r="K235" s="72">
        <v>15</v>
      </c>
      <c r="L235" s="3">
        <v>5</v>
      </c>
      <c r="M235" s="3">
        <f t="shared" si="110"/>
        <v>0</v>
      </c>
      <c r="N235" s="3"/>
      <c r="O235" s="3"/>
      <c r="P235" s="3"/>
      <c r="Q235" s="3"/>
      <c r="R235" s="3"/>
      <c r="S235" s="3"/>
      <c r="T235" s="3"/>
      <c r="U235" s="3">
        <f>V235+W235+X235+Y235+Z235+AA235+AB235+AC235+AD235+AU235+AV235+AW235+AX235+AY235+AZ235+BA235+BB235+BC235+BD235+BE235+BF235</f>
        <v>0</v>
      </c>
      <c r="V235" s="3"/>
      <c r="W235" s="3"/>
      <c r="X235" s="3"/>
      <c r="Y235" s="3"/>
      <c r="Z235" s="3"/>
      <c r="AA235" s="3"/>
      <c r="AB235" s="3"/>
      <c r="AC235" s="3"/>
      <c r="AD235" s="3">
        <f t="shared" si="137"/>
        <v>0</v>
      </c>
      <c r="AE235" s="3"/>
      <c r="AF235" s="3"/>
      <c r="AG235" s="3"/>
      <c r="AH235" s="3"/>
      <c r="AI235" s="3"/>
      <c r="AJ235" s="3"/>
      <c r="AK235" s="3"/>
      <c r="AL235" s="3"/>
      <c r="AM235" s="3"/>
      <c r="AN235" s="3"/>
      <c r="AO235" s="3"/>
      <c r="AP235" s="3"/>
      <c r="AQ235" s="3"/>
      <c r="AR235" s="3"/>
      <c r="AS235" s="3"/>
      <c r="AT235" s="3"/>
      <c r="AU235" s="3"/>
      <c r="AV235" s="3"/>
      <c r="AW235" s="3"/>
      <c r="AX235" s="3"/>
      <c r="AY235" s="3"/>
      <c r="AZ235" s="3"/>
      <c r="BA235" s="3"/>
      <c r="BB235" s="3"/>
      <c r="BC235" s="3"/>
      <c r="BD235" s="3"/>
      <c r="BE235" s="3"/>
      <c r="BF235" s="3"/>
      <c r="BG235" s="3">
        <f t="shared" si="113"/>
        <v>0</v>
      </c>
      <c r="BH235" s="3"/>
      <c r="BI235" s="3"/>
      <c r="BJ235" s="3"/>
      <c r="BK235" s="2" t="s">
        <v>459</v>
      </c>
      <c r="BL235" s="4" t="s">
        <v>128</v>
      </c>
      <c r="BM235" s="2" t="s">
        <v>684</v>
      </c>
      <c r="BN235" s="2" t="s">
        <v>102</v>
      </c>
      <c r="BO235" s="15" t="s">
        <v>1120</v>
      </c>
      <c r="BP235" s="2" t="s">
        <v>1142</v>
      </c>
      <c r="BQ235" s="436" t="s">
        <v>1071</v>
      </c>
      <c r="BR235" s="260" t="s">
        <v>972</v>
      </c>
      <c r="BS235" s="260"/>
      <c r="BT235" s="260"/>
      <c r="BU235" s="260"/>
      <c r="BV235" s="260" t="s">
        <v>813</v>
      </c>
      <c r="BW235" s="260"/>
    </row>
    <row r="236" spans="1:112" s="228" customFormat="1" ht="18.75" x14ac:dyDescent="0.3">
      <c r="A236" s="81" t="s">
        <v>182</v>
      </c>
      <c r="B236" s="86" t="s">
        <v>62</v>
      </c>
      <c r="C236" s="21">
        <f t="shared" si="135"/>
        <v>0</v>
      </c>
      <c r="D236" s="82"/>
      <c r="E236" s="82">
        <f t="shared" si="138"/>
        <v>0</v>
      </c>
      <c r="F236" s="82">
        <f t="shared" si="136"/>
        <v>0</v>
      </c>
      <c r="G236" s="82">
        <f t="shared" si="109"/>
        <v>0</v>
      </c>
      <c r="H236" s="82"/>
      <c r="I236" s="82"/>
      <c r="J236" s="82"/>
      <c r="K236" s="82"/>
      <c r="L236" s="82"/>
      <c r="M236" s="82">
        <f t="shared" si="110"/>
        <v>0</v>
      </c>
      <c r="N236" s="82"/>
      <c r="O236" s="82"/>
      <c r="P236" s="82"/>
      <c r="Q236" s="82"/>
      <c r="R236" s="82"/>
      <c r="S236" s="82"/>
      <c r="T236" s="82"/>
      <c r="U236" s="82">
        <f t="shared" ref="U236:U299" si="146">V236+W236+X236+Y236+Z236+AA236+AB236+AC236+AD236+AU236+AV236+AW236+AX236+AY236+AZ236+BA236+BB236+BC236+BD236+BE236+BF236</f>
        <v>0</v>
      </c>
      <c r="V236" s="82"/>
      <c r="W236" s="82"/>
      <c r="X236" s="82"/>
      <c r="Y236" s="82"/>
      <c r="Z236" s="82"/>
      <c r="AA236" s="82"/>
      <c r="AB236" s="82"/>
      <c r="AC236" s="82"/>
      <c r="AD236" s="82">
        <f t="shared" si="137"/>
        <v>0</v>
      </c>
      <c r="AE236" s="82"/>
      <c r="AF236" s="82"/>
      <c r="AG236" s="82"/>
      <c r="AH236" s="82"/>
      <c r="AI236" s="82"/>
      <c r="AJ236" s="82"/>
      <c r="AK236" s="82"/>
      <c r="AL236" s="82"/>
      <c r="AM236" s="82"/>
      <c r="AN236" s="82"/>
      <c r="AO236" s="82"/>
      <c r="AP236" s="82"/>
      <c r="AQ236" s="82"/>
      <c r="AR236" s="82"/>
      <c r="AS236" s="82"/>
      <c r="AT236" s="82"/>
      <c r="AU236" s="82"/>
      <c r="AV236" s="82"/>
      <c r="AW236" s="82"/>
      <c r="AX236" s="82"/>
      <c r="AY236" s="82"/>
      <c r="AZ236" s="82"/>
      <c r="BA236" s="82"/>
      <c r="BB236" s="82"/>
      <c r="BC236" s="82"/>
      <c r="BD236" s="82"/>
      <c r="BE236" s="82"/>
      <c r="BF236" s="82"/>
      <c r="BG236" s="82">
        <f t="shared" si="113"/>
        <v>0</v>
      </c>
      <c r="BH236" s="82"/>
      <c r="BI236" s="82"/>
      <c r="BJ236" s="82"/>
      <c r="BK236" s="9"/>
      <c r="BL236" s="9"/>
      <c r="BM236" s="9"/>
      <c r="BN236" s="9"/>
      <c r="BO236" s="107"/>
      <c r="BP236" s="2"/>
      <c r="BQ236" s="484"/>
    </row>
    <row r="237" spans="1:112" s="228" customFormat="1" ht="18.75" x14ac:dyDescent="0.3">
      <c r="A237" s="81" t="s">
        <v>182</v>
      </c>
      <c r="B237" s="86" t="s">
        <v>63</v>
      </c>
      <c r="C237" s="21">
        <f t="shared" si="135"/>
        <v>0</v>
      </c>
      <c r="D237" s="82"/>
      <c r="E237" s="82">
        <f t="shared" si="138"/>
        <v>0</v>
      </c>
      <c r="F237" s="82">
        <f t="shared" si="136"/>
        <v>0</v>
      </c>
      <c r="G237" s="82">
        <f t="shared" si="109"/>
        <v>0</v>
      </c>
      <c r="H237" s="82"/>
      <c r="I237" s="82"/>
      <c r="J237" s="82"/>
      <c r="K237" s="82"/>
      <c r="L237" s="82"/>
      <c r="M237" s="82">
        <f t="shared" si="110"/>
        <v>0</v>
      </c>
      <c r="N237" s="82"/>
      <c r="O237" s="82"/>
      <c r="P237" s="82"/>
      <c r="Q237" s="82"/>
      <c r="R237" s="82"/>
      <c r="S237" s="82"/>
      <c r="T237" s="82"/>
      <c r="U237" s="82">
        <f t="shared" si="146"/>
        <v>0</v>
      </c>
      <c r="V237" s="82"/>
      <c r="W237" s="82"/>
      <c r="X237" s="82"/>
      <c r="Y237" s="82"/>
      <c r="Z237" s="82"/>
      <c r="AA237" s="82"/>
      <c r="AB237" s="82"/>
      <c r="AC237" s="82"/>
      <c r="AD237" s="82">
        <f t="shared" si="137"/>
        <v>0</v>
      </c>
      <c r="AE237" s="82"/>
      <c r="AF237" s="82"/>
      <c r="AG237" s="82"/>
      <c r="AH237" s="82"/>
      <c r="AI237" s="82"/>
      <c r="AJ237" s="82"/>
      <c r="AK237" s="82"/>
      <c r="AL237" s="82"/>
      <c r="AM237" s="82"/>
      <c r="AN237" s="82"/>
      <c r="AO237" s="82"/>
      <c r="AP237" s="82"/>
      <c r="AQ237" s="82"/>
      <c r="AR237" s="82"/>
      <c r="AS237" s="82">
        <v>0</v>
      </c>
      <c r="AT237" s="82"/>
      <c r="AU237" s="82"/>
      <c r="AV237" s="82"/>
      <c r="AW237" s="82"/>
      <c r="AX237" s="82"/>
      <c r="AY237" s="82"/>
      <c r="AZ237" s="82"/>
      <c r="BA237" s="82"/>
      <c r="BB237" s="82"/>
      <c r="BC237" s="82"/>
      <c r="BD237" s="82"/>
      <c r="BE237" s="82"/>
      <c r="BF237" s="82"/>
      <c r="BG237" s="82">
        <f t="shared" si="113"/>
        <v>0</v>
      </c>
      <c r="BH237" s="82"/>
      <c r="BI237" s="82"/>
      <c r="BJ237" s="82"/>
      <c r="BK237" s="9"/>
      <c r="BL237" s="9"/>
      <c r="BM237" s="81"/>
      <c r="BN237" s="9"/>
      <c r="BO237" s="107"/>
      <c r="BP237" s="2"/>
      <c r="BQ237" s="484"/>
      <c r="BR237" s="202"/>
      <c r="BS237" s="202"/>
      <c r="BT237" s="202"/>
      <c r="BU237" s="202"/>
      <c r="BV237" s="202"/>
      <c r="BW237" s="202"/>
    </row>
    <row r="238" spans="1:112" s="228" customFormat="1" ht="18.75" x14ac:dyDescent="0.3">
      <c r="A238" s="9" t="s">
        <v>290</v>
      </c>
      <c r="B238" s="86" t="s">
        <v>64</v>
      </c>
      <c r="C238" s="21">
        <f t="shared" si="135"/>
        <v>1</v>
      </c>
      <c r="D238" s="82">
        <v>0</v>
      </c>
      <c r="E238" s="82">
        <f t="shared" si="138"/>
        <v>1</v>
      </c>
      <c r="F238" s="82">
        <f t="shared" si="136"/>
        <v>1</v>
      </c>
      <c r="G238" s="82">
        <f t="shared" si="109"/>
        <v>0</v>
      </c>
      <c r="H238" s="82">
        <v>0</v>
      </c>
      <c r="I238" s="82">
        <v>0</v>
      </c>
      <c r="J238" s="82">
        <v>0</v>
      </c>
      <c r="K238" s="82">
        <f>SUM(K239:K240)</f>
        <v>1</v>
      </c>
      <c r="L238" s="82">
        <v>0</v>
      </c>
      <c r="M238" s="82">
        <f t="shared" si="110"/>
        <v>0</v>
      </c>
      <c r="N238" s="82">
        <v>0</v>
      </c>
      <c r="O238" s="82">
        <v>0</v>
      </c>
      <c r="P238" s="82">
        <v>0</v>
      </c>
      <c r="Q238" s="82">
        <v>0</v>
      </c>
      <c r="R238" s="82">
        <v>0</v>
      </c>
      <c r="S238" s="82">
        <v>0</v>
      </c>
      <c r="T238" s="82">
        <v>0</v>
      </c>
      <c r="U238" s="82">
        <f t="shared" si="146"/>
        <v>0</v>
      </c>
      <c r="V238" s="82">
        <v>0</v>
      </c>
      <c r="W238" s="82">
        <v>0</v>
      </c>
      <c r="X238" s="82">
        <v>0</v>
      </c>
      <c r="Y238" s="82">
        <v>0</v>
      </c>
      <c r="Z238" s="82">
        <v>0</v>
      </c>
      <c r="AA238" s="82">
        <v>0</v>
      </c>
      <c r="AB238" s="82">
        <v>0</v>
      </c>
      <c r="AC238" s="82">
        <v>0</v>
      </c>
      <c r="AD238" s="82">
        <f t="shared" si="137"/>
        <v>0</v>
      </c>
      <c r="AE238" s="82">
        <v>0</v>
      </c>
      <c r="AF238" s="82">
        <v>0</v>
      </c>
      <c r="AG238" s="82">
        <v>0</v>
      </c>
      <c r="AH238" s="82">
        <v>0</v>
      </c>
      <c r="AI238" s="82">
        <v>0</v>
      </c>
      <c r="AJ238" s="82">
        <v>0</v>
      </c>
      <c r="AK238" s="82">
        <v>0</v>
      </c>
      <c r="AL238" s="82">
        <v>0</v>
      </c>
      <c r="AM238" s="82">
        <v>0</v>
      </c>
      <c r="AN238" s="82">
        <v>0</v>
      </c>
      <c r="AO238" s="82">
        <v>0</v>
      </c>
      <c r="AP238" s="82">
        <v>0</v>
      </c>
      <c r="AQ238" s="82">
        <v>0</v>
      </c>
      <c r="AR238" s="82">
        <v>0</v>
      </c>
      <c r="AS238" s="82">
        <v>0</v>
      </c>
      <c r="AT238" s="82">
        <v>0</v>
      </c>
      <c r="AU238" s="82">
        <v>0</v>
      </c>
      <c r="AV238" s="82">
        <v>0</v>
      </c>
      <c r="AW238" s="82">
        <v>0</v>
      </c>
      <c r="AX238" s="82">
        <v>0</v>
      </c>
      <c r="AY238" s="82">
        <v>0</v>
      </c>
      <c r="AZ238" s="82">
        <v>0</v>
      </c>
      <c r="BA238" s="82">
        <v>0</v>
      </c>
      <c r="BB238" s="82">
        <v>0</v>
      </c>
      <c r="BC238" s="82">
        <v>0</v>
      </c>
      <c r="BD238" s="82">
        <v>0</v>
      </c>
      <c r="BE238" s="82">
        <v>0</v>
      </c>
      <c r="BF238" s="82">
        <v>0</v>
      </c>
      <c r="BG238" s="82">
        <f t="shared" si="113"/>
        <v>0</v>
      </c>
      <c r="BH238" s="82">
        <f t="shared" ref="BH238:BK238" si="147">SUM(BH239)</f>
        <v>0</v>
      </c>
      <c r="BI238" s="82">
        <f t="shared" si="147"/>
        <v>0</v>
      </c>
      <c r="BJ238" s="82">
        <f t="shared" si="147"/>
        <v>0</v>
      </c>
      <c r="BK238" s="82">
        <f t="shared" si="147"/>
        <v>0</v>
      </c>
      <c r="BL238" s="82"/>
      <c r="BM238" s="81"/>
      <c r="BN238" s="9"/>
      <c r="BO238" s="107"/>
      <c r="BP238" s="2"/>
      <c r="BQ238" s="484"/>
      <c r="BR238" s="202"/>
      <c r="BS238" s="202"/>
      <c r="BT238" s="202"/>
      <c r="BU238" s="202"/>
      <c r="BV238" s="202"/>
      <c r="BW238" s="202"/>
    </row>
    <row r="239" spans="1:112" s="71" customFormat="1" ht="37.5" x14ac:dyDescent="0.3">
      <c r="A239" s="2">
        <v>1</v>
      </c>
      <c r="B239" s="142" t="s">
        <v>685</v>
      </c>
      <c r="C239" s="69">
        <f t="shared" si="135"/>
        <v>0.5</v>
      </c>
      <c r="D239" s="3"/>
      <c r="E239" s="3">
        <f t="shared" si="138"/>
        <v>0.5</v>
      </c>
      <c r="F239" s="3">
        <f t="shared" si="136"/>
        <v>0.5</v>
      </c>
      <c r="G239" s="3">
        <f t="shared" si="109"/>
        <v>0</v>
      </c>
      <c r="H239" s="2"/>
      <c r="I239" s="2"/>
      <c r="J239" s="2"/>
      <c r="K239" s="2">
        <v>0.5</v>
      </c>
      <c r="L239" s="2"/>
      <c r="M239" s="3">
        <f t="shared" si="110"/>
        <v>0</v>
      </c>
      <c r="N239" s="2"/>
      <c r="O239" s="2"/>
      <c r="P239" s="2"/>
      <c r="Q239" s="2"/>
      <c r="R239" s="2"/>
      <c r="S239" s="2"/>
      <c r="T239" s="2"/>
      <c r="U239" s="3">
        <f t="shared" si="146"/>
        <v>0</v>
      </c>
      <c r="V239" s="2"/>
      <c r="W239" s="2"/>
      <c r="X239" s="2"/>
      <c r="Y239" s="2"/>
      <c r="Z239" s="2"/>
      <c r="AA239" s="2"/>
      <c r="AB239" s="2"/>
      <c r="AC239" s="2"/>
      <c r="AD239" s="3">
        <f t="shared" si="137"/>
        <v>0</v>
      </c>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3">
        <f t="shared" si="113"/>
        <v>0</v>
      </c>
      <c r="BH239" s="2"/>
      <c r="BI239" s="2"/>
      <c r="BJ239" s="2"/>
      <c r="BK239" s="2" t="s">
        <v>459</v>
      </c>
      <c r="BL239" s="2" t="s">
        <v>138</v>
      </c>
      <c r="BM239" s="2" t="s">
        <v>686</v>
      </c>
      <c r="BN239" s="2" t="s">
        <v>105</v>
      </c>
      <c r="BO239" s="15" t="s">
        <v>687</v>
      </c>
      <c r="BP239" s="2" t="s">
        <v>1142</v>
      </c>
      <c r="BQ239" s="436" t="s">
        <v>1071</v>
      </c>
      <c r="BR239" s="260" t="s">
        <v>972</v>
      </c>
      <c r="BS239" s="260"/>
      <c r="BT239" s="260"/>
      <c r="BU239" s="260"/>
      <c r="BV239" s="260" t="s">
        <v>813</v>
      </c>
      <c r="BW239" s="260"/>
    </row>
    <row r="240" spans="1:112" s="71" customFormat="1" ht="48" customHeight="1" x14ac:dyDescent="0.3">
      <c r="A240" s="143"/>
      <c r="B240" s="144" t="s">
        <v>688</v>
      </c>
      <c r="C240" s="69">
        <f t="shared" si="135"/>
        <v>0.5</v>
      </c>
      <c r="D240" s="3"/>
      <c r="E240" s="3">
        <f t="shared" si="138"/>
        <v>0.5</v>
      </c>
      <c r="F240" s="3">
        <f t="shared" si="136"/>
        <v>0.5</v>
      </c>
      <c r="G240" s="3">
        <f t="shared" si="109"/>
        <v>0</v>
      </c>
      <c r="H240" s="3"/>
      <c r="I240" s="3"/>
      <c r="J240" s="3"/>
      <c r="K240" s="72">
        <v>0.5</v>
      </c>
      <c r="L240" s="2"/>
      <c r="M240" s="3">
        <f t="shared" si="110"/>
        <v>0</v>
      </c>
      <c r="N240" s="3"/>
      <c r="O240" s="3"/>
      <c r="P240" s="3"/>
      <c r="Q240" s="3"/>
      <c r="R240" s="3"/>
      <c r="S240" s="3"/>
      <c r="T240" s="3"/>
      <c r="U240" s="3">
        <f t="shared" si="146"/>
        <v>0</v>
      </c>
      <c r="V240" s="3"/>
      <c r="W240" s="3"/>
      <c r="X240" s="3"/>
      <c r="Y240" s="3"/>
      <c r="Z240" s="3"/>
      <c r="AA240" s="3"/>
      <c r="AB240" s="3"/>
      <c r="AC240" s="3"/>
      <c r="AD240" s="3">
        <f t="shared" si="137"/>
        <v>0</v>
      </c>
      <c r="AE240" s="3"/>
      <c r="AF240" s="3"/>
      <c r="AG240" s="3"/>
      <c r="AH240" s="73"/>
      <c r="AI240" s="73"/>
      <c r="AJ240" s="3"/>
      <c r="AK240" s="3"/>
      <c r="AL240" s="3"/>
      <c r="AM240" s="3"/>
      <c r="AN240" s="3"/>
      <c r="AO240" s="3"/>
      <c r="AP240" s="3"/>
      <c r="AQ240" s="3"/>
      <c r="AR240" s="3"/>
      <c r="AS240" s="3"/>
      <c r="AT240" s="3"/>
      <c r="AU240" s="3"/>
      <c r="AV240" s="3"/>
      <c r="AW240" s="3"/>
      <c r="AX240" s="3"/>
      <c r="AY240" s="3"/>
      <c r="AZ240" s="74"/>
      <c r="BA240" s="3"/>
      <c r="BB240" s="3"/>
      <c r="BC240" s="3"/>
      <c r="BD240" s="3"/>
      <c r="BE240" s="3"/>
      <c r="BF240" s="3"/>
      <c r="BG240" s="3">
        <f t="shared" si="113"/>
        <v>0</v>
      </c>
      <c r="BH240" s="3"/>
      <c r="BI240" s="75"/>
      <c r="BJ240" s="3"/>
      <c r="BK240" s="2" t="s">
        <v>459</v>
      </c>
      <c r="BL240" s="2" t="s">
        <v>147</v>
      </c>
      <c r="BM240" s="2"/>
      <c r="BN240" s="76" t="s">
        <v>105</v>
      </c>
      <c r="BO240" s="15" t="s">
        <v>1091</v>
      </c>
      <c r="BP240" s="2" t="s">
        <v>1142</v>
      </c>
      <c r="BQ240" s="436" t="s">
        <v>1071</v>
      </c>
      <c r="BR240" s="260" t="s">
        <v>972</v>
      </c>
      <c r="BS240" s="260" t="s">
        <v>760</v>
      </c>
      <c r="BT240" s="260"/>
      <c r="BU240" s="260"/>
      <c r="BV240" s="260" t="s">
        <v>813</v>
      </c>
      <c r="BW240" s="260"/>
      <c r="BY240" s="71" t="s">
        <v>813</v>
      </c>
    </row>
    <row r="241" spans="1:116" s="228" customFormat="1" ht="18.75" x14ac:dyDescent="0.3">
      <c r="A241" s="9" t="s">
        <v>1230</v>
      </c>
      <c r="B241" s="12" t="s">
        <v>31</v>
      </c>
      <c r="C241" s="21">
        <f t="shared" si="135"/>
        <v>0</v>
      </c>
      <c r="D241" s="82"/>
      <c r="E241" s="82">
        <f t="shared" si="138"/>
        <v>0</v>
      </c>
      <c r="F241" s="82">
        <f t="shared" si="136"/>
        <v>0</v>
      </c>
      <c r="G241" s="82">
        <f t="shared" si="109"/>
        <v>0</v>
      </c>
      <c r="H241" s="82"/>
      <c r="I241" s="82"/>
      <c r="J241" s="82"/>
      <c r="K241" s="82"/>
      <c r="L241" s="82"/>
      <c r="M241" s="82">
        <f t="shared" si="110"/>
        <v>0</v>
      </c>
      <c r="N241" s="82"/>
      <c r="O241" s="82"/>
      <c r="P241" s="82"/>
      <c r="Q241" s="82"/>
      <c r="R241" s="82"/>
      <c r="S241" s="82"/>
      <c r="T241" s="82"/>
      <c r="U241" s="82">
        <f t="shared" si="146"/>
        <v>0</v>
      </c>
      <c r="V241" s="82"/>
      <c r="W241" s="82"/>
      <c r="X241" s="82"/>
      <c r="Y241" s="82"/>
      <c r="Z241" s="82"/>
      <c r="AA241" s="82"/>
      <c r="AB241" s="82"/>
      <c r="AC241" s="82"/>
      <c r="AD241" s="82">
        <f t="shared" si="137"/>
        <v>0</v>
      </c>
      <c r="AE241" s="82"/>
      <c r="AF241" s="82"/>
      <c r="AG241" s="82"/>
      <c r="AH241" s="82"/>
      <c r="AI241" s="82"/>
      <c r="AJ241" s="82"/>
      <c r="AK241" s="82"/>
      <c r="AL241" s="82"/>
      <c r="AM241" s="82"/>
      <c r="AN241" s="82"/>
      <c r="AO241" s="82"/>
      <c r="AP241" s="82"/>
      <c r="AQ241" s="82"/>
      <c r="AR241" s="82"/>
      <c r="AS241" s="82">
        <v>0</v>
      </c>
      <c r="AT241" s="82"/>
      <c r="AU241" s="82"/>
      <c r="AV241" s="82"/>
      <c r="AW241" s="82"/>
      <c r="AX241" s="82"/>
      <c r="AY241" s="82"/>
      <c r="AZ241" s="82"/>
      <c r="BA241" s="82"/>
      <c r="BB241" s="82"/>
      <c r="BC241" s="82"/>
      <c r="BD241" s="82"/>
      <c r="BE241" s="82"/>
      <c r="BF241" s="82"/>
      <c r="BG241" s="82">
        <f t="shared" si="113"/>
        <v>0</v>
      </c>
      <c r="BH241" s="82"/>
      <c r="BI241" s="82"/>
      <c r="BJ241" s="82"/>
      <c r="BK241" s="9"/>
      <c r="BL241" s="9"/>
      <c r="BM241" s="9"/>
      <c r="BN241" s="9"/>
      <c r="BO241" s="107"/>
      <c r="BP241" s="2"/>
      <c r="BQ241" s="484"/>
    </row>
    <row r="242" spans="1:116" s="228" customFormat="1" ht="18.75" x14ac:dyDescent="0.3">
      <c r="A242" s="9" t="s">
        <v>1231</v>
      </c>
      <c r="B242" s="12" t="s">
        <v>32</v>
      </c>
      <c r="C242" s="21">
        <f t="shared" si="135"/>
        <v>0.39</v>
      </c>
      <c r="D242" s="82">
        <v>0</v>
      </c>
      <c r="E242" s="82">
        <f t="shared" si="138"/>
        <v>0.39</v>
      </c>
      <c r="F242" s="82">
        <f t="shared" si="136"/>
        <v>0.39</v>
      </c>
      <c r="G242" s="82">
        <f t="shared" si="109"/>
        <v>0</v>
      </c>
      <c r="H242" s="82">
        <f>SUM(H243:H247)</f>
        <v>0</v>
      </c>
      <c r="I242" s="82">
        <f>SUM(I243:I247)</f>
        <v>0</v>
      </c>
      <c r="J242" s="82">
        <f>SUM(J243:J247)</f>
        <v>0</v>
      </c>
      <c r="K242" s="82">
        <f>SUM(K243:K247)</f>
        <v>0</v>
      </c>
      <c r="L242" s="82">
        <f>SUM(L243:L247)</f>
        <v>0.39</v>
      </c>
      <c r="M242" s="82">
        <f t="shared" si="110"/>
        <v>0</v>
      </c>
      <c r="N242" s="82">
        <f t="shared" ref="N242:T242" si="148">SUM(N243:N247)</f>
        <v>0</v>
      </c>
      <c r="O242" s="82">
        <f t="shared" si="148"/>
        <v>0</v>
      </c>
      <c r="P242" s="82">
        <f t="shared" si="148"/>
        <v>0</v>
      </c>
      <c r="Q242" s="82">
        <f t="shared" si="148"/>
        <v>0</v>
      </c>
      <c r="R242" s="82">
        <f t="shared" si="148"/>
        <v>0</v>
      </c>
      <c r="S242" s="82">
        <f t="shared" si="148"/>
        <v>0</v>
      </c>
      <c r="T242" s="82">
        <f t="shared" si="148"/>
        <v>0</v>
      </c>
      <c r="U242" s="82">
        <f t="shared" si="146"/>
        <v>0</v>
      </c>
      <c r="V242" s="82">
        <f t="shared" ref="V242:AC242" si="149">SUM(V243:V247)</f>
        <v>0</v>
      </c>
      <c r="W242" s="82">
        <f t="shared" si="149"/>
        <v>0</v>
      </c>
      <c r="X242" s="82">
        <f t="shared" si="149"/>
        <v>0</v>
      </c>
      <c r="Y242" s="82">
        <f t="shared" si="149"/>
        <v>0</v>
      </c>
      <c r="Z242" s="82">
        <f t="shared" si="149"/>
        <v>0</v>
      </c>
      <c r="AA242" s="82">
        <f t="shared" si="149"/>
        <v>0</v>
      </c>
      <c r="AB242" s="82">
        <f t="shared" si="149"/>
        <v>0</v>
      </c>
      <c r="AC242" s="82">
        <f t="shared" si="149"/>
        <v>0</v>
      </c>
      <c r="AD242" s="82">
        <f t="shared" si="137"/>
        <v>0</v>
      </c>
      <c r="AE242" s="82">
        <f t="shared" ref="AE242:BF242" si="150">SUM(AE243:AE247)</f>
        <v>0</v>
      </c>
      <c r="AF242" s="82">
        <f t="shared" si="150"/>
        <v>0</v>
      </c>
      <c r="AG242" s="82">
        <f t="shared" si="150"/>
        <v>0</v>
      </c>
      <c r="AH242" s="82">
        <f t="shared" si="150"/>
        <v>0</v>
      </c>
      <c r="AI242" s="82">
        <f t="shared" si="150"/>
        <v>0</v>
      </c>
      <c r="AJ242" s="82">
        <f t="shared" si="150"/>
        <v>0</v>
      </c>
      <c r="AK242" s="82">
        <f t="shared" si="150"/>
        <v>0</v>
      </c>
      <c r="AL242" s="82">
        <f t="shared" si="150"/>
        <v>0</v>
      </c>
      <c r="AM242" s="82">
        <f t="shared" si="150"/>
        <v>0</v>
      </c>
      <c r="AN242" s="82">
        <f t="shared" si="150"/>
        <v>0</v>
      </c>
      <c r="AO242" s="82">
        <f t="shared" si="150"/>
        <v>0</v>
      </c>
      <c r="AP242" s="82">
        <f t="shared" si="150"/>
        <v>0</v>
      </c>
      <c r="AQ242" s="82">
        <f t="shared" si="150"/>
        <v>0</v>
      </c>
      <c r="AR242" s="82">
        <f t="shared" si="150"/>
        <v>0</v>
      </c>
      <c r="AS242" s="82">
        <f t="shared" si="150"/>
        <v>0</v>
      </c>
      <c r="AT242" s="82">
        <f t="shared" si="150"/>
        <v>0</v>
      </c>
      <c r="AU242" s="82">
        <f t="shared" si="150"/>
        <v>0</v>
      </c>
      <c r="AV242" s="82">
        <f t="shared" si="150"/>
        <v>0</v>
      </c>
      <c r="AW242" s="82">
        <f t="shared" si="150"/>
        <v>0</v>
      </c>
      <c r="AX242" s="82">
        <f t="shared" si="150"/>
        <v>0</v>
      </c>
      <c r="AY242" s="82">
        <f t="shared" si="150"/>
        <v>0</v>
      </c>
      <c r="AZ242" s="82">
        <f t="shared" si="150"/>
        <v>0</v>
      </c>
      <c r="BA242" s="82">
        <f t="shared" si="150"/>
        <v>0</v>
      </c>
      <c r="BB242" s="82">
        <f t="shared" si="150"/>
        <v>0</v>
      </c>
      <c r="BC242" s="82">
        <f t="shared" si="150"/>
        <v>0</v>
      </c>
      <c r="BD242" s="82">
        <f t="shared" si="150"/>
        <v>0</v>
      </c>
      <c r="BE242" s="82">
        <f t="shared" si="150"/>
        <v>0</v>
      </c>
      <c r="BF242" s="82">
        <f t="shared" si="150"/>
        <v>0</v>
      </c>
      <c r="BG242" s="82">
        <f t="shared" si="113"/>
        <v>0</v>
      </c>
      <c r="BH242" s="82">
        <f>SUM(BH243:BH247)</f>
        <v>0</v>
      </c>
      <c r="BI242" s="82">
        <f>SUM(BI243:BI247)</f>
        <v>0</v>
      </c>
      <c r="BJ242" s="82">
        <f>SUM(BJ243:BJ247)</f>
        <v>0</v>
      </c>
      <c r="BK242" s="9"/>
      <c r="BL242" s="9"/>
      <c r="BM242" s="81"/>
      <c r="BN242" s="9"/>
      <c r="BO242" s="107"/>
      <c r="BP242" s="2"/>
      <c r="BQ242" s="484"/>
    </row>
    <row r="243" spans="1:116" s="71" customFormat="1" ht="42" customHeight="1" x14ac:dyDescent="0.3">
      <c r="A243" s="2">
        <v>1</v>
      </c>
      <c r="B243" s="144" t="s">
        <v>560</v>
      </c>
      <c r="C243" s="69">
        <f t="shared" si="135"/>
        <v>0.09</v>
      </c>
      <c r="D243" s="3"/>
      <c r="E243" s="3">
        <f t="shared" si="138"/>
        <v>0.09</v>
      </c>
      <c r="F243" s="3">
        <f t="shared" si="136"/>
        <v>0.09</v>
      </c>
      <c r="G243" s="3">
        <f t="shared" si="109"/>
        <v>0</v>
      </c>
      <c r="H243" s="3"/>
      <c r="I243" s="3"/>
      <c r="J243" s="3"/>
      <c r="K243" s="3"/>
      <c r="L243" s="3">
        <v>0.09</v>
      </c>
      <c r="M243" s="3">
        <f t="shared" ref="M243:M306" si="151">N243+O243+P243</f>
        <v>0</v>
      </c>
      <c r="N243" s="3"/>
      <c r="O243" s="3"/>
      <c r="P243" s="3"/>
      <c r="Q243" s="3"/>
      <c r="R243" s="3"/>
      <c r="S243" s="3"/>
      <c r="T243" s="3"/>
      <c r="U243" s="3">
        <f t="shared" si="146"/>
        <v>0</v>
      </c>
      <c r="V243" s="3"/>
      <c r="W243" s="3"/>
      <c r="X243" s="3"/>
      <c r="Y243" s="3"/>
      <c r="Z243" s="3"/>
      <c r="AA243" s="3"/>
      <c r="AB243" s="3"/>
      <c r="AC243" s="3"/>
      <c r="AD243" s="3">
        <f t="shared" si="137"/>
        <v>0</v>
      </c>
      <c r="AE243" s="3"/>
      <c r="AF243" s="3"/>
      <c r="AG243" s="3"/>
      <c r="AH243" s="3"/>
      <c r="AI243" s="3"/>
      <c r="AJ243" s="3"/>
      <c r="AK243" s="3"/>
      <c r="AL243" s="3"/>
      <c r="AM243" s="3"/>
      <c r="AN243" s="3"/>
      <c r="AO243" s="3"/>
      <c r="AP243" s="3"/>
      <c r="AQ243" s="3"/>
      <c r="AR243" s="3"/>
      <c r="AS243" s="3"/>
      <c r="AT243" s="3"/>
      <c r="AU243" s="3"/>
      <c r="AV243" s="3"/>
      <c r="AW243" s="3"/>
      <c r="AX243" s="3"/>
      <c r="AY243" s="3"/>
      <c r="AZ243" s="3"/>
      <c r="BA243" s="3"/>
      <c r="BB243" s="3"/>
      <c r="BC243" s="3"/>
      <c r="BD243" s="3"/>
      <c r="BE243" s="3"/>
      <c r="BF243" s="3"/>
      <c r="BG243" s="3">
        <f t="shared" ref="BG243:BG306" si="152">BH243+BI243+BJ243</f>
        <v>0</v>
      </c>
      <c r="BH243" s="3"/>
      <c r="BI243" s="3"/>
      <c r="BJ243" s="3"/>
      <c r="BK243" s="2" t="s">
        <v>459</v>
      </c>
      <c r="BL243" s="2" t="s">
        <v>142</v>
      </c>
      <c r="BM243" s="2" t="s">
        <v>291</v>
      </c>
      <c r="BN243" s="2" t="s">
        <v>107</v>
      </c>
      <c r="BO243" s="15" t="s">
        <v>539</v>
      </c>
      <c r="BP243" s="2" t="s">
        <v>1142</v>
      </c>
      <c r="BQ243" s="436" t="s">
        <v>1071</v>
      </c>
      <c r="BR243" s="208" t="s">
        <v>972</v>
      </c>
      <c r="BS243" s="208"/>
      <c r="BT243" s="208"/>
      <c r="BU243" s="208"/>
      <c r="BV243" s="208" t="s">
        <v>813</v>
      </c>
      <c r="BW243" s="208"/>
      <c r="CB243" s="71" t="s">
        <v>439</v>
      </c>
      <c r="CN243" s="71">
        <v>2022</v>
      </c>
      <c r="CO243" s="71" t="s">
        <v>612</v>
      </c>
    </row>
    <row r="244" spans="1:116" s="71" customFormat="1" ht="36" customHeight="1" x14ac:dyDescent="0.3">
      <c r="A244" s="2">
        <v>2</v>
      </c>
      <c r="B244" s="144" t="s">
        <v>441</v>
      </c>
      <c r="C244" s="69">
        <f t="shared" si="135"/>
        <v>0.05</v>
      </c>
      <c r="D244" s="3"/>
      <c r="E244" s="3">
        <f t="shared" si="138"/>
        <v>0.05</v>
      </c>
      <c r="F244" s="3">
        <f t="shared" si="136"/>
        <v>0.05</v>
      </c>
      <c r="G244" s="3">
        <f t="shared" si="109"/>
        <v>0</v>
      </c>
      <c r="H244" s="3"/>
      <c r="I244" s="3"/>
      <c r="J244" s="3"/>
      <c r="K244" s="3"/>
      <c r="L244" s="3">
        <v>0.05</v>
      </c>
      <c r="M244" s="3">
        <f t="shared" si="151"/>
        <v>0</v>
      </c>
      <c r="N244" s="3"/>
      <c r="O244" s="3"/>
      <c r="P244" s="3"/>
      <c r="Q244" s="3"/>
      <c r="R244" s="3"/>
      <c r="S244" s="3"/>
      <c r="T244" s="3"/>
      <c r="U244" s="3">
        <f t="shared" si="146"/>
        <v>0</v>
      </c>
      <c r="V244" s="3"/>
      <c r="W244" s="3"/>
      <c r="X244" s="3"/>
      <c r="Y244" s="3"/>
      <c r="Z244" s="3"/>
      <c r="AA244" s="3"/>
      <c r="AB244" s="3"/>
      <c r="AC244" s="3"/>
      <c r="AD244" s="3">
        <f t="shared" si="137"/>
        <v>0</v>
      </c>
      <c r="AE244" s="3"/>
      <c r="AF244" s="3"/>
      <c r="AG244" s="3"/>
      <c r="AH244" s="3"/>
      <c r="AI244" s="3"/>
      <c r="AJ244" s="3"/>
      <c r="AK244" s="3"/>
      <c r="AL244" s="3"/>
      <c r="AM244" s="3"/>
      <c r="AN244" s="3"/>
      <c r="AO244" s="3"/>
      <c r="AP244" s="3"/>
      <c r="AQ244" s="3"/>
      <c r="AR244" s="3"/>
      <c r="AS244" s="3"/>
      <c r="AT244" s="3"/>
      <c r="AU244" s="3"/>
      <c r="AV244" s="3"/>
      <c r="AW244" s="3"/>
      <c r="AX244" s="3"/>
      <c r="AY244" s="3"/>
      <c r="AZ244" s="3"/>
      <c r="BA244" s="3"/>
      <c r="BB244" s="3"/>
      <c r="BC244" s="3"/>
      <c r="BD244" s="3"/>
      <c r="BE244" s="3"/>
      <c r="BF244" s="3"/>
      <c r="BG244" s="3">
        <f t="shared" si="152"/>
        <v>0</v>
      </c>
      <c r="BH244" s="3"/>
      <c r="BI244" s="3"/>
      <c r="BJ244" s="3"/>
      <c r="BK244" s="2" t="s">
        <v>459</v>
      </c>
      <c r="BL244" s="2" t="s">
        <v>142</v>
      </c>
      <c r="BM244" s="2" t="s">
        <v>292</v>
      </c>
      <c r="BN244" s="2" t="s">
        <v>107</v>
      </c>
      <c r="BO244" s="15" t="s">
        <v>539</v>
      </c>
      <c r="BP244" s="2" t="s">
        <v>1142</v>
      </c>
      <c r="BQ244" s="436" t="s">
        <v>1071</v>
      </c>
      <c r="BR244" s="208" t="s">
        <v>972</v>
      </c>
      <c r="BS244" s="208"/>
      <c r="BT244" s="208"/>
      <c r="BU244" s="208"/>
      <c r="BV244" s="208" t="s">
        <v>813</v>
      </c>
      <c r="BW244" s="208"/>
      <c r="CB244" s="71" t="s">
        <v>439</v>
      </c>
      <c r="CN244" s="71">
        <v>2022</v>
      </c>
      <c r="CO244" s="71" t="s">
        <v>612</v>
      </c>
    </row>
    <row r="245" spans="1:116" s="71" customFormat="1" ht="43.15" customHeight="1" x14ac:dyDescent="0.3">
      <c r="A245" s="2">
        <v>3</v>
      </c>
      <c r="B245" s="144" t="s">
        <v>293</v>
      </c>
      <c r="C245" s="69">
        <f t="shared" si="135"/>
        <v>0.05</v>
      </c>
      <c r="D245" s="3"/>
      <c r="E245" s="3">
        <f t="shared" si="138"/>
        <v>0.05</v>
      </c>
      <c r="F245" s="3">
        <f t="shared" si="136"/>
        <v>0.05</v>
      </c>
      <c r="G245" s="3">
        <f t="shared" si="109"/>
        <v>0</v>
      </c>
      <c r="H245" s="3"/>
      <c r="I245" s="3"/>
      <c r="J245" s="3"/>
      <c r="K245" s="3"/>
      <c r="L245" s="3">
        <v>0.05</v>
      </c>
      <c r="M245" s="3">
        <f t="shared" si="151"/>
        <v>0</v>
      </c>
      <c r="N245" s="3"/>
      <c r="O245" s="3"/>
      <c r="P245" s="3"/>
      <c r="Q245" s="3"/>
      <c r="R245" s="3"/>
      <c r="S245" s="3"/>
      <c r="T245" s="3"/>
      <c r="U245" s="3">
        <f t="shared" si="146"/>
        <v>0</v>
      </c>
      <c r="V245" s="3"/>
      <c r="W245" s="3"/>
      <c r="X245" s="3"/>
      <c r="Y245" s="3"/>
      <c r="Z245" s="3"/>
      <c r="AA245" s="3"/>
      <c r="AB245" s="3"/>
      <c r="AC245" s="3"/>
      <c r="AD245" s="3">
        <f t="shared" si="137"/>
        <v>0</v>
      </c>
      <c r="AE245" s="3"/>
      <c r="AF245" s="3"/>
      <c r="AG245" s="3"/>
      <c r="AH245" s="3"/>
      <c r="AI245" s="3"/>
      <c r="AJ245" s="3"/>
      <c r="AK245" s="3"/>
      <c r="AL245" s="3"/>
      <c r="AM245" s="3"/>
      <c r="AN245" s="3"/>
      <c r="AO245" s="3"/>
      <c r="AP245" s="3"/>
      <c r="AQ245" s="3"/>
      <c r="AR245" s="3"/>
      <c r="AS245" s="3"/>
      <c r="AT245" s="3"/>
      <c r="AU245" s="3"/>
      <c r="AV245" s="3"/>
      <c r="AW245" s="3"/>
      <c r="AX245" s="3"/>
      <c r="AY245" s="3"/>
      <c r="AZ245" s="3"/>
      <c r="BA245" s="3"/>
      <c r="BB245" s="3"/>
      <c r="BC245" s="3"/>
      <c r="BD245" s="3"/>
      <c r="BE245" s="3"/>
      <c r="BF245" s="3"/>
      <c r="BG245" s="3">
        <f t="shared" si="152"/>
        <v>0</v>
      </c>
      <c r="BH245" s="3"/>
      <c r="BI245" s="3"/>
      <c r="BJ245" s="3"/>
      <c r="BK245" s="2" t="s">
        <v>459</v>
      </c>
      <c r="BL245" s="2" t="s">
        <v>142</v>
      </c>
      <c r="BM245" s="2" t="s">
        <v>294</v>
      </c>
      <c r="BN245" s="2" t="s">
        <v>107</v>
      </c>
      <c r="BO245" s="15" t="s">
        <v>539</v>
      </c>
      <c r="BP245" s="2" t="s">
        <v>1142</v>
      </c>
      <c r="BQ245" s="436" t="s">
        <v>1071</v>
      </c>
      <c r="BR245" s="208" t="s">
        <v>972</v>
      </c>
      <c r="BS245" s="208"/>
      <c r="BT245" s="208"/>
      <c r="BU245" s="208"/>
      <c r="BV245" s="208" t="s">
        <v>813</v>
      </c>
      <c r="BW245" s="208"/>
      <c r="CB245" s="71" t="s">
        <v>439</v>
      </c>
      <c r="CN245" s="71">
        <v>2022</v>
      </c>
      <c r="CO245" s="71" t="s">
        <v>612</v>
      </c>
    </row>
    <row r="246" spans="1:116" s="71" customFormat="1" ht="39" customHeight="1" x14ac:dyDescent="0.3">
      <c r="A246" s="2">
        <v>4</v>
      </c>
      <c r="B246" s="124" t="s">
        <v>559</v>
      </c>
      <c r="C246" s="69">
        <f t="shared" si="135"/>
        <v>0.1</v>
      </c>
      <c r="D246" s="3"/>
      <c r="E246" s="3">
        <f t="shared" si="138"/>
        <v>0.1</v>
      </c>
      <c r="F246" s="3">
        <f t="shared" si="136"/>
        <v>0.1</v>
      </c>
      <c r="G246" s="3">
        <f t="shared" si="109"/>
        <v>0</v>
      </c>
      <c r="H246" s="3"/>
      <c r="I246" s="3"/>
      <c r="J246" s="3"/>
      <c r="K246" s="3"/>
      <c r="L246" s="3">
        <v>0.1</v>
      </c>
      <c r="M246" s="3">
        <f t="shared" si="151"/>
        <v>0</v>
      </c>
      <c r="N246" s="3"/>
      <c r="O246" s="3"/>
      <c r="P246" s="3"/>
      <c r="Q246" s="3"/>
      <c r="R246" s="3"/>
      <c r="S246" s="3"/>
      <c r="T246" s="3"/>
      <c r="U246" s="3">
        <f t="shared" si="146"/>
        <v>0</v>
      </c>
      <c r="V246" s="3"/>
      <c r="W246" s="3"/>
      <c r="X246" s="3"/>
      <c r="Y246" s="3"/>
      <c r="Z246" s="3"/>
      <c r="AA246" s="3"/>
      <c r="AB246" s="3"/>
      <c r="AC246" s="3"/>
      <c r="AD246" s="3">
        <f t="shared" si="137"/>
        <v>0</v>
      </c>
      <c r="AE246" s="3"/>
      <c r="AF246" s="3"/>
      <c r="AG246" s="3"/>
      <c r="AH246" s="3"/>
      <c r="AI246" s="3"/>
      <c r="AJ246" s="3"/>
      <c r="AK246" s="3"/>
      <c r="AL246" s="3"/>
      <c r="AM246" s="3"/>
      <c r="AN246" s="3"/>
      <c r="AO246" s="3"/>
      <c r="AP246" s="3"/>
      <c r="AQ246" s="3"/>
      <c r="AR246" s="3"/>
      <c r="AS246" s="3"/>
      <c r="AT246" s="3"/>
      <c r="AU246" s="3"/>
      <c r="AV246" s="3"/>
      <c r="AW246" s="3"/>
      <c r="AX246" s="3"/>
      <c r="AY246" s="3"/>
      <c r="AZ246" s="3"/>
      <c r="BA246" s="3"/>
      <c r="BB246" s="3"/>
      <c r="BC246" s="3"/>
      <c r="BD246" s="3"/>
      <c r="BE246" s="3"/>
      <c r="BF246" s="3"/>
      <c r="BG246" s="3">
        <f t="shared" si="152"/>
        <v>0</v>
      </c>
      <c r="BH246" s="3"/>
      <c r="BI246" s="3"/>
      <c r="BJ246" s="3"/>
      <c r="BK246" s="2" t="s">
        <v>459</v>
      </c>
      <c r="BL246" s="2" t="s">
        <v>142</v>
      </c>
      <c r="BM246" s="2" t="s">
        <v>355</v>
      </c>
      <c r="BN246" s="2" t="s">
        <v>107</v>
      </c>
      <c r="BO246" s="15" t="s">
        <v>539</v>
      </c>
      <c r="BP246" s="2" t="s">
        <v>1142</v>
      </c>
      <c r="BQ246" s="436" t="s">
        <v>1071</v>
      </c>
      <c r="BR246" s="208" t="s">
        <v>972</v>
      </c>
      <c r="BS246" s="208"/>
      <c r="BT246" s="208"/>
      <c r="BU246" s="208"/>
      <c r="BV246" s="208" t="s">
        <v>813</v>
      </c>
      <c r="BW246" s="208"/>
      <c r="CB246" s="71" t="s">
        <v>439</v>
      </c>
      <c r="CN246" s="71">
        <v>2022</v>
      </c>
      <c r="CO246" s="71" t="s">
        <v>612</v>
      </c>
    </row>
    <row r="247" spans="1:116" s="71" customFormat="1" ht="94.15" customHeight="1" x14ac:dyDescent="0.3">
      <c r="A247" s="2">
        <v>5</v>
      </c>
      <c r="B247" s="144" t="s">
        <v>295</v>
      </c>
      <c r="C247" s="69">
        <f t="shared" si="135"/>
        <v>0.1</v>
      </c>
      <c r="D247" s="3"/>
      <c r="E247" s="3">
        <f t="shared" si="138"/>
        <v>0.1</v>
      </c>
      <c r="F247" s="3">
        <f t="shared" si="136"/>
        <v>0.1</v>
      </c>
      <c r="G247" s="3">
        <f t="shared" ref="G247:G310" si="153">H247+I247+J247</f>
        <v>0</v>
      </c>
      <c r="H247" s="3"/>
      <c r="I247" s="3"/>
      <c r="J247" s="3"/>
      <c r="K247" s="3"/>
      <c r="L247" s="3">
        <v>0.1</v>
      </c>
      <c r="M247" s="3">
        <f t="shared" si="151"/>
        <v>0</v>
      </c>
      <c r="N247" s="3"/>
      <c r="O247" s="3"/>
      <c r="P247" s="3"/>
      <c r="Q247" s="3"/>
      <c r="R247" s="3"/>
      <c r="S247" s="3"/>
      <c r="T247" s="3"/>
      <c r="U247" s="3">
        <f t="shared" si="146"/>
        <v>0</v>
      </c>
      <c r="V247" s="3"/>
      <c r="W247" s="3"/>
      <c r="X247" s="3"/>
      <c r="Y247" s="3"/>
      <c r="Z247" s="3"/>
      <c r="AA247" s="3"/>
      <c r="AB247" s="3"/>
      <c r="AC247" s="3"/>
      <c r="AD247" s="3">
        <f t="shared" si="137"/>
        <v>0</v>
      </c>
      <c r="AE247" s="3"/>
      <c r="AF247" s="3"/>
      <c r="AG247" s="3"/>
      <c r="AH247" s="3"/>
      <c r="AI247" s="3"/>
      <c r="AJ247" s="3"/>
      <c r="AK247" s="3"/>
      <c r="AL247" s="3"/>
      <c r="AM247" s="3"/>
      <c r="AN247" s="3"/>
      <c r="AO247" s="3"/>
      <c r="AP247" s="3"/>
      <c r="AQ247" s="3"/>
      <c r="AR247" s="3"/>
      <c r="AS247" s="3"/>
      <c r="AT247" s="3"/>
      <c r="AU247" s="3"/>
      <c r="AV247" s="3"/>
      <c r="AW247" s="3"/>
      <c r="AX247" s="3"/>
      <c r="AY247" s="3"/>
      <c r="AZ247" s="3"/>
      <c r="BA247" s="3"/>
      <c r="BB247" s="3"/>
      <c r="BC247" s="3"/>
      <c r="BD247" s="3"/>
      <c r="BE247" s="3"/>
      <c r="BF247" s="3"/>
      <c r="BG247" s="3">
        <f t="shared" si="152"/>
        <v>0</v>
      </c>
      <c r="BH247" s="3"/>
      <c r="BI247" s="3"/>
      <c r="BJ247" s="3"/>
      <c r="BK247" s="2" t="s">
        <v>459</v>
      </c>
      <c r="BL247" s="2" t="s">
        <v>149</v>
      </c>
      <c r="BM247" s="2"/>
      <c r="BN247" s="2" t="s">
        <v>107</v>
      </c>
      <c r="BO247" s="15" t="s">
        <v>1242</v>
      </c>
      <c r="BP247" s="2" t="s">
        <v>1142</v>
      </c>
      <c r="BQ247" s="436" t="s">
        <v>1071</v>
      </c>
      <c r="BR247" s="208" t="s">
        <v>972</v>
      </c>
      <c r="BS247" s="208"/>
      <c r="BT247" s="208"/>
      <c r="BU247" s="208"/>
      <c r="BV247" s="208" t="s">
        <v>813</v>
      </c>
      <c r="BW247" s="208"/>
      <c r="CB247" s="71" t="s">
        <v>439</v>
      </c>
      <c r="CN247" s="71">
        <v>2022</v>
      </c>
      <c r="CO247" s="71" t="s">
        <v>612</v>
      </c>
    </row>
    <row r="248" spans="1:116" s="228" customFormat="1" ht="18.75" x14ac:dyDescent="0.3">
      <c r="A248" s="9" t="s">
        <v>1232</v>
      </c>
      <c r="B248" s="12" t="s">
        <v>33</v>
      </c>
      <c r="C248" s="21">
        <f t="shared" si="135"/>
        <v>0</v>
      </c>
      <c r="D248" s="82"/>
      <c r="E248" s="82">
        <f t="shared" si="138"/>
        <v>0</v>
      </c>
      <c r="F248" s="82">
        <f t="shared" si="136"/>
        <v>0</v>
      </c>
      <c r="G248" s="82">
        <f t="shared" si="153"/>
        <v>0</v>
      </c>
      <c r="H248" s="82"/>
      <c r="I248" s="82"/>
      <c r="J248" s="82"/>
      <c r="K248" s="82"/>
      <c r="L248" s="82"/>
      <c r="M248" s="82">
        <f t="shared" si="151"/>
        <v>0</v>
      </c>
      <c r="N248" s="82"/>
      <c r="O248" s="82"/>
      <c r="P248" s="82"/>
      <c r="Q248" s="82"/>
      <c r="R248" s="82"/>
      <c r="S248" s="82"/>
      <c r="T248" s="82"/>
      <c r="U248" s="82">
        <f t="shared" si="146"/>
        <v>0</v>
      </c>
      <c r="V248" s="82"/>
      <c r="W248" s="82"/>
      <c r="X248" s="82"/>
      <c r="Y248" s="82"/>
      <c r="Z248" s="82"/>
      <c r="AA248" s="82"/>
      <c r="AB248" s="82"/>
      <c r="AC248" s="82"/>
      <c r="AD248" s="82">
        <f t="shared" si="137"/>
        <v>0</v>
      </c>
      <c r="AE248" s="82"/>
      <c r="AF248" s="82"/>
      <c r="AG248" s="82"/>
      <c r="AH248" s="82"/>
      <c r="AI248" s="82"/>
      <c r="AJ248" s="82"/>
      <c r="AK248" s="82"/>
      <c r="AL248" s="82"/>
      <c r="AM248" s="82"/>
      <c r="AN248" s="82"/>
      <c r="AO248" s="82"/>
      <c r="AP248" s="82"/>
      <c r="AQ248" s="82"/>
      <c r="AR248" s="82"/>
      <c r="AS248" s="82"/>
      <c r="AT248" s="82"/>
      <c r="AU248" s="82"/>
      <c r="AV248" s="82"/>
      <c r="AW248" s="82"/>
      <c r="AX248" s="82"/>
      <c r="AY248" s="82"/>
      <c r="AZ248" s="82"/>
      <c r="BA248" s="82"/>
      <c r="BB248" s="82"/>
      <c r="BC248" s="82"/>
      <c r="BD248" s="82"/>
      <c r="BE248" s="82"/>
      <c r="BF248" s="82"/>
      <c r="BG248" s="82">
        <f t="shared" si="152"/>
        <v>0</v>
      </c>
      <c r="BH248" s="82"/>
      <c r="BI248" s="82"/>
      <c r="BJ248" s="82"/>
      <c r="BK248" s="9"/>
      <c r="BL248" s="9"/>
      <c r="BM248" s="81"/>
      <c r="BN248" s="9"/>
      <c r="BO248" s="107"/>
      <c r="BP248" s="2"/>
      <c r="BQ248" s="484"/>
      <c r="BR248" s="202"/>
      <c r="BS248" s="202"/>
      <c r="BT248" s="202"/>
      <c r="BU248" s="202"/>
      <c r="BV248" s="202"/>
      <c r="BW248" s="202"/>
    </row>
    <row r="249" spans="1:116" s="228" customFormat="1" ht="18.75" x14ac:dyDescent="0.3">
      <c r="A249" s="9" t="s">
        <v>1233</v>
      </c>
      <c r="B249" s="12" t="s">
        <v>34</v>
      </c>
      <c r="C249" s="21">
        <f t="shared" si="135"/>
        <v>62.43</v>
      </c>
      <c r="D249" s="82">
        <f>SUM(D250:D257)</f>
        <v>0.01</v>
      </c>
      <c r="E249" s="82">
        <f t="shared" si="138"/>
        <v>62.42</v>
      </c>
      <c r="F249" s="82">
        <f t="shared" si="136"/>
        <v>62.32</v>
      </c>
      <c r="G249" s="82">
        <f t="shared" ref="G249:BJ249" si="154">SUM(G250:G257)</f>
        <v>7.5</v>
      </c>
      <c r="H249" s="82">
        <f t="shared" si="154"/>
        <v>0</v>
      </c>
      <c r="I249" s="82">
        <f t="shared" si="154"/>
        <v>7.5</v>
      </c>
      <c r="J249" s="82">
        <f t="shared" si="154"/>
        <v>0</v>
      </c>
      <c r="K249" s="82">
        <f t="shared" si="154"/>
        <v>28.97</v>
      </c>
      <c r="L249" s="82">
        <f t="shared" si="154"/>
        <v>25.85</v>
      </c>
      <c r="M249" s="82">
        <f t="shared" si="154"/>
        <v>0</v>
      </c>
      <c r="N249" s="82">
        <f t="shared" si="154"/>
        <v>0</v>
      </c>
      <c r="O249" s="82">
        <f t="shared" si="154"/>
        <v>0</v>
      </c>
      <c r="P249" s="82">
        <f t="shared" si="154"/>
        <v>0</v>
      </c>
      <c r="Q249" s="82">
        <f t="shared" si="154"/>
        <v>0</v>
      </c>
      <c r="R249" s="82">
        <f t="shared" si="154"/>
        <v>0</v>
      </c>
      <c r="S249" s="82">
        <f t="shared" si="154"/>
        <v>0</v>
      </c>
      <c r="T249" s="82">
        <f t="shared" si="154"/>
        <v>0</v>
      </c>
      <c r="U249" s="82">
        <f t="shared" si="154"/>
        <v>0.1</v>
      </c>
      <c r="V249" s="82">
        <f t="shared" si="154"/>
        <v>0</v>
      </c>
      <c r="W249" s="82">
        <f t="shared" si="154"/>
        <v>0</v>
      </c>
      <c r="X249" s="82">
        <f t="shared" si="154"/>
        <v>0</v>
      </c>
      <c r="Y249" s="82">
        <f t="shared" si="154"/>
        <v>0</v>
      </c>
      <c r="Z249" s="82">
        <f t="shared" si="154"/>
        <v>0</v>
      </c>
      <c r="AA249" s="82">
        <f t="shared" si="154"/>
        <v>0</v>
      </c>
      <c r="AB249" s="82">
        <f t="shared" si="154"/>
        <v>0</v>
      </c>
      <c r="AC249" s="82">
        <f t="shared" si="154"/>
        <v>0</v>
      </c>
      <c r="AD249" s="82">
        <f t="shared" si="154"/>
        <v>0</v>
      </c>
      <c r="AE249" s="82">
        <f t="shared" si="154"/>
        <v>0</v>
      </c>
      <c r="AF249" s="82">
        <f t="shared" si="154"/>
        <v>0</v>
      </c>
      <c r="AG249" s="82">
        <f t="shared" si="154"/>
        <v>0</v>
      </c>
      <c r="AH249" s="82">
        <f t="shared" si="154"/>
        <v>0</v>
      </c>
      <c r="AI249" s="82">
        <f t="shared" si="154"/>
        <v>0</v>
      </c>
      <c r="AJ249" s="82">
        <f t="shared" si="154"/>
        <v>0</v>
      </c>
      <c r="AK249" s="82">
        <f t="shared" si="154"/>
        <v>0</v>
      </c>
      <c r="AL249" s="82">
        <f t="shared" si="154"/>
        <v>0</v>
      </c>
      <c r="AM249" s="82">
        <f t="shared" si="154"/>
        <v>0</v>
      </c>
      <c r="AN249" s="82">
        <f t="shared" si="154"/>
        <v>0</v>
      </c>
      <c r="AO249" s="82">
        <f t="shared" si="154"/>
        <v>0</v>
      </c>
      <c r="AP249" s="82">
        <f t="shared" si="154"/>
        <v>0</v>
      </c>
      <c r="AQ249" s="82">
        <f t="shared" si="154"/>
        <v>0</v>
      </c>
      <c r="AR249" s="82">
        <f t="shared" si="154"/>
        <v>0</v>
      </c>
      <c r="AS249" s="82">
        <f t="shared" si="154"/>
        <v>0</v>
      </c>
      <c r="AT249" s="82">
        <f t="shared" si="154"/>
        <v>0</v>
      </c>
      <c r="AU249" s="82">
        <f t="shared" si="154"/>
        <v>0</v>
      </c>
      <c r="AV249" s="82">
        <f t="shared" si="154"/>
        <v>0</v>
      </c>
      <c r="AW249" s="82">
        <f t="shared" si="154"/>
        <v>0</v>
      </c>
      <c r="AX249" s="82">
        <f t="shared" si="154"/>
        <v>0</v>
      </c>
      <c r="AY249" s="82">
        <f t="shared" si="154"/>
        <v>0</v>
      </c>
      <c r="AZ249" s="82">
        <f t="shared" si="154"/>
        <v>0</v>
      </c>
      <c r="BA249" s="82">
        <f t="shared" si="154"/>
        <v>0</v>
      </c>
      <c r="BB249" s="82">
        <f t="shared" si="154"/>
        <v>0</v>
      </c>
      <c r="BC249" s="82">
        <f t="shared" si="154"/>
        <v>0</v>
      </c>
      <c r="BD249" s="82">
        <f t="shared" si="154"/>
        <v>0.1</v>
      </c>
      <c r="BE249" s="82">
        <f t="shared" si="154"/>
        <v>0</v>
      </c>
      <c r="BF249" s="82">
        <f t="shared" si="154"/>
        <v>0</v>
      </c>
      <c r="BG249" s="82">
        <f t="shared" si="154"/>
        <v>0</v>
      </c>
      <c r="BH249" s="82">
        <f t="shared" si="154"/>
        <v>0</v>
      </c>
      <c r="BI249" s="82">
        <f t="shared" si="154"/>
        <v>0</v>
      </c>
      <c r="BJ249" s="82">
        <f t="shared" si="154"/>
        <v>0</v>
      </c>
      <c r="BK249" s="9"/>
      <c r="BL249" s="9"/>
      <c r="BM249" s="9"/>
      <c r="BN249" s="9"/>
      <c r="BO249" s="107"/>
      <c r="BP249" s="2"/>
      <c r="BQ249" s="484"/>
      <c r="BR249" s="202"/>
      <c r="BS249" s="202"/>
      <c r="BT249" s="202"/>
      <c r="BU249" s="202"/>
      <c r="BV249" s="202"/>
      <c r="BW249" s="202"/>
    </row>
    <row r="250" spans="1:116" s="71" customFormat="1" ht="56.25" x14ac:dyDescent="0.3">
      <c r="A250" s="2">
        <v>1</v>
      </c>
      <c r="B250" s="144" t="s">
        <v>727</v>
      </c>
      <c r="C250" s="69">
        <f t="shared" si="135"/>
        <v>9.4500000000000011</v>
      </c>
      <c r="D250" s="3"/>
      <c r="E250" s="3">
        <f t="shared" si="138"/>
        <v>9.4500000000000011</v>
      </c>
      <c r="F250" s="3">
        <f t="shared" si="136"/>
        <v>9.3500000000000014</v>
      </c>
      <c r="G250" s="3">
        <f t="shared" si="153"/>
        <v>0</v>
      </c>
      <c r="H250" s="3"/>
      <c r="I250" s="3"/>
      <c r="J250" s="3"/>
      <c r="K250" s="72">
        <v>4.2</v>
      </c>
      <c r="L250" s="143">
        <v>5.15</v>
      </c>
      <c r="M250" s="3">
        <f t="shared" si="151"/>
        <v>0</v>
      </c>
      <c r="N250" s="3"/>
      <c r="O250" s="3"/>
      <c r="P250" s="3"/>
      <c r="Q250" s="3"/>
      <c r="R250" s="3"/>
      <c r="S250" s="3"/>
      <c r="T250" s="3"/>
      <c r="U250" s="3">
        <f t="shared" si="146"/>
        <v>0.1</v>
      </c>
      <c r="V250" s="3"/>
      <c r="W250" s="3"/>
      <c r="X250" s="3"/>
      <c r="Y250" s="3"/>
      <c r="Z250" s="3"/>
      <c r="AA250" s="3"/>
      <c r="AB250" s="3"/>
      <c r="AC250" s="3"/>
      <c r="AD250" s="3">
        <f t="shared" si="137"/>
        <v>0</v>
      </c>
      <c r="AE250" s="3"/>
      <c r="AF250" s="3"/>
      <c r="AG250" s="3"/>
      <c r="AH250" s="73"/>
      <c r="AI250" s="73"/>
      <c r="AJ250" s="3"/>
      <c r="AK250" s="3"/>
      <c r="AL250" s="3"/>
      <c r="AM250" s="3"/>
      <c r="AN250" s="3"/>
      <c r="AO250" s="3"/>
      <c r="AP250" s="3"/>
      <c r="AQ250" s="3"/>
      <c r="AR250" s="3"/>
      <c r="AS250" s="3"/>
      <c r="AT250" s="3"/>
      <c r="AU250" s="3"/>
      <c r="AV250" s="3"/>
      <c r="AW250" s="3"/>
      <c r="AX250" s="3"/>
      <c r="AY250" s="3"/>
      <c r="AZ250" s="74"/>
      <c r="BA250" s="3"/>
      <c r="BB250" s="3"/>
      <c r="BC250" s="3"/>
      <c r="BD250" s="3">
        <v>0.1</v>
      </c>
      <c r="BE250" s="3"/>
      <c r="BF250" s="3"/>
      <c r="BG250" s="3">
        <f t="shared" si="152"/>
        <v>0</v>
      </c>
      <c r="BH250" s="3"/>
      <c r="BI250" s="75"/>
      <c r="BJ250" s="3"/>
      <c r="BK250" s="2" t="s">
        <v>459</v>
      </c>
      <c r="BL250" s="143" t="s">
        <v>521</v>
      </c>
      <c r="BM250" s="2" t="s">
        <v>522</v>
      </c>
      <c r="BN250" s="2" t="s">
        <v>689</v>
      </c>
      <c r="BO250" s="15" t="s">
        <v>539</v>
      </c>
      <c r="BP250" s="2" t="s">
        <v>1142</v>
      </c>
      <c r="BQ250" s="436" t="s">
        <v>1071</v>
      </c>
      <c r="BR250" s="71" t="s">
        <v>972</v>
      </c>
      <c r="BS250" s="71" t="s">
        <v>760</v>
      </c>
      <c r="CE250" s="71" t="s">
        <v>481</v>
      </c>
      <c r="CN250" s="71">
        <v>2022</v>
      </c>
    </row>
    <row r="251" spans="1:116" s="71" customFormat="1" ht="57" customHeight="1" x14ac:dyDescent="0.3">
      <c r="A251" s="2">
        <v>2</v>
      </c>
      <c r="B251" s="104" t="s">
        <v>557</v>
      </c>
      <c r="C251" s="69">
        <f t="shared" si="135"/>
        <v>27</v>
      </c>
      <c r="D251" s="3"/>
      <c r="E251" s="3">
        <f t="shared" si="138"/>
        <v>27</v>
      </c>
      <c r="F251" s="3">
        <f t="shared" si="136"/>
        <v>27</v>
      </c>
      <c r="G251" s="3">
        <f t="shared" si="153"/>
        <v>2</v>
      </c>
      <c r="H251" s="3"/>
      <c r="I251" s="3">
        <v>2</v>
      </c>
      <c r="J251" s="3"/>
      <c r="K251" s="3">
        <v>12</v>
      </c>
      <c r="L251" s="3">
        <v>13</v>
      </c>
      <c r="M251" s="3">
        <f t="shared" si="151"/>
        <v>0</v>
      </c>
      <c r="N251" s="3"/>
      <c r="O251" s="3"/>
      <c r="P251" s="3"/>
      <c r="Q251" s="3"/>
      <c r="R251" s="3"/>
      <c r="S251" s="3"/>
      <c r="T251" s="3"/>
      <c r="U251" s="3">
        <f t="shared" si="146"/>
        <v>0</v>
      </c>
      <c r="V251" s="3"/>
      <c r="W251" s="3"/>
      <c r="X251" s="3"/>
      <c r="Y251" s="3"/>
      <c r="Z251" s="3"/>
      <c r="AA251" s="3"/>
      <c r="AB251" s="3"/>
      <c r="AC251" s="3"/>
      <c r="AD251" s="3">
        <f t="shared" si="137"/>
        <v>0</v>
      </c>
      <c r="AE251" s="3"/>
      <c r="AF251" s="3"/>
      <c r="AG251" s="3"/>
      <c r="AH251" s="3"/>
      <c r="AI251" s="3"/>
      <c r="AJ251" s="3"/>
      <c r="AK251" s="3"/>
      <c r="AL251" s="3"/>
      <c r="AM251" s="3"/>
      <c r="AN251" s="3"/>
      <c r="AO251" s="3"/>
      <c r="AP251" s="3"/>
      <c r="AQ251" s="3"/>
      <c r="AR251" s="3"/>
      <c r="AS251" s="3"/>
      <c r="AT251" s="3"/>
      <c r="AU251" s="3"/>
      <c r="AV251" s="3"/>
      <c r="AW251" s="3"/>
      <c r="AX251" s="3"/>
      <c r="AY251" s="3"/>
      <c r="AZ251" s="3"/>
      <c r="BA251" s="3"/>
      <c r="BB251" s="3"/>
      <c r="BC251" s="3"/>
      <c r="BD251" s="3"/>
      <c r="BE251" s="3"/>
      <c r="BF251" s="3"/>
      <c r="BG251" s="3">
        <f t="shared" si="152"/>
        <v>0</v>
      </c>
      <c r="BH251" s="3"/>
      <c r="BI251" s="3"/>
      <c r="BJ251" s="3"/>
      <c r="BK251" s="2" t="s">
        <v>459</v>
      </c>
      <c r="BL251" s="2" t="s">
        <v>147</v>
      </c>
      <c r="BM251" s="2"/>
      <c r="BN251" s="2" t="s">
        <v>689</v>
      </c>
      <c r="BO251" s="15" t="s">
        <v>539</v>
      </c>
      <c r="BP251" s="2" t="s">
        <v>1142</v>
      </c>
      <c r="BQ251" s="436" t="s">
        <v>1071</v>
      </c>
      <c r="BR251" s="71" t="s">
        <v>972</v>
      </c>
      <c r="BS251" s="208"/>
      <c r="BT251" s="208"/>
      <c r="BU251" s="208"/>
      <c r="BV251" s="208" t="s">
        <v>813</v>
      </c>
      <c r="BW251" s="208" t="s">
        <v>870</v>
      </c>
      <c r="BY251" s="71" t="s">
        <v>813</v>
      </c>
      <c r="CE251" s="71" t="s">
        <v>366</v>
      </c>
      <c r="CF251" s="71" t="s">
        <v>582</v>
      </c>
      <c r="CN251" s="71">
        <v>2022</v>
      </c>
    </row>
    <row r="252" spans="1:116" s="71" customFormat="1" ht="91.15" customHeight="1" x14ac:dyDescent="0.3">
      <c r="A252" s="2">
        <v>3</v>
      </c>
      <c r="B252" s="144" t="s">
        <v>690</v>
      </c>
      <c r="C252" s="69">
        <f t="shared" si="135"/>
        <v>5</v>
      </c>
      <c r="D252" s="3"/>
      <c r="E252" s="3">
        <f t="shared" si="138"/>
        <v>5</v>
      </c>
      <c r="F252" s="3">
        <f t="shared" si="136"/>
        <v>5</v>
      </c>
      <c r="G252" s="3">
        <f t="shared" si="153"/>
        <v>4.5</v>
      </c>
      <c r="H252" s="3"/>
      <c r="I252" s="3">
        <v>4.5</v>
      </c>
      <c r="J252" s="3"/>
      <c r="K252" s="3">
        <v>0.25</v>
      </c>
      <c r="L252" s="3">
        <v>0.25</v>
      </c>
      <c r="M252" s="3">
        <f>N252+O252+P252</f>
        <v>0</v>
      </c>
      <c r="N252" s="3"/>
      <c r="O252" s="3"/>
      <c r="P252" s="3"/>
      <c r="Q252" s="3"/>
      <c r="R252" s="3"/>
      <c r="S252" s="3"/>
      <c r="T252" s="3"/>
      <c r="U252" s="3">
        <f t="shared" si="146"/>
        <v>0</v>
      </c>
      <c r="V252" s="3"/>
      <c r="W252" s="3"/>
      <c r="X252" s="3"/>
      <c r="Y252" s="3"/>
      <c r="Z252" s="3"/>
      <c r="AA252" s="3"/>
      <c r="AB252" s="3"/>
      <c r="AC252" s="3"/>
      <c r="AD252" s="3">
        <f>SUM(AE252:AT252)</f>
        <v>0</v>
      </c>
      <c r="AE252" s="3"/>
      <c r="AF252" s="3"/>
      <c r="AG252" s="3"/>
      <c r="AH252" s="3"/>
      <c r="AI252" s="3"/>
      <c r="AJ252" s="3"/>
      <c r="AK252" s="3"/>
      <c r="AL252" s="3"/>
      <c r="AM252" s="3"/>
      <c r="AN252" s="3"/>
      <c r="AO252" s="3"/>
      <c r="AP252" s="3"/>
      <c r="AQ252" s="3"/>
      <c r="AR252" s="3"/>
      <c r="AS252" s="3"/>
      <c r="AT252" s="3"/>
      <c r="AU252" s="3"/>
      <c r="AV252" s="3"/>
      <c r="AW252" s="3"/>
      <c r="AX252" s="3"/>
      <c r="AY252" s="3"/>
      <c r="AZ252" s="3"/>
      <c r="BA252" s="3"/>
      <c r="BB252" s="3"/>
      <c r="BC252" s="3"/>
      <c r="BD252" s="3"/>
      <c r="BE252" s="3"/>
      <c r="BF252" s="3"/>
      <c r="BG252" s="3">
        <f>BH252+BI252+BJ252</f>
        <v>0</v>
      </c>
      <c r="BH252" s="3"/>
      <c r="BI252" s="3"/>
      <c r="BJ252" s="3"/>
      <c r="BK252" s="2" t="s">
        <v>459</v>
      </c>
      <c r="BL252" s="2" t="s">
        <v>149</v>
      </c>
      <c r="BM252" s="2" t="s">
        <v>691</v>
      </c>
      <c r="BN252" s="2" t="s">
        <v>109</v>
      </c>
      <c r="BO252" s="14" t="s">
        <v>1092</v>
      </c>
      <c r="BP252" s="2" t="s">
        <v>1142</v>
      </c>
      <c r="BQ252" s="436" t="s">
        <v>1071</v>
      </c>
      <c r="BR252" s="71" t="s">
        <v>972</v>
      </c>
      <c r="BS252" s="71" t="s">
        <v>760</v>
      </c>
      <c r="BV252" s="71" t="s">
        <v>813</v>
      </c>
      <c r="CH252" s="71" t="s">
        <v>692</v>
      </c>
      <c r="DL252" s="71" t="s">
        <v>789</v>
      </c>
    </row>
    <row r="253" spans="1:116" s="71" customFormat="1" ht="82.9" customHeight="1" x14ac:dyDescent="0.3">
      <c r="A253" s="2">
        <v>4</v>
      </c>
      <c r="B253" s="144" t="s">
        <v>714</v>
      </c>
      <c r="C253" s="69">
        <f t="shared" si="135"/>
        <v>2</v>
      </c>
      <c r="D253" s="3"/>
      <c r="E253" s="3">
        <f t="shared" si="138"/>
        <v>2</v>
      </c>
      <c r="F253" s="3">
        <f t="shared" si="136"/>
        <v>2</v>
      </c>
      <c r="G253" s="3">
        <f t="shared" si="153"/>
        <v>0.5</v>
      </c>
      <c r="H253" s="3"/>
      <c r="I253" s="3">
        <v>0.5</v>
      </c>
      <c r="J253" s="3"/>
      <c r="K253" s="3">
        <v>1.25</v>
      </c>
      <c r="L253" s="3">
        <v>0.25</v>
      </c>
      <c r="M253" s="3">
        <f>N253+O253+P253</f>
        <v>0</v>
      </c>
      <c r="N253" s="3"/>
      <c r="O253" s="3"/>
      <c r="P253" s="3"/>
      <c r="Q253" s="3"/>
      <c r="R253" s="3"/>
      <c r="S253" s="3"/>
      <c r="T253" s="3"/>
      <c r="U253" s="3">
        <f t="shared" si="146"/>
        <v>0</v>
      </c>
      <c r="V253" s="3"/>
      <c r="W253" s="3"/>
      <c r="X253" s="3"/>
      <c r="Y253" s="3"/>
      <c r="Z253" s="3"/>
      <c r="AA253" s="3"/>
      <c r="AB253" s="3"/>
      <c r="AC253" s="3"/>
      <c r="AD253" s="3">
        <f>SUM(AE253:AT253)</f>
        <v>0</v>
      </c>
      <c r="AE253" s="3"/>
      <c r="AF253" s="3"/>
      <c r="AG253" s="3"/>
      <c r="AH253" s="3"/>
      <c r="AI253" s="3"/>
      <c r="AJ253" s="3"/>
      <c r="AK253" s="3"/>
      <c r="AL253" s="3"/>
      <c r="AM253" s="3"/>
      <c r="AN253" s="3"/>
      <c r="AO253" s="3"/>
      <c r="AP253" s="3"/>
      <c r="AQ253" s="3"/>
      <c r="AR253" s="3"/>
      <c r="AS253" s="3"/>
      <c r="AT253" s="3"/>
      <c r="AU253" s="3"/>
      <c r="AV253" s="3"/>
      <c r="AW253" s="3"/>
      <c r="AX253" s="3"/>
      <c r="AY253" s="3"/>
      <c r="AZ253" s="3"/>
      <c r="BA253" s="3"/>
      <c r="BB253" s="3"/>
      <c r="BC253" s="3"/>
      <c r="BD253" s="3"/>
      <c r="BE253" s="3"/>
      <c r="BF253" s="3"/>
      <c r="BG253" s="3">
        <f>BH253+BI253+BJ253</f>
        <v>0</v>
      </c>
      <c r="BH253" s="3"/>
      <c r="BI253" s="3"/>
      <c r="BJ253" s="3"/>
      <c r="BK253" s="2" t="s">
        <v>459</v>
      </c>
      <c r="BL253" s="2" t="s">
        <v>149</v>
      </c>
      <c r="BM253" s="2"/>
      <c r="BN253" s="2" t="s">
        <v>109</v>
      </c>
      <c r="BO253" s="2" t="s">
        <v>1092</v>
      </c>
      <c r="BP253" s="2" t="s">
        <v>1142</v>
      </c>
      <c r="BQ253" s="436" t="s">
        <v>1071</v>
      </c>
      <c r="BR253" s="71" t="s">
        <v>972</v>
      </c>
      <c r="BS253" s="71" t="s">
        <v>760</v>
      </c>
      <c r="BV253" s="71" t="s">
        <v>813</v>
      </c>
      <c r="CH253" s="71" t="s">
        <v>692</v>
      </c>
      <c r="DL253" s="71" t="s">
        <v>1129</v>
      </c>
    </row>
    <row r="254" spans="1:116" s="71" customFormat="1" ht="91.15" customHeight="1" x14ac:dyDescent="0.3">
      <c r="A254" s="2">
        <v>5</v>
      </c>
      <c r="B254" s="144" t="s">
        <v>693</v>
      </c>
      <c r="C254" s="69">
        <f t="shared" si="135"/>
        <v>3</v>
      </c>
      <c r="D254" s="3"/>
      <c r="E254" s="3">
        <f t="shared" si="138"/>
        <v>3</v>
      </c>
      <c r="F254" s="3">
        <f t="shared" si="136"/>
        <v>3</v>
      </c>
      <c r="G254" s="3">
        <f t="shared" si="153"/>
        <v>0.5</v>
      </c>
      <c r="H254" s="3"/>
      <c r="I254" s="3">
        <v>0.5</v>
      </c>
      <c r="J254" s="3"/>
      <c r="K254" s="3">
        <v>1.25</v>
      </c>
      <c r="L254" s="3">
        <v>1.25</v>
      </c>
      <c r="M254" s="3">
        <f>N254+O254+P254</f>
        <v>0</v>
      </c>
      <c r="N254" s="3"/>
      <c r="O254" s="3"/>
      <c r="P254" s="3"/>
      <c r="Q254" s="3"/>
      <c r="R254" s="3"/>
      <c r="S254" s="3"/>
      <c r="T254" s="3"/>
      <c r="U254" s="3">
        <f t="shared" si="146"/>
        <v>0</v>
      </c>
      <c r="V254" s="3"/>
      <c r="W254" s="3"/>
      <c r="X254" s="3"/>
      <c r="Y254" s="3"/>
      <c r="Z254" s="3"/>
      <c r="AA254" s="3"/>
      <c r="AB254" s="3"/>
      <c r="AC254" s="3"/>
      <c r="AD254" s="3">
        <f>SUM(AE254:AT254)</f>
        <v>0</v>
      </c>
      <c r="AE254" s="3"/>
      <c r="AF254" s="3"/>
      <c r="AG254" s="3"/>
      <c r="AH254" s="3"/>
      <c r="AI254" s="3"/>
      <c r="AJ254" s="3"/>
      <c r="AK254" s="3"/>
      <c r="AL254" s="3"/>
      <c r="AM254" s="3"/>
      <c r="AN254" s="3"/>
      <c r="AO254" s="3"/>
      <c r="AP254" s="3"/>
      <c r="AQ254" s="3"/>
      <c r="AR254" s="3"/>
      <c r="AS254" s="3"/>
      <c r="AT254" s="3"/>
      <c r="AU254" s="3"/>
      <c r="AV254" s="3"/>
      <c r="AW254" s="3"/>
      <c r="AX254" s="3"/>
      <c r="AY254" s="3"/>
      <c r="AZ254" s="3"/>
      <c r="BA254" s="3"/>
      <c r="BB254" s="3"/>
      <c r="BC254" s="3"/>
      <c r="BD254" s="3"/>
      <c r="BE254" s="3"/>
      <c r="BF254" s="3"/>
      <c r="BG254" s="3">
        <f>BH254+BI254+BJ254</f>
        <v>0</v>
      </c>
      <c r="BH254" s="3"/>
      <c r="BI254" s="3"/>
      <c r="BJ254" s="3"/>
      <c r="BK254" s="2" t="s">
        <v>459</v>
      </c>
      <c r="BL254" s="2" t="s">
        <v>149</v>
      </c>
      <c r="BM254" s="2"/>
      <c r="BN254" s="2" t="s">
        <v>109</v>
      </c>
      <c r="BO254" s="2" t="s">
        <v>1092</v>
      </c>
      <c r="BP254" s="2" t="s">
        <v>1142</v>
      </c>
      <c r="BQ254" s="436" t="s">
        <v>1071</v>
      </c>
      <c r="BR254" s="71" t="s">
        <v>972</v>
      </c>
      <c r="BS254" s="71" t="s">
        <v>760</v>
      </c>
      <c r="BV254" s="71" t="s">
        <v>813</v>
      </c>
      <c r="CH254" s="71" t="s">
        <v>692</v>
      </c>
      <c r="DL254" s="71" t="s">
        <v>1129</v>
      </c>
    </row>
    <row r="255" spans="1:116" s="94" customFormat="1" ht="66" customHeight="1" x14ac:dyDescent="0.3">
      <c r="A255" s="2">
        <v>6</v>
      </c>
      <c r="B255" s="144" t="s">
        <v>728</v>
      </c>
      <c r="C255" s="69">
        <f t="shared" si="135"/>
        <v>5</v>
      </c>
      <c r="D255" s="3"/>
      <c r="E255" s="3">
        <f t="shared" si="138"/>
        <v>5</v>
      </c>
      <c r="F255" s="3">
        <f t="shared" si="136"/>
        <v>5</v>
      </c>
      <c r="G255" s="3">
        <f t="shared" si="153"/>
        <v>0</v>
      </c>
      <c r="H255" s="3"/>
      <c r="I255" s="3">
        <v>0</v>
      </c>
      <c r="J255" s="3"/>
      <c r="K255" s="3">
        <v>2.5</v>
      </c>
      <c r="L255" s="3">
        <v>2.5</v>
      </c>
      <c r="M255" s="3">
        <f>N255+O255+P255</f>
        <v>0</v>
      </c>
      <c r="N255" s="3"/>
      <c r="O255" s="3"/>
      <c r="P255" s="3"/>
      <c r="Q255" s="3"/>
      <c r="R255" s="3"/>
      <c r="S255" s="3"/>
      <c r="T255" s="3"/>
      <c r="U255" s="3">
        <f t="shared" si="146"/>
        <v>0</v>
      </c>
      <c r="V255" s="3"/>
      <c r="W255" s="3"/>
      <c r="X255" s="3"/>
      <c r="Y255" s="3"/>
      <c r="Z255" s="3"/>
      <c r="AA255" s="3"/>
      <c r="AB255" s="3"/>
      <c r="AC255" s="3"/>
      <c r="AD255" s="3">
        <f>SUM(AE255:AT255)</f>
        <v>0</v>
      </c>
      <c r="AE255" s="3"/>
      <c r="AF255" s="3"/>
      <c r="AG255" s="3"/>
      <c r="AH255" s="3"/>
      <c r="AI255" s="3"/>
      <c r="AJ255" s="3"/>
      <c r="AK255" s="3"/>
      <c r="AL255" s="3"/>
      <c r="AM255" s="3"/>
      <c r="AN255" s="3"/>
      <c r="AO255" s="3"/>
      <c r="AP255" s="3"/>
      <c r="AQ255" s="3"/>
      <c r="AR255" s="3"/>
      <c r="AS255" s="3"/>
      <c r="AT255" s="3"/>
      <c r="AU255" s="3"/>
      <c r="AV255" s="3"/>
      <c r="AW255" s="3"/>
      <c r="AX255" s="3"/>
      <c r="AY255" s="3"/>
      <c r="AZ255" s="3"/>
      <c r="BA255" s="3"/>
      <c r="BB255" s="3"/>
      <c r="BC255" s="3"/>
      <c r="BD255" s="3"/>
      <c r="BE255" s="3"/>
      <c r="BF255" s="3"/>
      <c r="BG255" s="3">
        <f>BH255+BI255+BJ255</f>
        <v>0</v>
      </c>
      <c r="BH255" s="3"/>
      <c r="BI255" s="3"/>
      <c r="BJ255" s="3"/>
      <c r="BK255" s="2" t="s">
        <v>459</v>
      </c>
      <c r="BL255" s="4" t="s">
        <v>143</v>
      </c>
      <c r="BM255" s="2"/>
      <c r="BN255" s="143" t="s">
        <v>109</v>
      </c>
      <c r="BO255" s="129" t="s">
        <v>1094</v>
      </c>
      <c r="BP255" s="2" t="s">
        <v>1142</v>
      </c>
      <c r="BQ255" s="436" t="s">
        <v>1071</v>
      </c>
      <c r="BR255" s="71" t="s">
        <v>972</v>
      </c>
      <c r="BS255" s="71" t="s">
        <v>760</v>
      </c>
      <c r="BV255" s="94" t="s">
        <v>837</v>
      </c>
    </row>
    <row r="256" spans="1:116" s="71" customFormat="1" ht="79.900000000000006" customHeight="1" x14ac:dyDescent="0.3">
      <c r="A256" s="2">
        <v>7</v>
      </c>
      <c r="B256" s="88" t="s">
        <v>698</v>
      </c>
      <c r="C256" s="69">
        <f t="shared" si="135"/>
        <v>8.7099999999999991</v>
      </c>
      <c r="D256" s="3">
        <v>0.01</v>
      </c>
      <c r="E256" s="3">
        <f t="shared" si="138"/>
        <v>8.6999999999999993</v>
      </c>
      <c r="F256" s="3">
        <f t="shared" si="136"/>
        <v>8.6999999999999993</v>
      </c>
      <c r="G256" s="3">
        <f t="shared" si="153"/>
        <v>0</v>
      </c>
      <c r="H256" s="3"/>
      <c r="I256" s="3"/>
      <c r="J256" s="3"/>
      <c r="K256" s="3">
        <v>6.1</v>
      </c>
      <c r="L256" s="3">
        <v>2.6</v>
      </c>
      <c r="M256" s="3">
        <f t="shared" ref="M256" si="155">N256+O256+P256</f>
        <v>0</v>
      </c>
      <c r="N256" s="3"/>
      <c r="O256" s="3"/>
      <c r="P256" s="3"/>
      <c r="Q256" s="3"/>
      <c r="R256" s="3"/>
      <c r="S256" s="3"/>
      <c r="T256" s="3"/>
      <c r="U256" s="3">
        <f t="shared" si="146"/>
        <v>0</v>
      </c>
      <c r="V256" s="3"/>
      <c r="W256" s="3"/>
      <c r="X256" s="3"/>
      <c r="Y256" s="3"/>
      <c r="Z256" s="3"/>
      <c r="AA256" s="3"/>
      <c r="AB256" s="3"/>
      <c r="AC256" s="3"/>
      <c r="AD256" s="3">
        <f t="shared" ref="AD256" si="156">SUM(AE256:AT256)</f>
        <v>0</v>
      </c>
      <c r="AE256" s="3"/>
      <c r="AF256" s="3"/>
      <c r="AG256" s="3"/>
      <c r="AH256" s="3"/>
      <c r="AI256" s="3"/>
      <c r="AJ256" s="3"/>
      <c r="AK256" s="3"/>
      <c r="AL256" s="3"/>
      <c r="AM256" s="3"/>
      <c r="AN256" s="3"/>
      <c r="AO256" s="3"/>
      <c r="AP256" s="3"/>
      <c r="AQ256" s="3"/>
      <c r="AR256" s="3"/>
      <c r="AS256" s="3"/>
      <c r="AT256" s="3"/>
      <c r="AU256" s="3"/>
      <c r="AV256" s="3"/>
      <c r="AW256" s="3"/>
      <c r="AX256" s="3"/>
      <c r="AY256" s="3"/>
      <c r="AZ256" s="3"/>
      <c r="BA256" s="3"/>
      <c r="BB256" s="3"/>
      <c r="BC256" s="3"/>
      <c r="BD256" s="3"/>
      <c r="BE256" s="3"/>
      <c r="BF256" s="3"/>
      <c r="BG256" s="3">
        <f t="shared" ref="BG256" si="157">SUM(BH256:BJ256)</f>
        <v>0</v>
      </c>
      <c r="BH256" s="3"/>
      <c r="BI256" s="75"/>
      <c r="BJ256" s="3"/>
      <c r="BK256" s="2" t="s">
        <v>459</v>
      </c>
      <c r="BL256" s="4" t="s">
        <v>143</v>
      </c>
      <c r="BM256" s="2" t="s">
        <v>699</v>
      </c>
      <c r="BN256" s="76" t="s">
        <v>109</v>
      </c>
      <c r="BO256" s="129" t="s">
        <v>1094</v>
      </c>
      <c r="BP256" s="2" t="s">
        <v>1142</v>
      </c>
      <c r="BQ256" s="436" t="s">
        <v>1071</v>
      </c>
      <c r="BR256" s="71" t="s">
        <v>972</v>
      </c>
      <c r="BS256" s="71" t="s">
        <v>760</v>
      </c>
      <c r="BV256" s="71" t="s">
        <v>813</v>
      </c>
      <c r="BX256" s="71" t="s">
        <v>700</v>
      </c>
    </row>
    <row r="257" spans="1:92" s="71" customFormat="1" ht="73.150000000000006" customHeight="1" x14ac:dyDescent="0.3">
      <c r="A257" s="2">
        <v>8</v>
      </c>
      <c r="B257" s="22" t="s">
        <v>696</v>
      </c>
      <c r="C257" s="69">
        <f t="shared" si="135"/>
        <v>2.27</v>
      </c>
      <c r="D257" s="3"/>
      <c r="E257" s="3">
        <f t="shared" si="138"/>
        <v>2.27</v>
      </c>
      <c r="F257" s="3">
        <f t="shared" si="136"/>
        <v>2.27</v>
      </c>
      <c r="G257" s="3">
        <f>H257+I257+J257</f>
        <v>0</v>
      </c>
      <c r="H257" s="3"/>
      <c r="I257" s="3"/>
      <c r="J257" s="3"/>
      <c r="K257" s="72">
        <v>1.42</v>
      </c>
      <c r="L257" s="2">
        <v>0.85</v>
      </c>
      <c r="M257" s="3">
        <f>N257+O257+P257</f>
        <v>0</v>
      </c>
      <c r="N257" s="3"/>
      <c r="O257" s="3"/>
      <c r="P257" s="3"/>
      <c r="Q257" s="3"/>
      <c r="R257" s="3"/>
      <c r="S257" s="3"/>
      <c r="T257" s="3"/>
      <c r="U257" s="3">
        <f>V257+W257+X257+Y257+Z257+AA257+AB257+AC257+AD257+AU257+AV257+AW257+AX257+AY257+AZ257+BA257+BB257+BC257+BD257+BE257+BF257</f>
        <v>0</v>
      </c>
      <c r="V257" s="3"/>
      <c r="W257" s="3"/>
      <c r="X257" s="3"/>
      <c r="Y257" s="3"/>
      <c r="Z257" s="3"/>
      <c r="AA257" s="3"/>
      <c r="AB257" s="3"/>
      <c r="AC257" s="3"/>
      <c r="AD257" s="3">
        <f>SUM(AE257:AT257)</f>
        <v>0</v>
      </c>
      <c r="AE257" s="3"/>
      <c r="AF257" s="3"/>
      <c r="AG257" s="3"/>
      <c r="AH257" s="73"/>
      <c r="AI257" s="73"/>
      <c r="AJ257" s="3"/>
      <c r="AK257" s="3"/>
      <c r="AL257" s="3"/>
      <c r="AM257" s="3"/>
      <c r="AN257" s="3"/>
      <c r="AO257" s="3"/>
      <c r="AP257" s="3"/>
      <c r="AQ257" s="3"/>
      <c r="AR257" s="3"/>
      <c r="AS257" s="3"/>
      <c r="AT257" s="3"/>
      <c r="AU257" s="3"/>
      <c r="AV257" s="3"/>
      <c r="AW257" s="3"/>
      <c r="AX257" s="3"/>
      <c r="AY257" s="3"/>
      <c r="AZ257" s="74"/>
      <c r="BA257" s="3"/>
      <c r="BB257" s="3"/>
      <c r="BC257" s="3"/>
      <c r="BD257" s="3"/>
      <c r="BE257" s="3"/>
      <c r="BF257" s="3"/>
      <c r="BG257" s="3">
        <f>BH257+BI257+BJ257</f>
        <v>0</v>
      </c>
      <c r="BH257" s="3"/>
      <c r="BI257" s="75"/>
      <c r="BJ257" s="3"/>
      <c r="BK257" s="2" t="s">
        <v>459</v>
      </c>
      <c r="BL257" s="4" t="s">
        <v>138</v>
      </c>
      <c r="BM257" s="2" t="s">
        <v>697</v>
      </c>
      <c r="BN257" s="76" t="s">
        <v>109</v>
      </c>
      <c r="BO257" s="15" t="s">
        <v>1094</v>
      </c>
      <c r="BP257" s="2" t="s">
        <v>1142</v>
      </c>
      <c r="BQ257" s="436" t="s">
        <v>1071</v>
      </c>
      <c r="BR257" s="71" t="s">
        <v>972</v>
      </c>
      <c r="BS257" s="71" t="s">
        <v>760</v>
      </c>
      <c r="BV257" s="71" t="s">
        <v>813</v>
      </c>
      <c r="CH257" s="71" t="s">
        <v>692</v>
      </c>
    </row>
    <row r="258" spans="1:92" s="228" customFormat="1" ht="18.75" x14ac:dyDescent="0.3">
      <c r="A258" s="9" t="s">
        <v>1234</v>
      </c>
      <c r="B258" s="12" t="s">
        <v>35</v>
      </c>
      <c r="C258" s="21">
        <f t="shared" si="135"/>
        <v>12.799999999999999</v>
      </c>
      <c r="D258" s="82">
        <f>SUM(D259:D260)</f>
        <v>0</v>
      </c>
      <c r="E258" s="82">
        <f>SUM(E259:E260)</f>
        <v>12.799999999999999</v>
      </c>
      <c r="F258" s="82">
        <f t="shared" si="136"/>
        <v>10.600000000000001</v>
      </c>
      <c r="G258" s="82">
        <f t="shared" ref="G258:BJ258" si="158">SUM(G259:G260)</f>
        <v>0</v>
      </c>
      <c r="H258" s="82">
        <f t="shared" si="158"/>
        <v>0</v>
      </c>
      <c r="I258" s="82">
        <f t="shared" si="158"/>
        <v>0</v>
      </c>
      <c r="J258" s="82">
        <f t="shared" si="158"/>
        <v>0</v>
      </c>
      <c r="K258" s="82">
        <f t="shared" si="158"/>
        <v>4.2</v>
      </c>
      <c r="L258" s="82">
        <f t="shared" si="158"/>
        <v>6.4</v>
      </c>
      <c r="M258" s="82">
        <f t="shared" si="158"/>
        <v>0</v>
      </c>
      <c r="N258" s="82">
        <f t="shared" si="158"/>
        <v>0</v>
      </c>
      <c r="O258" s="82">
        <f t="shared" si="158"/>
        <v>0</v>
      </c>
      <c r="P258" s="82">
        <f t="shared" si="158"/>
        <v>0</v>
      </c>
      <c r="Q258" s="82">
        <f t="shared" si="158"/>
        <v>0</v>
      </c>
      <c r="R258" s="82">
        <f t="shared" si="158"/>
        <v>0</v>
      </c>
      <c r="S258" s="82">
        <f t="shared" si="158"/>
        <v>0</v>
      </c>
      <c r="T258" s="82">
        <f t="shared" si="158"/>
        <v>0</v>
      </c>
      <c r="U258" s="82">
        <f t="shared" si="158"/>
        <v>2.2000000000000002</v>
      </c>
      <c r="V258" s="82">
        <f t="shared" si="158"/>
        <v>0</v>
      </c>
      <c r="W258" s="82">
        <f t="shared" si="158"/>
        <v>0</v>
      </c>
      <c r="X258" s="82">
        <f t="shared" si="158"/>
        <v>0</v>
      </c>
      <c r="Y258" s="82">
        <f t="shared" si="158"/>
        <v>0</v>
      </c>
      <c r="Z258" s="82">
        <f t="shared" si="158"/>
        <v>0</v>
      </c>
      <c r="AA258" s="82">
        <f t="shared" si="158"/>
        <v>0</v>
      </c>
      <c r="AB258" s="82">
        <f t="shared" si="158"/>
        <v>0</v>
      </c>
      <c r="AC258" s="82">
        <f t="shared" si="158"/>
        <v>0</v>
      </c>
      <c r="AD258" s="82">
        <f t="shared" si="158"/>
        <v>0</v>
      </c>
      <c r="AE258" s="82">
        <f t="shared" si="158"/>
        <v>0</v>
      </c>
      <c r="AF258" s="82">
        <f t="shared" si="158"/>
        <v>0</v>
      </c>
      <c r="AG258" s="82">
        <f t="shared" si="158"/>
        <v>0</v>
      </c>
      <c r="AH258" s="82">
        <f t="shared" si="158"/>
        <v>0</v>
      </c>
      <c r="AI258" s="82">
        <f t="shared" si="158"/>
        <v>0</v>
      </c>
      <c r="AJ258" s="82">
        <f t="shared" si="158"/>
        <v>0</v>
      </c>
      <c r="AK258" s="82">
        <f t="shared" si="158"/>
        <v>0</v>
      </c>
      <c r="AL258" s="82">
        <f t="shared" si="158"/>
        <v>0</v>
      </c>
      <c r="AM258" s="82">
        <f t="shared" si="158"/>
        <v>0</v>
      </c>
      <c r="AN258" s="82">
        <f t="shared" si="158"/>
        <v>0</v>
      </c>
      <c r="AO258" s="82">
        <f t="shared" si="158"/>
        <v>0</v>
      </c>
      <c r="AP258" s="82">
        <f t="shared" si="158"/>
        <v>0</v>
      </c>
      <c r="AQ258" s="82">
        <f t="shared" si="158"/>
        <v>0</v>
      </c>
      <c r="AR258" s="82">
        <f t="shared" si="158"/>
        <v>0</v>
      </c>
      <c r="AS258" s="82">
        <f t="shared" si="158"/>
        <v>0</v>
      </c>
      <c r="AT258" s="82">
        <f t="shared" si="158"/>
        <v>0</v>
      </c>
      <c r="AU258" s="82">
        <f t="shared" si="158"/>
        <v>0</v>
      </c>
      <c r="AV258" s="82">
        <f t="shared" si="158"/>
        <v>0</v>
      </c>
      <c r="AW258" s="82">
        <f t="shared" si="158"/>
        <v>0</v>
      </c>
      <c r="AX258" s="82">
        <f t="shared" si="158"/>
        <v>0</v>
      </c>
      <c r="AY258" s="82">
        <f t="shared" si="158"/>
        <v>0</v>
      </c>
      <c r="AZ258" s="82">
        <f t="shared" si="158"/>
        <v>0</v>
      </c>
      <c r="BA258" s="82">
        <f t="shared" si="158"/>
        <v>0</v>
      </c>
      <c r="BB258" s="82">
        <f t="shared" si="158"/>
        <v>0</v>
      </c>
      <c r="BC258" s="82">
        <f t="shared" si="158"/>
        <v>0</v>
      </c>
      <c r="BD258" s="82">
        <f t="shared" si="158"/>
        <v>2.2000000000000002</v>
      </c>
      <c r="BE258" s="82">
        <f t="shared" si="158"/>
        <v>0</v>
      </c>
      <c r="BF258" s="82">
        <f t="shared" si="158"/>
        <v>0</v>
      </c>
      <c r="BG258" s="82">
        <f t="shared" si="158"/>
        <v>0</v>
      </c>
      <c r="BH258" s="82">
        <f t="shared" si="158"/>
        <v>0</v>
      </c>
      <c r="BI258" s="82">
        <f t="shared" si="158"/>
        <v>0</v>
      </c>
      <c r="BJ258" s="82">
        <f t="shared" si="158"/>
        <v>0</v>
      </c>
      <c r="BK258" s="9"/>
      <c r="BL258" s="9"/>
      <c r="BM258" s="9"/>
      <c r="BN258" s="9"/>
      <c r="BO258" s="107"/>
      <c r="BP258" s="2"/>
      <c r="BQ258" s="484"/>
      <c r="BR258" s="71" t="s">
        <v>972</v>
      </c>
    </row>
    <row r="259" spans="1:92" s="71" customFormat="1" ht="37.5" x14ac:dyDescent="0.3">
      <c r="A259" s="15">
        <v>1</v>
      </c>
      <c r="B259" s="141" t="s">
        <v>305</v>
      </c>
      <c r="C259" s="69">
        <f t="shared" si="135"/>
        <v>0.60000000000000009</v>
      </c>
      <c r="D259" s="3"/>
      <c r="E259" s="3">
        <f t="shared" si="138"/>
        <v>0.60000000000000009</v>
      </c>
      <c r="F259" s="3">
        <f t="shared" si="136"/>
        <v>0.60000000000000009</v>
      </c>
      <c r="G259" s="3">
        <f t="shared" si="153"/>
        <v>0</v>
      </c>
      <c r="H259" s="69"/>
      <c r="I259" s="69"/>
      <c r="J259" s="3"/>
      <c r="K259" s="69">
        <v>0.2</v>
      </c>
      <c r="L259" s="69">
        <v>0.4</v>
      </c>
      <c r="M259" s="3">
        <f t="shared" si="151"/>
        <v>0</v>
      </c>
      <c r="N259" s="3"/>
      <c r="O259" s="3"/>
      <c r="P259" s="3"/>
      <c r="Q259" s="3"/>
      <c r="R259" s="3"/>
      <c r="S259" s="3"/>
      <c r="T259" s="3"/>
      <c r="U259" s="3">
        <f t="shared" si="146"/>
        <v>0</v>
      </c>
      <c r="V259" s="3"/>
      <c r="W259" s="3"/>
      <c r="X259" s="3"/>
      <c r="Y259" s="3"/>
      <c r="Z259" s="3"/>
      <c r="AA259" s="3"/>
      <c r="AB259" s="3"/>
      <c r="AC259" s="3"/>
      <c r="AD259" s="3">
        <f t="shared" si="137"/>
        <v>0</v>
      </c>
      <c r="AE259" s="3"/>
      <c r="AF259" s="3"/>
      <c r="AG259" s="3"/>
      <c r="AH259" s="3"/>
      <c r="AI259" s="3"/>
      <c r="AJ259" s="3"/>
      <c r="AK259" s="3"/>
      <c r="AL259" s="3"/>
      <c r="AM259" s="3"/>
      <c r="AN259" s="3"/>
      <c r="AO259" s="3"/>
      <c r="AP259" s="3"/>
      <c r="AQ259" s="3"/>
      <c r="AR259" s="3"/>
      <c r="AS259" s="3"/>
      <c r="AT259" s="3"/>
      <c r="AU259" s="3"/>
      <c r="AV259" s="3"/>
      <c r="AW259" s="3"/>
      <c r="AX259" s="3"/>
      <c r="AY259" s="3"/>
      <c r="AZ259" s="3"/>
      <c r="BA259" s="3"/>
      <c r="BB259" s="3"/>
      <c r="BC259" s="3"/>
      <c r="BD259" s="69"/>
      <c r="BE259" s="3"/>
      <c r="BF259" s="3"/>
      <c r="BG259" s="3">
        <f t="shared" si="152"/>
        <v>0</v>
      </c>
      <c r="BH259" s="3"/>
      <c r="BI259" s="69">
        <v>0</v>
      </c>
      <c r="BJ259" s="3"/>
      <c r="BK259" s="2" t="s">
        <v>459</v>
      </c>
      <c r="BL259" s="143" t="s">
        <v>128</v>
      </c>
      <c r="BM259" s="2"/>
      <c r="BN259" s="143" t="s">
        <v>110</v>
      </c>
      <c r="BO259" s="143" t="s">
        <v>388</v>
      </c>
      <c r="BP259" s="2" t="s">
        <v>1142</v>
      </c>
      <c r="BQ259" s="436" t="s">
        <v>982</v>
      </c>
      <c r="BR259" s="71" t="s">
        <v>972</v>
      </c>
      <c r="BV259" s="71" t="s">
        <v>813</v>
      </c>
      <c r="BZ259" s="210"/>
      <c r="CN259" s="71">
        <v>2022</v>
      </c>
    </row>
    <row r="260" spans="1:92" s="71" customFormat="1" ht="56.25" x14ac:dyDescent="0.3">
      <c r="A260" s="15">
        <v>2</v>
      </c>
      <c r="B260" s="14" t="s">
        <v>556</v>
      </c>
      <c r="C260" s="69">
        <f t="shared" si="135"/>
        <v>12.2</v>
      </c>
      <c r="D260" s="3"/>
      <c r="E260" s="3">
        <f t="shared" si="138"/>
        <v>12.2</v>
      </c>
      <c r="F260" s="3">
        <f t="shared" si="136"/>
        <v>10</v>
      </c>
      <c r="G260" s="3">
        <f t="shared" si="153"/>
        <v>0</v>
      </c>
      <c r="H260" s="3"/>
      <c r="I260" s="3"/>
      <c r="J260" s="3"/>
      <c r="K260" s="3">
        <v>4</v>
      </c>
      <c r="L260" s="3">
        <v>6</v>
      </c>
      <c r="M260" s="3">
        <f t="shared" si="151"/>
        <v>0</v>
      </c>
      <c r="N260" s="3"/>
      <c r="O260" s="3"/>
      <c r="P260" s="3"/>
      <c r="Q260" s="3"/>
      <c r="R260" s="3"/>
      <c r="S260" s="3"/>
      <c r="T260" s="3"/>
      <c r="U260" s="3">
        <f t="shared" si="146"/>
        <v>2.2000000000000002</v>
      </c>
      <c r="V260" s="3"/>
      <c r="W260" s="3"/>
      <c r="X260" s="3"/>
      <c r="Y260" s="3"/>
      <c r="Z260" s="3"/>
      <c r="AA260" s="3"/>
      <c r="AB260" s="3"/>
      <c r="AC260" s="3"/>
      <c r="AD260" s="3">
        <f t="shared" si="137"/>
        <v>0</v>
      </c>
      <c r="AE260" s="3"/>
      <c r="AF260" s="3"/>
      <c r="AG260" s="3"/>
      <c r="AH260" s="3"/>
      <c r="AI260" s="3"/>
      <c r="AJ260" s="3"/>
      <c r="AK260" s="3"/>
      <c r="AL260" s="3"/>
      <c r="AM260" s="3"/>
      <c r="AN260" s="3"/>
      <c r="AO260" s="3"/>
      <c r="AP260" s="3"/>
      <c r="AQ260" s="3"/>
      <c r="AR260" s="3"/>
      <c r="AS260" s="3"/>
      <c r="AT260" s="3"/>
      <c r="AU260" s="3"/>
      <c r="AV260" s="3"/>
      <c r="AW260" s="3"/>
      <c r="AX260" s="3"/>
      <c r="AY260" s="3"/>
      <c r="AZ260" s="3"/>
      <c r="BA260" s="3"/>
      <c r="BB260" s="3"/>
      <c r="BC260" s="3"/>
      <c r="BD260" s="3">
        <v>2.2000000000000002</v>
      </c>
      <c r="BE260" s="3"/>
      <c r="BF260" s="3"/>
      <c r="BG260" s="3">
        <f t="shared" si="152"/>
        <v>0</v>
      </c>
      <c r="BH260" s="3"/>
      <c r="BI260" s="3"/>
      <c r="BJ260" s="3"/>
      <c r="BK260" s="2" t="s">
        <v>459</v>
      </c>
      <c r="BL260" s="4" t="s">
        <v>128</v>
      </c>
      <c r="BM260" s="2" t="s">
        <v>549</v>
      </c>
      <c r="BN260" s="2" t="s">
        <v>701</v>
      </c>
      <c r="BO260" s="15" t="s">
        <v>539</v>
      </c>
      <c r="BP260" s="2" t="s">
        <v>1142</v>
      </c>
      <c r="BQ260" s="436" t="s">
        <v>1071</v>
      </c>
      <c r="BR260" s="71" t="s">
        <v>972</v>
      </c>
      <c r="BV260" s="71" t="s">
        <v>813</v>
      </c>
      <c r="BZ260" s="210"/>
      <c r="CE260" s="71" t="s">
        <v>366</v>
      </c>
      <c r="CN260" s="71">
        <v>2022</v>
      </c>
    </row>
    <row r="261" spans="1:92" s="228" customFormat="1" ht="18.75" x14ac:dyDescent="0.3">
      <c r="A261" s="9" t="s">
        <v>1235</v>
      </c>
      <c r="B261" s="12" t="s">
        <v>36</v>
      </c>
      <c r="C261" s="21"/>
      <c r="D261" s="82"/>
      <c r="E261" s="82"/>
      <c r="F261" s="82"/>
      <c r="G261" s="82"/>
      <c r="H261" s="82"/>
      <c r="I261" s="82"/>
      <c r="J261" s="82"/>
      <c r="K261" s="82"/>
      <c r="L261" s="82"/>
      <c r="M261" s="82"/>
      <c r="N261" s="82"/>
      <c r="O261" s="82"/>
      <c r="P261" s="82"/>
      <c r="Q261" s="82"/>
      <c r="R261" s="82"/>
      <c r="S261" s="82"/>
      <c r="T261" s="82"/>
      <c r="U261" s="82"/>
      <c r="V261" s="82"/>
      <c r="W261" s="82"/>
      <c r="X261" s="82"/>
      <c r="Y261" s="82"/>
      <c r="Z261" s="82"/>
      <c r="AA261" s="82"/>
      <c r="AB261" s="82"/>
      <c r="AC261" s="82"/>
      <c r="AD261" s="82"/>
      <c r="AE261" s="82"/>
      <c r="AF261" s="82"/>
      <c r="AG261" s="82"/>
      <c r="AH261" s="82"/>
      <c r="AI261" s="82"/>
      <c r="AJ261" s="82"/>
      <c r="AK261" s="82"/>
      <c r="AL261" s="82"/>
      <c r="AM261" s="82"/>
      <c r="AN261" s="82"/>
      <c r="AO261" s="82"/>
      <c r="AP261" s="82"/>
      <c r="AQ261" s="82"/>
      <c r="AR261" s="82"/>
      <c r="AS261" s="82"/>
      <c r="AT261" s="82"/>
      <c r="AU261" s="82"/>
      <c r="AV261" s="82"/>
      <c r="AW261" s="82"/>
      <c r="AX261" s="82"/>
      <c r="AY261" s="82"/>
      <c r="AZ261" s="82"/>
      <c r="BA261" s="82"/>
      <c r="BB261" s="82"/>
      <c r="BC261" s="82"/>
      <c r="BD261" s="82"/>
      <c r="BE261" s="82"/>
      <c r="BF261" s="82"/>
      <c r="BG261" s="82"/>
      <c r="BH261" s="82"/>
      <c r="BI261" s="82"/>
      <c r="BJ261" s="82"/>
      <c r="BK261" s="9"/>
      <c r="BL261" s="9"/>
      <c r="BM261" s="9"/>
      <c r="BN261" s="81"/>
      <c r="BO261" s="107"/>
      <c r="BP261" s="2" t="s">
        <v>733</v>
      </c>
      <c r="BQ261" s="484"/>
    </row>
    <row r="262" spans="1:92" s="228" customFormat="1" ht="18.75" x14ac:dyDescent="0.3">
      <c r="A262" s="9" t="s">
        <v>1236</v>
      </c>
      <c r="B262" s="12" t="s">
        <v>312</v>
      </c>
      <c r="C262" s="21">
        <f t="shared" ref="C262:C329" si="159">D262+E262</f>
        <v>0</v>
      </c>
      <c r="D262" s="82"/>
      <c r="E262" s="82">
        <f t="shared" ref="E262:E331" si="160">F262+U262+BG262</f>
        <v>0</v>
      </c>
      <c r="F262" s="82">
        <f t="shared" ref="F262:F329" si="161">G262+K262+L262+M262+R262+S262+T262</f>
        <v>0</v>
      </c>
      <c r="G262" s="82">
        <f t="shared" si="153"/>
        <v>0</v>
      </c>
      <c r="H262" s="82"/>
      <c r="I262" s="82"/>
      <c r="J262" s="82"/>
      <c r="K262" s="82"/>
      <c r="L262" s="82"/>
      <c r="M262" s="82">
        <f t="shared" si="151"/>
        <v>0</v>
      </c>
      <c r="N262" s="82"/>
      <c r="O262" s="82"/>
      <c r="P262" s="82"/>
      <c r="Q262" s="82"/>
      <c r="R262" s="82"/>
      <c r="S262" s="82"/>
      <c r="T262" s="82"/>
      <c r="U262" s="82">
        <f t="shared" si="146"/>
        <v>0</v>
      </c>
      <c r="V262" s="82"/>
      <c r="W262" s="82"/>
      <c r="X262" s="82"/>
      <c r="Y262" s="82"/>
      <c r="Z262" s="82"/>
      <c r="AA262" s="82"/>
      <c r="AB262" s="82"/>
      <c r="AC262" s="82"/>
      <c r="AD262" s="82">
        <f t="shared" si="137"/>
        <v>0</v>
      </c>
      <c r="AE262" s="82"/>
      <c r="AF262" s="82"/>
      <c r="AG262" s="82"/>
      <c r="AH262" s="82"/>
      <c r="AI262" s="82"/>
      <c r="AJ262" s="82"/>
      <c r="AK262" s="82"/>
      <c r="AL262" s="82"/>
      <c r="AM262" s="82"/>
      <c r="AN262" s="82"/>
      <c r="AO262" s="82"/>
      <c r="AP262" s="82"/>
      <c r="AQ262" s="82"/>
      <c r="AR262" s="82"/>
      <c r="AS262" s="82"/>
      <c r="AT262" s="82"/>
      <c r="AU262" s="82"/>
      <c r="AV262" s="82"/>
      <c r="AW262" s="82"/>
      <c r="AX262" s="82"/>
      <c r="AY262" s="82"/>
      <c r="AZ262" s="82"/>
      <c r="BA262" s="82"/>
      <c r="BB262" s="82"/>
      <c r="BC262" s="82"/>
      <c r="BD262" s="82"/>
      <c r="BE262" s="82"/>
      <c r="BF262" s="82"/>
      <c r="BG262" s="82">
        <f t="shared" si="152"/>
        <v>0</v>
      </c>
      <c r="BH262" s="82"/>
      <c r="BI262" s="82"/>
      <c r="BJ262" s="82"/>
      <c r="BK262" s="9"/>
      <c r="BL262" s="9"/>
      <c r="BM262" s="81"/>
      <c r="BN262" s="9"/>
      <c r="BO262" s="107"/>
      <c r="BP262" s="2"/>
      <c r="BQ262" s="484"/>
      <c r="BR262" s="202"/>
      <c r="BS262" s="202"/>
      <c r="BT262" s="202"/>
      <c r="BU262" s="202"/>
      <c r="BV262" s="202"/>
      <c r="BW262" s="202"/>
    </row>
    <row r="263" spans="1:92" s="228" customFormat="1" ht="18.75" x14ac:dyDescent="0.3">
      <c r="A263" s="9" t="s">
        <v>1237</v>
      </c>
      <c r="B263" s="12" t="s">
        <v>38</v>
      </c>
      <c r="C263" s="21">
        <f t="shared" si="159"/>
        <v>0</v>
      </c>
      <c r="D263" s="82"/>
      <c r="E263" s="82">
        <f t="shared" si="160"/>
        <v>0</v>
      </c>
      <c r="F263" s="82">
        <f t="shared" si="161"/>
        <v>0</v>
      </c>
      <c r="G263" s="82">
        <f t="shared" si="153"/>
        <v>0</v>
      </c>
      <c r="H263" s="82"/>
      <c r="I263" s="82"/>
      <c r="J263" s="82"/>
      <c r="K263" s="82"/>
      <c r="L263" s="82"/>
      <c r="M263" s="82">
        <f t="shared" si="151"/>
        <v>0</v>
      </c>
      <c r="N263" s="82"/>
      <c r="O263" s="82"/>
      <c r="P263" s="82"/>
      <c r="Q263" s="82"/>
      <c r="R263" s="82"/>
      <c r="S263" s="82"/>
      <c r="T263" s="82"/>
      <c r="U263" s="82">
        <f t="shared" si="146"/>
        <v>0</v>
      </c>
      <c r="V263" s="82"/>
      <c r="W263" s="82"/>
      <c r="X263" s="82"/>
      <c r="Y263" s="82"/>
      <c r="Z263" s="82"/>
      <c r="AA263" s="82"/>
      <c r="AB263" s="82"/>
      <c r="AC263" s="82"/>
      <c r="AD263" s="82">
        <f t="shared" si="137"/>
        <v>0</v>
      </c>
      <c r="AE263" s="82"/>
      <c r="AF263" s="82"/>
      <c r="AG263" s="82"/>
      <c r="AH263" s="82"/>
      <c r="AI263" s="82"/>
      <c r="AJ263" s="82"/>
      <c r="AK263" s="82"/>
      <c r="AL263" s="82"/>
      <c r="AM263" s="82"/>
      <c r="AN263" s="82"/>
      <c r="AO263" s="82"/>
      <c r="AP263" s="82"/>
      <c r="AQ263" s="82"/>
      <c r="AR263" s="82"/>
      <c r="AS263" s="82">
        <v>0</v>
      </c>
      <c r="AT263" s="82"/>
      <c r="AU263" s="82"/>
      <c r="AV263" s="82"/>
      <c r="AW263" s="82"/>
      <c r="AX263" s="82"/>
      <c r="AY263" s="82"/>
      <c r="AZ263" s="82"/>
      <c r="BA263" s="82"/>
      <c r="BB263" s="82"/>
      <c r="BC263" s="82"/>
      <c r="BD263" s="82"/>
      <c r="BE263" s="82"/>
      <c r="BF263" s="82"/>
      <c r="BG263" s="82">
        <f t="shared" si="152"/>
        <v>0</v>
      </c>
      <c r="BH263" s="82"/>
      <c r="BI263" s="82"/>
      <c r="BJ263" s="82"/>
      <c r="BK263" s="9"/>
      <c r="BL263" s="9"/>
      <c r="BM263" s="81"/>
      <c r="BN263" s="9"/>
      <c r="BO263" s="107"/>
      <c r="BP263" s="2"/>
      <c r="BQ263" s="484"/>
      <c r="BR263" s="202"/>
      <c r="BS263" s="202"/>
      <c r="BT263" s="202"/>
      <c r="BU263" s="202"/>
      <c r="BV263" s="202"/>
      <c r="BW263" s="202"/>
    </row>
    <row r="264" spans="1:92" s="228" customFormat="1" ht="18.75" x14ac:dyDescent="0.3">
      <c r="A264" s="9" t="s">
        <v>1238</v>
      </c>
      <c r="B264" s="12" t="s">
        <v>39</v>
      </c>
      <c r="C264" s="21">
        <f t="shared" si="159"/>
        <v>0</v>
      </c>
      <c r="D264" s="82"/>
      <c r="E264" s="82">
        <f t="shared" si="160"/>
        <v>0</v>
      </c>
      <c r="F264" s="82">
        <f t="shared" si="161"/>
        <v>0</v>
      </c>
      <c r="G264" s="82">
        <f t="shared" si="153"/>
        <v>0</v>
      </c>
      <c r="H264" s="82"/>
      <c r="I264" s="82"/>
      <c r="J264" s="82"/>
      <c r="K264" s="82"/>
      <c r="L264" s="82"/>
      <c r="M264" s="82">
        <f t="shared" si="151"/>
        <v>0</v>
      </c>
      <c r="N264" s="82"/>
      <c r="O264" s="82"/>
      <c r="P264" s="82"/>
      <c r="Q264" s="82"/>
      <c r="R264" s="82"/>
      <c r="S264" s="82"/>
      <c r="T264" s="82"/>
      <c r="U264" s="82">
        <f t="shared" si="146"/>
        <v>0</v>
      </c>
      <c r="V264" s="82"/>
      <c r="W264" s="82"/>
      <c r="X264" s="82"/>
      <c r="Y264" s="82"/>
      <c r="Z264" s="82"/>
      <c r="AA264" s="82"/>
      <c r="AB264" s="82"/>
      <c r="AC264" s="82"/>
      <c r="AD264" s="82">
        <f t="shared" si="137"/>
        <v>0</v>
      </c>
      <c r="AE264" s="82"/>
      <c r="AF264" s="82"/>
      <c r="AG264" s="82"/>
      <c r="AH264" s="82"/>
      <c r="AI264" s="82"/>
      <c r="AJ264" s="82"/>
      <c r="AK264" s="82"/>
      <c r="AL264" s="82"/>
      <c r="AM264" s="82"/>
      <c r="AN264" s="82"/>
      <c r="AO264" s="82"/>
      <c r="AP264" s="82"/>
      <c r="AQ264" s="82"/>
      <c r="AR264" s="82"/>
      <c r="AS264" s="82">
        <v>0</v>
      </c>
      <c r="AT264" s="82"/>
      <c r="AU264" s="82"/>
      <c r="AV264" s="82"/>
      <c r="AW264" s="82"/>
      <c r="AX264" s="82"/>
      <c r="AY264" s="82"/>
      <c r="AZ264" s="82"/>
      <c r="BA264" s="82"/>
      <c r="BB264" s="82"/>
      <c r="BC264" s="82"/>
      <c r="BD264" s="82"/>
      <c r="BE264" s="82"/>
      <c r="BF264" s="82"/>
      <c r="BG264" s="82">
        <f t="shared" si="152"/>
        <v>0</v>
      </c>
      <c r="BH264" s="82"/>
      <c r="BI264" s="82"/>
      <c r="BJ264" s="82"/>
      <c r="BK264" s="9"/>
      <c r="BL264" s="9"/>
      <c r="BM264" s="81"/>
      <c r="BN264" s="9"/>
      <c r="BO264" s="107"/>
      <c r="BP264" s="2"/>
      <c r="BQ264" s="484"/>
    </row>
    <row r="265" spans="1:92" s="228" customFormat="1" ht="18.75" x14ac:dyDescent="0.3">
      <c r="A265" s="9" t="s">
        <v>1239</v>
      </c>
      <c r="B265" s="12" t="s">
        <v>40</v>
      </c>
      <c r="C265" s="21">
        <f t="shared" si="159"/>
        <v>0</v>
      </c>
      <c r="D265" s="82"/>
      <c r="E265" s="82">
        <f t="shared" si="160"/>
        <v>0</v>
      </c>
      <c r="F265" s="82">
        <f t="shared" si="161"/>
        <v>0</v>
      </c>
      <c r="G265" s="82">
        <f t="shared" si="153"/>
        <v>0</v>
      </c>
      <c r="H265" s="82"/>
      <c r="I265" s="82"/>
      <c r="J265" s="82"/>
      <c r="K265" s="82"/>
      <c r="L265" s="82"/>
      <c r="M265" s="82">
        <f t="shared" si="151"/>
        <v>0</v>
      </c>
      <c r="N265" s="82"/>
      <c r="O265" s="82"/>
      <c r="P265" s="82"/>
      <c r="Q265" s="82"/>
      <c r="R265" s="82"/>
      <c r="S265" s="82"/>
      <c r="T265" s="82"/>
      <c r="U265" s="82">
        <f t="shared" si="146"/>
        <v>0</v>
      </c>
      <c r="V265" s="82"/>
      <c r="W265" s="82"/>
      <c r="X265" s="82"/>
      <c r="Y265" s="82"/>
      <c r="Z265" s="82"/>
      <c r="AA265" s="82"/>
      <c r="AB265" s="82"/>
      <c r="AC265" s="82"/>
      <c r="AD265" s="82">
        <f t="shared" si="137"/>
        <v>0</v>
      </c>
      <c r="AE265" s="82"/>
      <c r="AF265" s="82"/>
      <c r="AG265" s="82"/>
      <c r="AH265" s="82"/>
      <c r="AI265" s="82"/>
      <c r="AJ265" s="82"/>
      <c r="AK265" s="82"/>
      <c r="AL265" s="82"/>
      <c r="AM265" s="82"/>
      <c r="AN265" s="82"/>
      <c r="AO265" s="82"/>
      <c r="AP265" s="82"/>
      <c r="AQ265" s="82"/>
      <c r="AR265" s="82"/>
      <c r="AS265" s="82">
        <v>0</v>
      </c>
      <c r="AT265" s="82"/>
      <c r="AU265" s="82"/>
      <c r="AV265" s="82"/>
      <c r="AW265" s="82"/>
      <c r="AX265" s="82"/>
      <c r="AY265" s="82"/>
      <c r="AZ265" s="82"/>
      <c r="BA265" s="82"/>
      <c r="BB265" s="82"/>
      <c r="BC265" s="82"/>
      <c r="BD265" s="82"/>
      <c r="BE265" s="82"/>
      <c r="BF265" s="82"/>
      <c r="BG265" s="82">
        <f t="shared" si="152"/>
        <v>0</v>
      </c>
      <c r="BH265" s="82"/>
      <c r="BI265" s="82"/>
      <c r="BJ265" s="82"/>
      <c r="BK265" s="9"/>
      <c r="BL265" s="9"/>
      <c r="BM265" s="81"/>
      <c r="BN265" s="9"/>
      <c r="BO265" s="107"/>
      <c r="BP265" s="2"/>
      <c r="BQ265" s="484"/>
    </row>
    <row r="266" spans="1:92" s="228" customFormat="1" ht="18.75" x14ac:dyDescent="0.3">
      <c r="A266" s="81" t="s">
        <v>1240</v>
      </c>
      <c r="B266" s="12" t="s">
        <v>42</v>
      </c>
      <c r="C266" s="21">
        <f t="shared" si="159"/>
        <v>6</v>
      </c>
      <c r="D266" s="82">
        <v>0</v>
      </c>
      <c r="E266" s="82">
        <f t="shared" si="160"/>
        <v>6</v>
      </c>
      <c r="F266" s="82">
        <f t="shared" si="161"/>
        <v>6</v>
      </c>
      <c r="G266" s="82">
        <f t="shared" si="153"/>
        <v>0</v>
      </c>
      <c r="H266" s="82">
        <f t="shared" ref="H266:BJ266" si="162">SUM(H267)</f>
        <v>0</v>
      </c>
      <c r="I266" s="82">
        <f t="shared" si="162"/>
        <v>0</v>
      </c>
      <c r="J266" s="82">
        <f t="shared" si="162"/>
        <v>0</v>
      </c>
      <c r="K266" s="82">
        <f t="shared" si="162"/>
        <v>3</v>
      </c>
      <c r="L266" s="82">
        <f t="shared" si="162"/>
        <v>3</v>
      </c>
      <c r="M266" s="82">
        <f t="shared" si="151"/>
        <v>0</v>
      </c>
      <c r="N266" s="82">
        <f t="shared" si="162"/>
        <v>0</v>
      </c>
      <c r="O266" s="82">
        <f t="shared" si="162"/>
        <v>0</v>
      </c>
      <c r="P266" s="82">
        <f t="shared" si="162"/>
        <v>0</v>
      </c>
      <c r="Q266" s="82">
        <f t="shared" si="162"/>
        <v>0</v>
      </c>
      <c r="R266" s="82">
        <f t="shared" si="162"/>
        <v>0</v>
      </c>
      <c r="S266" s="82">
        <f t="shared" si="162"/>
        <v>0</v>
      </c>
      <c r="T266" s="82">
        <f t="shared" si="162"/>
        <v>0</v>
      </c>
      <c r="U266" s="82">
        <f t="shared" si="146"/>
        <v>0</v>
      </c>
      <c r="V266" s="82">
        <f t="shared" si="162"/>
        <v>0</v>
      </c>
      <c r="W266" s="82">
        <f t="shared" si="162"/>
        <v>0</v>
      </c>
      <c r="X266" s="82">
        <f t="shared" si="162"/>
        <v>0</v>
      </c>
      <c r="Y266" s="82">
        <f t="shared" si="162"/>
        <v>0</v>
      </c>
      <c r="Z266" s="82">
        <f t="shared" si="162"/>
        <v>0</v>
      </c>
      <c r="AA266" s="82">
        <f t="shared" si="162"/>
        <v>0</v>
      </c>
      <c r="AB266" s="82">
        <f t="shared" si="162"/>
        <v>0</v>
      </c>
      <c r="AC266" s="82">
        <f t="shared" si="162"/>
        <v>0</v>
      </c>
      <c r="AD266" s="82">
        <f t="shared" si="137"/>
        <v>0</v>
      </c>
      <c r="AE266" s="82">
        <f t="shared" si="162"/>
        <v>0</v>
      </c>
      <c r="AF266" s="82">
        <f t="shared" si="162"/>
        <v>0</v>
      </c>
      <c r="AG266" s="82">
        <f t="shared" si="162"/>
        <v>0</v>
      </c>
      <c r="AH266" s="82">
        <f t="shared" si="162"/>
        <v>0</v>
      </c>
      <c r="AI266" s="82">
        <f t="shared" si="162"/>
        <v>0</v>
      </c>
      <c r="AJ266" s="82">
        <f t="shared" si="162"/>
        <v>0</v>
      </c>
      <c r="AK266" s="82">
        <f t="shared" si="162"/>
        <v>0</v>
      </c>
      <c r="AL266" s="82">
        <f t="shared" si="162"/>
        <v>0</v>
      </c>
      <c r="AM266" s="82">
        <f t="shared" si="162"/>
        <v>0</v>
      </c>
      <c r="AN266" s="82">
        <f t="shared" si="162"/>
        <v>0</v>
      </c>
      <c r="AO266" s="82">
        <f t="shared" si="162"/>
        <v>0</v>
      </c>
      <c r="AP266" s="82">
        <f t="shared" si="162"/>
        <v>0</v>
      </c>
      <c r="AQ266" s="82">
        <f t="shared" si="162"/>
        <v>0</v>
      </c>
      <c r="AR266" s="82">
        <f t="shared" si="162"/>
        <v>0</v>
      </c>
      <c r="AS266" s="82">
        <f t="shared" si="162"/>
        <v>0</v>
      </c>
      <c r="AT266" s="82">
        <f t="shared" si="162"/>
        <v>0</v>
      </c>
      <c r="AU266" s="82">
        <f t="shared" si="162"/>
        <v>0</v>
      </c>
      <c r="AV266" s="82">
        <f t="shared" si="162"/>
        <v>0</v>
      </c>
      <c r="AW266" s="82">
        <f t="shared" si="162"/>
        <v>0</v>
      </c>
      <c r="AX266" s="82">
        <f t="shared" si="162"/>
        <v>0</v>
      </c>
      <c r="AY266" s="82">
        <f t="shared" si="162"/>
        <v>0</v>
      </c>
      <c r="AZ266" s="82">
        <f t="shared" si="162"/>
        <v>0</v>
      </c>
      <c r="BA266" s="82">
        <f t="shared" si="162"/>
        <v>0</v>
      </c>
      <c r="BB266" s="82">
        <f t="shared" si="162"/>
        <v>0</v>
      </c>
      <c r="BC266" s="82">
        <f t="shared" si="162"/>
        <v>0</v>
      </c>
      <c r="BD266" s="82">
        <f t="shared" si="162"/>
        <v>0</v>
      </c>
      <c r="BE266" s="82">
        <f t="shared" si="162"/>
        <v>0</v>
      </c>
      <c r="BF266" s="82">
        <f t="shared" si="162"/>
        <v>0</v>
      </c>
      <c r="BG266" s="82">
        <f t="shared" si="152"/>
        <v>0</v>
      </c>
      <c r="BH266" s="82">
        <f t="shared" si="162"/>
        <v>0</v>
      </c>
      <c r="BI266" s="82">
        <f t="shared" si="162"/>
        <v>0</v>
      </c>
      <c r="BJ266" s="82">
        <f t="shared" si="162"/>
        <v>0</v>
      </c>
      <c r="BK266" s="9"/>
      <c r="BL266" s="9"/>
      <c r="BM266" s="81"/>
      <c r="BN266" s="9"/>
      <c r="BO266" s="107"/>
      <c r="BP266" s="2"/>
      <c r="BQ266" s="484"/>
    </row>
    <row r="267" spans="1:92" s="71" customFormat="1" ht="56.25" x14ac:dyDescent="0.3">
      <c r="A267" s="2">
        <v>1</v>
      </c>
      <c r="B267" s="144" t="s">
        <v>175</v>
      </c>
      <c r="C267" s="69">
        <f t="shared" si="159"/>
        <v>6</v>
      </c>
      <c r="D267" s="3"/>
      <c r="E267" s="3">
        <f t="shared" si="160"/>
        <v>6</v>
      </c>
      <c r="F267" s="3">
        <f t="shared" si="161"/>
        <v>6</v>
      </c>
      <c r="G267" s="3">
        <f t="shared" si="153"/>
        <v>0</v>
      </c>
      <c r="H267" s="3"/>
      <c r="I267" s="3"/>
      <c r="J267" s="3"/>
      <c r="K267" s="3">
        <v>3</v>
      </c>
      <c r="L267" s="3">
        <v>3</v>
      </c>
      <c r="M267" s="3">
        <f t="shared" si="151"/>
        <v>0</v>
      </c>
      <c r="N267" s="3"/>
      <c r="O267" s="3"/>
      <c r="P267" s="3"/>
      <c r="Q267" s="3"/>
      <c r="R267" s="3"/>
      <c r="S267" s="3"/>
      <c r="T267" s="3"/>
      <c r="U267" s="3">
        <f t="shared" si="146"/>
        <v>0</v>
      </c>
      <c r="V267" s="3"/>
      <c r="W267" s="3"/>
      <c r="X267" s="3"/>
      <c r="Y267" s="3"/>
      <c r="Z267" s="3"/>
      <c r="AA267" s="3"/>
      <c r="AB267" s="3"/>
      <c r="AC267" s="3"/>
      <c r="AD267" s="3">
        <f t="shared" si="137"/>
        <v>0</v>
      </c>
      <c r="AE267" s="3"/>
      <c r="AF267" s="3"/>
      <c r="AG267" s="3"/>
      <c r="AH267" s="3"/>
      <c r="AI267" s="3"/>
      <c r="AJ267" s="3"/>
      <c r="AK267" s="3"/>
      <c r="AL267" s="3"/>
      <c r="AM267" s="3"/>
      <c r="AN267" s="3"/>
      <c r="AO267" s="3"/>
      <c r="AP267" s="3"/>
      <c r="AQ267" s="3"/>
      <c r="AR267" s="3"/>
      <c r="AS267" s="3"/>
      <c r="AT267" s="3"/>
      <c r="AU267" s="3"/>
      <c r="AV267" s="3"/>
      <c r="AW267" s="3"/>
      <c r="AX267" s="3"/>
      <c r="AY267" s="3"/>
      <c r="AZ267" s="3"/>
      <c r="BA267" s="3"/>
      <c r="BB267" s="3"/>
      <c r="BC267" s="3"/>
      <c r="BD267" s="3"/>
      <c r="BE267" s="3"/>
      <c r="BF267" s="3"/>
      <c r="BG267" s="3">
        <f t="shared" si="152"/>
        <v>0</v>
      </c>
      <c r="BH267" s="3"/>
      <c r="BI267" s="3"/>
      <c r="BJ267" s="3"/>
      <c r="BK267" s="2" t="s">
        <v>459</v>
      </c>
      <c r="BL267" s="2" t="s">
        <v>130</v>
      </c>
      <c r="BM267" s="2"/>
      <c r="BN267" s="2" t="s">
        <v>117</v>
      </c>
      <c r="BO267" s="15" t="s">
        <v>539</v>
      </c>
      <c r="BP267" s="2" t="s">
        <v>1142</v>
      </c>
      <c r="BQ267" s="436" t="s">
        <v>1071</v>
      </c>
      <c r="BR267" s="6" t="s">
        <v>972</v>
      </c>
      <c r="BV267" s="71" t="s">
        <v>813</v>
      </c>
      <c r="CE267" s="71" t="s">
        <v>485</v>
      </c>
      <c r="CN267" s="71">
        <v>2022</v>
      </c>
    </row>
    <row r="268" spans="1:92" s="228" customFormat="1" ht="37.5" x14ac:dyDescent="0.3">
      <c r="A268" s="81" t="s">
        <v>344</v>
      </c>
      <c r="B268" s="12" t="s">
        <v>604</v>
      </c>
      <c r="C268" s="21">
        <f t="shared" si="159"/>
        <v>268.14999999999998</v>
      </c>
      <c r="D268" s="82">
        <f>D269+D282</f>
        <v>21</v>
      </c>
      <c r="E268" s="82">
        <f t="shared" si="160"/>
        <v>247.14999999999998</v>
      </c>
      <c r="F268" s="82">
        <f t="shared" si="161"/>
        <v>240.45999999999998</v>
      </c>
      <c r="G268" s="82">
        <f t="shared" si="153"/>
        <v>5.08</v>
      </c>
      <c r="H268" s="82">
        <f>H269+H282</f>
        <v>1.05</v>
      </c>
      <c r="I268" s="82">
        <f>I269+I282</f>
        <v>0</v>
      </c>
      <c r="J268" s="82">
        <f>J269+J282</f>
        <v>4.03</v>
      </c>
      <c r="K268" s="82">
        <f>K269+K282</f>
        <v>158.07</v>
      </c>
      <c r="L268" s="82">
        <f>L269+L282</f>
        <v>66.509999999999991</v>
      </c>
      <c r="M268" s="82">
        <f t="shared" si="151"/>
        <v>10.7</v>
      </c>
      <c r="N268" s="82">
        <f t="shared" ref="N268:T268" si="163">N269+N282</f>
        <v>4.7</v>
      </c>
      <c r="O268" s="82">
        <f t="shared" si="163"/>
        <v>0</v>
      </c>
      <c r="P268" s="82">
        <f t="shared" si="163"/>
        <v>6</v>
      </c>
      <c r="Q268" s="82">
        <f t="shared" si="163"/>
        <v>0</v>
      </c>
      <c r="R268" s="82">
        <f t="shared" si="163"/>
        <v>0.1</v>
      </c>
      <c r="S268" s="82">
        <f t="shared" si="163"/>
        <v>0</v>
      </c>
      <c r="T268" s="82">
        <f t="shared" si="163"/>
        <v>0</v>
      </c>
      <c r="U268" s="82">
        <f t="shared" si="146"/>
        <v>1.18</v>
      </c>
      <c r="V268" s="82">
        <f t="shared" ref="V268:AC268" si="164">V269+V282</f>
        <v>0</v>
      </c>
      <c r="W268" s="82">
        <f t="shared" si="164"/>
        <v>0</v>
      </c>
      <c r="X268" s="82">
        <f t="shared" si="164"/>
        <v>0</v>
      </c>
      <c r="Y268" s="82">
        <f t="shared" si="164"/>
        <v>0</v>
      </c>
      <c r="Z268" s="82">
        <f t="shared" si="164"/>
        <v>0</v>
      </c>
      <c r="AA268" s="82">
        <f t="shared" si="164"/>
        <v>0</v>
      </c>
      <c r="AB268" s="82">
        <f t="shared" si="164"/>
        <v>0</v>
      </c>
      <c r="AC268" s="82">
        <f t="shared" si="164"/>
        <v>0</v>
      </c>
      <c r="AD268" s="82">
        <f t="shared" si="137"/>
        <v>0</v>
      </c>
      <c r="AE268" s="82">
        <f t="shared" ref="AE268:BF268" si="165">AE269+AE282</f>
        <v>0</v>
      </c>
      <c r="AF268" s="82">
        <f t="shared" si="165"/>
        <v>0</v>
      </c>
      <c r="AG268" s="82">
        <f t="shared" si="165"/>
        <v>0</v>
      </c>
      <c r="AH268" s="82">
        <f t="shared" si="165"/>
        <v>0</v>
      </c>
      <c r="AI268" s="82">
        <f t="shared" si="165"/>
        <v>0</v>
      </c>
      <c r="AJ268" s="82">
        <f t="shared" si="165"/>
        <v>0</v>
      </c>
      <c r="AK268" s="82">
        <f t="shared" si="165"/>
        <v>0</v>
      </c>
      <c r="AL268" s="82">
        <f t="shared" si="165"/>
        <v>0</v>
      </c>
      <c r="AM268" s="82">
        <f t="shared" si="165"/>
        <v>0</v>
      </c>
      <c r="AN268" s="82">
        <f t="shared" si="165"/>
        <v>0</v>
      </c>
      <c r="AO268" s="82">
        <f t="shared" si="165"/>
        <v>0</v>
      </c>
      <c r="AP268" s="82">
        <f t="shared" si="165"/>
        <v>0</v>
      </c>
      <c r="AQ268" s="82">
        <f t="shared" si="165"/>
        <v>0</v>
      </c>
      <c r="AR268" s="82">
        <f t="shared" si="165"/>
        <v>0</v>
      </c>
      <c r="AS268" s="82">
        <f t="shared" si="165"/>
        <v>0</v>
      </c>
      <c r="AT268" s="82">
        <f t="shared" si="165"/>
        <v>0</v>
      </c>
      <c r="AU268" s="82">
        <f t="shared" si="165"/>
        <v>0</v>
      </c>
      <c r="AV268" s="82">
        <f t="shared" si="165"/>
        <v>0</v>
      </c>
      <c r="AW268" s="82">
        <f t="shared" si="165"/>
        <v>0</v>
      </c>
      <c r="AX268" s="82">
        <f t="shared" si="165"/>
        <v>0</v>
      </c>
      <c r="AY268" s="82">
        <f t="shared" si="165"/>
        <v>0</v>
      </c>
      <c r="AZ268" s="82">
        <f t="shared" si="165"/>
        <v>0</v>
      </c>
      <c r="BA268" s="82">
        <f t="shared" si="165"/>
        <v>0</v>
      </c>
      <c r="BB268" s="82">
        <f t="shared" si="165"/>
        <v>0</v>
      </c>
      <c r="BC268" s="82">
        <f t="shared" si="165"/>
        <v>0</v>
      </c>
      <c r="BD268" s="82">
        <f t="shared" si="165"/>
        <v>1.18</v>
      </c>
      <c r="BE268" s="82">
        <f t="shared" si="165"/>
        <v>0</v>
      </c>
      <c r="BF268" s="82">
        <f t="shared" si="165"/>
        <v>0</v>
      </c>
      <c r="BG268" s="82">
        <f t="shared" si="152"/>
        <v>5.51</v>
      </c>
      <c r="BH268" s="82">
        <f>BH269+BH282</f>
        <v>0</v>
      </c>
      <c r="BI268" s="82">
        <f>BI269+BI282</f>
        <v>5.51</v>
      </c>
      <c r="BJ268" s="82">
        <f>BJ269+BJ282</f>
        <v>0</v>
      </c>
      <c r="BK268" s="9"/>
      <c r="BL268" s="9"/>
      <c r="BM268" s="9"/>
      <c r="BN268" s="9"/>
      <c r="BO268" s="107"/>
      <c r="BP268" s="2"/>
      <c r="BQ268" s="434"/>
    </row>
    <row r="269" spans="1:92" s="228" customFormat="1" ht="18.75" x14ac:dyDescent="0.3">
      <c r="A269" s="81" t="s">
        <v>177</v>
      </c>
      <c r="B269" s="12" t="s">
        <v>11</v>
      </c>
      <c r="C269" s="21">
        <f>D269+E269</f>
        <v>141.69999999999999</v>
      </c>
      <c r="D269" s="82">
        <f>D270+D271+D273+D274+D275</f>
        <v>0</v>
      </c>
      <c r="E269" s="82">
        <f>F269+U269+BG269</f>
        <v>141.69999999999999</v>
      </c>
      <c r="F269" s="82">
        <f t="shared" si="161"/>
        <v>138.30999999999997</v>
      </c>
      <c r="G269" s="82">
        <f>H269+I269+J269</f>
        <v>4.4300000000000006</v>
      </c>
      <c r="H269" s="82">
        <f>H270+H271+H273+H274+H275</f>
        <v>0.4</v>
      </c>
      <c r="I269" s="82">
        <f>I270+I271+I273+I274+I275</f>
        <v>0</v>
      </c>
      <c r="J269" s="82">
        <f>J270+J271+J273+J274+J275</f>
        <v>4.03</v>
      </c>
      <c r="K269" s="82">
        <f>K270+K271+K273+K274+K275</f>
        <v>90.69</v>
      </c>
      <c r="L269" s="82">
        <f>L270+L271+L273+L274+L275</f>
        <v>38.39</v>
      </c>
      <c r="M269" s="82">
        <f t="shared" si="151"/>
        <v>4.7</v>
      </c>
      <c r="N269" s="82">
        <f t="shared" ref="N269:T269" si="166">N270+N271+N273+N274+N275</f>
        <v>4.7</v>
      </c>
      <c r="O269" s="82">
        <f t="shared" si="166"/>
        <v>0</v>
      </c>
      <c r="P269" s="82">
        <f t="shared" si="166"/>
        <v>0</v>
      </c>
      <c r="Q269" s="82">
        <f t="shared" si="166"/>
        <v>0</v>
      </c>
      <c r="R269" s="82">
        <f t="shared" si="166"/>
        <v>0.1</v>
      </c>
      <c r="S269" s="82">
        <f t="shared" si="166"/>
        <v>0</v>
      </c>
      <c r="T269" s="82">
        <f t="shared" si="166"/>
        <v>0</v>
      </c>
      <c r="U269" s="82">
        <f t="shared" si="146"/>
        <v>1.18</v>
      </c>
      <c r="V269" s="82">
        <f t="shared" ref="V269:AC269" si="167">V270+V271+V273+V274+V275</f>
        <v>0</v>
      </c>
      <c r="W269" s="82">
        <f t="shared" si="167"/>
        <v>0</v>
      </c>
      <c r="X269" s="82">
        <f t="shared" si="167"/>
        <v>0</v>
      </c>
      <c r="Y269" s="82">
        <f t="shared" si="167"/>
        <v>0</v>
      </c>
      <c r="Z269" s="82">
        <f t="shared" si="167"/>
        <v>0</v>
      </c>
      <c r="AA269" s="82">
        <f t="shared" si="167"/>
        <v>0</v>
      </c>
      <c r="AB269" s="82">
        <f t="shared" si="167"/>
        <v>0</v>
      </c>
      <c r="AC269" s="82">
        <f t="shared" si="167"/>
        <v>0</v>
      </c>
      <c r="AD269" s="82">
        <f t="shared" si="137"/>
        <v>0</v>
      </c>
      <c r="AE269" s="82">
        <f t="shared" ref="AE269:BF269" si="168">AE270+AE271+AE273+AE274+AE275</f>
        <v>0</v>
      </c>
      <c r="AF269" s="82">
        <f t="shared" si="168"/>
        <v>0</v>
      </c>
      <c r="AG269" s="82">
        <f t="shared" si="168"/>
        <v>0</v>
      </c>
      <c r="AH269" s="82">
        <f t="shared" si="168"/>
        <v>0</v>
      </c>
      <c r="AI269" s="82">
        <f t="shared" si="168"/>
        <v>0</v>
      </c>
      <c r="AJ269" s="82">
        <f t="shared" si="168"/>
        <v>0</v>
      </c>
      <c r="AK269" s="82">
        <f t="shared" si="168"/>
        <v>0</v>
      </c>
      <c r="AL269" s="82">
        <f t="shared" si="168"/>
        <v>0</v>
      </c>
      <c r="AM269" s="82">
        <f t="shared" si="168"/>
        <v>0</v>
      </c>
      <c r="AN269" s="82">
        <f t="shared" si="168"/>
        <v>0</v>
      </c>
      <c r="AO269" s="82">
        <f t="shared" si="168"/>
        <v>0</v>
      </c>
      <c r="AP269" s="82">
        <f t="shared" si="168"/>
        <v>0</v>
      </c>
      <c r="AQ269" s="82">
        <f t="shared" si="168"/>
        <v>0</v>
      </c>
      <c r="AR269" s="82">
        <f t="shared" si="168"/>
        <v>0</v>
      </c>
      <c r="AS269" s="82">
        <f t="shared" si="168"/>
        <v>0</v>
      </c>
      <c r="AT269" s="82">
        <f t="shared" si="168"/>
        <v>0</v>
      </c>
      <c r="AU269" s="82">
        <f t="shared" si="168"/>
        <v>0</v>
      </c>
      <c r="AV269" s="82">
        <f t="shared" si="168"/>
        <v>0</v>
      </c>
      <c r="AW269" s="82">
        <f t="shared" si="168"/>
        <v>0</v>
      </c>
      <c r="AX269" s="82">
        <f t="shared" si="168"/>
        <v>0</v>
      </c>
      <c r="AY269" s="82">
        <f t="shared" si="168"/>
        <v>0</v>
      </c>
      <c r="AZ269" s="82">
        <f t="shared" si="168"/>
        <v>0</v>
      </c>
      <c r="BA269" s="82">
        <f t="shared" si="168"/>
        <v>0</v>
      </c>
      <c r="BB269" s="82">
        <f t="shared" si="168"/>
        <v>0</v>
      </c>
      <c r="BC269" s="82">
        <f t="shared" si="168"/>
        <v>0</v>
      </c>
      <c r="BD269" s="82">
        <f t="shared" si="168"/>
        <v>1.18</v>
      </c>
      <c r="BE269" s="82">
        <f t="shared" si="168"/>
        <v>0</v>
      </c>
      <c r="BF269" s="82">
        <f t="shared" si="168"/>
        <v>0</v>
      </c>
      <c r="BG269" s="82">
        <f>BH269+BI269+BJ269</f>
        <v>2.21</v>
      </c>
      <c r="BH269" s="82">
        <f>BH270+BH271+BH273+BH274+BH275</f>
        <v>0</v>
      </c>
      <c r="BI269" s="82">
        <f>BI270+BI271+BI273+BI274+BI275</f>
        <v>2.21</v>
      </c>
      <c r="BJ269" s="82">
        <f>BJ270+BJ271+BJ273+BJ274+BJ275</f>
        <v>0</v>
      </c>
      <c r="BK269" s="9"/>
      <c r="BL269" s="9"/>
      <c r="BM269" s="9"/>
      <c r="BN269" s="9"/>
      <c r="BO269" s="107"/>
      <c r="BP269" s="2"/>
      <c r="BQ269" s="434"/>
    </row>
    <row r="270" spans="1:92" s="228" customFormat="1" ht="18.75" x14ac:dyDescent="0.3">
      <c r="A270" s="81" t="s">
        <v>345</v>
      </c>
      <c r="B270" s="83" t="s">
        <v>15</v>
      </c>
      <c r="C270" s="21">
        <f t="shared" si="159"/>
        <v>0</v>
      </c>
      <c r="D270" s="82"/>
      <c r="E270" s="82">
        <f t="shared" si="160"/>
        <v>0</v>
      </c>
      <c r="F270" s="82">
        <f t="shared" si="161"/>
        <v>0</v>
      </c>
      <c r="G270" s="82">
        <f t="shared" si="153"/>
        <v>0</v>
      </c>
      <c r="H270" s="82"/>
      <c r="I270" s="82"/>
      <c r="J270" s="82"/>
      <c r="K270" s="82"/>
      <c r="L270" s="82"/>
      <c r="M270" s="82">
        <f t="shared" si="151"/>
        <v>0</v>
      </c>
      <c r="N270" s="82"/>
      <c r="O270" s="82"/>
      <c r="P270" s="82"/>
      <c r="Q270" s="82"/>
      <c r="R270" s="82"/>
      <c r="S270" s="82"/>
      <c r="T270" s="82"/>
      <c r="U270" s="82">
        <f t="shared" si="146"/>
        <v>0</v>
      </c>
      <c r="V270" s="82"/>
      <c r="W270" s="82"/>
      <c r="X270" s="82"/>
      <c r="Y270" s="82"/>
      <c r="Z270" s="82"/>
      <c r="AA270" s="82"/>
      <c r="AB270" s="82"/>
      <c r="AC270" s="82"/>
      <c r="AD270" s="82">
        <f t="shared" si="137"/>
        <v>0</v>
      </c>
      <c r="AE270" s="82"/>
      <c r="AF270" s="82"/>
      <c r="AG270" s="82"/>
      <c r="AH270" s="82"/>
      <c r="AI270" s="82"/>
      <c r="AJ270" s="82"/>
      <c r="AK270" s="82"/>
      <c r="AL270" s="82"/>
      <c r="AM270" s="82"/>
      <c r="AN270" s="82"/>
      <c r="AO270" s="82"/>
      <c r="AP270" s="82"/>
      <c r="AQ270" s="82"/>
      <c r="AR270" s="82"/>
      <c r="AS270" s="82"/>
      <c r="AT270" s="82"/>
      <c r="AU270" s="82"/>
      <c r="AV270" s="82"/>
      <c r="AW270" s="82"/>
      <c r="AX270" s="82"/>
      <c r="AY270" s="82"/>
      <c r="AZ270" s="82"/>
      <c r="BA270" s="82"/>
      <c r="BB270" s="82"/>
      <c r="BC270" s="82"/>
      <c r="BD270" s="82"/>
      <c r="BE270" s="82"/>
      <c r="BF270" s="82"/>
      <c r="BG270" s="82">
        <f t="shared" si="152"/>
        <v>0</v>
      </c>
      <c r="BH270" s="82"/>
      <c r="BI270" s="82"/>
      <c r="BJ270" s="82"/>
      <c r="BK270" s="9"/>
      <c r="BL270" s="9"/>
      <c r="BM270" s="9"/>
      <c r="BN270" s="9"/>
      <c r="BO270" s="107"/>
      <c r="BP270" s="2"/>
      <c r="BQ270" s="434"/>
    </row>
    <row r="271" spans="1:92" s="228" customFormat="1" ht="18.75" x14ac:dyDescent="0.3">
      <c r="A271" s="81" t="s">
        <v>346</v>
      </c>
      <c r="B271" s="83" t="s">
        <v>313</v>
      </c>
      <c r="C271" s="21">
        <f t="shared" si="159"/>
        <v>4.7</v>
      </c>
      <c r="D271" s="82">
        <v>0</v>
      </c>
      <c r="E271" s="82">
        <f t="shared" si="160"/>
        <v>4.7</v>
      </c>
      <c r="F271" s="82">
        <f t="shared" si="161"/>
        <v>4.7</v>
      </c>
      <c r="G271" s="82">
        <f t="shared" si="153"/>
        <v>0</v>
      </c>
      <c r="H271" s="82">
        <f>SUM(H272:H272)</f>
        <v>0</v>
      </c>
      <c r="I271" s="82">
        <f>SUM(I272:I272)</f>
        <v>0</v>
      </c>
      <c r="J271" s="82">
        <f>SUM(J272:J272)</f>
        <v>0</v>
      </c>
      <c r="K271" s="82">
        <f>SUM(K272:K272)</f>
        <v>0</v>
      </c>
      <c r="L271" s="82">
        <f>SUM(L272:L272)</f>
        <v>0</v>
      </c>
      <c r="M271" s="82">
        <f t="shared" si="151"/>
        <v>4.7</v>
      </c>
      <c r="N271" s="82">
        <f t="shared" ref="N271:T271" si="169">SUM(N272:N272)</f>
        <v>4.7</v>
      </c>
      <c r="O271" s="82">
        <f t="shared" si="169"/>
        <v>0</v>
      </c>
      <c r="P271" s="82">
        <f t="shared" si="169"/>
        <v>0</v>
      </c>
      <c r="Q271" s="82">
        <f t="shared" si="169"/>
        <v>0</v>
      </c>
      <c r="R271" s="82">
        <f t="shared" si="169"/>
        <v>0</v>
      </c>
      <c r="S271" s="82">
        <f t="shared" si="169"/>
        <v>0</v>
      </c>
      <c r="T271" s="82">
        <f t="shared" si="169"/>
        <v>0</v>
      </c>
      <c r="U271" s="82">
        <f t="shared" si="146"/>
        <v>0</v>
      </c>
      <c r="V271" s="82">
        <f t="shared" ref="V271:AC271" si="170">SUM(V272:V272)</f>
        <v>0</v>
      </c>
      <c r="W271" s="82">
        <f t="shared" si="170"/>
        <v>0</v>
      </c>
      <c r="X271" s="82">
        <f t="shared" si="170"/>
        <v>0</v>
      </c>
      <c r="Y271" s="82">
        <f t="shared" si="170"/>
        <v>0</v>
      </c>
      <c r="Z271" s="82">
        <f t="shared" si="170"/>
        <v>0</v>
      </c>
      <c r="AA271" s="82">
        <f t="shared" si="170"/>
        <v>0</v>
      </c>
      <c r="AB271" s="82">
        <f t="shared" si="170"/>
        <v>0</v>
      </c>
      <c r="AC271" s="82">
        <f t="shared" si="170"/>
        <v>0</v>
      </c>
      <c r="AD271" s="82">
        <f t="shared" si="137"/>
        <v>0</v>
      </c>
      <c r="AE271" s="82">
        <f t="shared" ref="AE271:BF271" si="171">SUM(AE272:AE272)</f>
        <v>0</v>
      </c>
      <c r="AF271" s="82">
        <f t="shared" si="171"/>
        <v>0</v>
      </c>
      <c r="AG271" s="82">
        <f t="shared" si="171"/>
        <v>0</v>
      </c>
      <c r="AH271" s="82">
        <f t="shared" si="171"/>
        <v>0</v>
      </c>
      <c r="AI271" s="82">
        <f t="shared" si="171"/>
        <v>0</v>
      </c>
      <c r="AJ271" s="82">
        <f t="shared" si="171"/>
        <v>0</v>
      </c>
      <c r="AK271" s="82">
        <f t="shared" si="171"/>
        <v>0</v>
      </c>
      <c r="AL271" s="82">
        <f t="shared" si="171"/>
        <v>0</v>
      </c>
      <c r="AM271" s="82">
        <f t="shared" si="171"/>
        <v>0</v>
      </c>
      <c r="AN271" s="82">
        <f t="shared" si="171"/>
        <v>0</v>
      </c>
      <c r="AO271" s="82">
        <f t="shared" si="171"/>
        <v>0</v>
      </c>
      <c r="AP271" s="82">
        <f t="shared" si="171"/>
        <v>0</v>
      </c>
      <c r="AQ271" s="82">
        <f t="shared" si="171"/>
        <v>0</v>
      </c>
      <c r="AR271" s="82">
        <f t="shared" si="171"/>
        <v>0</v>
      </c>
      <c r="AS271" s="82">
        <f t="shared" si="171"/>
        <v>0</v>
      </c>
      <c r="AT271" s="82">
        <f t="shared" si="171"/>
        <v>0</v>
      </c>
      <c r="AU271" s="82">
        <f t="shared" si="171"/>
        <v>0</v>
      </c>
      <c r="AV271" s="82">
        <f t="shared" si="171"/>
        <v>0</v>
      </c>
      <c r="AW271" s="82">
        <f t="shared" si="171"/>
        <v>0</v>
      </c>
      <c r="AX271" s="82">
        <f t="shared" si="171"/>
        <v>0</v>
      </c>
      <c r="AY271" s="82">
        <f t="shared" si="171"/>
        <v>0</v>
      </c>
      <c r="AZ271" s="82">
        <f t="shared" si="171"/>
        <v>0</v>
      </c>
      <c r="BA271" s="82">
        <f t="shared" si="171"/>
        <v>0</v>
      </c>
      <c r="BB271" s="82">
        <f t="shared" si="171"/>
        <v>0</v>
      </c>
      <c r="BC271" s="82">
        <f t="shared" si="171"/>
        <v>0</v>
      </c>
      <c r="BD271" s="82">
        <f t="shared" si="171"/>
        <v>0</v>
      </c>
      <c r="BE271" s="82">
        <f t="shared" si="171"/>
        <v>0</v>
      </c>
      <c r="BF271" s="82">
        <f t="shared" si="171"/>
        <v>0</v>
      </c>
      <c r="BG271" s="82">
        <f t="shared" si="152"/>
        <v>0</v>
      </c>
      <c r="BH271" s="82">
        <f>SUM(BH272:BH272)</f>
        <v>0</v>
      </c>
      <c r="BI271" s="82">
        <f>SUM(BI272:BI272)</f>
        <v>0</v>
      </c>
      <c r="BJ271" s="82">
        <f>SUM(BJ272:BJ272)</f>
        <v>0</v>
      </c>
      <c r="BK271" s="9"/>
      <c r="BL271" s="9"/>
      <c r="BM271" s="9"/>
      <c r="BN271" s="9"/>
      <c r="BO271" s="107"/>
      <c r="BP271" s="2"/>
      <c r="BQ271" s="434"/>
    </row>
    <row r="272" spans="1:92" s="71" customFormat="1" ht="37.5" x14ac:dyDescent="0.3">
      <c r="A272" s="2">
        <v>1</v>
      </c>
      <c r="B272" s="22" t="s">
        <v>572</v>
      </c>
      <c r="C272" s="69">
        <f t="shared" si="159"/>
        <v>4.7</v>
      </c>
      <c r="D272" s="3"/>
      <c r="E272" s="3">
        <f t="shared" si="160"/>
        <v>4.7</v>
      </c>
      <c r="F272" s="3">
        <f t="shared" si="161"/>
        <v>4.7</v>
      </c>
      <c r="G272" s="3">
        <f t="shared" si="153"/>
        <v>0</v>
      </c>
      <c r="H272" s="3"/>
      <c r="I272" s="3"/>
      <c r="J272" s="3"/>
      <c r="K272" s="72"/>
      <c r="L272" s="2"/>
      <c r="M272" s="3">
        <f t="shared" si="151"/>
        <v>4.7</v>
      </c>
      <c r="N272" s="3">
        <v>4.7</v>
      </c>
      <c r="O272" s="3"/>
      <c r="P272" s="3"/>
      <c r="Q272" s="3"/>
      <c r="R272" s="3"/>
      <c r="S272" s="3"/>
      <c r="T272" s="3"/>
      <c r="U272" s="3">
        <f t="shared" si="146"/>
        <v>0</v>
      </c>
      <c r="V272" s="3"/>
      <c r="W272" s="3"/>
      <c r="X272" s="3"/>
      <c r="Y272" s="3"/>
      <c r="Z272" s="3"/>
      <c r="AA272" s="3"/>
      <c r="AB272" s="3"/>
      <c r="AC272" s="3"/>
      <c r="AD272" s="3">
        <f t="shared" ref="AD272:AD316" si="172">SUM(AE272:AT272)</f>
        <v>0</v>
      </c>
      <c r="AE272" s="3"/>
      <c r="AF272" s="3"/>
      <c r="AG272" s="3"/>
      <c r="AH272" s="73"/>
      <c r="AI272" s="73"/>
      <c r="AJ272" s="3"/>
      <c r="AK272" s="3"/>
      <c r="AL272" s="3"/>
      <c r="AM272" s="3"/>
      <c r="AN272" s="3"/>
      <c r="AO272" s="3"/>
      <c r="AP272" s="3"/>
      <c r="AQ272" s="3"/>
      <c r="AR272" s="3"/>
      <c r="AS272" s="3"/>
      <c r="AT272" s="3"/>
      <c r="AU272" s="3"/>
      <c r="AV272" s="3"/>
      <c r="AW272" s="3"/>
      <c r="AX272" s="3"/>
      <c r="AY272" s="3"/>
      <c r="AZ272" s="74"/>
      <c r="BA272" s="3"/>
      <c r="BB272" s="3"/>
      <c r="BC272" s="3"/>
      <c r="BD272" s="3"/>
      <c r="BE272" s="3"/>
      <c r="BF272" s="3"/>
      <c r="BG272" s="3">
        <f t="shared" si="152"/>
        <v>0</v>
      </c>
      <c r="BH272" s="3"/>
      <c r="BI272" s="75"/>
      <c r="BJ272" s="3"/>
      <c r="BK272" s="2" t="s">
        <v>459</v>
      </c>
      <c r="BL272" s="4" t="s">
        <v>138</v>
      </c>
      <c r="BM272" s="2"/>
      <c r="BN272" s="2" t="s">
        <v>70</v>
      </c>
      <c r="BO272" s="15" t="s">
        <v>1075</v>
      </c>
      <c r="BP272" s="2" t="s">
        <v>1142</v>
      </c>
      <c r="BQ272" s="436" t="s">
        <v>1071</v>
      </c>
      <c r="BR272" s="71" t="s">
        <v>972</v>
      </c>
      <c r="BV272" s="71" t="s">
        <v>813</v>
      </c>
      <c r="CE272" s="71" t="s">
        <v>490</v>
      </c>
      <c r="CN272" s="71">
        <v>2022</v>
      </c>
    </row>
    <row r="273" spans="1:92" s="228" customFormat="1" ht="18.75" x14ac:dyDescent="0.3">
      <c r="A273" s="81" t="s">
        <v>347</v>
      </c>
      <c r="B273" s="83" t="s">
        <v>17</v>
      </c>
      <c r="C273" s="21">
        <f t="shared" si="159"/>
        <v>0</v>
      </c>
      <c r="D273" s="82">
        <f>SUM(D274:D274)</f>
        <v>0</v>
      </c>
      <c r="E273" s="82">
        <f t="shared" si="160"/>
        <v>0</v>
      </c>
      <c r="F273" s="82">
        <f t="shared" si="161"/>
        <v>0</v>
      </c>
      <c r="G273" s="82"/>
      <c r="H273" s="82"/>
      <c r="I273" s="82"/>
      <c r="J273" s="82"/>
      <c r="K273" s="82"/>
      <c r="L273" s="82"/>
      <c r="M273" s="82"/>
      <c r="N273" s="82"/>
      <c r="O273" s="82"/>
      <c r="P273" s="82"/>
      <c r="Q273" s="82"/>
      <c r="R273" s="82"/>
      <c r="S273" s="82"/>
      <c r="T273" s="82"/>
      <c r="U273" s="82"/>
      <c r="V273" s="82"/>
      <c r="W273" s="82"/>
      <c r="X273" s="82"/>
      <c r="Y273" s="82"/>
      <c r="Z273" s="82"/>
      <c r="AA273" s="82"/>
      <c r="AB273" s="82"/>
      <c r="AC273" s="82"/>
      <c r="AD273" s="82"/>
      <c r="AE273" s="82"/>
      <c r="AF273" s="82"/>
      <c r="AG273" s="82"/>
      <c r="AH273" s="82"/>
      <c r="AI273" s="82"/>
      <c r="AJ273" s="82"/>
      <c r="AK273" s="82"/>
      <c r="AL273" s="82"/>
      <c r="AM273" s="82"/>
      <c r="AN273" s="82"/>
      <c r="AO273" s="82"/>
      <c r="AP273" s="82"/>
      <c r="AQ273" s="82"/>
      <c r="AR273" s="82"/>
      <c r="AS273" s="82"/>
      <c r="AT273" s="82"/>
      <c r="AU273" s="82"/>
      <c r="AV273" s="82"/>
      <c r="AW273" s="82"/>
      <c r="AX273" s="82"/>
      <c r="AY273" s="82"/>
      <c r="AZ273" s="82"/>
      <c r="BA273" s="82"/>
      <c r="BB273" s="82"/>
      <c r="BC273" s="82"/>
      <c r="BD273" s="82"/>
      <c r="BE273" s="82"/>
      <c r="BF273" s="82"/>
      <c r="BG273" s="82"/>
      <c r="BH273" s="82"/>
      <c r="BI273" s="82"/>
      <c r="BJ273" s="82"/>
      <c r="BK273" s="9"/>
      <c r="BL273" s="9"/>
      <c r="BM273" s="9"/>
      <c r="BN273" s="9"/>
      <c r="BO273" s="107"/>
      <c r="BP273" s="2"/>
      <c r="BQ273" s="434"/>
      <c r="BR273" s="246"/>
      <c r="BS273" s="246"/>
      <c r="BT273" s="246"/>
      <c r="BU273" s="246"/>
      <c r="BV273" s="246"/>
      <c r="BW273" s="246"/>
    </row>
    <row r="274" spans="1:92" s="228" customFormat="1" ht="18.75" x14ac:dyDescent="0.3">
      <c r="A274" s="81" t="s">
        <v>348</v>
      </c>
      <c r="B274" s="83" t="s">
        <v>19</v>
      </c>
      <c r="C274" s="21">
        <f t="shared" si="159"/>
        <v>0</v>
      </c>
      <c r="D274" s="82"/>
      <c r="E274" s="82">
        <f t="shared" si="160"/>
        <v>0</v>
      </c>
      <c r="F274" s="82">
        <f t="shared" si="161"/>
        <v>0</v>
      </c>
      <c r="G274" s="82">
        <f t="shared" si="153"/>
        <v>0</v>
      </c>
      <c r="H274" s="82"/>
      <c r="I274" s="82"/>
      <c r="J274" s="82"/>
      <c r="K274" s="82"/>
      <c r="L274" s="82"/>
      <c r="M274" s="82">
        <f t="shared" si="151"/>
        <v>0</v>
      </c>
      <c r="N274" s="82"/>
      <c r="O274" s="82"/>
      <c r="P274" s="82"/>
      <c r="Q274" s="82"/>
      <c r="R274" s="82"/>
      <c r="S274" s="82"/>
      <c r="T274" s="82"/>
      <c r="U274" s="82">
        <f t="shared" si="146"/>
        <v>0</v>
      </c>
      <c r="V274" s="82"/>
      <c r="W274" s="82"/>
      <c r="X274" s="82"/>
      <c r="Y274" s="82"/>
      <c r="Z274" s="82"/>
      <c r="AA274" s="82"/>
      <c r="AB274" s="82"/>
      <c r="AC274" s="82"/>
      <c r="AD274" s="82">
        <f t="shared" si="172"/>
        <v>0</v>
      </c>
      <c r="AE274" s="82"/>
      <c r="AF274" s="82"/>
      <c r="AG274" s="82"/>
      <c r="AH274" s="82"/>
      <c r="AI274" s="82"/>
      <c r="AJ274" s="82"/>
      <c r="AK274" s="82"/>
      <c r="AL274" s="82"/>
      <c r="AM274" s="82"/>
      <c r="AN274" s="82"/>
      <c r="AO274" s="82"/>
      <c r="AP274" s="82"/>
      <c r="AQ274" s="82"/>
      <c r="AR274" s="82"/>
      <c r="AS274" s="82"/>
      <c r="AT274" s="82"/>
      <c r="AU274" s="82"/>
      <c r="AV274" s="82"/>
      <c r="AW274" s="82"/>
      <c r="AX274" s="82"/>
      <c r="AY274" s="82"/>
      <c r="AZ274" s="82"/>
      <c r="BA274" s="82"/>
      <c r="BB274" s="82"/>
      <c r="BC274" s="82"/>
      <c r="BD274" s="82"/>
      <c r="BE274" s="82"/>
      <c r="BF274" s="82"/>
      <c r="BG274" s="82">
        <f t="shared" si="152"/>
        <v>0</v>
      </c>
      <c r="BH274" s="82"/>
      <c r="BI274" s="82"/>
      <c r="BJ274" s="82"/>
      <c r="BK274" s="9"/>
      <c r="BL274" s="9"/>
      <c r="BM274" s="9"/>
      <c r="BN274" s="9"/>
      <c r="BO274" s="107"/>
      <c r="BP274" s="2"/>
      <c r="BQ274" s="434"/>
      <c r="BR274" s="202"/>
      <c r="BS274" s="202"/>
      <c r="BT274" s="202"/>
      <c r="BU274" s="202"/>
      <c r="BV274" s="202"/>
      <c r="BW274" s="202"/>
      <c r="CN274" s="228">
        <v>2022</v>
      </c>
    </row>
    <row r="275" spans="1:92" s="228" customFormat="1" ht="18.75" x14ac:dyDescent="0.3">
      <c r="A275" s="81" t="s">
        <v>349</v>
      </c>
      <c r="B275" s="83" t="s">
        <v>21</v>
      </c>
      <c r="C275" s="21">
        <f>SUM(C276:C281)</f>
        <v>137</v>
      </c>
      <c r="D275" s="21">
        <f t="shared" ref="D275:BJ275" si="173">SUM(D276:D281)</f>
        <v>0</v>
      </c>
      <c r="E275" s="21">
        <f t="shared" si="173"/>
        <v>137</v>
      </c>
      <c r="F275" s="21">
        <f t="shared" si="173"/>
        <v>133.61000000000001</v>
      </c>
      <c r="G275" s="21">
        <f t="shared" si="173"/>
        <v>4.4300000000000006</v>
      </c>
      <c r="H275" s="21">
        <f t="shared" si="173"/>
        <v>0.4</v>
      </c>
      <c r="I275" s="21">
        <f t="shared" si="173"/>
        <v>0</v>
      </c>
      <c r="J275" s="21">
        <f t="shared" si="173"/>
        <v>4.03</v>
      </c>
      <c r="K275" s="21">
        <f t="shared" si="173"/>
        <v>90.69</v>
      </c>
      <c r="L275" s="21">
        <f t="shared" si="173"/>
        <v>38.39</v>
      </c>
      <c r="M275" s="21">
        <f t="shared" si="173"/>
        <v>0</v>
      </c>
      <c r="N275" s="21">
        <f t="shared" si="173"/>
        <v>0</v>
      </c>
      <c r="O275" s="21">
        <f t="shared" si="173"/>
        <v>0</v>
      </c>
      <c r="P275" s="21">
        <f t="shared" si="173"/>
        <v>0</v>
      </c>
      <c r="Q275" s="21">
        <f t="shared" si="173"/>
        <v>0</v>
      </c>
      <c r="R275" s="21">
        <f t="shared" si="173"/>
        <v>0.1</v>
      </c>
      <c r="S275" s="21">
        <f t="shared" si="173"/>
        <v>0</v>
      </c>
      <c r="T275" s="21">
        <f t="shared" si="173"/>
        <v>0</v>
      </c>
      <c r="U275" s="21">
        <f t="shared" si="173"/>
        <v>1.18</v>
      </c>
      <c r="V275" s="21">
        <f t="shared" si="173"/>
        <v>0</v>
      </c>
      <c r="W275" s="21">
        <f t="shared" si="173"/>
        <v>0</v>
      </c>
      <c r="X275" s="21">
        <f t="shared" si="173"/>
        <v>0</v>
      </c>
      <c r="Y275" s="21">
        <f t="shared" si="173"/>
        <v>0</v>
      </c>
      <c r="Z275" s="21">
        <f t="shared" si="173"/>
        <v>0</v>
      </c>
      <c r="AA275" s="21">
        <f t="shared" si="173"/>
        <v>0</v>
      </c>
      <c r="AB275" s="21">
        <f t="shared" si="173"/>
        <v>0</v>
      </c>
      <c r="AC275" s="21">
        <f t="shared" si="173"/>
        <v>0</v>
      </c>
      <c r="AD275" s="21">
        <f t="shared" si="173"/>
        <v>0</v>
      </c>
      <c r="AE275" s="21">
        <f t="shared" si="173"/>
        <v>0</v>
      </c>
      <c r="AF275" s="21">
        <f t="shared" si="173"/>
        <v>0</v>
      </c>
      <c r="AG275" s="21">
        <f t="shared" si="173"/>
        <v>0</v>
      </c>
      <c r="AH275" s="21">
        <f t="shared" si="173"/>
        <v>0</v>
      </c>
      <c r="AI275" s="21">
        <f t="shared" si="173"/>
        <v>0</v>
      </c>
      <c r="AJ275" s="21">
        <f t="shared" si="173"/>
        <v>0</v>
      </c>
      <c r="AK275" s="21">
        <f t="shared" si="173"/>
        <v>0</v>
      </c>
      <c r="AL275" s="21">
        <f t="shared" si="173"/>
        <v>0</v>
      </c>
      <c r="AM275" s="21">
        <f t="shared" si="173"/>
        <v>0</v>
      </c>
      <c r="AN275" s="21">
        <f t="shared" si="173"/>
        <v>0</v>
      </c>
      <c r="AO275" s="21">
        <f t="shared" si="173"/>
        <v>0</v>
      </c>
      <c r="AP275" s="21">
        <f t="shared" si="173"/>
        <v>0</v>
      </c>
      <c r="AQ275" s="21">
        <f t="shared" si="173"/>
        <v>0</v>
      </c>
      <c r="AR275" s="21">
        <f t="shared" si="173"/>
        <v>0</v>
      </c>
      <c r="AS275" s="21">
        <f t="shared" si="173"/>
        <v>0</v>
      </c>
      <c r="AT275" s="21">
        <f t="shared" si="173"/>
        <v>0</v>
      </c>
      <c r="AU275" s="21">
        <f t="shared" si="173"/>
        <v>0</v>
      </c>
      <c r="AV275" s="21">
        <f t="shared" si="173"/>
        <v>0</v>
      </c>
      <c r="AW275" s="21">
        <f t="shared" si="173"/>
        <v>0</v>
      </c>
      <c r="AX275" s="21">
        <f t="shared" si="173"/>
        <v>0</v>
      </c>
      <c r="AY275" s="21">
        <f t="shared" si="173"/>
        <v>0</v>
      </c>
      <c r="AZ275" s="21">
        <f t="shared" si="173"/>
        <v>0</v>
      </c>
      <c r="BA275" s="21">
        <f t="shared" si="173"/>
        <v>0</v>
      </c>
      <c r="BB275" s="21">
        <f t="shared" si="173"/>
        <v>0</v>
      </c>
      <c r="BC275" s="21">
        <f t="shared" si="173"/>
        <v>0</v>
      </c>
      <c r="BD275" s="21">
        <f t="shared" si="173"/>
        <v>1.18</v>
      </c>
      <c r="BE275" s="21">
        <f t="shared" si="173"/>
        <v>0</v>
      </c>
      <c r="BF275" s="21">
        <f t="shared" si="173"/>
        <v>0</v>
      </c>
      <c r="BG275" s="21">
        <f t="shared" si="173"/>
        <v>2.21</v>
      </c>
      <c r="BH275" s="21">
        <f t="shared" si="173"/>
        <v>0</v>
      </c>
      <c r="BI275" s="21">
        <f t="shared" si="173"/>
        <v>2.21</v>
      </c>
      <c r="BJ275" s="21">
        <f t="shared" si="173"/>
        <v>0</v>
      </c>
      <c r="BK275" s="9"/>
      <c r="BL275" s="9"/>
      <c r="BM275" s="9"/>
      <c r="BN275" s="9"/>
      <c r="BO275" s="107"/>
      <c r="BP275" s="2"/>
      <c r="BQ275" s="434"/>
    </row>
    <row r="276" spans="1:92" s="71" customFormat="1" ht="42" customHeight="1" x14ac:dyDescent="0.3">
      <c r="A276" s="2">
        <v>1</v>
      </c>
      <c r="B276" s="144" t="s">
        <v>584</v>
      </c>
      <c r="C276" s="69">
        <f t="shared" si="159"/>
        <v>11</v>
      </c>
      <c r="D276" s="144"/>
      <c r="E276" s="3">
        <f t="shared" si="160"/>
        <v>11</v>
      </c>
      <c r="F276" s="3">
        <f t="shared" si="161"/>
        <v>11</v>
      </c>
      <c r="G276" s="3">
        <f t="shared" ref="G276:G281" si="174">H276+I276+J276</f>
        <v>0</v>
      </c>
      <c r="H276" s="3"/>
      <c r="I276" s="3"/>
      <c r="J276" s="3"/>
      <c r="K276" s="3">
        <v>11</v>
      </c>
      <c r="L276" s="3"/>
      <c r="M276" s="3">
        <f t="shared" ref="M276:M281" si="175">N276+O276+P276</f>
        <v>0</v>
      </c>
      <c r="N276" s="3"/>
      <c r="O276" s="3"/>
      <c r="P276" s="3"/>
      <c r="Q276" s="3"/>
      <c r="R276" s="3"/>
      <c r="S276" s="3"/>
      <c r="T276" s="3"/>
      <c r="U276" s="3">
        <f t="shared" ref="U276:U281" si="176">V276+W276+X276+Y276+Z276+AA276+AB276+AC276+AD276+AU276+AV276+AW276+AX276+AY276+AZ276+BA276+BB276+BC276+BD276+BE276+BF276</f>
        <v>0</v>
      </c>
      <c r="V276" s="3"/>
      <c r="W276" s="3"/>
      <c r="X276" s="3"/>
      <c r="Y276" s="3"/>
      <c r="Z276" s="3"/>
      <c r="AA276" s="3"/>
      <c r="AB276" s="3"/>
      <c r="AC276" s="3"/>
      <c r="AD276" s="3">
        <f t="shared" ref="AD276:AD281" si="177">SUM(AE276:AT276)</f>
        <v>0</v>
      </c>
      <c r="AE276" s="3"/>
      <c r="AF276" s="3"/>
      <c r="AG276" s="3"/>
      <c r="AH276" s="3"/>
      <c r="AI276" s="3"/>
      <c r="AJ276" s="3"/>
      <c r="AK276" s="3"/>
      <c r="AL276" s="3"/>
      <c r="AM276" s="3"/>
      <c r="AN276" s="3"/>
      <c r="AO276" s="3"/>
      <c r="AP276" s="3"/>
      <c r="AQ276" s="3"/>
      <c r="AR276" s="3"/>
      <c r="AS276" s="3"/>
      <c r="AT276" s="3"/>
      <c r="AU276" s="3"/>
      <c r="AV276" s="3"/>
      <c r="AW276" s="3"/>
      <c r="AX276" s="3"/>
      <c r="AY276" s="3"/>
      <c r="AZ276" s="3"/>
      <c r="BA276" s="3"/>
      <c r="BB276" s="3"/>
      <c r="BC276" s="3"/>
      <c r="BD276" s="3"/>
      <c r="BE276" s="3"/>
      <c r="BF276" s="3"/>
      <c r="BG276" s="3">
        <f>BH276+BI276+BJ276</f>
        <v>0</v>
      </c>
      <c r="BH276" s="3"/>
      <c r="BI276" s="3"/>
      <c r="BJ276" s="3"/>
      <c r="BK276" s="2" t="s">
        <v>459</v>
      </c>
      <c r="BL276" s="2" t="s">
        <v>132</v>
      </c>
      <c r="BM276" s="2" t="s">
        <v>585</v>
      </c>
      <c r="BN276" s="2" t="s">
        <v>79</v>
      </c>
      <c r="BO276" s="2" t="s">
        <v>632</v>
      </c>
      <c r="BP276" s="2" t="s">
        <v>1142</v>
      </c>
      <c r="BQ276" s="436" t="s">
        <v>1071</v>
      </c>
      <c r="BR276" s="71" t="s">
        <v>972</v>
      </c>
      <c r="CN276" s="71">
        <v>2022</v>
      </c>
    </row>
    <row r="277" spans="1:92" s="94" customFormat="1" ht="39" customHeight="1" x14ac:dyDescent="0.3">
      <c r="A277" s="2">
        <v>2</v>
      </c>
      <c r="B277" s="98" t="s">
        <v>725</v>
      </c>
      <c r="C277" s="69">
        <f t="shared" si="159"/>
        <v>60</v>
      </c>
      <c r="D277" s="3"/>
      <c r="E277" s="3">
        <f t="shared" si="160"/>
        <v>60</v>
      </c>
      <c r="F277" s="3">
        <f t="shared" si="161"/>
        <v>60</v>
      </c>
      <c r="G277" s="3">
        <f t="shared" si="174"/>
        <v>0</v>
      </c>
      <c r="H277" s="3"/>
      <c r="I277" s="3"/>
      <c r="J277" s="3"/>
      <c r="K277" s="72">
        <v>35</v>
      </c>
      <c r="L277" s="143">
        <v>25</v>
      </c>
      <c r="M277" s="3">
        <f t="shared" si="175"/>
        <v>0</v>
      </c>
      <c r="N277" s="3"/>
      <c r="O277" s="3"/>
      <c r="P277" s="3"/>
      <c r="Q277" s="3"/>
      <c r="R277" s="3"/>
      <c r="S277" s="3"/>
      <c r="T277" s="3"/>
      <c r="U277" s="3">
        <f t="shared" si="176"/>
        <v>0</v>
      </c>
      <c r="V277" s="3"/>
      <c r="W277" s="3"/>
      <c r="X277" s="3"/>
      <c r="Y277" s="3"/>
      <c r="Z277" s="3"/>
      <c r="AA277" s="3"/>
      <c r="AB277" s="3"/>
      <c r="AC277" s="3"/>
      <c r="AD277" s="3">
        <f t="shared" si="177"/>
        <v>0</v>
      </c>
      <c r="AE277" s="3"/>
      <c r="AF277" s="3"/>
      <c r="AG277" s="3"/>
      <c r="AH277" s="73"/>
      <c r="AI277" s="73"/>
      <c r="AJ277" s="3"/>
      <c r="AK277" s="3"/>
      <c r="AL277" s="3"/>
      <c r="AM277" s="3"/>
      <c r="AN277" s="3"/>
      <c r="AO277" s="3"/>
      <c r="AP277" s="3"/>
      <c r="AQ277" s="3"/>
      <c r="AR277" s="3"/>
      <c r="AS277" s="3"/>
      <c r="AT277" s="3"/>
      <c r="AU277" s="3"/>
      <c r="AV277" s="3"/>
      <c r="AW277" s="3"/>
      <c r="AX277" s="3"/>
      <c r="AY277" s="3"/>
      <c r="AZ277" s="74"/>
      <c r="BA277" s="3"/>
      <c r="BB277" s="3"/>
      <c r="BC277" s="3"/>
      <c r="BD277" s="3"/>
      <c r="BE277" s="3"/>
      <c r="BF277" s="3"/>
      <c r="BG277" s="3">
        <f>SUM(BH277:BJ277)</f>
        <v>0</v>
      </c>
      <c r="BH277" s="3"/>
      <c r="BI277" s="75"/>
      <c r="BJ277" s="3"/>
      <c r="BK277" s="2" t="s">
        <v>459</v>
      </c>
      <c r="BL277" s="4" t="s">
        <v>135</v>
      </c>
      <c r="BM277" s="2" t="s">
        <v>726</v>
      </c>
      <c r="BN277" s="76" t="s">
        <v>79</v>
      </c>
      <c r="BO277" s="143" t="s">
        <v>632</v>
      </c>
      <c r="BP277" s="2" t="s">
        <v>1142</v>
      </c>
      <c r="BQ277" s="436" t="s">
        <v>1071</v>
      </c>
      <c r="BR277" s="71" t="s">
        <v>972</v>
      </c>
      <c r="BV277" s="94" t="s">
        <v>813</v>
      </c>
      <c r="BX277" s="245"/>
      <c r="BY277" s="245"/>
    </row>
    <row r="278" spans="1:92" s="71" customFormat="1" ht="40.9" customHeight="1" x14ac:dyDescent="0.3">
      <c r="A278" s="2">
        <v>3</v>
      </c>
      <c r="B278" s="144" t="s">
        <v>584</v>
      </c>
      <c r="C278" s="69">
        <f t="shared" si="159"/>
        <v>11</v>
      </c>
      <c r="D278" s="144"/>
      <c r="E278" s="3">
        <f t="shared" si="160"/>
        <v>11</v>
      </c>
      <c r="F278" s="3">
        <f t="shared" si="161"/>
        <v>11</v>
      </c>
      <c r="G278" s="3">
        <f t="shared" si="174"/>
        <v>0</v>
      </c>
      <c r="H278" s="3"/>
      <c r="I278" s="3"/>
      <c r="J278" s="3"/>
      <c r="K278" s="3">
        <v>11</v>
      </c>
      <c r="L278" s="3"/>
      <c r="M278" s="3">
        <f t="shared" si="175"/>
        <v>0</v>
      </c>
      <c r="N278" s="3"/>
      <c r="O278" s="3"/>
      <c r="P278" s="3"/>
      <c r="Q278" s="3"/>
      <c r="R278" s="3"/>
      <c r="S278" s="3"/>
      <c r="T278" s="3"/>
      <c r="U278" s="3">
        <f t="shared" si="176"/>
        <v>0</v>
      </c>
      <c r="V278" s="3"/>
      <c r="W278" s="3"/>
      <c r="X278" s="3"/>
      <c r="Y278" s="3"/>
      <c r="Z278" s="3"/>
      <c r="AA278" s="3"/>
      <c r="AB278" s="3"/>
      <c r="AC278" s="3"/>
      <c r="AD278" s="3">
        <f t="shared" si="177"/>
        <v>0</v>
      </c>
      <c r="AE278" s="3"/>
      <c r="AF278" s="3"/>
      <c r="AG278" s="3"/>
      <c r="AH278" s="3"/>
      <c r="AI278" s="3"/>
      <c r="AJ278" s="3"/>
      <c r="AK278" s="3"/>
      <c r="AL278" s="3"/>
      <c r="AM278" s="3"/>
      <c r="AN278" s="3"/>
      <c r="AO278" s="3"/>
      <c r="AP278" s="3"/>
      <c r="AQ278" s="3"/>
      <c r="AR278" s="3"/>
      <c r="AS278" s="3"/>
      <c r="AT278" s="3"/>
      <c r="AU278" s="3"/>
      <c r="AV278" s="3"/>
      <c r="AW278" s="3"/>
      <c r="AX278" s="3"/>
      <c r="AY278" s="3"/>
      <c r="AZ278" s="3"/>
      <c r="BA278" s="3"/>
      <c r="BB278" s="3"/>
      <c r="BC278" s="3"/>
      <c r="BD278" s="3"/>
      <c r="BE278" s="3"/>
      <c r="BF278" s="3"/>
      <c r="BG278" s="3">
        <f>BH278+BI278+BJ278</f>
        <v>0</v>
      </c>
      <c r="BH278" s="3"/>
      <c r="BI278" s="3"/>
      <c r="BJ278" s="3"/>
      <c r="BK278" s="2" t="s">
        <v>459</v>
      </c>
      <c r="BL278" s="4" t="s">
        <v>128</v>
      </c>
      <c r="BM278" s="2"/>
      <c r="BN278" s="2" t="s">
        <v>79</v>
      </c>
      <c r="BO278" s="2" t="s">
        <v>632</v>
      </c>
      <c r="BP278" s="2" t="s">
        <v>1142</v>
      </c>
      <c r="BQ278" s="436" t="s">
        <v>1071</v>
      </c>
      <c r="BR278" s="71" t="s">
        <v>972</v>
      </c>
      <c r="BV278" s="71" t="s">
        <v>813</v>
      </c>
      <c r="CN278" s="71">
        <v>2022</v>
      </c>
    </row>
    <row r="279" spans="1:92" s="71" customFormat="1" ht="37.9" customHeight="1" x14ac:dyDescent="0.3">
      <c r="A279" s="2">
        <v>4</v>
      </c>
      <c r="B279" s="144" t="s">
        <v>584</v>
      </c>
      <c r="C279" s="69">
        <f t="shared" si="159"/>
        <v>6</v>
      </c>
      <c r="D279" s="144"/>
      <c r="E279" s="3">
        <f t="shared" si="160"/>
        <v>6</v>
      </c>
      <c r="F279" s="3">
        <f t="shared" si="161"/>
        <v>6</v>
      </c>
      <c r="G279" s="3">
        <f t="shared" si="174"/>
        <v>0</v>
      </c>
      <c r="H279" s="3"/>
      <c r="I279" s="3"/>
      <c r="J279" s="3"/>
      <c r="K279" s="3">
        <v>6</v>
      </c>
      <c r="L279" s="3"/>
      <c r="M279" s="3">
        <f t="shared" si="175"/>
        <v>0</v>
      </c>
      <c r="N279" s="3"/>
      <c r="O279" s="3"/>
      <c r="P279" s="3"/>
      <c r="Q279" s="3"/>
      <c r="R279" s="3"/>
      <c r="S279" s="3"/>
      <c r="T279" s="3"/>
      <c r="U279" s="3">
        <f t="shared" si="176"/>
        <v>0</v>
      </c>
      <c r="V279" s="3"/>
      <c r="W279" s="3"/>
      <c r="X279" s="3"/>
      <c r="Y279" s="3"/>
      <c r="Z279" s="3"/>
      <c r="AA279" s="3"/>
      <c r="AB279" s="3"/>
      <c r="AC279" s="3"/>
      <c r="AD279" s="3">
        <f t="shared" si="177"/>
        <v>0</v>
      </c>
      <c r="AE279" s="3"/>
      <c r="AF279" s="3"/>
      <c r="AG279" s="3"/>
      <c r="AH279" s="3"/>
      <c r="AI279" s="3"/>
      <c r="AJ279" s="3"/>
      <c r="AK279" s="3"/>
      <c r="AL279" s="3"/>
      <c r="AM279" s="3"/>
      <c r="AN279" s="3"/>
      <c r="AO279" s="3"/>
      <c r="AP279" s="3"/>
      <c r="AQ279" s="3"/>
      <c r="AR279" s="3"/>
      <c r="AS279" s="3"/>
      <c r="AT279" s="3"/>
      <c r="AU279" s="3"/>
      <c r="AV279" s="3"/>
      <c r="AW279" s="3"/>
      <c r="AX279" s="3"/>
      <c r="AY279" s="3"/>
      <c r="AZ279" s="3"/>
      <c r="BA279" s="3"/>
      <c r="BB279" s="3"/>
      <c r="BC279" s="3"/>
      <c r="BD279" s="3"/>
      <c r="BE279" s="3"/>
      <c r="BF279" s="3"/>
      <c r="BG279" s="3">
        <f>BH279+BI279+BJ279</f>
        <v>0</v>
      </c>
      <c r="BH279" s="3"/>
      <c r="BI279" s="3"/>
      <c r="BJ279" s="3"/>
      <c r="BK279" s="2" t="s">
        <v>459</v>
      </c>
      <c r="BL279" s="2" t="s">
        <v>147</v>
      </c>
      <c r="BM279" s="2" t="s">
        <v>586</v>
      </c>
      <c r="BN279" s="2" t="s">
        <v>79</v>
      </c>
      <c r="BO279" s="2" t="s">
        <v>632</v>
      </c>
      <c r="BP279" s="2" t="s">
        <v>1142</v>
      </c>
      <c r="BQ279" s="436" t="s">
        <v>1071</v>
      </c>
      <c r="BR279" s="71" t="s">
        <v>972</v>
      </c>
      <c r="BV279" s="71" t="s">
        <v>813</v>
      </c>
      <c r="BY279" s="71" t="s">
        <v>813</v>
      </c>
      <c r="CN279" s="71">
        <v>2022</v>
      </c>
    </row>
    <row r="280" spans="1:92" s="71" customFormat="1" ht="37.5" x14ac:dyDescent="0.3">
      <c r="A280" s="2">
        <v>5</v>
      </c>
      <c r="B280" s="144" t="s">
        <v>587</v>
      </c>
      <c r="C280" s="69">
        <f t="shared" si="159"/>
        <v>3</v>
      </c>
      <c r="D280" s="144"/>
      <c r="E280" s="3">
        <f t="shared" si="160"/>
        <v>3</v>
      </c>
      <c r="F280" s="3">
        <f t="shared" si="161"/>
        <v>3</v>
      </c>
      <c r="G280" s="3">
        <f t="shared" si="174"/>
        <v>0</v>
      </c>
      <c r="H280" s="3"/>
      <c r="I280" s="3"/>
      <c r="J280" s="3"/>
      <c r="K280" s="72"/>
      <c r="L280" s="2">
        <v>3</v>
      </c>
      <c r="M280" s="3">
        <f t="shared" si="175"/>
        <v>0</v>
      </c>
      <c r="N280" s="3"/>
      <c r="O280" s="3"/>
      <c r="P280" s="3"/>
      <c r="Q280" s="3"/>
      <c r="R280" s="3"/>
      <c r="S280" s="3"/>
      <c r="T280" s="3"/>
      <c r="U280" s="3">
        <f t="shared" si="176"/>
        <v>0</v>
      </c>
      <c r="V280" s="3"/>
      <c r="W280" s="3"/>
      <c r="X280" s="3"/>
      <c r="Y280" s="3"/>
      <c r="Z280" s="3"/>
      <c r="AA280" s="3"/>
      <c r="AB280" s="3"/>
      <c r="AC280" s="3"/>
      <c r="AD280" s="3">
        <f t="shared" si="177"/>
        <v>0</v>
      </c>
      <c r="AE280" s="3"/>
      <c r="AF280" s="3"/>
      <c r="AG280" s="3"/>
      <c r="AH280" s="73"/>
      <c r="AI280" s="73"/>
      <c r="AJ280" s="3"/>
      <c r="AK280" s="3"/>
      <c r="AL280" s="3"/>
      <c r="AM280" s="3"/>
      <c r="AN280" s="3"/>
      <c r="AO280" s="3"/>
      <c r="AP280" s="3"/>
      <c r="AQ280" s="3"/>
      <c r="AR280" s="3"/>
      <c r="AS280" s="3"/>
      <c r="AT280" s="3"/>
      <c r="AU280" s="3"/>
      <c r="AV280" s="3"/>
      <c r="AW280" s="3"/>
      <c r="AX280" s="3"/>
      <c r="AY280" s="3"/>
      <c r="AZ280" s="74"/>
      <c r="BA280" s="3"/>
      <c r="BB280" s="3"/>
      <c r="BC280" s="3"/>
      <c r="BD280" s="3"/>
      <c r="BE280" s="3"/>
      <c r="BF280" s="3"/>
      <c r="BG280" s="3">
        <f>BH280+BI280+BJ280</f>
        <v>0</v>
      </c>
      <c r="BH280" s="3"/>
      <c r="BI280" s="75"/>
      <c r="BJ280" s="3"/>
      <c r="BK280" s="2" t="s">
        <v>459</v>
      </c>
      <c r="BL280" s="2" t="s">
        <v>140</v>
      </c>
      <c r="BM280" s="2" t="s">
        <v>588</v>
      </c>
      <c r="BN280" s="2" t="s">
        <v>79</v>
      </c>
      <c r="BO280" s="2" t="s">
        <v>1110</v>
      </c>
      <c r="BP280" s="2" t="s">
        <v>1142</v>
      </c>
      <c r="BQ280" s="436" t="s">
        <v>1071</v>
      </c>
      <c r="BR280" s="71" t="s">
        <v>972</v>
      </c>
      <c r="BV280" s="71" t="s">
        <v>813</v>
      </c>
      <c r="CN280" s="71">
        <v>2022</v>
      </c>
    </row>
    <row r="281" spans="1:92" s="71" customFormat="1" ht="40.15" customHeight="1" x14ac:dyDescent="0.3">
      <c r="A281" s="2">
        <v>6</v>
      </c>
      <c r="B281" s="144" t="s">
        <v>558</v>
      </c>
      <c r="C281" s="69">
        <f t="shared" si="159"/>
        <v>46.000000000000007</v>
      </c>
      <c r="D281" s="3"/>
      <c r="E281" s="3">
        <f t="shared" si="160"/>
        <v>46.000000000000007</v>
      </c>
      <c r="F281" s="3">
        <f t="shared" si="161"/>
        <v>42.610000000000007</v>
      </c>
      <c r="G281" s="3">
        <f t="shared" si="174"/>
        <v>4.4300000000000006</v>
      </c>
      <c r="H281" s="3">
        <v>0.4</v>
      </c>
      <c r="I281" s="3"/>
      <c r="J281" s="3">
        <v>4.03</v>
      </c>
      <c r="K281" s="72">
        <v>27.69</v>
      </c>
      <c r="L281" s="2">
        <v>10.39</v>
      </c>
      <c r="M281" s="3">
        <f t="shared" si="175"/>
        <v>0</v>
      </c>
      <c r="N281" s="3"/>
      <c r="O281" s="3"/>
      <c r="P281" s="3"/>
      <c r="Q281" s="3"/>
      <c r="R281" s="3">
        <v>0.1</v>
      </c>
      <c r="S281" s="3"/>
      <c r="T281" s="3"/>
      <c r="U281" s="3">
        <f t="shared" si="176"/>
        <v>1.18</v>
      </c>
      <c r="V281" s="3"/>
      <c r="W281" s="3"/>
      <c r="X281" s="3"/>
      <c r="Y281" s="3"/>
      <c r="Z281" s="3"/>
      <c r="AA281" s="3"/>
      <c r="AB281" s="3"/>
      <c r="AC281" s="3"/>
      <c r="AD281" s="3">
        <f t="shared" si="177"/>
        <v>0</v>
      </c>
      <c r="AE281" s="3"/>
      <c r="AF281" s="3"/>
      <c r="AG281" s="3"/>
      <c r="AH281" s="73"/>
      <c r="AI281" s="73"/>
      <c r="AJ281" s="3"/>
      <c r="AK281" s="3"/>
      <c r="AL281" s="3"/>
      <c r="AM281" s="3"/>
      <c r="AN281" s="3"/>
      <c r="AO281" s="3"/>
      <c r="AP281" s="3"/>
      <c r="AQ281" s="3"/>
      <c r="AR281" s="3"/>
      <c r="AS281" s="3"/>
      <c r="AT281" s="3"/>
      <c r="AU281" s="3"/>
      <c r="AV281" s="3"/>
      <c r="AW281" s="3"/>
      <c r="AX281" s="3"/>
      <c r="AY281" s="3"/>
      <c r="AZ281" s="74"/>
      <c r="BA281" s="3"/>
      <c r="BB281" s="3"/>
      <c r="BC281" s="3"/>
      <c r="BD281" s="3">
        <v>1.18</v>
      </c>
      <c r="BE281" s="3"/>
      <c r="BF281" s="3"/>
      <c r="BG281" s="3">
        <f>BH281+BI281+BJ281</f>
        <v>2.21</v>
      </c>
      <c r="BH281" s="3"/>
      <c r="BI281" s="75">
        <v>2.21</v>
      </c>
      <c r="BJ281" s="3"/>
      <c r="BK281" s="2" t="s">
        <v>459</v>
      </c>
      <c r="BL281" s="4" t="s">
        <v>137</v>
      </c>
      <c r="BM281" s="2" t="s">
        <v>489</v>
      </c>
      <c r="BN281" s="76" t="s">
        <v>79</v>
      </c>
      <c r="BO281" s="2" t="s">
        <v>632</v>
      </c>
      <c r="BP281" s="2" t="s">
        <v>1142</v>
      </c>
      <c r="BQ281" s="436" t="s">
        <v>1071</v>
      </c>
      <c r="BR281" s="71" t="s">
        <v>972</v>
      </c>
      <c r="BV281" s="212" t="s">
        <v>813</v>
      </c>
      <c r="CN281" s="71">
        <v>2022</v>
      </c>
    </row>
    <row r="282" spans="1:92" s="228" customFormat="1" ht="18.75" x14ac:dyDescent="0.3">
      <c r="A282" s="81" t="s">
        <v>179</v>
      </c>
      <c r="B282" s="12" t="s">
        <v>12</v>
      </c>
      <c r="C282" s="21">
        <f t="shared" si="159"/>
        <v>126.45</v>
      </c>
      <c r="D282" s="82">
        <f>D283+D295+D297+D302+D307</f>
        <v>21</v>
      </c>
      <c r="E282" s="82">
        <f t="shared" si="160"/>
        <v>105.45</v>
      </c>
      <c r="F282" s="82">
        <f t="shared" si="161"/>
        <v>102.15</v>
      </c>
      <c r="G282" s="82">
        <f t="shared" si="153"/>
        <v>0.65</v>
      </c>
      <c r="H282" s="82">
        <f>H283+H295+H297+H302+H307</f>
        <v>0.65</v>
      </c>
      <c r="I282" s="82">
        <f>I283+I295+I297+I302+I307</f>
        <v>0</v>
      </c>
      <c r="J282" s="82">
        <f>J283+J295+J297+J302+J307</f>
        <v>0</v>
      </c>
      <c r="K282" s="82">
        <f>K283+K295+K297+K302+K307</f>
        <v>67.38</v>
      </c>
      <c r="L282" s="82">
        <f>L283+L295+L297+L302+L307</f>
        <v>28.119999999999997</v>
      </c>
      <c r="M282" s="82">
        <f t="shared" si="151"/>
        <v>6</v>
      </c>
      <c r="N282" s="82">
        <f t="shared" ref="N282:T282" si="178">N283+N295+N297+N302+N307</f>
        <v>0</v>
      </c>
      <c r="O282" s="82">
        <f t="shared" si="178"/>
        <v>0</v>
      </c>
      <c r="P282" s="82">
        <f t="shared" si="178"/>
        <v>6</v>
      </c>
      <c r="Q282" s="82">
        <f t="shared" si="178"/>
        <v>0</v>
      </c>
      <c r="R282" s="82">
        <f t="shared" si="178"/>
        <v>0</v>
      </c>
      <c r="S282" s="82">
        <f t="shared" si="178"/>
        <v>0</v>
      </c>
      <c r="T282" s="82">
        <f t="shared" si="178"/>
        <v>0</v>
      </c>
      <c r="U282" s="82">
        <f t="shared" si="146"/>
        <v>0</v>
      </c>
      <c r="V282" s="82">
        <f t="shared" ref="V282:AC282" si="179">V283+V295+V297+V302+V307</f>
        <v>0</v>
      </c>
      <c r="W282" s="82">
        <f t="shared" si="179"/>
        <v>0</v>
      </c>
      <c r="X282" s="82">
        <f t="shared" si="179"/>
        <v>0</v>
      </c>
      <c r="Y282" s="82">
        <f t="shared" si="179"/>
        <v>0</v>
      </c>
      <c r="Z282" s="82">
        <f t="shared" si="179"/>
        <v>0</v>
      </c>
      <c r="AA282" s="82">
        <f t="shared" si="179"/>
        <v>0</v>
      </c>
      <c r="AB282" s="82">
        <f t="shared" si="179"/>
        <v>0</v>
      </c>
      <c r="AC282" s="82">
        <f t="shared" si="179"/>
        <v>0</v>
      </c>
      <c r="AD282" s="82">
        <f t="shared" si="172"/>
        <v>0</v>
      </c>
      <c r="AE282" s="82">
        <f t="shared" ref="AE282:BF282" si="180">AE283+AE295+AE297+AE302+AE307</f>
        <v>0</v>
      </c>
      <c r="AF282" s="82">
        <f t="shared" si="180"/>
        <v>0</v>
      </c>
      <c r="AG282" s="82">
        <f t="shared" si="180"/>
        <v>0</v>
      </c>
      <c r="AH282" s="82">
        <f t="shared" si="180"/>
        <v>0</v>
      </c>
      <c r="AI282" s="82">
        <f t="shared" si="180"/>
        <v>0</v>
      </c>
      <c r="AJ282" s="82">
        <f t="shared" si="180"/>
        <v>0</v>
      </c>
      <c r="AK282" s="82">
        <f t="shared" si="180"/>
        <v>0</v>
      </c>
      <c r="AL282" s="82">
        <f t="shared" si="180"/>
        <v>0</v>
      </c>
      <c r="AM282" s="82">
        <f t="shared" si="180"/>
        <v>0</v>
      </c>
      <c r="AN282" s="82">
        <f t="shared" si="180"/>
        <v>0</v>
      </c>
      <c r="AO282" s="82">
        <f t="shared" si="180"/>
        <v>0</v>
      </c>
      <c r="AP282" s="82">
        <f t="shared" si="180"/>
        <v>0</v>
      </c>
      <c r="AQ282" s="82">
        <f t="shared" si="180"/>
        <v>0</v>
      </c>
      <c r="AR282" s="82">
        <f t="shared" si="180"/>
        <v>0</v>
      </c>
      <c r="AS282" s="82">
        <f t="shared" si="180"/>
        <v>0</v>
      </c>
      <c r="AT282" s="82">
        <f t="shared" si="180"/>
        <v>0</v>
      </c>
      <c r="AU282" s="82">
        <f t="shared" si="180"/>
        <v>0</v>
      </c>
      <c r="AV282" s="82">
        <f t="shared" si="180"/>
        <v>0</v>
      </c>
      <c r="AW282" s="82">
        <f t="shared" si="180"/>
        <v>0</v>
      </c>
      <c r="AX282" s="82">
        <f t="shared" si="180"/>
        <v>0</v>
      </c>
      <c r="AY282" s="82">
        <f t="shared" si="180"/>
        <v>0</v>
      </c>
      <c r="AZ282" s="82">
        <f t="shared" si="180"/>
        <v>0</v>
      </c>
      <c r="BA282" s="82">
        <f t="shared" si="180"/>
        <v>0</v>
      </c>
      <c r="BB282" s="82">
        <f t="shared" si="180"/>
        <v>0</v>
      </c>
      <c r="BC282" s="82">
        <f t="shared" si="180"/>
        <v>0</v>
      </c>
      <c r="BD282" s="82">
        <f t="shared" si="180"/>
        <v>0</v>
      </c>
      <c r="BE282" s="82">
        <f t="shared" si="180"/>
        <v>0</v>
      </c>
      <c r="BF282" s="82">
        <f t="shared" si="180"/>
        <v>0</v>
      </c>
      <c r="BG282" s="82">
        <f t="shared" si="152"/>
        <v>3.3</v>
      </c>
      <c r="BH282" s="82">
        <f>BH283+BH295+BH297+BH302+BH307</f>
        <v>0</v>
      </c>
      <c r="BI282" s="82">
        <f>BI283+BI295+BI297+BI302+BI307</f>
        <v>3.3</v>
      </c>
      <c r="BJ282" s="82">
        <f>BJ283+BJ295+BJ297+BJ302+BJ307</f>
        <v>0</v>
      </c>
      <c r="BK282" s="9"/>
      <c r="BL282" s="9"/>
      <c r="BM282" s="9"/>
      <c r="BN282" s="9"/>
      <c r="BO282" s="107"/>
      <c r="BP282" s="2"/>
      <c r="BQ282" s="434"/>
    </row>
    <row r="283" spans="1:92" s="228" customFormat="1" ht="18.75" x14ac:dyDescent="0.3">
      <c r="A283" s="81" t="s">
        <v>350</v>
      </c>
      <c r="B283" s="83" t="s">
        <v>315</v>
      </c>
      <c r="C283" s="21">
        <f t="shared" si="159"/>
        <v>6.1000000000000005</v>
      </c>
      <c r="D283" s="82">
        <f t="shared" ref="D283" si="181">SUM(D284:D294)</f>
        <v>0</v>
      </c>
      <c r="E283" s="82">
        <f t="shared" si="160"/>
        <v>6.1000000000000005</v>
      </c>
      <c r="F283" s="82">
        <f t="shared" si="161"/>
        <v>6.1000000000000005</v>
      </c>
      <c r="G283" s="82">
        <f t="shared" si="153"/>
        <v>0</v>
      </c>
      <c r="H283" s="82">
        <f t="shared" ref="H283:BJ283" si="182">SUM(H284:H294)</f>
        <v>0</v>
      </c>
      <c r="I283" s="82">
        <f t="shared" si="182"/>
        <v>0</v>
      </c>
      <c r="J283" s="82">
        <f t="shared" si="182"/>
        <v>0</v>
      </c>
      <c r="K283" s="82">
        <f t="shared" si="182"/>
        <v>3.6</v>
      </c>
      <c r="L283" s="82">
        <f t="shared" si="182"/>
        <v>2.5000000000000004</v>
      </c>
      <c r="M283" s="82">
        <f t="shared" si="151"/>
        <v>0</v>
      </c>
      <c r="N283" s="82">
        <f t="shared" si="182"/>
        <v>0</v>
      </c>
      <c r="O283" s="82">
        <f t="shared" si="182"/>
        <v>0</v>
      </c>
      <c r="P283" s="82">
        <f t="shared" si="182"/>
        <v>0</v>
      </c>
      <c r="Q283" s="82">
        <f t="shared" si="182"/>
        <v>0</v>
      </c>
      <c r="R283" s="82">
        <f t="shared" si="182"/>
        <v>0</v>
      </c>
      <c r="S283" s="82">
        <f t="shared" si="182"/>
        <v>0</v>
      </c>
      <c r="T283" s="82">
        <f t="shared" si="182"/>
        <v>0</v>
      </c>
      <c r="U283" s="82">
        <f t="shared" si="146"/>
        <v>0</v>
      </c>
      <c r="V283" s="82">
        <f t="shared" si="182"/>
        <v>0</v>
      </c>
      <c r="W283" s="82">
        <f t="shared" si="182"/>
        <v>0</v>
      </c>
      <c r="X283" s="82">
        <f t="shared" si="182"/>
        <v>0</v>
      </c>
      <c r="Y283" s="82">
        <f t="shared" si="182"/>
        <v>0</v>
      </c>
      <c r="Z283" s="82">
        <f t="shared" si="182"/>
        <v>0</v>
      </c>
      <c r="AA283" s="82">
        <f t="shared" si="182"/>
        <v>0</v>
      </c>
      <c r="AB283" s="82">
        <f t="shared" si="182"/>
        <v>0</v>
      </c>
      <c r="AC283" s="82">
        <f t="shared" si="182"/>
        <v>0</v>
      </c>
      <c r="AD283" s="82">
        <f t="shared" si="172"/>
        <v>0</v>
      </c>
      <c r="AE283" s="82">
        <f t="shared" si="182"/>
        <v>0</v>
      </c>
      <c r="AF283" s="82">
        <f t="shared" si="182"/>
        <v>0</v>
      </c>
      <c r="AG283" s="82">
        <f t="shared" si="182"/>
        <v>0</v>
      </c>
      <c r="AH283" s="82">
        <f t="shared" si="182"/>
        <v>0</v>
      </c>
      <c r="AI283" s="82">
        <f t="shared" si="182"/>
        <v>0</v>
      </c>
      <c r="AJ283" s="82">
        <f t="shared" si="182"/>
        <v>0</v>
      </c>
      <c r="AK283" s="82">
        <f t="shared" si="182"/>
        <v>0</v>
      </c>
      <c r="AL283" s="82">
        <f t="shared" si="182"/>
        <v>0</v>
      </c>
      <c r="AM283" s="82">
        <f t="shared" si="182"/>
        <v>0</v>
      </c>
      <c r="AN283" s="82">
        <f t="shared" si="182"/>
        <v>0</v>
      </c>
      <c r="AO283" s="82">
        <f t="shared" si="182"/>
        <v>0</v>
      </c>
      <c r="AP283" s="82">
        <f t="shared" si="182"/>
        <v>0</v>
      </c>
      <c r="AQ283" s="82">
        <f t="shared" si="182"/>
        <v>0</v>
      </c>
      <c r="AR283" s="82">
        <f t="shared" si="182"/>
        <v>0</v>
      </c>
      <c r="AS283" s="82">
        <f t="shared" si="182"/>
        <v>0</v>
      </c>
      <c r="AT283" s="82">
        <f t="shared" si="182"/>
        <v>0</v>
      </c>
      <c r="AU283" s="82">
        <f t="shared" si="182"/>
        <v>0</v>
      </c>
      <c r="AV283" s="82">
        <f t="shared" si="182"/>
        <v>0</v>
      </c>
      <c r="AW283" s="82">
        <f t="shared" si="182"/>
        <v>0</v>
      </c>
      <c r="AX283" s="82">
        <f t="shared" si="182"/>
        <v>0</v>
      </c>
      <c r="AY283" s="82">
        <f t="shared" si="182"/>
        <v>0</v>
      </c>
      <c r="AZ283" s="82">
        <f t="shared" si="182"/>
        <v>0</v>
      </c>
      <c r="BA283" s="82">
        <f t="shared" si="182"/>
        <v>0</v>
      </c>
      <c r="BB283" s="82">
        <f t="shared" si="182"/>
        <v>0</v>
      </c>
      <c r="BC283" s="82">
        <f t="shared" si="182"/>
        <v>0</v>
      </c>
      <c r="BD283" s="82">
        <f t="shared" si="182"/>
        <v>0</v>
      </c>
      <c r="BE283" s="82">
        <f t="shared" si="182"/>
        <v>0</v>
      </c>
      <c r="BF283" s="82">
        <f t="shared" si="182"/>
        <v>0</v>
      </c>
      <c r="BG283" s="82">
        <f t="shared" si="152"/>
        <v>0</v>
      </c>
      <c r="BH283" s="82">
        <f t="shared" si="182"/>
        <v>0</v>
      </c>
      <c r="BI283" s="82">
        <f t="shared" si="182"/>
        <v>0</v>
      </c>
      <c r="BJ283" s="82">
        <f t="shared" si="182"/>
        <v>0</v>
      </c>
      <c r="BK283" s="9"/>
      <c r="BL283" s="9"/>
      <c r="BM283" s="9"/>
      <c r="BN283" s="9"/>
      <c r="BO283" s="107"/>
      <c r="BP283" s="2"/>
      <c r="BQ283" s="434"/>
    </row>
    <row r="284" spans="1:92" s="71" customFormat="1" ht="163.15" customHeight="1" x14ac:dyDescent="0.3">
      <c r="A284" s="2">
        <v>1</v>
      </c>
      <c r="B284" s="106" t="s">
        <v>316</v>
      </c>
      <c r="C284" s="69">
        <f t="shared" si="159"/>
        <v>1.2000000000000002</v>
      </c>
      <c r="D284" s="3"/>
      <c r="E284" s="3">
        <f t="shared" si="160"/>
        <v>1.2000000000000002</v>
      </c>
      <c r="F284" s="3">
        <f t="shared" si="161"/>
        <v>1.2000000000000002</v>
      </c>
      <c r="G284" s="3">
        <f t="shared" si="153"/>
        <v>0</v>
      </c>
      <c r="H284" s="3"/>
      <c r="I284" s="3"/>
      <c r="J284" s="3"/>
      <c r="K284" s="87">
        <v>0.8</v>
      </c>
      <c r="L284" s="3">
        <v>0.4</v>
      </c>
      <c r="M284" s="3">
        <f t="shared" si="151"/>
        <v>0</v>
      </c>
      <c r="N284" s="3"/>
      <c r="O284" s="3"/>
      <c r="P284" s="3"/>
      <c r="Q284" s="3"/>
      <c r="R284" s="3"/>
      <c r="S284" s="3"/>
      <c r="T284" s="3"/>
      <c r="U284" s="3">
        <f t="shared" si="146"/>
        <v>0</v>
      </c>
      <c r="V284" s="3"/>
      <c r="W284" s="3"/>
      <c r="X284" s="3"/>
      <c r="Y284" s="3"/>
      <c r="Z284" s="3"/>
      <c r="AA284" s="3"/>
      <c r="AB284" s="3"/>
      <c r="AC284" s="3"/>
      <c r="AD284" s="3">
        <f t="shared" si="172"/>
        <v>0</v>
      </c>
      <c r="AE284" s="3"/>
      <c r="AF284" s="3"/>
      <c r="AG284" s="3"/>
      <c r="AH284" s="3"/>
      <c r="AI284" s="3"/>
      <c r="AJ284" s="3"/>
      <c r="AK284" s="3"/>
      <c r="AL284" s="3"/>
      <c r="AM284" s="3"/>
      <c r="AN284" s="3"/>
      <c r="AO284" s="3"/>
      <c r="AP284" s="3"/>
      <c r="AQ284" s="3"/>
      <c r="AR284" s="3"/>
      <c r="AS284" s="3"/>
      <c r="AT284" s="3"/>
      <c r="AU284" s="3"/>
      <c r="AV284" s="3"/>
      <c r="AW284" s="3"/>
      <c r="AX284" s="3"/>
      <c r="AY284" s="3"/>
      <c r="AZ284" s="3"/>
      <c r="BA284" s="3"/>
      <c r="BB284" s="3"/>
      <c r="BC284" s="3"/>
      <c r="BD284" s="3"/>
      <c r="BE284" s="3"/>
      <c r="BF284" s="3"/>
      <c r="BG284" s="3">
        <f t="shared" si="152"/>
        <v>0</v>
      </c>
      <c r="BH284" s="3"/>
      <c r="BI284" s="3"/>
      <c r="BJ284" s="3"/>
      <c r="BK284" s="2" t="s">
        <v>459</v>
      </c>
      <c r="BL284" s="2" t="s">
        <v>149</v>
      </c>
      <c r="BM284" s="2" t="s">
        <v>317</v>
      </c>
      <c r="BN284" s="2" t="s">
        <v>109</v>
      </c>
      <c r="BO284" s="143" t="s">
        <v>1150</v>
      </c>
      <c r="BP284" s="2" t="s">
        <v>1142</v>
      </c>
      <c r="BQ284" s="436" t="s">
        <v>982</v>
      </c>
      <c r="BR284" s="71" t="s">
        <v>972</v>
      </c>
      <c r="BV284" s="71" t="s">
        <v>813</v>
      </c>
      <c r="CN284" s="71">
        <v>2022</v>
      </c>
    </row>
    <row r="285" spans="1:92" s="71" customFormat="1" ht="57" customHeight="1" x14ac:dyDescent="0.3">
      <c r="A285" s="2">
        <v>2</v>
      </c>
      <c r="B285" s="106" t="s">
        <v>316</v>
      </c>
      <c r="C285" s="69">
        <f t="shared" si="159"/>
        <v>0.30000000000000004</v>
      </c>
      <c r="D285" s="3"/>
      <c r="E285" s="3">
        <f t="shared" si="160"/>
        <v>0.30000000000000004</v>
      </c>
      <c r="F285" s="3">
        <f t="shared" si="161"/>
        <v>0.30000000000000004</v>
      </c>
      <c r="G285" s="3">
        <f t="shared" si="153"/>
        <v>0</v>
      </c>
      <c r="H285" s="3"/>
      <c r="I285" s="3"/>
      <c r="J285" s="3"/>
      <c r="K285" s="87">
        <v>0.2</v>
      </c>
      <c r="L285" s="87">
        <v>0.1</v>
      </c>
      <c r="M285" s="3">
        <f t="shared" si="151"/>
        <v>0</v>
      </c>
      <c r="N285" s="3"/>
      <c r="O285" s="3"/>
      <c r="P285" s="3"/>
      <c r="Q285" s="3"/>
      <c r="R285" s="3"/>
      <c r="S285" s="3"/>
      <c r="T285" s="3"/>
      <c r="U285" s="3">
        <f t="shared" si="146"/>
        <v>0</v>
      </c>
      <c r="V285" s="3"/>
      <c r="W285" s="3"/>
      <c r="X285" s="3"/>
      <c r="Y285" s="3"/>
      <c r="Z285" s="3"/>
      <c r="AA285" s="3"/>
      <c r="AB285" s="3"/>
      <c r="AC285" s="3"/>
      <c r="AD285" s="3">
        <f t="shared" si="172"/>
        <v>0</v>
      </c>
      <c r="AE285" s="3"/>
      <c r="AF285" s="3"/>
      <c r="AG285" s="3"/>
      <c r="AH285" s="3"/>
      <c r="AI285" s="3"/>
      <c r="AJ285" s="3"/>
      <c r="AK285" s="3"/>
      <c r="AL285" s="3"/>
      <c r="AM285" s="3"/>
      <c r="AN285" s="3"/>
      <c r="AO285" s="3"/>
      <c r="AP285" s="3"/>
      <c r="AQ285" s="3"/>
      <c r="AR285" s="3"/>
      <c r="AS285" s="3"/>
      <c r="AT285" s="3"/>
      <c r="AU285" s="3"/>
      <c r="AV285" s="3"/>
      <c r="AW285" s="3"/>
      <c r="AX285" s="3"/>
      <c r="AY285" s="3"/>
      <c r="AZ285" s="3"/>
      <c r="BA285" s="3"/>
      <c r="BB285" s="3"/>
      <c r="BC285" s="3"/>
      <c r="BD285" s="3"/>
      <c r="BE285" s="3"/>
      <c r="BF285" s="3"/>
      <c r="BG285" s="3">
        <f t="shared" si="152"/>
        <v>0</v>
      </c>
      <c r="BH285" s="3"/>
      <c r="BI285" s="3"/>
      <c r="BJ285" s="3"/>
      <c r="BK285" s="2" t="s">
        <v>459</v>
      </c>
      <c r="BL285" s="2" t="s">
        <v>142</v>
      </c>
      <c r="BM285" s="2" t="s">
        <v>318</v>
      </c>
      <c r="BN285" s="2" t="s">
        <v>109</v>
      </c>
      <c r="BO285" s="143" t="s">
        <v>1149</v>
      </c>
      <c r="BP285" s="2" t="s">
        <v>1142</v>
      </c>
      <c r="BQ285" s="436" t="s">
        <v>982</v>
      </c>
      <c r="BR285" s="71" t="s">
        <v>972</v>
      </c>
      <c r="BV285" s="71" t="s">
        <v>813</v>
      </c>
      <c r="CN285" s="71">
        <v>2022</v>
      </c>
    </row>
    <row r="286" spans="1:92" s="71" customFormat="1" ht="112.15" customHeight="1" x14ac:dyDescent="0.3">
      <c r="A286" s="2">
        <v>3</v>
      </c>
      <c r="B286" s="106" t="s">
        <v>316</v>
      </c>
      <c r="C286" s="69">
        <f t="shared" si="159"/>
        <v>0.5</v>
      </c>
      <c r="D286" s="3"/>
      <c r="E286" s="3">
        <f t="shared" si="160"/>
        <v>0.5</v>
      </c>
      <c r="F286" s="3">
        <f t="shared" si="161"/>
        <v>0.5</v>
      </c>
      <c r="G286" s="3">
        <f t="shared" si="153"/>
        <v>0</v>
      </c>
      <c r="H286" s="3"/>
      <c r="I286" s="3"/>
      <c r="J286" s="3"/>
      <c r="K286" s="87">
        <v>0.3</v>
      </c>
      <c r="L286" s="3">
        <v>0.2</v>
      </c>
      <c r="M286" s="3">
        <f t="shared" si="151"/>
        <v>0</v>
      </c>
      <c r="N286" s="3"/>
      <c r="O286" s="3"/>
      <c r="P286" s="3"/>
      <c r="Q286" s="3"/>
      <c r="R286" s="3"/>
      <c r="S286" s="3"/>
      <c r="T286" s="3"/>
      <c r="U286" s="3">
        <f t="shared" si="146"/>
        <v>0</v>
      </c>
      <c r="V286" s="3"/>
      <c r="W286" s="3"/>
      <c r="X286" s="3"/>
      <c r="Y286" s="3"/>
      <c r="Z286" s="3"/>
      <c r="AA286" s="3"/>
      <c r="AB286" s="3"/>
      <c r="AC286" s="3"/>
      <c r="AD286" s="3">
        <f t="shared" si="172"/>
        <v>0</v>
      </c>
      <c r="AE286" s="3"/>
      <c r="AF286" s="3"/>
      <c r="AG286" s="3"/>
      <c r="AH286" s="3"/>
      <c r="AI286" s="3"/>
      <c r="AJ286" s="3"/>
      <c r="AK286" s="3"/>
      <c r="AL286" s="3"/>
      <c r="AM286" s="3"/>
      <c r="AN286" s="3"/>
      <c r="AO286" s="3"/>
      <c r="AP286" s="3"/>
      <c r="AQ286" s="3"/>
      <c r="AR286" s="3"/>
      <c r="AS286" s="3"/>
      <c r="AT286" s="3"/>
      <c r="AU286" s="3"/>
      <c r="AV286" s="3"/>
      <c r="AW286" s="3"/>
      <c r="AX286" s="3"/>
      <c r="AY286" s="3"/>
      <c r="AZ286" s="3"/>
      <c r="BA286" s="3"/>
      <c r="BB286" s="3"/>
      <c r="BC286" s="3"/>
      <c r="BD286" s="3"/>
      <c r="BE286" s="3"/>
      <c r="BF286" s="3"/>
      <c r="BG286" s="3">
        <f t="shared" si="152"/>
        <v>0</v>
      </c>
      <c r="BH286" s="3"/>
      <c r="BI286" s="3"/>
      <c r="BJ286" s="3"/>
      <c r="BK286" s="2" t="s">
        <v>459</v>
      </c>
      <c r="BL286" s="2" t="s">
        <v>132</v>
      </c>
      <c r="BM286" s="2" t="s">
        <v>319</v>
      </c>
      <c r="BN286" s="2" t="s">
        <v>109</v>
      </c>
      <c r="BO286" s="143" t="s">
        <v>1155</v>
      </c>
      <c r="BP286" s="2" t="s">
        <v>1142</v>
      </c>
      <c r="BQ286" s="436" t="s">
        <v>982</v>
      </c>
      <c r="BR286" s="71" t="s">
        <v>972</v>
      </c>
      <c r="CN286" s="71">
        <v>2022</v>
      </c>
    </row>
    <row r="287" spans="1:92" s="71" customFormat="1" ht="58.9" customHeight="1" x14ac:dyDescent="0.3">
      <c r="A287" s="2">
        <v>4</v>
      </c>
      <c r="B287" s="106" t="s">
        <v>316</v>
      </c>
      <c r="C287" s="69">
        <f t="shared" si="159"/>
        <v>0.30000000000000004</v>
      </c>
      <c r="D287" s="3"/>
      <c r="E287" s="3">
        <f t="shared" si="160"/>
        <v>0.30000000000000004</v>
      </c>
      <c r="F287" s="3">
        <f t="shared" si="161"/>
        <v>0.30000000000000004</v>
      </c>
      <c r="G287" s="3">
        <f t="shared" si="153"/>
        <v>0</v>
      </c>
      <c r="H287" s="3"/>
      <c r="I287" s="3"/>
      <c r="J287" s="3"/>
      <c r="K287" s="87">
        <v>0.1</v>
      </c>
      <c r="L287" s="3">
        <v>0.2</v>
      </c>
      <c r="M287" s="3">
        <f t="shared" si="151"/>
        <v>0</v>
      </c>
      <c r="N287" s="3"/>
      <c r="O287" s="3"/>
      <c r="P287" s="3"/>
      <c r="Q287" s="3"/>
      <c r="R287" s="3"/>
      <c r="S287" s="3"/>
      <c r="T287" s="3"/>
      <c r="U287" s="3">
        <f t="shared" si="146"/>
        <v>0</v>
      </c>
      <c r="V287" s="3"/>
      <c r="W287" s="3"/>
      <c r="X287" s="3"/>
      <c r="Y287" s="3"/>
      <c r="Z287" s="3"/>
      <c r="AA287" s="3"/>
      <c r="AB287" s="3"/>
      <c r="AC287" s="3"/>
      <c r="AD287" s="3">
        <f t="shared" si="172"/>
        <v>0</v>
      </c>
      <c r="AE287" s="3"/>
      <c r="AF287" s="3"/>
      <c r="AG287" s="3"/>
      <c r="AH287" s="3"/>
      <c r="AI287" s="3"/>
      <c r="AJ287" s="3"/>
      <c r="AK287" s="3"/>
      <c r="AL287" s="3"/>
      <c r="AM287" s="3"/>
      <c r="AN287" s="3"/>
      <c r="AO287" s="3"/>
      <c r="AP287" s="3"/>
      <c r="AQ287" s="3"/>
      <c r="AR287" s="3"/>
      <c r="AS287" s="3"/>
      <c r="AT287" s="3"/>
      <c r="AU287" s="3"/>
      <c r="AV287" s="3"/>
      <c r="AW287" s="3"/>
      <c r="AX287" s="3"/>
      <c r="AY287" s="3"/>
      <c r="AZ287" s="3"/>
      <c r="BA287" s="3"/>
      <c r="BB287" s="3"/>
      <c r="BC287" s="3"/>
      <c r="BD287" s="3"/>
      <c r="BE287" s="3"/>
      <c r="BF287" s="3"/>
      <c r="BG287" s="3">
        <f t="shared" si="152"/>
        <v>0</v>
      </c>
      <c r="BH287" s="3"/>
      <c r="BI287" s="3"/>
      <c r="BJ287" s="3"/>
      <c r="BK287" s="2" t="s">
        <v>459</v>
      </c>
      <c r="BL287" s="4" t="s">
        <v>138</v>
      </c>
      <c r="BM287" s="2" t="s">
        <v>320</v>
      </c>
      <c r="BN287" s="2" t="s">
        <v>109</v>
      </c>
      <c r="BO287" s="143" t="s">
        <v>1153</v>
      </c>
      <c r="BP287" s="2" t="s">
        <v>1142</v>
      </c>
      <c r="BQ287" s="436" t="s">
        <v>982</v>
      </c>
      <c r="BR287" s="71" t="s">
        <v>972</v>
      </c>
      <c r="BV287" s="71" t="s">
        <v>813</v>
      </c>
      <c r="CN287" s="71">
        <v>2022</v>
      </c>
    </row>
    <row r="288" spans="1:92" s="71" customFormat="1" ht="56.25" x14ac:dyDescent="0.3">
      <c r="A288" s="2">
        <v>5</v>
      </c>
      <c r="B288" s="106" t="s">
        <v>316</v>
      </c>
      <c r="C288" s="69">
        <f t="shared" si="159"/>
        <v>0.89999999999999991</v>
      </c>
      <c r="D288" s="3"/>
      <c r="E288" s="3">
        <f t="shared" si="160"/>
        <v>0.89999999999999991</v>
      </c>
      <c r="F288" s="3">
        <f t="shared" si="161"/>
        <v>0.89999999999999991</v>
      </c>
      <c r="G288" s="3">
        <f t="shared" si="153"/>
        <v>0</v>
      </c>
      <c r="H288" s="3"/>
      <c r="I288" s="3"/>
      <c r="J288" s="3"/>
      <c r="K288" s="87">
        <v>0.6</v>
      </c>
      <c r="L288" s="69">
        <v>0.3</v>
      </c>
      <c r="M288" s="3">
        <f t="shared" si="151"/>
        <v>0</v>
      </c>
      <c r="N288" s="3"/>
      <c r="O288" s="3"/>
      <c r="P288" s="3"/>
      <c r="Q288" s="3"/>
      <c r="R288" s="3"/>
      <c r="S288" s="3"/>
      <c r="T288" s="3"/>
      <c r="U288" s="3">
        <f t="shared" si="146"/>
        <v>0</v>
      </c>
      <c r="V288" s="3"/>
      <c r="W288" s="3"/>
      <c r="X288" s="3"/>
      <c r="Y288" s="3"/>
      <c r="Z288" s="3"/>
      <c r="AA288" s="3"/>
      <c r="AB288" s="3"/>
      <c r="AC288" s="3"/>
      <c r="AD288" s="3">
        <f t="shared" si="172"/>
        <v>0</v>
      </c>
      <c r="AE288" s="3"/>
      <c r="AF288" s="3"/>
      <c r="AG288" s="3"/>
      <c r="AH288" s="3"/>
      <c r="AI288" s="3"/>
      <c r="AJ288" s="3"/>
      <c r="AK288" s="3"/>
      <c r="AL288" s="3"/>
      <c r="AM288" s="3"/>
      <c r="AN288" s="3"/>
      <c r="AO288" s="3"/>
      <c r="AP288" s="3"/>
      <c r="AQ288" s="3"/>
      <c r="AR288" s="3"/>
      <c r="AS288" s="3"/>
      <c r="AT288" s="3"/>
      <c r="AU288" s="3"/>
      <c r="AV288" s="3"/>
      <c r="AW288" s="3"/>
      <c r="AX288" s="3"/>
      <c r="AY288" s="3"/>
      <c r="AZ288" s="3"/>
      <c r="BA288" s="3"/>
      <c r="BB288" s="3"/>
      <c r="BC288" s="3"/>
      <c r="BD288" s="3"/>
      <c r="BE288" s="3"/>
      <c r="BF288" s="3"/>
      <c r="BG288" s="3">
        <f t="shared" si="152"/>
        <v>0</v>
      </c>
      <c r="BH288" s="3"/>
      <c r="BI288" s="3"/>
      <c r="BJ288" s="3"/>
      <c r="BK288" s="2" t="s">
        <v>459</v>
      </c>
      <c r="BL288" s="4" t="s">
        <v>135</v>
      </c>
      <c r="BM288" s="2"/>
      <c r="BN288" s="2" t="s">
        <v>109</v>
      </c>
      <c r="BO288" s="143" t="s">
        <v>1220</v>
      </c>
      <c r="BP288" s="2" t="s">
        <v>1142</v>
      </c>
      <c r="BQ288" s="436" t="s">
        <v>982</v>
      </c>
      <c r="BR288" s="71" t="s">
        <v>972</v>
      </c>
      <c r="BV288" s="71" t="s">
        <v>813</v>
      </c>
      <c r="CN288" s="71">
        <v>2022</v>
      </c>
    </row>
    <row r="289" spans="1:358" s="71" customFormat="1" ht="37.5" x14ac:dyDescent="0.3">
      <c r="A289" s="2">
        <v>6</v>
      </c>
      <c r="B289" s="106" t="s">
        <v>316</v>
      </c>
      <c r="C289" s="69">
        <f t="shared" si="159"/>
        <v>0.5</v>
      </c>
      <c r="D289" s="3"/>
      <c r="E289" s="3">
        <f t="shared" si="160"/>
        <v>0.5</v>
      </c>
      <c r="F289" s="3">
        <f t="shared" si="161"/>
        <v>0.5</v>
      </c>
      <c r="G289" s="3">
        <f t="shared" si="153"/>
        <v>0</v>
      </c>
      <c r="H289" s="3"/>
      <c r="I289" s="3"/>
      <c r="J289" s="3"/>
      <c r="K289" s="87">
        <v>0.3</v>
      </c>
      <c r="L289" s="3">
        <v>0.2</v>
      </c>
      <c r="M289" s="3">
        <f t="shared" si="151"/>
        <v>0</v>
      </c>
      <c r="N289" s="3"/>
      <c r="O289" s="3"/>
      <c r="P289" s="3"/>
      <c r="Q289" s="3"/>
      <c r="R289" s="3"/>
      <c r="S289" s="3"/>
      <c r="T289" s="3"/>
      <c r="U289" s="3">
        <f t="shared" si="146"/>
        <v>0</v>
      </c>
      <c r="V289" s="3"/>
      <c r="W289" s="3"/>
      <c r="X289" s="3"/>
      <c r="Y289" s="3"/>
      <c r="Z289" s="3"/>
      <c r="AA289" s="3"/>
      <c r="AB289" s="3"/>
      <c r="AC289" s="3"/>
      <c r="AD289" s="3">
        <f t="shared" si="172"/>
        <v>0</v>
      </c>
      <c r="AE289" s="3"/>
      <c r="AF289" s="3"/>
      <c r="AG289" s="3"/>
      <c r="AH289" s="3"/>
      <c r="AI289" s="3"/>
      <c r="AJ289" s="3"/>
      <c r="AK289" s="3"/>
      <c r="AL289" s="3"/>
      <c r="AM289" s="3"/>
      <c r="AN289" s="3"/>
      <c r="AO289" s="3"/>
      <c r="AP289" s="3"/>
      <c r="AQ289" s="3"/>
      <c r="AR289" s="3"/>
      <c r="AS289" s="3"/>
      <c r="AT289" s="3"/>
      <c r="AU289" s="3"/>
      <c r="AV289" s="3"/>
      <c r="AW289" s="3"/>
      <c r="AX289" s="3"/>
      <c r="AY289" s="3"/>
      <c r="AZ289" s="3"/>
      <c r="BA289" s="3"/>
      <c r="BB289" s="3"/>
      <c r="BC289" s="3"/>
      <c r="BD289" s="3"/>
      <c r="BE289" s="3"/>
      <c r="BF289" s="3"/>
      <c r="BG289" s="3">
        <f t="shared" si="152"/>
        <v>0</v>
      </c>
      <c r="BH289" s="3"/>
      <c r="BI289" s="3"/>
      <c r="BJ289" s="3"/>
      <c r="BK289" s="2" t="s">
        <v>459</v>
      </c>
      <c r="BL289" s="2" t="s">
        <v>130</v>
      </c>
      <c r="BM289" s="2" t="s">
        <v>321</v>
      </c>
      <c r="BN289" s="2" t="s">
        <v>109</v>
      </c>
      <c r="BO289" s="143" t="s">
        <v>1145</v>
      </c>
      <c r="BP289" s="2" t="s">
        <v>1142</v>
      </c>
      <c r="BQ289" s="436" t="s">
        <v>982</v>
      </c>
      <c r="BR289" s="71" t="s">
        <v>972</v>
      </c>
      <c r="BS289" s="208"/>
      <c r="BT289" s="208"/>
      <c r="BU289" s="208"/>
      <c r="BV289" s="208" t="s">
        <v>813</v>
      </c>
      <c r="BW289" s="208"/>
      <c r="CN289" s="71">
        <v>2022</v>
      </c>
    </row>
    <row r="290" spans="1:358" s="71" customFormat="1" ht="160.15" customHeight="1" x14ac:dyDescent="0.3">
      <c r="A290" s="2">
        <v>7</v>
      </c>
      <c r="B290" s="106" t="s">
        <v>316</v>
      </c>
      <c r="C290" s="69">
        <f t="shared" si="159"/>
        <v>1</v>
      </c>
      <c r="D290" s="3"/>
      <c r="E290" s="3">
        <f t="shared" si="160"/>
        <v>1</v>
      </c>
      <c r="F290" s="3">
        <f t="shared" si="161"/>
        <v>1</v>
      </c>
      <c r="G290" s="3">
        <f t="shared" si="153"/>
        <v>0</v>
      </c>
      <c r="H290" s="3"/>
      <c r="I290" s="3"/>
      <c r="J290" s="3"/>
      <c r="K290" s="87">
        <v>0.5</v>
      </c>
      <c r="L290" s="3">
        <v>0.5</v>
      </c>
      <c r="M290" s="3">
        <f t="shared" si="151"/>
        <v>0</v>
      </c>
      <c r="N290" s="3"/>
      <c r="O290" s="3"/>
      <c r="P290" s="3"/>
      <c r="Q290" s="3"/>
      <c r="R290" s="3"/>
      <c r="S290" s="3"/>
      <c r="T290" s="3"/>
      <c r="U290" s="3">
        <f t="shared" si="146"/>
        <v>0</v>
      </c>
      <c r="V290" s="3"/>
      <c r="W290" s="3"/>
      <c r="X290" s="3"/>
      <c r="Y290" s="3"/>
      <c r="Z290" s="3"/>
      <c r="AA290" s="3"/>
      <c r="AB290" s="3"/>
      <c r="AC290" s="3"/>
      <c r="AD290" s="3">
        <f t="shared" si="172"/>
        <v>0</v>
      </c>
      <c r="AE290" s="3"/>
      <c r="AF290" s="3"/>
      <c r="AG290" s="3"/>
      <c r="AH290" s="3"/>
      <c r="AI290" s="3"/>
      <c r="AJ290" s="3"/>
      <c r="AK290" s="3"/>
      <c r="AL290" s="3"/>
      <c r="AM290" s="3"/>
      <c r="AN290" s="3"/>
      <c r="AO290" s="3"/>
      <c r="AP290" s="3"/>
      <c r="AQ290" s="3"/>
      <c r="AR290" s="3"/>
      <c r="AS290" s="3"/>
      <c r="AT290" s="3"/>
      <c r="AU290" s="3"/>
      <c r="AV290" s="3"/>
      <c r="AW290" s="3"/>
      <c r="AX290" s="3"/>
      <c r="AY290" s="3"/>
      <c r="AZ290" s="3"/>
      <c r="BA290" s="3"/>
      <c r="BB290" s="3"/>
      <c r="BC290" s="3"/>
      <c r="BD290" s="3"/>
      <c r="BE290" s="3"/>
      <c r="BF290" s="3"/>
      <c r="BG290" s="3">
        <f t="shared" si="152"/>
        <v>0</v>
      </c>
      <c r="BH290" s="3"/>
      <c r="BI290" s="3"/>
      <c r="BJ290" s="3"/>
      <c r="BK290" s="2" t="s">
        <v>459</v>
      </c>
      <c r="BL290" s="143" t="s">
        <v>143</v>
      </c>
      <c r="BM290" s="2"/>
      <c r="BN290" s="2" t="s">
        <v>109</v>
      </c>
      <c r="BO290" s="143" t="s">
        <v>1147</v>
      </c>
      <c r="BP290" s="2" t="s">
        <v>1142</v>
      </c>
      <c r="BQ290" s="436" t="s">
        <v>982</v>
      </c>
      <c r="BR290" s="71" t="s">
        <v>972</v>
      </c>
      <c r="BS290" s="208"/>
      <c r="BT290" s="208"/>
      <c r="BU290" s="208"/>
      <c r="BV290" s="208" t="s">
        <v>813</v>
      </c>
      <c r="BW290" s="208"/>
      <c r="CN290" s="71">
        <v>2022</v>
      </c>
    </row>
    <row r="291" spans="1:358" s="71" customFormat="1" ht="76.150000000000006" customHeight="1" x14ac:dyDescent="0.3">
      <c r="A291" s="2">
        <v>8</v>
      </c>
      <c r="B291" s="106" t="s">
        <v>316</v>
      </c>
      <c r="C291" s="69">
        <f t="shared" si="159"/>
        <v>0.2</v>
      </c>
      <c r="D291" s="3"/>
      <c r="E291" s="3">
        <f t="shared" si="160"/>
        <v>0.2</v>
      </c>
      <c r="F291" s="3">
        <f t="shared" si="161"/>
        <v>0.2</v>
      </c>
      <c r="G291" s="3">
        <f t="shared" si="153"/>
        <v>0</v>
      </c>
      <c r="H291" s="3"/>
      <c r="I291" s="3"/>
      <c r="J291" s="3"/>
      <c r="K291" s="87">
        <v>0.2</v>
      </c>
      <c r="L291" s="3"/>
      <c r="M291" s="3">
        <f t="shared" si="151"/>
        <v>0</v>
      </c>
      <c r="N291" s="3"/>
      <c r="O291" s="3"/>
      <c r="P291" s="3"/>
      <c r="Q291" s="3"/>
      <c r="R291" s="3"/>
      <c r="S291" s="3"/>
      <c r="T291" s="3"/>
      <c r="U291" s="3">
        <f t="shared" si="146"/>
        <v>0</v>
      </c>
      <c r="V291" s="3"/>
      <c r="W291" s="3"/>
      <c r="X291" s="3"/>
      <c r="Y291" s="3"/>
      <c r="Z291" s="3"/>
      <c r="AA291" s="3"/>
      <c r="AB291" s="3"/>
      <c r="AC291" s="3"/>
      <c r="AD291" s="3">
        <f t="shared" si="172"/>
        <v>0</v>
      </c>
      <c r="AE291" s="3"/>
      <c r="AF291" s="3"/>
      <c r="AG291" s="3"/>
      <c r="AH291" s="3"/>
      <c r="AI291" s="3"/>
      <c r="AJ291" s="3"/>
      <c r="AK291" s="3"/>
      <c r="AL291" s="3"/>
      <c r="AM291" s="3"/>
      <c r="AN291" s="3"/>
      <c r="AO291" s="3"/>
      <c r="AP291" s="3"/>
      <c r="AQ291" s="3"/>
      <c r="AR291" s="3"/>
      <c r="AS291" s="3"/>
      <c r="AT291" s="3"/>
      <c r="AU291" s="3"/>
      <c r="AV291" s="3"/>
      <c r="AW291" s="3"/>
      <c r="AX291" s="3"/>
      <c r="AY291" s="3"/>
      <c r="AZ291" s="3"/>
      <c r="BA291" s="3"/>
      <c r="BB291" s="3"/>
      <c r="BC291" s="3"/>
      <c r="BD291" s="3"/>
      <c r="BE291" s="3"/>
      <c r="BF291" s="3"/>
      <c r="BG291" s="3">
        <f t="shared" si="152"/>
        <v>0</v>
      </c>
      <c r="BH291" s="3"/>
      <c r="BI291" s="3"/>
      <c r="BJ291" s="3"/>
      <c r="BK291" s="2" t="s">
        <v>459</v>
      </c>
      <c r="BL291" s="4" t="s">
        <v>137</v>
      </c>
      <c r="BM291" s="2"/>
      <c r="BN291" s="2" t="s">
        <v>109</v>
      </c>
      <c r="BO291" s="143" t="s">
        <v>1144</v>
      </c>
      <c r="BP291" s="2" t="s">
        <v>1142</v>
      </c>
      <c r="BQ291" s="436" t="s">
        <v>982</v>
      </c>
      <c r="BR291" s="71" t="s">
        <v>972</v>
      </c>
      <c r="BS291" s="208"/>
      <c r="BT291" s="208"/>
      <c r="BU291" s="208"/>
      <c r="BV291" s="256" t="s">
        <v>813</v>
      </c>
      <c r="BW291" s="208"/>
      <c r="CN291" s="71">
        <v>2022</v>
      </c>
    </row>
    <row r="292" spans="1:358" s="71" customFormat="1" ht="37.5" x14ac:dyDescent="0.3">
      <c r="A292" s="2">
        <v>9</v>
      </c>
      <c r="B292" s="106" t="s">
        <v>316</v>
      </c>
      <c r="C292" s="69">
        <f t="shared" si="159"/>
        <v>0.4</v>
      </c>
      <c r="D292" s="3"/>
      <c r="E292" s="3">
        <f t="shared" si="160"/>
        <v>0.4</v>
      </c>
      <c r="F292" s="3">
        <f t="shared" si="161"/>
        <v>0.4</v>
      </c>
      <c r="G292" s="3">
        <f t="shared" si="153"/>
        <v>0</v>
      </c>
      <c r="H292" s="3"/>
      <c r="I292" s="3"/>
      <c r="J292" s="3"/>
      <c r="K292" s="87">
        <v>0.2</v>
      </c>
      <c r="L292" s="3">
        <v>0.2</v>
      </c>
      <c r="M292" s="3">
        <f t="shared" si="151"/>
        <v>0</v>
      </c>
      <c r="N292" s="3"/>
      <c r="O292" s="3"/>
      <c r="P292" s="3"/>
      <c r="Q292" s="3"/>
      <c r="R292" s="3"/>
      <c r="S292" s="3"/>
      <c r="T292" s="3"/>
      <c r="U292" s="3">
        <f t="shared" si="146"/>
        <v>0</v>
      </c>
      <c r="V292" s="3"/>
      <c r="W292" s="3"/>
      <c r="X292" s="3"/>
      <c r="Y292" s="3"/>
      <c r="Z292" s="3"/>
      <c r="AA292" s="3"/>
      <c r="AB292" s="3"/>
      <c r="AC292" s="3"/>
      <c r="AD292" s="3">
        <f t="shared" si="172"/>
        <v>0</v>
      </c>
      <c r="AE292" s="3"/>
      <c r="AF292" s="3"/>
      <c r="AG292" s="3"/>
      <c r="AH292" s="3"/>
      <c r="AI292" s="3"/>
      <c r="AJ292" s="3"/>
      <c r="AK292" s="3"/>
      <c r="AL292" s="3"/>
      <c r="AM292" s="3"/>
      <c r="AN292" s="3"/>
      <c r="AO292" s="3"/>
      <c r="AP292" s="3"/>
      <c r="AQ292" s="3"/>
      <c r="AR292" s="3"/>
      <c r="AS292" s="3"/>
      <c r="AT292" s="3"/>
      <c r="AU292" s="3"/>
      <c r="AV292" s="3"/>
      <c r="AW292" s="3"/>
      <c r="AX292" s="3"/>
      <c r="AY292" s="3"/>
      <c r="AZ292" s="3"/>
      <c r="BA292" s="3"/>
      <c r="BB292" s="3"/>
      <c r="BC292" s="3"/>
      <c r="BD292" s="3"/>
      <c r="BE292" s="3"/>
      <c r="BF292" s="3"/>
      <c r="BG292" s="3">
        <f t="shared" si="152"/>
        <v>0</v>
      </c>
      <c r="BH292" s="3"/>
      <c r="BI292" s="3"/>
      <c r="BJ292" s="3"/>
      <c r="BK292" s="2" t="s">
        <v>459</v>
      </c>
      <c r="BL292" s="2" t="s">
        <v>133</v>
      </c>
      <c r="BM292" s="2" t="s">
        <v>819</v>
      </c>
      <c r="BN292" s="2" t="s">
        <v>109</v>
      </c>
      <c r="BO292" s="143" t="s">
        <v>543</v>
      </c>
      <c r="BP292" s="2" t="s">
        <v>1142</v>
      </c>
      <c r="BQ292" s="436" t="s">
        <v>982</v>
      </c>
      <c r="BR292" s="71" t="s">
        <v>972</v>
      </c>
      <c r="BS292" s="208"/>
      <c r="BT292" s="208"/>
      <c r="BU292" s="208"/>
      <c r="BV292" s="208" t="s">
        <v>813</v>
      </c>
      <c r="BW292" s="6" t="s">
        <v>856</v>
      </c>
      <c r="CN292" s="71">
        <v>2022</v>
      </c>
    </row>
    <row r="293" spans="1:358" s="71" customFormat="1" ht="97.15" customHeight="1" x14ac:dyDescent="0.3">
      <c r="A293" s="2">
        <v>10</v>
      </c>
      <c r="B293" s="106" t="s">
        <v>316</v>
      </c>
      <c r="C293" s="69">
        <f t="shared" si="159"/>
        <v>0.5</v>
      </c>
      <c r="D293" s="3"/>
      <c r="E293" s="3">
        <f t="shared" si="160"/>
        <v>0.5</v>
      </c>
      <c r="F293" s="3">
        <f t="shared" si="161"/>
        <v>0.5</v>
      </c>
      <c r="G293" s="3">
        <f t="shared" si="153"/>
        <v>0</v>
      </c>
      <c r="H293" s="3"/>
      <c r="I293" s="3"/>
      <c r="J293" s="3"/>
      <c r="K293" s="87">
        <v>0.3</v>
      </c>
      <c r="L293" s="3">
        <v>0.2</v>
      </c>
      <c r="M293" s="3">
        <f t="shared" si="151"/>
        <v>0</v>
      </c>
      <c r="N293" s="3"/>
      <c r="O293" s="3"/>
      <c r="P293" s="3"/>
      <c r="Q293" s="3"/>
      <c r="R293" s="3"/>
      <c r="S293" s="3"/>
      <c r="T293" s="3"/>
      <c r="U293" s="3">
        <f t="shared" si="146"/>
        <v>0</v>
      </c>
      <c r="V293" s="3"/>
      <c r="W293" s="3"/>
      <c r="X293" s="3"/>
      <c r="Y293" s="3"/>
      <c r="Z293" s="3"/>
      <c r="AA293" s="3"/>
      <c r="AB293" s="3"/>
      <c r="AC293" s="3"/>
      <c r="AD293" s="3">
        <f t="shared" si="172"/>
        <v>0</v>
      </c>
      <c r="AE293" s="3"/>
      <c r="AF293" s="3"/>
      <c r="AG293" s="3"/>
      <c r="AH293" s="3"/>
      <c r="AI293" s="3"/>
      <c r="AJ293" s="3"/>
      <c r="AK293" s="3"/>
      <c r="AL293" s="3"/>
      <c r="AM293" s="3"/>
      <c r="AN293" s="3"/>
      <c r="AO293" s="3"/>
      <c r="AP293" s="3"/>
      <c r="AQ293" s="3"/>
      <c r="AR293" s="3"/>
      <c r="AS293" s="3"/>
      <c r="AT293" s="3"/>
      <c r="AU293" s="3"/>
      <c r="AV293" s="3"/>
      <c r="AW293" s="3"/>
      <c r="AX293" s="3"/>
      <c r="AY293" s="3"/>
      <c r="AZ293" s="3"/>
      <c r="BA293" s="3"/>
      <c r="BB293" s="3"/>
      <c r="BC293" s="3"/>
      <c r="BD293" s="3"/>
      <c r="BE293" s="3"/>
      <c r="BF293" s="3"/>
      <c r="BG293" s="3">
        <f t="shared" si="152"/>
        <v>0</v>
      </c>
      <c r="BH293" s="3"/>
      <c r="BI293" s="3"/>
      <c r="BJ293" s="3"/>
      <c r="BK293" s="2" t="s">
        <v>459</v>
      </c>
      <c r="BL293" s="2" t="s">
        <v>140</v>
      </c>
      <c r="BM293" s="2"/>
      <c r="BN293" s="2" t="s">
        <v>109</v>
      </c>
      <c r="BO293" s="143" t="s">
        <v>1146</v>
      </c>
      <c r="BP293" s="2" t="s">
        <v>1142</v>
      </c>
      <c r="BQ293" s="436" t="s">
        <v>982</v>
      </c>
      <c r="BR293" s="71" t="s">
        <v>972</v>
      </c>
      <c r="BS293" s="208"/>
      <c r="BT293" s="208"/>
      <c r="BU293" s="208"/>
      <c r="BV293" s="208" t="s">
        <v>813</v>
      </c>
      <c r="BW293" s="208"/>
      <c r="CN293" s="71">
        <v>2022</v>
      </c>
    </row>
    <row r="294" spans="1:358" s="71" customFormat="1" ht="106.15" customHeight="1" x14ac:dyDescent="0.3">
      <c r="A294" s="2">
        <v>11</v>
      </c>
      <c r="B294" s="106" t="s">
        <v>316</v>
      </c>
      <c r="C294" s="69">
        <f t="shared" si="159"/>
        <v>0.30000000000000004</v>
      </c>
      <c r="D294" s="3"/>
      <c r="E294" s="3">
        <f t="shared" si="160"/>
        <v>0.30000000000000004</v>
      </c>
      <c r="F294" s="3">
        <f t="shared" si="161"/>
        <v>0.30000000000000004</v>
      </c>
      <c r="G294" s="3">
        <f t="shared" si="153"/>
        <v>0</v>
      </c>
      <c r="H294" s="3"/>
      <c r="I294" s="3"/>
      <c r="J294" s="3"/>
      <c r="K294" s="87">
        <v>0.1</v>
      </c>
      <c r="L294" s="3">
        <v>0.2</v>
      </c>
      <c r="M294" s="3">
        <f t="shared" si="151"/>
        <v>0</v>
      </c>
      <c r="N294" s="3"/>
      <c r="O294" s="3"/>
      <c r="P294" s="3"/>
      <c r="Q294" s="3"/>
      <c r="R294" s="3"/>
      <c r="S294" s="3"/>
      <c r="T294" s="3"/>
      <c r="U294" s="3">
        <f t="shared" si="146"/>
        <v>0</v>
      </c>
      <c r="V294" s="3"/>
      <c r="W294" s="3"/>
      <c r="X294" s="3"/>
      <c r="Y294" s="3"/>
      <c r="Z294" s="3"/>
      <c r="AA294" s="3"/>
      <c r="AB294" s="3"/>
      <c r="AC294" s="3"/>
      <c r="AD294" s="3">
        <f t="shared" si="172"/>
        <v>0</v>
      </c>
      <c r="AE294" s="3"/>
      <c r="AF294" s="3"/>
      <c r="AG294" s="3"/>
      <c r="AH294" s="3"/>
      <c r="AI294" s="3"/>
      <c r="AJ294" s="3"/>
      <c r="AK294" s="3"/>
      <c r="AL294" s="3"/>
      <c r="AM294" s="3"/>
      <c r="AN294" s="3"/>
      <c r="AO294" s="3"/>
      <c r="AP294" s="3"/>
      <c r="AQ294" s="3"/>
      <c r="AR294" s="3"/>
      <c r="AS294" s="3"/>
      <c r="AT294" s="3"/>
      <c r="AU294" s="3"/>
      <c r="AV294" s="3"/>
      <c r="AW294" s="3"/>
      <c r="AX294" s="3"/>
      <c r="AY294" s="3"/>
      <c r="AZ294" s="3"/>
      <c r="BA294" s="3"/>
      <c r="BB294" s="3"/>
      <c r="BC294" s="3"/>
      <c r="BD294" s="3"/>
      <c r="BE294" s="3"/>
      <c r="BF294" s="3"/>
      <c r="BG294" s="3">
        <f t="shared" si="152"/>
        <v>0</v>
      </c>
      <c r="BH294" s="3"/>
      <c r="BI294" s="3"/>
      <c r="BJ294" s="3"/>
      <c r="BK294" s="2" t="s">
        <v>459</v>
      </c>
      <c r="BL294" s="2" t="s">
        <v>147</v>
      </c>
      <c r="BM294" s="2" t="s">
        <v>322</v>
      </c>
      <c r="BN294" s="2" t="s">
        <v>109</v>
      </c>
      <c r="BO294" s="143" t="s">
        <v>1148</v>
      </c>
      <c r="BP294" s="2" t="s">
        <v>1142</v>
      </c>
      <c r="BQ294" s="436" t="s">
        <v>982</v>
      </c>
      <c r="BR294" s="71" t="s">
        <v>972</v>
      </c>
      <c r="BV294" s="71" t="s">
        <v>813</v>
      </c>
      <c r="CN294" s="71">
        <v>2022</v>
      </c>
    </row>
    <row r="295" spans="1:358" s="228" customFormat="1" ht="18.75" x14ac:dyDescent="0.3">
      <c r="A295" s="81" t="s">
        <v>351</v>
      </c>
      <c r="B295" s="83" t="s">
        <v>323</v>
      </c>
      <c r="C295" s="21">
        <f t="shared" si="159"/>
        <v>0.66999999999999993</v>
      </c>
      <c r="D295" s="82">
        <v>0</v>
      </c>
      <c r="E295" s="82">
        <f t="shared" si="160"/>
        <v>0.66999999999999993</v>
      </c>
      <c r="F295" s="82">
        <f t="shared" si="161"/>
        <v>0.66999999999999993</v>
      </c>
      <c r="G295" s="82">
        <f t="shared" si="153"/>
        <v>0</v>
      </c>
      <c r="H295" s="82">
        <f t="shared" ref="H295:BJ295" si="183">SUM(H296)</f>
        <v>0</v>
      </c>
      <c r="I295" s="82">
        <f t="shared" si="183"/>
        <v>0</v>
      </c>
      <c r="J295" s="82">
        <f t="shared" si="183"/>
        <v>0</v>
      </c>
      <c r="K295" s="82">
        <f t="shared" si="183"/>
        <v>0.47</v>
      </c>
      <c r="L295" s="82">
        <f t="shared" si="183"/>
        <v>0.2</v>
      </c>
      <c r="M295" s="82">
        <f t="shared" si="151"/>
        <v>0</v>
      </c>
      <c r="N295" s="82">
        <f t="shared" si="183"/>
        <v>0</v>
      </c>
      <c r="O295" s="82">
        <f t="shared" si="183"/>
        <v>0</v>
      </c>
      <c r="P295" s="82">
        <f t="shared" si="183"/>
        <v>0</v>
      </c>
      <c r="Q295" s="82">
        <f t="shared" si="183"/>
        <v>0</v>
      </c>
      <c r="R295" s="82">
        <f t="shared" si="183"/>
        <v>0</v>
      </c>
      <c r="S295" s="82">
        <f t="shared" si="183"/>
        <v>0</v>
      </c>
      <c r="T295" s="82">
        <f t="shared" si="183"/>
        <v>0</v>
      </c>
      <c r="U295" s="82">
        <f t="shared" si="146"/>
        <v>0</v>
      </c>
      <c r="V295" s="82">
        <f t="shared" si="183"/>
        <v>0</v>
      </c>
      <c r="W295" s="82">
        <f t="shared" si="183"/>
        <v>0</v>
      </c>
      <c r="X295" s="82">
        <f t="shared" si="183"/>
        <v>0</v>
      </c>
      <c r="Y295" s="82">
        <f t="shared" si="183"/>
        <v>0</v>
      </c>
      <c r="Z295" s="82">
        <f t="shared" si="183"/>
        <v>0</v>
      </c>
      <c r="AA295" s="82">
        <f t="shared" si="183"/>
        <v>0</v>
      </c>
      <c r="AB295" s="82">
        <f t="shared" si="183"/>
        <v>0</v>
      </c>
      <c r="AC295" s="82">
        <f t="shared" si="183"/>
        <v>0</v>
      </c>
      <c r="AD295" s="82">
        <f t="shared" si="172"/>
        <v>0</v>
      </c>
      <c r="AE295" s="82">
        <f t="shared" si="183"/>
        <v>0</v>
      </c>
      <c r="AF295" s="82">
        <f t="shared" si="183"/>
        <v>0</v>
      </c>
      <c r="AG295" s="82">
        <f t="shared" si="183"/>
        <v>0</v>
      </c>
      <c r="AH295" s="82">
        <f t="shared" si="183"/>
        <v>0</v>
      </c>
      <c r="AI295" s="82">
        <f t="shared" si="183"/>
        <v>0</v>
      </c>
      <c r="AJ295" s="82">
        <f t="shared" si="183"/>
        <v>0</v>
      </c>
      <c r="AK295" s="82">
        <f t="shared" si="183"/>
        <v>0</v>
      </c>
      <c r="AL295" s="82">
        <f t="shared" si="183"/>
        <v>0</v>
      </c>
      <c r="AM295" s="82">
        <f t="shared" si="183"/>
        <v>0</v>
      </c>
      <c r="AN295" s="82">
        <f t="shared" si="183"/>
        <v>0</v>
      </c>
      <c r="AO295" s="82">
        <f t="shared" si="183"/>
        <v>0</v>
      </c>
      <c r="AP295" s="82">
        <f t="shared" si="183"/>
        <v>0</v>
      </c>
      <c r="AQ295" s="82">
        <f t="shared" si="183"/>
        <v>0</v>
      </c>
      <c r="AR295" s="82">
        <f t="shared" si="183"/>
        <v>0</v>
      </c>
      <c r="AS295" s="82">
        <f t="shared" si="183"/>
        <v>0</v>
      </c>
      <c r="AT295" s="82">
        <f t="shared" si="183"/>
        <v>0</v>
      </c>
      <c r="AU295" s="82">
        <f t="shared" si="183"/>
        <v>0</v>
      </c>
      <c r="AV295" s="82">
        <f t="shared" si="183"/>
        <v>0</v>
      </c>
      <c r="AW295" s="82">
        <f t="shared" si="183"/>
        <v>0</v>
      </c>
      <c r="AX295" s="82">
        <f t="shared" si="183"/>
        <v>0</v>
      </c>
      <c r="AY295" s="82">
        <f t="shared" si="183"/>
        <v>0</v>
      </c>
      <c r="AZ295" s="82">
        <f t="shared" si="183"/>
        <v>0</v>
      </c>
      <c r="BA295" s="82">
        <f t="shared" si="183"/>
        <v>0</v>
      </c>
      <c r="BB295" s="82">
        <f t="shared" si="183"/>
        <v>0</v>
      </c>
      <c r="BC295" s="82">
        <f t="shared" si="183"/>
        <v>0</v>
      </c>
      <c r="BD295" s="82">
        <f t="shared" si="183"/>
        <v>0</v>
      </c>
      <c r="BE295" s="82">
        <f t="shared" si="183"/>
        <v>0</v>
      </c>
      <c r="BF295" s="82">
        <f t="shared" si="183"/>
        <v>0</v>
      </c>
      <c r="BG295" s="82">
        <f t="shared" si="152"/>
        <v>0</v>
      </c>
      <c r="BH295" s="82">
        <f t="shared" si="183"/>
        <v>0</v>
      </c>
      <c r="BI295" s="82">
        <f t="shared" si="183"/>
        <v>0</v>
      </c>
      <c r="BJ295" s="82">
        <f t="shared" si="183"/>
        <v>0</v>
      </c>
      <c r="BK295" s="9"/>
      <c r="BL295" s="9"/>
      <c r="BM295" s="9"/>
      <c r="BN295" s="9"/>
      <c r="BO295" s="107"/>
      <c r="BP295" s="2"/>
      <c r="BQ295" s="434"/>
      <c r="BR295" s="71"/>
      <c r="CN295" s="228">
        <v>2022</v>
      </c>
    </row>
    <row r="296" spans="1:358" s="71" customFormat="1" ht="130.9" customHeight="1" x14ac:dyDescent="0.3">
      <c r="A296" s="2">
        <v>1</v>
      </c>
      <c r="B296" s="141" t="s">
        <v>446</v>
      </c>
      <c r="C296" s="69">
        <f t="shared" si="159"/>
        <v>0.66999999999999993</v>
      </c>
      <c r="D296" s="3"/>
      <c r="E296" s="3">
        <f t="shared" si="160"/>
        <v>0.66999999999999993</v>
      </c>
      <c r="F296" s="3">
        <f t="shared" si="161"/>
        <v>0.66999999999999993</v>
      </c>
      <c r="G296" s="3">
        <f t="shared" si="153"/>
        <v>0</v>
      </c>
      <c r="H296" s="3"/>
      <c r="I296" s="3"/>
      <c r="J296" s="3"/>
      <c r="K296" s="87">
        <v>0.47</v>
      </c>
      <c r="L296" s="3">
        <v>0.2</v>
      </c>
      <c r="M296" s="3">
        <f t="shared" si="151"/>
        <v>0</v>
      </c>
      <c r="N296" s="3"/>
      <c r="O296" s="3"/>
      <c r="P296" s="3"/>
      <c r="Q296" s="3"/>
      <c r="R296" s="3"/>
      <c r="S296" s="3"/>
      <c r="T296" s="3"/>
      <c r="U296" s="3">
        <f t="shared" si="146"/>
        <v>0</v>
      </c>
      <c r="V296" s="3"/>
      <c r="W296" s="3"/>
      <c r="X296" s="3"/>
      <c r="Y296" s="3"/>
      <c r="Z296" s="3"/>
      <c r="AA296" s="3"/>
      <c r="AB296" s="3"/>
      <c r="AC296" s="3"/>
      <c r="AD296" s="3">
        <f t="shared" si="172"/>
        <v>0</v>
      </c>
      <c r="AE296" s="3"/>
      <c r="AF296" s="3"/>
      <c r="AG296" s="3"/>
      <c r="AH296" s="3"/>
      <c r="AI296" s="3"/>
      <c r="AJ296" s="3"/>
      <c r="AK296" s="3"/>
      <c r="AL296" s="3"/>
      <c r="AM296" s="3"/>
      <c r="AN296" s="3"/>
      <c r="AO296" s="3"/>
      <c r="AP296" s="3"/>
      <c r="AQ296" s="3"/>
      <c r="AR296" s="3"/>
      <c r="AS296" s="3"/>
      <c r="AT296" s="3"/>
      <c r="AU296" s="3"/>
      <c r="AV296" s="3"/>
      <c r="AW296" s="3"/>
      <c r="AX296" s="3"/>
      <c r="AY296" s="3"/>
      <c r="AZ296" s="3"/>
      <c r="BA296" s="3"/>
      <c r="BB296" s="3"/>
      <c r="BC296" s="3"/>
      <c r="BD296" s="3"/>
      <c r="BE296" s="3"/>
      <c r="BF296" s="3"/>
      <c r="BG296" s="3">
        <f t="shared" si="152"/>
        <v>0</v>
      </c>
      <c r="BH296" s="3"/>
      <c r="BI296" s="3"/>
      <c r="BJ296" s="3"/>
      <c r="BK296" s="2" t="s">
        <v>459</v>
      </c>
      <c r="BL296" s="4" t="s">
        <v>128</v>
      </c>
      <c r="BM296" s="2"/>
      <c r="BN296" s="2" t="s">
        <v>110</v>
      </c>
      <c r="BO296" s="143" t="s">
        <v>1245</v>
      </c>
      <c r="BP296" s="2" t="s">
        <v>1142</v>
      </c>
      <c r="BQ296" s="436" t="s">
        <v>982</v>
      </c>
      <c r="BR296" s="71" t="s">
        <v>972</v>
      </c>
      <c r="BV296" s="71" t="s">
        <v>813</v>
      </c>
      <c r="CN296" s="71">
        <v>2022</v>
      </c>
      <c r="MS296" s="226" t="s">
        <v>1248</v>
      </c>
      <c r="MT296" s="226" t="s">
        <v>1249</v>
      </c>
    </row>
    <row r="297" spans="1:358" s="228" customFormat="1" ht="18.75" x14ac:dyDescent="0.3">
      <c r="A297" s="81" t="s">
        <v>352</v>
      </c>
      <c r="B297" s="83" t="s">
        <v>324</v>
      </c>
      <c r="C297" s="21">
        <f t="shared" si="159"/>
        <v>11.05</v>
      </c>
      <c r="D297" s="82">
        <v>0</v>
      </c>
      <c r="E297" s="82">
        <f>SUM(E298:E301)</f>
        <v>11.05</v>
      </c>
      <c r="F297" s="82">
        <f t="shared" ref="F297:BJ297" si="184">SUM(F298:F301)</f>
        <v>9.0500000000000007</v>
      </c>
      <c r="G297" s="82">
        <f t="shared" si="184"/>
        <v>0</v>
      </c>
      <c r="H297" s="82">
        <f t="shared" si="184"/>
        <v>0</v>
      </c>
      <c r="I297" s="82">
        <f t="shared" si="184"/>
        <v>0</v>
      </c>
      <c r="J297" s="82">
        <f t="shared" si="184"/>
        <v>0</v>
      </c>
      <c r="K297" s="82">
        <f t="shared" si="184"/>
        <v>6.0500000000000007</v>
      </c>
      <c r="L297" s="82">
        <f t="shared" si="184"/>
        <v>0</v>
      </c>
      <c r="M297" s="82">
        <f t="shared" si="184"/>
        <v>3</v>
      </c>
      <c r="N297" s="82">
        <f t="shared" si="184"/>
        <v>0</v>
      </c>
      <c r="O297" s="82">
        <f t="shared" si="184"/>
        <v>0</v>
      </c>
      <c r="P297" s="82">
        <f t="shared" si="184"/>
        <v>3</v>
      </c>
      <c r="Q297" s="82">
        <f t="shared" si="184"/>
        <v>0</v>
      </c>
      <c r="R297" s="82">
        <f t="shared" si="184"/>
        <v>0</v>
      </c>
      <c r="S297" s="82">
        <f t="shared" si="184"/>
        <v>0</v>
      </c>
      <c r="T297" s="82">
        <f t="shared" si="184"/>
        <v>0</v>
      </c>
      <c r="U297" s="82">
        <f t="shared" si="184"/>
        <v>0</v>
      </c>
      <c r="V297" s="82">
        <f t="shared" si="184"/>
        <v>0</v>
      </c>
      <c r="W297" s="82">
        <f t="shared" si="184"/>
        <v>0</v>
      </c>
      <c r="X297" s="82">
        <f t="shared" si="184"/>
        <v>0</v>
      </c>
      <c r="Y297" s="82">
        <f t="shared" si="184"/>
        <v>0</v>
      </c>
      <c r="Z297" s="82">
        <f t="shared" si="184"/>
        <v>0</v>
      </c>
      <c r="AA297" s="82">
        <f t="shared" si="184"/>
        <v>0</v>
      </c>
      <c r="AB297" s="82">
        <f t="shared" si="184"/>
        <v>0</v>
      </c>
      <c r="AC297" s="82">
        <f t="shared" si="184"/>
        <v>0</v>
      </c>
      <c r="AD297" s="82">
        <f t="shared" si="184"/>
        <v>0</v>
      </c>
      <c r="AE297" s="82">
        <f t="shared" si="184"/>
        <v>0</v>
      </c>
      <c r="AF297" s="82">
        <f t="shared" si="184"/>
        <v>0</v>
      </c>
      <c r="AG297" s="82">
        <f t="shared" si="184"/>
        <v>0</v>
      </c>
      <c r="AH297" s="82">
        <f t="shared" si="184"/>
        <v>0</v>
      </c>
      <c r="AI297" s="82">
        <f t="shared" si="184"/>
        <v>0</v>
      </c>
      <c r="AJ297" s="82">
        <f t="shared" si="184"/>
        <v>0</v>
      </c>
      <c r="AK297" s="82">
        <f t="shared" si="184"/>
        <v>0</v>
      </c>
      <c r="AL297" s="82">
        <f t="shared" si="184"/>
        <v>0</v>
      </c>
      <c r="AM297" s="82">
        <f t="shared" si="184"/>
        <v>0</v>
      </c>
      <c r="AN297" s="82">
        <f t="shared" si="184"/>
        <v>0</v>
      </c>
      <c r="AO297" s="82">
        <f t="shared" si="184"/>
        <v>0</v>
      </c>
      <c r="AP297" s="82">
        <f t="shared" si="184"/>
        <v>0</v>
      </c>
      <c r="AQ297" s="82">
        <f t="shared" si="184"/>
        <v>0</v>
      </c>
      <c r="AR297" s="82">
        <f t="shared" si="184"/>
        <v>0</v>
      </c>
      <c r="AS297" s="82">
        <f t="shared" si="184"/>
        <v>0</v>
      </c>
      <c r="AT297" s="82">
        <f t="shared" si="184"/>
        <v>0</v>
      </c>
      <c r="AU297" s="82">
        <f t="shared" si="184"/>
        <v>0</v>
      </c>
      <c r="AV297" s="82">
        <f t="shared" si="184"/>
        <v>0</v>
      </c>
      <c r="AW297" s="82">
        <f t="shared" si="184"/>
        <v>0</v>
      </c>
      <c r="AX297" s="82">
        <f t="shared" si="184"/>
        <v>0</v>
      </c>
      <c r="AY297" s="82">
        <f t="shared" si="184"/>
        <v>0</v>
      </c>
      <c r="AZ297" s="82">
        <f t="shared" si="184"/>
        <v>0</v>
      </c>
      <c r="BA297" s="82">
        <f t="shared" si="184"/>
        <v>0</v>
      </c>
      <c r="BB297" s="82">
        <f t="shared" si="184"/>
        <v>0</v>
      </c>
      <c r="BC297" s="82">
        <f t="shared" si="184"/>
        <v>0</v>
      </c>
      <c r="BD297" s="82">
        <f t="shared" si="184"/>
        <v>0</v>
      </c>
      <c r="BE297" s="82">
        <f t="shared" si="184"/>
        <v>0</v>
      </c>
      <c r="BF297" s="82">
        <f t="shared" si="184"/>
        <v>0</v>
      </c>
      <c r="BG297" s="82">
        <f t="shared" si="184"/>
        <v>2</v>
      </c>
      <c r="BH297" s="82">
        <f t="shared" si="184"/>
        <v>0</v>
      </c>
      <c r="BI297" s="82">
        <f t="shared" si="184"/>
        <v>2</v>
      </c>
      <c r="BJ297" s="82">
        <f t="shared" si="184"/>
        <v>0</v>
      </c>
      <c r="BK297" s="9"/>
      <c r="BL297" s="9"/>
      <c r="BM297" s="9"/>
      <c r="BN297" s="9"/>
      <c r="BO297" s="107"/>
      <c r="BP297" s="2"/>
      <c r="BQ297" s="434"/>
      <c r="BR297" s="71" t="s">
        <v>972</v>
      </c>
    </row>
    <row r="298" spans="1:358" s="94" customFormat="1" ht="37.5" x14ac:dyDescent="0.3">
      <c r="A298" s="2">
        <v>1</v>
      </c>
      <c r="B298" s="141" t="s">
        <v>573</v>
      </c>
      <c r="C298" s="69">
        <f t="shared" si="159"/>
        <v>0.4</v>
      </c>
      <c r="D298" s="3"/>
      <c r="E298" s="3">
        <f t="shared" si="160"/>
        <v>0.4</v>
      </c>
      <c r="F298" s="3">
        <f t="shared" si="161"/>
        <v>0.4</v>
      </c>
      <c r="G298" s="3">
        <f t="shared" si="153"/>
        <v>0</v>
      </c>
      <c r="H298" s="3"/>
      <c r="I298" s="3"/>
      <c r="J298" s="3"/>
      <c r="K298" s="80">
        <v>0.4</v>
      </c>
      <c r="L298" s="80"/>
      <c r="M298" s="3">
        <f t="shared" si="151"/>
        <v>0</v>
      </c>
      <c r="N298" s="3"/>
      <c r="O298" s="3"/>
      <c r="P298" s="3"/>
      <c r="Q298" s="3"/>
      <c r="R298" s="3"/>
      <c r="S298" s="3"/>
      <c r="T298" s="3"/>
      <c r="U298" s="3">
        <f t="shared" si="146"/>
        <v>0</v>
      </c>
      <c r="V298" s="3"/>
      <c r="W298" s="3"/>
      <c r="X298" s="3"/>
      <c r="Y298" s="3"/>
      <c r="Z298" s="3"/>
      <c r="AA298" s="3"/>
      <c r="AB298" s="3"/>
      <c r="AC298" s="3"/>
      <c r="AD298" s="3">
        <f t="shared" si="172"/>
        <v>0</v>
      </c>
      <c r="AE298" s="3"/>
      <c r="AF298" s="3"/>
      <c r="AG298" s="3"/>
      <c r="AH298" s="73"/>
      <c r="AI298" s="73"/>
      <c r="AJ298" s="3"/>
      <c r="AK298" s="3"/>
      <c r="AL298" s="3"/>
      <c r="AM298" s="3"/>
      <c r="AN298" s="3"/>
      <c r="AO298" s="3"/>
      <c r="AP298" s="3"/>
      <c r="AQ298" s="3"/>
      <c r="AR298" s="3"/>
      <c r="AS298" s="3"/>
      <c r="AT298" s="3"/>
      <c r="AU298" s="3"/>
      <c r="AV298" s="3"/>
      <c r="AW298" s="3"/>
      <c r="AX298" s="3"/>
      <c r="AY298" s="3"/>
      <c r="AZ298" s="74"/>
      <c r="BA298" s="3"/>
      <c r="BB298" s="3"/>
      <c r="BC298" s="3"/>
      <c r="BD298" s="3"/>
      <c r="BE298" s="3"/>
      <c r="BF298" s="3"/>
      <c r="BG298" s="3">
        <f t="shared" si="152"/>
        <v>0</v>
      </c>
      <c r="BH298" s="3"/>
      <c r="BI298" s="75"/>
      <c r="BJ298" s="3"/>
      <c r="BK298" s="2" t="s">
        <v>459</v>
      </c>
      <c r="BL298" s="4" t="s">
        <v>135</v>
      </c>
      <c r="BM298" s="2" t="s">
        <v>367</v>
      </c>
      <c r="BN298" s="143" t="s">
        <v>85</v>
      </c>
      <c r="BO298" s="15" t="s">
        <v>546</v>
      </c>
      <c r="BP298" s="2" t="s">
        <v>1142</v>
      </c>
      <c r="BQ298" s="436" t="s">
        <v>982</v>
      </c>
      <c r="BR298" s="71" t="s">
        <v>972</v>
      </c>
      <c r="BV298" s="94" t="s">
        <v>813</v>
      </c>
      <c r="CN298" s="94">
        <v>2022</v>
      </c>
    </row>
    <row r="299" spans="1:358" s="71" customFormat="1" ht="37.5" x14ac:dyDescent="0.3">
      <c r="A299" s="2">
        <v>2</v>
      </c>
      <c r="B299" s="144" t="s">
        <v>574</v>
      </c>
      <c r="C299" s="69">
        <f t="shared" si="159"/>
        <v>0.25</v>
      </c>
      <c r="D299" s="3"/>
      <c r="E299" s="3">
        <f t="shared" si="160"/>
        <v>0.25</v>
      </c>
      <c r="F299" s="3">
        <f t="shared" si="161"/>
        <v>0.25</v>
      </c>
      <c r="G299" s="3">
        <f t="shared" si="153"/>
        <v>0</v>
      </c>
      <c r="H299" s="3"/>
      <c r="I299" s="3"/>
      <c r="J299" s="3"/>
      <c r="K299" s="72">
        <v>0.25</v>
      </c>
      <c r="L299" s="2"/>
      <c r="M299" s="3">
        <f t="shared" si="151"/>
        <v>0</v>
      </c>
      <c r="N299" s="3"/>
      <c r="O299" s="3"/>
      <c r="P299" s="3"/>
      <c r="Q299" s="3"/>
      <c r="R299" s="3"/>
      <c r="S299" s="3"/>
      <c r="T299" s="3"/>
      <c r="U299" s="3">
        <f t="shared" si="146"/>
        <v>0</v>
      </c>
      <c r="V299" s="3"/>
      <c r="W299" s="3"/>
      <c r="X299" s="3"/>
      <c r="Y299" s="3"/>
      <c r="Z299" s="3"/>
      <c r="AA299" s="3"/>
      <c r="AB299" s="3"/>
      <c r="AC299" s="3"/>
      <c r="AD299" s="3">
        <f t="shared" si="172"/>
        <v>0</v>
      </c>
      <c r="AE299" s="3"/>
      <c r="AF299" s="3"/>
      <c r="AG299" s="3"/>
      <c r="AH299" s="73"/>
      <c r="AI299" s="73"/>
      <c r="AJ299" s="3"/>
      <c r="AK299" s="3"/>
      <c r="AL299" s="3"/>
      <c r="AM299" s="3"/>
      <c r="AN299" s="3"/>
      <c r="AO299" s="3"/>
      <c r="AP299" s="3"/>
      <c r="AQ299" s="3"/>
      <c r="AR299" s="3"/>
      <c r="AS299" s="3"/>
      <c r="AT299" s="3"/>
      <c r="AU299" s="3"/>
      <c r="AV299" s="3"/>
      <c r="AW299" s="3"/>
      <c r="AX299" s="3"/>
      <c r="AY299" s="3"/>
      <c r="AZ299" s="74"/>
      <c r="BA299" s="3"/>
      <c r="BB299" s="3"/>
      <c r="BC299" s="3"/>
      <c r="BD299" s="3"/>
      <c r="BE299" s="3"/>
      <c r="BF299" s="3"/>
      <c r="BG299" s="3">
        <f t="shared" si="152"/>
        <v>0</v>
      </c>
      <c r="BH299" s="3"/>
      <c r="BI299" s="75"/>
      <c r="BJ299" s="3"/>
      <c r="BK299" s="2" t="s">
        <v>459</v>
      </c>
      <c r="BL299" s="2" t="s">
        <v>140</v>
      </c>
      <c r="BM299" s="2" t="s">
        <v>325</v>
      </c>
      <c r="BN299" s="76" t="s">
        <v>85</v>
      </c>
      <c r="BO299" s="15" t="s">
        <v>390</v>
      </c>
      <c r="BP299" s="2" t="s">
        <v>1142</v>
      </c>
      <c r="BQ299" s="436" t="s">
        <v>982</v>
      </c>
      <c r="BR299" s="71" t="s">
        <v>972</v>
      </c>
      <c r="BV299" s="71" t="s">
        <v>813</v>
      </c>
      <c r="BZ299" s="209"/>
      <c r="CN299" s="71">
        <v>2022</v>
      </c>
    </row>
    <row r="300" spans="1:358" s="71" customFormat="1" ht="39" customHeight="1" x14ac:dyDescent="0.3">
      <c r="A300" s="2">
        <v>3</v>
      </c>
      <c r="B300" s="88" t="s">
        <v>523</v>
      </c>
      <c r="C300" s="69">
        <f t="shared" si="159"/>
        <v>10</v>
      </c>
      <c r="D300" s="3"/>
      <c r="E300" s="3">
        <f t="shared" si="160"/>
        <v>10</v>
      </c>
      <c r="F300" s="3">
        <f t="shared" si="161"/>
        <v>8</v>
      </c>
      <c r="G300" s="3">
        <f t="shared" si="153"/>
        <v>0</v>
      </c>
      <c r="H300" s="3"/>
      <c r="I300" s="3"/>
      <c r="J300" s="3"/>
      <c r="K300" s="72">
        <v>5</v>
      </c>
      <c r="L300" s="2"/>
      <c r="M300" s="3">
        <f t="shared" si="151"/>
        <v>3</v>
      </c>
      <c r="N300" s="3"/>
      <c r="O300" s="3"/>
      <c r="P300" s="3">
        <v>3</v>
      </c>
      <c r="Q300" s="3"/>
      <c r="R300" s="3"/>
      <c r="S300" s="3"/>
      <c r="T300" s="3"/>
      <c r="U300" s="3">
        <f t="shared" ref="U300:U317" si="185">V300+W300+X300+Y300+Z300+AA300+AB300+AC300+AD300+AU300+AV300+AW300+AX300+AY300+AZ300+BA300+BB300+BC300+BD300+BE300+BF300</f>
        <v>0</v>
      </c>
      <c r="V300" s="3"/>
      <c r="W300" s="3"/>
      <c r="X300" s="3"/>
      <c r="Y300" s="3"/>
      <c r="Z300" s="3"/>
      <c r="AA300" s="3"/>
      <c r="AB300" s="3"/>
      <c r="AC300" s="3"/>
      <c r="AD300" s="3">
        <f t="shared" si="172"/>
        <v>0</v>
      </c>
      <c r="AE300" s="3"/>
      <c r="AF300" s="3"/>
      <c r="AG300" s="3"/>
      <c r="AH300" s="73"/>
      <c r="AI300" s="73"/>
      <c r="AJ300" s="3"/>
      <c r="AK300" s="3"/>
      <c r="AL300" s="3"/>
      <c r="AM300" s="3"/>
      <c r="AN300" s="3"/>
      <c r="AO300" s="3"/>
      <c r="AP300" s="3"/>
      <c r="AQ300" s="3"/>
      <c r="AR300" s="3"/>
      <c r="AS300" s="3"/>
      <c r="AT300" s="3"/>
      <c r="AU300" s="3"/>
      <c r="AV300" s="3"/>
      <c r="AW300" s="3"/>
      <c r="AX300" s="3"/>
      <c r="AY300" s="3"/>
      <c r="AZ300" s="74"/>
      <c r="BA300" s="3"/>
      <c r="BB300" s="3"/>
      <c r="BC300" s="3"/>
      <c r="BD300" s="3"/>
      <c r="BE300" s="3"/>
      <c r="BF300" s="3"/>
      <c r="BG300" s="3">
        <f t="shared" si="152"/>
        <v>2</v>
      </c>
      <c r="BH300" s="3"/>
      <c r="BI300" s="3">
        <v>2</v>
      </c>
      <c r="BJ300" s="3"/>
      <c r="BK300" s="2" t="s">
        <v>459</v>
      </c>
      <c r="BL300" s="4" t="s">
        <v>137</v>
      </c>
      <c r="BM300" s="2" t="s">
        <v>524</v>
      </c>
      <c r="BN300" s="76" t="s">
        <v>85</v>
      </c>
      <c r="BO300" s="143" t="s">
        <v>545</v>
      </c>
      <c r="BP300" s="2" t="s">
        <v>1142</v>
      </c>
      <c r="BQ300" s="436" t="s">
        <v>1071</v>
      </c>
      <c r="BR300" s="71" t="s">
        <v>972</v>
      </c>
      <c r="BS300" s="208"/>
      <c r="BT300" s="208"/>
      <c r="BU300" s="208"/>
      <c r="BV300" s="256" t="s">
        <v>813</v>
      </c>
      <c r="BW300" s="208"/>
      <c r="BZ300" s="210"/>
      <c r="CE300" s="71" t="s">
        <v>490</v>
      </c>
      <c r="CN300" s="71">
        <v>2022</v>
      </c>
    </row>
    <row r="301" spans="1:358" s="71" customFormat="1" ht="37.5" x14ac:dyDescent="0.3">
      <c r="A301" s="2">
        <v>4</v>
      </c>
      <c r="B301" s="88" t="s">
        <v>1151</v>
      </c>
      <c r="C301" s="69">
        <f t="shared" si="159"/>
        <v>0.4</v>
      </c>
      <c r="D301" s="3"/>
      <c r="E301" s="3">
        <f t="shared" si="160"/>
        <v>0.4</v>
      </c>
      <c r="F301" s="3">
        <f t="shared" si="161"/>
        <v>0.4</v>
      </c>
      <c r="G301" s="3">
        <f t="shared" si="153"/>
        <v>0</v>
      </c>
      <c r="H301" s="3"/>
      <c r="I301" s="3"/>
      <c r="J301" s="3"/>
      <c r="K301" s="72">
        <v>0.4</v>
      </c>
      <c r="L301" s="2"/>
      <c r="M301" s="3">
        <f t="shared" si="151"/>
        <v>0</v>
      </c>
      <c r="N301" s="3"/>
      <c r="O301" s="3"/>
      <c r="P301" s="3"/>
      <c r="Q301" s="3"/>
      <c r="R301" s="3"/>
      <c r="S301" s="3"/>
      <c r="T301" s="3"/>
      <c r="U301" s="3">
        <f t="shared" si="185"/>
        <v>0</v>
      </c>
      <c r="V301" s="3"/>
      <c r="W301" s="3"/>
      <c r="X301" s="3"/>
      <c r="Y301" s="3"/>
      <c r="Z301" s="3"/>
      <c r="AA301" s="3"/>
      <c r="AB301" s="3"/>
      <c r="AC301" s="3"/>
      <c r="AD301" s="3">
        <f t="shared" ref="AD301" si="186">SUM(AE301:AT301)</f>
        <v>0</v>
      </c>
      <c r="AE301" s="3"/>
      <c r="AF301" s="3"/>
      <c r="AG301" s="3"/>
      <c r="AH301" s="73"/>
      <c r="AI301" s="73"/>
      <c r="AJ301" s="3"/>
      <c r="AK301" s="3"/>
      <c r="AL301" s="3"/>
      <c r="AM301" s="3"/>
      <c r="AN301" s="3"/>
      <c r="AO301" s="3"/>
      <c r="AP301" s="3"/>
      <c r="AQ301" s="3"/>
      <c r="AR301" s="3"/>
      <c r="AS301" s="3"/>
      <c r="AT301" s="3"/>
      <c r="AU301" s="3"/>
      <c r="AV301" s="3"/>
      <c r="AW301" s="3"/>
      <c r="AX301" s="3"/>
      <c r="AY301" s="3"/>
      <c r="AZ301" s="74"/>
      <c r="BA301" s="3"/>
      <c r="BB301" s="3"/>
      <c r="BC301" s="3"/>
      <c r="BD301" s="3"/>
      <c r="BE301" s="3"/>
      <c r="BF301" s="3"/>
      <c r="BG301" s="3">
        <f t="shared" si="152"/>
        <v>0</v>
      </c>
      <c r="BH301" s="3"/>
      <c r="BI301" s="3"/>
      <c r="BJ301" s="3"/>
      <c r="BK301" s="2" t="s">
        <v>459</v>
      </c>
      <c r="BL301" s="4" t="s">
        <v>137</v>
      </c>
      <c r="BM301" s="2" t="s">
        <v>524</v>
      </c>
      <c r="BN301" s="76" t="s">
        <v>85</v>
      </c>
      <c r="BO301" s="143" t="s">
        <v>1152</v>
      </c>
      <c r="BP301" s="2" t="s">
        <v>761</v>
      </c>
      <c r="BQ301" s="436" t="s">
        <v>761</v>
      </c>
      <c r="BR301" s="71" t="s">
        <v>972</v>
      </c>
      <c r="BS301" s="208"/>
      <c r="BT301" s="208"/>
      <c r="BU301" s="208"/>
      <c r="BV301" s="256" t="s">
        <v>813</v>
      </c>
      <c r="BW301" s="208"/>
      <c r="BZ301" s="210"/>
      <c r="CE301" s="71" t="s">
        <v>490</v>
      </c>
      <c r="CN301" s="71">
        <v>2022</v>
      </c>
      <c r="DL301" s="71" t="s">
        <v>1113</v>
      </c>
    </row>
    <row r="302" spans="1:358" s="228" customFormat="1" ht="18.75" x14ac:dyDescent="0.3">
      <c r="A302" s="81" t="s">
        <v>353</v>
      </c>
      <c r="B302" s="83" t="s">
        <v>27</v>
      </c>
      <c r="C302" s="21">
        <f t="shared" si="159"/>
        <v>1.4</v>
      </c>
      <c r="D302" s="82"/>
      <c r="E302" s="82">
        <f t="shared" si="160"/>
        <v>1.4</v>
      </c>
      <c r="F302" s="82">
        <f t="shared" si="161"/>
        <v>1.4</v>
      </c>
      <c r="G302" s="82">
        <f t="shared" si="153"/>
        <v>0</v>
      </c>
      <c r="H302" s="82">
        <f>SUM(H303:H306)</f>
        <v>0</v>
      </c>
      <c r="I302" s="82">
        <f>SUM(I303:I306)</f>
        <v>0</v>
      </c>
      <c r="J302" s="82">
        <f>SUM(J303:J306)</f>
        <v>0</v>
      </c>
      <c r="K302" s="82">
        <f>SUM(K303:K306)</f>
        <v>0.1</v>
      </c>
      <c r="L302" s="82">
        <f>SUM(L303:L306)</f>
        <v>1.2999999999999998</v>
      </c>
      <c r="M302" s="82">
        <f t="shared" si="151"/>
        <v>0</v>
      </c>
      <c r="N302" s="82">
        <f t="shared" ref="N302:T302" si="187">SUM(N303:N306)</f>
        <v>0</v>
      </c>
      <c r="O302" s="82">
        <f t="shared" si="187"/>
        <v>0</v>
      </c>
      <c r="P302" s="82">
        <f t="shared" si="187"/>
        <v>0</v>
      </c>
      <c r="Q302" s="82">
        <f t="shared" si="187"/>
        <v>0</v>
      </c>
      <c r="R302" s="82">
        <f t="shared" si="187"/>
        <v>0</v>
      </c>
      <c r="S302" s="82">
        <f t="shared" si="187"/>
        <v>0</v>
      </c>
      <c r="T302" s="82">
        <f t="shared" si="187"/>
        <v>0</v>
      </c>
      <c r="U302" s="82">
        <f t="shared" si="185"/>
        <v>0</v>
      </c>
      <c r="V302" s="82">
        <f t="shared" ref="V302:AC302" si="188">SUM(V303:V306)</f>
        <v>0</v>
      </c>
      <c r="W302" s="82">
        <f t="shared" si="188"/>
        <v>0</v>
      </c>
      <c r="X302" s="82">
        <f t="shared" si="188"/>
        <v>0</v>
      </c>
      <c r="Y302" s="82">
        <f t="shared" si="188"/>
        <v>0</v>
      </c>
      <c r="Z302" s="82">
        <f t="shared" si="188"/>
        <v>0</v>
      </c>
      <c r="AA302" s="82">
        <f t="shared" si="188"/>
        <v>0</v>
      </c>
      <c r="AB302" s="82">
        <f t="shared" si="188"/>
        <v>0</v>
      </c>
      <c r="AC302" s="82">
        <f t="shared" si="188"/>
        <v>0</v>
      </c>
      <c r="AD302" s="82">
        <f t="shared" si="172"/>
        <v>0</v>
      </c>
      <c r="AE302" s="82">
        <f t="shared" ref="AE302:BF302" si="189">SUM(AE303:AE306)</f>
        <v>0</v>
      </c>
      <c r="AF302" s="82">
        <f t="shared" si="189"/>
        <v>0</v>
      </c>
      <c r="AG302" s="82">
        <f t="shared" si="189"/>
        <v>0</v>
      </c>
      <c r="AH302" s="82">
        <f t="shared" si="189"/>
        <v>0</v>
      </c>
      <c r="AI302" s="82">
        <f t="shared" si="189"/>
        <v>0</v>
      </c>
      <c r="AJ302" s="82">
        <f t="shared" si="189"/>
        <v>0</v>
      </c>
      <c r="AK302" s="82">
        <f t="shared" si="189"/>
        <v>0</v>
      </c>
      <c r="AL302" s="82">
        <f t="shared" si="189"/>
        <v>0</v>
      </c>
      <c r="AM302" s="82">
        <f t="shared" si="189"/>
        <v>0</v>
      </c>
      <c r="AN302" s="82">
        <f t="shared" si="189"/>
        <v>0</v>
      </c>
      <c r="AO302" s="82">
        <f t="shared" si="189"/>
        <v>0</v>
      </c>
      <c r="AP302" s="82">
        <f t="shared" si="189"/>
        <v>0</v>
      </c>
      <c r="AQ302" s="82">
        <f t="shared" si="189"/>
        <v>0</v>
      </c>
      <c r="AR302" s="82">
        <f t="shared" si="189"/>
        <v>0</v>
      </c>
      <c r="AS302" s="82">
        <f t="shared" si="189"/>
        <v>0</v>
      </c>
      <c r="AT302" s="82">
        <f t="shared" si="189"/>
        <v>0</v>
      </c>
      <c r="AU302" s="82">
        <f t="shared" si="189"/>
        <v>0</v>
      </c>
      <c r="AV302" s="82">
        <f t="shared" si="189"/>
        <v>0</v>
      </c>
      <c r="AW302" s="82">
        <f t="shared" si="189"/>
        <v>0</v>
      </c>
      <c r="AX302" s="82">
        <f t="shared" si="189"/>
        <v>0</v>
      </c>
      <c r="AY302" s="82">
        <f t="shared" si="189"/>
        <v>0</v>
      </c>
      <c r="AZ302" s="82">
        <f t="shared" si="189"/>
        <v>0</v>
      </c>
      <c r="BA302" s="82">
        <f t="shared" si="189"/>
        <v>0</v>
      </c>
      <c r="BB302" s="82">
        <f t="shared" si="189"/>
        <v>0</v>
      </c>
      <c r="BC302" s="82">
        <f t="shared" si="189"/>
        <v>0</v>
      </c>
      <c r="BD302" s="82">
        <f t="shared" si="189"/>
        <v>0</v>
      </c>
      <c r="BE302" s="82">
        <f t="shared" si="189"/>
        <v>0</v>
      </c>
      <c r="BF302" s="82">
        <f t="shared" si="189"/>
        <v>0</v>
      </c>
      <c r="BG302" s="82">
        <f t="shared" si="152"/>
        <v>0</v>
      </c>
      <c r="BH302" s="82">
        <f>SUM(BH303:BH306)</f>
        <v>0</v>
      </c>
      <c r="BI302" s="82">
        <f>SUM(BI303:BI306)</f>
        <v>0</v>
      </c>
      <c r="BJ302" s="82">
        <f>SUM(BJ303:BJ306)</f>
        <v>0</v>
      </c>
      <c r="BK302" s="9"/>
      <c r="BL302" s="9"/>
      <c r="BM302" s="9"/>
      <c r="BN302" s="9"/>
      <c r="BO302" s="107"/>
      <c r="BP302" s="2"/>
      <c r="BQ302" s="434"/>
      <c r="BR302" s="71"/>
      <c r="BS302" s="202"/>
      <c r="BT302" s="202"/>
      <c r="BU302" s="202"/>
      <c r="BV302" s="202"/>
      <c r="BW302" s="202"/>
    </row>
    <row r="303" spans="1:358" s="71" customFormat="1" ht="37.5" x14ac:dyDescent="0.3">
      <c r="A303" s="2">
        <v>1</v>
      </c>
      <c r="B303" s="14" t="s">
        <v>581</v>
      </c>
      <c r="C303" s="69">
        <f t="shared" si="159"/>
        <v>1</v>
      </c>
      <c r="D303" s="3"/>
      <c r="E303" s="3">
        <f t="shared" si="160"/>
        <v>1</v>
      </c>
      <c r="F303" s="3">
        <f t="shared" si="161"/>
        <v>1</v>
      </c>
      <c r="G303" s="3">
        <f t="shared" si="153"/>
        <v>0</v>
      </c>
      <c r="H303" s="2"/>
      <c r="I303" s="2"/>
      <c r="J303" s="2"/>
      <c r="K303" s="2"/>
      <c r="L303" s="2">
        <v>1</v>
      </c>
      <c r="M303" s="3">
        <f t="shared" si="151"/>
        <v>0</v>
      </c>
      <c r="N303" s="2"/>
      <c r="O303" s="2"/>
      <c r="P303" s="2"/>
      <c r="Q303" s="2"/>
      <c r="R303" s="2"/>
      <c r="S303" s="2"/>
      <c r="T303" s="2"/>
      <c r="U303" s="3">
        <f t="shared" si="185"/>
        <v>0</v>
      </c>
      <c r="V303" s="2"/>
      <c r="W303" s="2"/>
      <c r="X303" s="2"/>
      <c r="Y303" s="2"/>
      <c r="Z303" s="2"/>
      <c r="AA303" s="2"/>
      <c r="AB303" s="2"/>
      <c r="AC303" s="2"/>
      <c r="AD303" s="3">
        <f t="shared" si="172"/>
        <v>0</v>
      </c>
      <c r="AE303" s="2"/>
      <c r="AF303" s="2"/>
      <c r="AG303" s="2"/>
      <c r="AH303" s="2"/>
      <c r="AI303" s="2"/>
      <c r="AJ303" s="2"/>
      <c r="AK303" s="2"/>
      <c r="AL303" s="2"/>
      <c r="AM303" s="2"/>
      <c r="AN303" s="2"/>
      <c r="AO303" s="2"/>
      <c r="AP303" s="2"/>
      <c r="AQ303" s="2"/>
      <c r="AR303" s="2"/>
      <c r="AS303" s="2">
        <v>0</v>
      </c>
      <c r="AT303" s="2"/>
      <c r="AU303" s="2"/>
      <c r="AV303" s="2"/>
      <c r="AW303" s="2"/>
      <c r="AX303" s="2"/>
      <c r="AY303" s="2"/>
      <c r="AZ303" s="2"/>
      <c r="BA303" s="2"/>
      <c r="BB303" s="2"/>
      <c r="BC303" s="2"/>
      <c r="BD303" s="2"/>
      <c r="BE303" s="2"/>
      <c r="BF303" s="2"/>
      <c r="BG303" s="3">
        <f t="shared" si="152"/>
        <v>0</v>
      </c>
      <c r="BH303" s="2"/>
      <c r="BI303" s="2"/>
      <c r="BJ303" s="2"/>
      <c r="BK303" s="2" t="s">
        <v>459</v>
      </c>
      <c r="BL303" s="2" t="s">
        <v>140</v>
      </c>
      <c r="BM303" s="2"/>
      <c r="BN303" s="2" t="s">
        <v>86</v>
      </c>
      <c r="BO303" s="15" t="s">
        <v>1114</v>
      </c>
      <c r="BP303" s="2" t="s">
        <v>1142</v>
      </c>
      <c r="BQ303" s="436" t="s">
        <v>1071</v>
      </c>
      <c r="BR303" s="71" t="s">
        <v>972</v>
      </c>
      <c r="BS303" s="260"/>
      <c r="BT303" s="260"/>
      <c r="BU303" s="260"/>
      <c r="BV303" s="260" t="s">
        <v>813</v>
      </c>
      <c r="BW303" s="260"/>
      <c r="CN303" s="71">
        <v>2022</v>
      </c>
    </row>
    <row r="304" spans="1:358" s="71" customFormat="1" ht="37.5" x14ac:dyDescent="0.3">
      <c r="A304" s="2">
        <v>2</v>
      </c>
      <c r="B304" s="16" t="s">
        <v>525</v>
      </c>
      <c r="C304" s="69">
        <f t="shared" si="159"/>
        <v>0.15</v>
      </c>
      <c r="D304" s="3"/>
      <c r="E304" s="3">
        <f t="shared" si="160"/>
        <v>0.15</v>
      </c>
      <c r="F304" s="3">
        <f t="shared" si="161"/>
        <v>0.15</v>
      </c>
      <c r="G304" s="3">
        <f t="shared" si="153"/>
        <v>0</v>
      </c>
      <c r="H304" s="2"/>
      <c r="I304" s="2"/>
      <c r="J304" s="2"/>
      <c r="K304" s="2"/>
      <c r="L304" s="2">
        <v>0.15</v>
      </c>
      <c r="M304" s="3">
        <f t="shared" si="151"/>
        <v>0</v>
      </c>
      <c r="N304" s="2"/>
      <c r="O304" s="2"/>
      <c r="P304" s="2"/>
      <c r="Q304" s="2"/>
      <c r="R304" s="2"/>
      <c r="S304" s="2"/>
      <c r="T304" s="2"/>
      <c r="U304" s="3">
        <f t="shared" si="185"/>
        <v>0</v>
      </c>
      <c r="V304" s="2"/>
      <c r="W304" s="2"/>
      <c r="X304" s="2"/>
      <c r="Y304" s="2"/>
      <c r="Z304" s="2"/>
      <c r="AA304" s="2"/>
      <c r="AB304" s="2"/>
      <c r="AC304" s="2"/>
      <c r="AD304" s="3">
        <f t="shared" si="172"/>
        <v>0</v>
      </c>
      <c r="AE304" s="2"/>
      <c r="AF304" s="2"/>
      <c r="AG304" s="2"/>
      <c r="AH304" s="2"/>
      <c r="AI304" s="2"/>
      <c r="AJ304" s="2"/>
      <c r="AK304" s="2"/>
      <c r="AL304" s="2"/>
      <c r="AM304" s="2"/>
      <c r="AN304" s="2"/>
      <c r="AO304" s="2"/>
      <c r="AP304" s="2"/>
      <c r="AQ304" s="2"/>
      <c r="AR304" s="2"/>
      <c r="AS304" s="2">
        <v>0</v>
      </c>
      <c r="AT304" s="2"/>
      <c r="AU304" s="2"/>
      <c r="AV304" s="2"/>
      <c r="AW304" s="2"/>
      <c r="AX304" s="2"/>
      <c r="AY304" s="2"/>
      <c r="AZ304" s="2"/>
      <c r="BA304" s="2"/>
      <c r="BB304" s="2"/>
      <c r="BC304" s="2"/>
      <c r="BD304" s="2"/>
      <c r="BE304" s="2"/>
      <c r="BF304" s="2"/>
      <c r="BG304" s="3">
        <f t="shared" si="152"/>
        <v>0</v>
      </c>
      <c r="BH304" s="2"/>
      <c r="BI304" s="2"/>
      <c r="BJ304" s="2"/>
      <c r="BK304" s="2" t="s">
        <v>459</v>
      </c>
      <c r="BL304" s="2" t="s">
        <v>135</v>
      </c>
      <c r="BM304" s="96" t="s">
        <v>552</v>
      </c>
      <c r="BN304" s="2" t="s">
        <v>86</v>
      </c>
      <c r="BO304" s="143" t="s">
        <v>543</v>
      </c>
      <c r="BP304" s="2" t="s">
        <v>1142</v>
      </c>
      <c r="BQ304" s="436" t="s">
        <v>1071</v>
      </c>
      <c r="BR304" s="71" t="s">
        <v>972</v>
      </c>
      <c r="BS304" s="260"/>
      <c r="BT304" s="260"/>
      <c r="BU304" s="260"/>
      <c r="BV304" s="260" t="s">
        <v>813</v>
      </c>
      <c r="BW304" s="260"/>
      <c r="CN304" s="71">
        <v>2022</v>
      </c>
    </row>
    <row r="305" spans="1:358" s="71" customFormat="1" ht="37.5" x14ac:dyDescent="0.3">
      <c r="A305" s="2">
        <v>3</v>
      </c>
      <c r="B305" s="16" t="s">
        <v>526</v>
      </c>
      <c r="C305" s="69">
        <f t="shared" si="159"/>
        <v>0.15</v>
      </c>
      <c r="D305" s="3"/>
      <c r="E305" s="3">
        <f t="shared" si="160"/>
        <v>0.15</v>
      </c>
      <c r="F305" s="3">
        <f t="shared" si="161"/>
        <v>0.15</v>
      </c>
      <c r="G305" s="3">
        <f t="shared" si="153"/>
        <v>0</v>
      </c>
      <c r="H305" s="2"/>
      <c r="I305" s="2"/>
      <c r="J305" s="2"/>
      <c r="K305" s="2"/>
      <c r="L305" s="2">
        <v>0.15</v>
      </c>
      <c r="M305" s="3">
        <f t="shared" si="151"/>
        <v>0</v>
      </c>
      <c r="N305" s="2"/>
      <c r="O305" s="2"/>
      <c r="P305" s="2"/>
      <c r="Q305" s="2"/>
      <c r="R305" s="2"/>
      <c r="S305" s="2"/>
      <c r="T305" s="2"/>
      <c r="U305" s="3">
        <f t="shared" si="185"/>
        <v>0</v>
      </c>
      <c r="V305" s="2"/>
      <c r="W305" s="2"/>
      <c r="X305" s="2"/>
      <c r="Y305" s="2"/>
      <c r="Z305" s="2"/>
      <c r="AA305" s="2"/>
      <c r="AB305" s="2"/>
      <c r="AC305" s="2"/>
      <c r="AD305" s="3">
        <f t="shared" si="172"/>
        <v>0</v>
      </c>
      <c r="AE305" s="2"/>
      <c r="AF305" s="2"/>
      <c r="AG305" s="2"/>
      <c r="AH305" s="2"/>
      <c r="AI305" s="2"/>
      <c r="AJ305" s="2"/>
      <c r="AK305" s="2"/>
      <c r="AL305" s="2"/>
      <c r="AM305" s="2"/>
      <c r="AN305" s="2"/>
      <c r="AO305" s="2"/>
      <c r="AP305" s="2"/>
      <c r="AQ305" s="2"/>
      <c r="AR305" s="2"/>
      <c r="AS305" s="2">
        <v>0</v>
      </c>
      <c r="AT305" s="2"/>
      <c r="AU305" s="2"/>
      <c r="AV305" s="2"/>
      <c r="AW305" s="2"/>
      <c r="AX305" s="2"/>
      <c r="AY305" s="2"/>
      <c r="AZ305" s="2"/>
      <c r="BA305" s="2"/>
      <c r="BB305" s="2"/>
      <c r="BC305" s="2"/>
      <c r="BD305" s="2"/>
      <c r="BE305" s="2"/>
      <c r="BF305" s="2"/>
      <c r="BG305" s="3">
        <f t="shared" si="152"/>
        <v>0</v>
      </c>
      <c r="BH305" s="2"/>
      <c r="BI305" s="2"/>
      <c r="BJ305" s="2"/>
      <c r="BK305" s="2" t="s">
        <v>459</v>
      </c>
      <c r="BL305" s="2" t="s">
        <v>143</v>
      </c>
      <c r="BM305" s="2"/>
      <c r="BN305" s="2" t="s">
        <v>86</v>
      </c>
      <c r="BO305" s="143" t="s">
        <v>543</v>
      </c>
      <c r="BP305" s="2" t="s">
        <v>1142</v>
      </c>
      <c r="BQ305" s="436" t="s">
        <v>1071</v>
      </c>
      <c r="BR305" s="71" t="s">
        <v>972</v>
      </c>
      <c r="BS305" s="260"/>
      <c r="BT305" s="260"/>
      <c r="BU305" s="260"/>
      <c r="BV305" s="260" t="s">
        <v>813</v>
      </c>
      <c r="BW305" s="260"/>
      <c r="CN305" s="71">
        <v>2022</v>
      </c>
    </row>
    <row r="306" spans="1:358" s="71" customFormat="1" ht="37.5" x14ac:dyDescent="0.3">
      <c r="A306" s="2">
        <v>4</v>
      </c>
      <c r="B306" s="16" t="s">
        <v>527</v>
      </c>
      <c r="C306" s="69">
        <f t="shared" si="159"/>
        <v>0.1</v>
      </c>
      <c r="D306" s="3"/>
      <c r="E306" s="3">
        <f t="shared" si="160"/>
        <v>0.1</v>
      </c>
      <c r="F306" s="3">
        <f t="shared" si="161"/>
        <v>0.1</v>
      </c>
      <c r="G306" s="3">
        <f t="shared" si="153"/>
        <v>0</v>
      </c>
      <c r="H306" s="2"/>
      <c r="I306" s="2"/>
      <c r="J306" s="2"/>
      <c r="K306" s="2">
        <v>0.1</v>
      </c>
      <c r="L306" s="2"/>
      <c r="M306" s="3">
        <f t="shared" si="151"/>
        <v>0</v>
      </c>
      <c r="N306" s="2"/>
      <c r="O306" s="2"/>
      <c r="P306" s="2"/>
      <c r="Q306" s="2"/>
      <c r="R306" s="2"/>
      <c r="S306" s="2"/>
      <c r="T306" s="2"/>
      <c r="U306" s="3">
        <f t="shared" si="185"/>
        <v>0</v>
      </c>
      <c r="V306" s="2"/>
      <c r="W306" s="2"/>
      <c r="X306" s="2"/>
      <c r="Y306" s="2"/>
      <c r="Z306" s="2"/>
      <c r="AA306" s="2"/>
      <c r="AB306" s="2"/>
      <c r="AC306" s="2"/>
      <c r="AD306" s="3">
        <f t="shared" si="172"/>
        <v>0</v>
      </c>
      <c r="AE306" s="2"/>
      <c r="AF306" s="2"/>
      <c r="AG306" s="2"/>
      <c r="AH306" s="2"/>
      <c r="AI306" s="2"/>
      <c r="AJ306" s="2"/>
      <c r="AK306" s="2"/>
      <c r="AL306" s="2"/>
      <c r="AM306" s="2"/>
      <c r="AN306" s="2"/>
      <c r="AO306" s="2"/>
      <c r="AP306" s="2"/>
      <c r="AQ306" s="2"/>
      <c r="AR306" s="2"/>
      <c r="AS306" s="2">
        <v>0</v>
      </c>
      <c r="AT306" s="2"/>
      <c r="AU306" s="2"/>
      <c r="AV306" s="2"/>
      <c r="AW306" s="2"/>
      <c r="AX306" s="2"/>
      <c r="AY306" s="2"/>
      <c r="AZ306" s="2"/>
      <c r="BA306" s="2"/>
      <c r="BB306" s="2"/>
      <c r="BC306" s="2"/>
      <c r="BD306" s="2"/>
      <c r="BE306" s="2"/>
      <c r="BF306" s="2"/>
      <c r="BG306" s="3">
        <f t="shared" si="152"/>
        <v>0</v>
      </c>
      <c r="BH306" s="2"/>
      <c r="BI306" s="2"/>
      <c r="BJ306" s="2"/>
      <c r="BK306" s="2" t="s">
        <v>459</v>
      </c>
      <c r="BL306" s="2" t="s">
        <v>147</v>
      </c>
      <c r="BM306" s="2"/>
      <c r="BN306" s="2" t="s">
        <v>86</v>
      </c>
      <c r="BO306" s="143" t="s">
        <v>543</v>
      </c>
      <c r="BP306" s="2" t="s">
        <v>1142</v>
      </c>
      <c r="BQ306" s="436" t="s">
        <v>1071</v>
      </c>
      <c r="BR306" s="71" t="s">
        <v>972</v>
      </c>
      <c r="BS306" s="260"/>
      <c r="BT306" s="260"/>
      <c r="BU306" s="260"/>
      <c r="BV306" s="260" t="s">
        <v>813</v>
      </c>
      <c r="BW306" s="260"/>
      <c r="BY306" s="71" t="s">
        <v>813</v>
      </c>
      <c r="CN306" s="71">
        <v>2022</v>
      </c>
    </row>
    <row r="307" spans="1:358" s="228" customFormat="1" ht="18.75" x14ac:dyDescent="0.3">
      <c r="A307" s="81" t="s">
        <v>354</v>
      </c>
      <c r="B307" s="83" t="s">
        <v>29</v>
      </c>
      <c r="C307" s="21">
        <f t="shared" si="159"/>
        <v>107.22999999999999</v>
      </c>
      <c r="D307" s="82">
        <f>SUM(D308:D320)</f>
        <v>21</v>
      </c>
      <c r="E307" s="82">
        <f t="shared" si="160"/>
        <v>86.22999999999999</v>
      </c>
      <c r="F307" s="82">
        <f t="shared" si="161"/>
        <v>84.929999999999993</v>
      </c>
      <c r="G307" s="82">
        <f t="shared" ref="G307:BJ307" si="190">SUM(G308:G320)</f>
        <v>0.65</v>
      </c>
      <c r="H307" s="82">
        <f t="shared" si="190"/>
        <v>0.65</v>
      </c>
      <c r="I307" s="82">
        <f t="shared" si="190"/>
        <v>0</v>
      </c>
      <c r="J307" s="82">
        <f t="shared" si="190"/>
        <v>0</v>
      </c>
      <c r="K307" s="82">
        <f t="shared" si="190"/>
        <v>57.16</v>
      </c>
      <c r="L307" s="82">
        <f t="shared" si="190"/>
        <v>24.119999999999997</v>
      </c>
      <c r="M307" s="82">
        <f t="shared" si="190"/>
        <v>3</v>
      </c>
      <c r="N307" s="82">
        <f t="shared" si="190"/>
        <v>0</v>
      </c>
      <c r="O307" s="82">
        <f t="shared" si="190"/>
        <v>0</v>
      </c>
      <c r="P307" s="82">
        <f t="shared" si="190"/>
        <v>3</v>
      </c>
      <c r="Q307" s="82">
        <f t="shared" si="190"/>
        <v>0</v>
      </c>
      <c r="R307" s="82">
        <f t="shared" si="190"/>
        <v>0</v>
      </c>
      <c r="S307" s="82">
        <f t="shared" si="190"/>
        <v>0</v>
      </c>
      <c r="T307" s="82">
        <f t="shared" si="190"/>
        <v>0</v>
      </c>
      <c r="U307" s="82">
        <f t="shared" si="190"/>
        <v>0</v>
      </c>
      <c r="V307" s="82">
        <f t="shared" si="190"/>
        <v>0</v>
      </c>
      <c r="W307" s="82">
        <f t="shared" si="190"/>
        <v>0</v>
      </c>
      <c r="X307" s="82">
        <f t="shared" si="190"/>
        <v>0</v>
      </c>
      <c r="Y307" s="82">
        <f t="shared" si="190"/>
        <v>0</v>
      </c>
      <c r="Z307" s="82">
        <f t="shared" si="190"/>
        <v>0</v>
      </c>
      <c r="AA307" s="82">
        <f t="shared" si="190"/>
        <v>0</v>
      </c>
      <c r="AB307" s="82">
        <f t="shared" si="190"/>
        <v>0</v>
      </c>
      <c r="AC307" s="82">
        <f t="shared" si="190"/>
        <v>0</v>
      </c>
      <c r="AD307" s="82">
        <f t="shared" si="190"/>
        <v>0</v>
      </c>
      <c r="AE307" s="82">
        <f t="shared" si="190"/>
        <v>0</v>
      </c>
      <c r="AF307" s="82">
        <f t="shared" si="190"/>
        <v>0</v>
      </c>
      <c r="AG307" s="82">
        <f t="shared" si="190"/>
        <v>0</v>
      </c>
      <c r="AH307" s="82">
        <f t="shared" si="190"/>
        <v>0</v>
      </c>
      <c r="AI307" s="82">
        <f t="shared" si="190"/>
        <v>0</v>
      </c>
      <c r="AJ307" s="82">
        <f t="shared" si="190"/>
        <v>0</v>
      </c>
      <c r="AK307" s="82">
        <f t="shared" si="190"/>
        <v>0</v>
      </c>
      <c r="AL307" s="82">
        <f t="shared" si="190"/>
        <v>0</v>
      </c>
      <c r="AM307" s="82">
        <f t="shared" si="190"/>
        <v>0</v>
      </c>
      <c r="AN307" s="82">
        <f t="shared" si="190"/>
        <v>0</v>
      </c>
      <c r="AO307" s="82">
        <f t="shared" si="190"/>
        <v>0</v>
      </c>
      <c r="AP307" s="82">
        <f t="shared" si="190"/>
        <v>0</v>
      </c>
      <c r="AQ307" s="82">
        <f t="shared" si="190"/>
        <v>0</v>
      </c>
      <c r="AR307" s="82">
        <f t="shared" si="190"/>
        <v>0</v>
      </c>
      <c r="AS307" s="82">
        <f t="shared" si="190"/>
        <v>0</v>
      </c>
      <c r="AT307" s="82">
        <f t="shared" si="190"/>
        <v>0</v>
      </c>
      <c r="AU307" s="82">
        <f t="shared" si="190"/>
        <v>0</v>
      </c>
      <c r="AV307" s="82">
        <f t="shared" si="190"/>
        <v>0</v>
      </c>
      <c r="AW307" s="82">
        <f t="shared" si="190"/>
        <v>0</v>
      </c>
      <c r="AX307" s="82">
        <f t="shared" si="190"/>
        <v>0</v>
      </c>
      <c r="AY307" s="82">
        <f t="shared" si="190"/>
        <v>0</v>
      </c>
      <c r="AZ307" s="82">
        <f t="shared" si="190"/>
        <v>0</v>
      </c>
      <c r="BA307" s="82">
        <f t="shared" si="190"/>
        <v>0</v>
      </c>
      <c r="BB307" s="82">
        <f t="shared" si="190"/>
        <v>0</v>
      </c>
      <c r="BC307" s="82">
        <f t="shared" si="190"/>
        <v>0</v>
      </c>
      <c r="BD307" s="82">
        <f t="shared" si="190"/>
        <v>0</v>
      </c>
      <c r="BE307" s="82">
        <f t="shared" si="190"/>
        <v>0</v>
      </c>
      <c r="BF307" s="82">
        <f t="shared" si="190"/>
        <v>0</v>
      </c>
      <c r="BG307" s="82">
        <f t="shared" si="190"/>
        <v>1.3</v>
      </c>
      <c r="BH307" s="82">
        <f t="shared" si="190"/>
        <v>0</v>
      </c>
      <c r="BI307" s="82">
        <f t="shared" si="190"/>
        <v>1.3</v>
      </c>
      <c r="BJ307" s="82">
        <f t="shared" si="190"/>
        <v>0</v>
      </c>
      <c r="BK307" s="9"/>
      <c r="BL307" s="9"/>
      <c r="BM307" s="9"/>
      <c r="BN307" s="9"/>
      <c r="BO307" s="107"/>
      <c r="BP307" s="2"/>
      <c r="BQ307" s="434"/>
      <c r="BR307" s="71"/>
      <c r="BS307" s="202"/>
      <c r="BT307" s="202"/>
      <c r="BU307" s="202"/>
      <c r="BV307" s="202"/>
      <c r="BW307" s="202"/>
    </row>
    <row r="308" spans="1:358" s="71" customFormat="1" ht="37.5" x14ac:dyDescent="0.3">
      <c r="A308" s="2">
        <v>1</v>
      </c>
      <c r="B308" s="144" t="s">
        <v>706</v>
      </c>
      <c r="C308" s="69">
        <f t="shared" si="159"/>
        <v>25</v>
      </c>
      <c r="D308" s="3"/>
      <c r="E308" s="3">
        <f t="shared" si="160"/>
        <v>25</v>
      </c>
      <c r="F308" s="3">
        <f t="shared" si="161"/>
        <v>25</v>
      </c>
      <c r="G308" s="3">
        <f t="shared" si="153"/>
        <v>0</v>
      </c>
      <c r="H308" s="3"/>
      <c r="I308" s="3"/>
      <c r="J308" s="3"/>
      <c r="K308" s="72">
        <v>20</v>
      </c>
      <c r="L308" s="2">
        <v>5</v>
      </c>
      <c r="M308" s="3">
        <f>N308+O308+P308</f>
        <v>0</v>
      </c>
      <c r="N308" s="3"/>
      <c r="O308" s="3"/>
      <c r="P308" s="3"/>
      <c r="Q308" s="3"/>
      <c r="R308" s="3"/>
      <c r="S308" s="3"/>
      <c r="T308" s="3"/>
      <c r="U308" s="3">
        <f t="shared" si="185"/>
        <v>0</v>
      </c>
      <c r="V308" s="3"/>
      <c r="W308" s="3"/>
      <c r="X308" s="3"/>
      <c r="Y308" s="3"/>
      <c r="Z308" s="3"/>
      <c r="AA308" s="3"/>
      <c r="AB308" s="3"/>
      <c r="AC308" s="3"/>
      <c r="AD308" s="3">
        <f>SUM(AE308:AT308)</f>
        <v>0</v>
      </c>
      <c r="AE308" s="3"/>
      <c r="AF308" s="3"/>
      <c r="AG308" s="3"/>
      <c r="AH308" s="73"/>
      <c r="AI308" s="73"/>
      <c r="AJ308" s="3"/>
      <c r="AK308" s="3"/>
      <c r="AL308" s="3"/>
      <c r="AM308" s="3"/>
      <c r="AN308" s="3"/>
      <c r="AO308" s="3"/>
      <c r="AP308" s="3"/>
      <c r="AQ308" s="3"/>
      <c r="AR308" s="3"/>
      <c r="AS308" s="3"/>
      <c r="AT308" s="3"/>
      <c r="AU308" s="3"/>
      <c r="AV308" s="3"/>
      <c r="AW308" s="3"/>
      <c r="AX308" s="3"/>
      <c r="AY308" s="3"/>
      <c r="AZ308" s="74"/>
      <c r="BA308" s="3"/>
      <c r="BB308" s="3"/>
      <c r="BC308" s="3"/>
      <c r="BD308" s="3"/>
      <c r="BE308" s="3"/>
      <c r="BF308" s="3"/>
      <c r="BG308" s="3">
        <f>BH308+BI308+BJ308</f>
        <v>0</v>
      </c>
      <c r="BH308" s="3"/>
      <c r="BI308" s="75"/>
      <c r="BJ308" s="3"/>
      <c r="BK308" s="2" t="s">
        <v>459</v>
      </c>
      <c r="BL308" s="2" t="s">
        <v>147</v>
      </c>
      <c r="BM308" s="2" t="s">
        <v>328</v>
      </c>
      <c r="BN308" s="76" t="s">
        <v>88</v>
      </c>
      <c r="BO308" s="15" t="s">
        <v>411</v>
      </c>
      <c r="BP308" s="2" t="s">
        <v>1142</v>
      </c>
      <c r="BQ308" s="436" t="s">
        <v>1071</v>
      </c>
      <c r="BR308" s="71" t="s">
        <v>972</v>
      </c>
      <c r="BS308" s="208"/>
      <c r="BT308" s="208"/>
      <c r="BU308" s="208"/>
      <c r="BV308" s="208" t="s">
        <v>813</v>
      </c>
      <c r="BW308" s="208"/>
      <c r="BX308" s="244"/>
      <c r="BY308" s="71" t="s">
        <v>813</v>
      </c>
      <c r="BZ308" s="261"/>
      <c r="CA308" s="244"/>
      <c r="CB308" s="244"/>
      <c r="CC308" s="244"/>
      <c r="CD308" s="244"/>
      <c r="CE308" s="244"/>
    </row>
    <row r="309" spans="1:358" s="71" customFormat="1" ht="37.5" x14ac:dyDescent="0.3">
      <c r="A309" s="2">
        <v>2</v>
      </c>
      <c r="B309" s="108" t="s">
        <v>529</v>
      </c>
      <c r="C309" s="69">
        <f t="shared" si="159"/>
        <v>3.9</v>
      </c>
      <c r="D309" s="3"/>
      <c r="E309" s="3">
        <f t="shared" si="160"/>
        <v>3.9</v>
      </c>
      <c r="F309" s="3">
        <f t="shared" si="161"/>
        <v>3.9</v>
      </c>
      <c r="G309" s="3">
        <f t="shared" si="153"/>
        <v>0</v>
      </c>
      <c r="H309" s="3"/>
      <c r="I309" s="3"/>
      <c r="J309" s="3"/>
      <c r="K309" s="72">
        <v>3.9</v>
      </c>
      <c r="L309" s="2"/>
      <c r="M309" s="3">
        <f t="shared" ref="M309:M320" si="191">N309+O309+P309</f>
        <v>0</v>
      </c>
      <c r="N309" s="3"/>
      <c r="O309" s="3"/>
      <c r="P309" s="3"/>
      <c r="Q309" s="3"/>
      <c r="R309" s="3"/>
      <c r="S309" s="3"/>
      <c r="T309" s="3"/>
      <c r="U309" s="3">
        <f t="shared" si="185"/>
        <v>0</v>
      </c>
      <c r="V309" s="3"/>
      <c r="W309" s="3"/>
      <c r="X309" s="3"/>
      <c r="Y309" s="3"/>
      <c r="Z309" s="3"/>
      <c r="AA309" s="3"/>
      <c r="AB309" s="3"/>
      <c r="AC309" s="3"/>
      <c r="AD309" s="3">
        <f t="shared" si="172"/>
        <v>0</v>
      </c>
      <c r="AE309" s="3"/>
      <c r="AF309" s="3"/>
      <c r="AG309" s="3"/>
      <c r="AH309" s="73"/>
      <c r="AI309" s="73"/>
      <c r="AJ309" s="3"/>
      <c r="AK309" s="3"/>
      <c r="AL309" s="3"/>
      <c r="AM309" s="3"/>
      <c r="AN309" s="3"/>
      <c r="AO309" s="3"/>
      <c r="AP309" s="3"/>
      <c r="AQ309" s="3"/>
      <c r="AR309" s="3"/>
      <c r="AS309" s="3"/>
      <c r="AT309" s="3"/>
      <c r="AU309" s="3"/>
      <c r="AV309" s="3"/>
      <c r="AW309" s="3"/>
      <c r="AX309" s="3"/>
      <c r="AY309" s="3"/>
      <c r="AZ309" s="74"/>
      <c r="BA309" s="3"/>
      <c r="BB309" s="3"/>
      <c r="BC309" s="3"/>
      <c r="BD309" s="3"/>
      <c r="BE309" s="3"/>
      <c r="BF309" s="3"/>
      <c r="BG309" s="3">
        <f t="shared" ref="BG309:BG320" si="192">BH309+BI309+BJ309</f>
        <v>0</v>
      </c>
      <c r="BH309" s="3"/>
      <c r="BI309" s="75"/>
      <c r="BJ309" s="3"/>
      <c r="BK309" s="2" t="s">
        <v>459</v>
      </c>
      <c r="BL309" s="2" t="s">
        <v>147</v>
      </c>
      <c r="BM309" s="2" t="s">
        <v>329</v>
      </c>
      <c r="BN309" s="76" t="s">
        <v>88</v>
      </c>
      <c r="BO309" s="15" t="s">
        <v>411</v>
      </c>
      <c r="BP309" s="2" t="s">
        <v>1142</v>
      </c>
      <c r="BQ309" s="436" t="s">
        <v>982</v>
      </c>
      <c r="BR309" s="71" t="s">
        <v>972</v>
      </c>
      <c r="BS309" s="208"/>
      <c r="BT309" s="208"/>
      <c r="BU309" s="208"/>
      <c r="BV309" s="208" t="s">
        <v>813</v>
      </c>
      <c r="BW309" s="208"/>
      <c r="BY309" s="71" t="s">
        <v>813</v>
      </c>
      <c r="BZ309" s="209"/>
      <c r="CF309" s="71" t="s">
        <v>490</v>
      </c>
      <c r="CN309" s="71">
        <v>2022</v>
      </c>
    </row>
    <row r="310" spans="1:358" s="71" customFormat="1" ht="37.5" x14ac:dyDescent="0.3">
      <c r="A310" s="2">
        <v>3</v>
      </c>
      <c r="B310" s="144" t="s">
        <v>707</v>
      </c>
      <c r="C310" s="69">
        <f t="shared" si="159"/>
        <v>10.3</v>
      </c>
      <c r="D310" s="3"/>
      <c r="E310" s="3">
        <f t="shared" si="160"/>
        <v>10.3</v>
      </c>
      <c r="F310" s="3">
        <f t="shared" si="161"/>
        <v>9</v>
      </c>
      <c r="G310" s="3">
        <f t="shared" si="153"/>
        <v>0</v>
      </c>
      <c r="H310" s="3"/>
      <c r="I310" s="3"/>
      <c r="J310" s="3"/>
      <c r="K310" s="72">
        <v>3</v>
      </c>
      <c r="L310" s="2">
        <v>3</v>
      </c>
      <c r="M310" s="3">
        <f>N310+O310+P310</f>
        <v>3</v>
      </c>
      <c r="N310" s="3"/>
      <c r="O310" s="3"/>
      <c r="P310" s="3">
        <v>3</v>
      </c>
      <c r="Q310" s="3"/>
      <c r="R310" s="3"/>
      <c r="S310" s="3"/>
      <c r="T310" s="3"/>
      <c r="U310" s="3">
        <f t="shared" si="185"/>
        <v>0</v>
      </c>
      <c r="V310" s="3"/>
      <c r="W310" s="3"/>
      <c r="X310" s="3"/>
      <c r="Y310" s="3"/>
      <c r="Z310" s="3"/>
      <c r="AA310" s="3"/>
      <c r="AB310" s="3"/>
      <c r="AC310" s="3"/>
      <c r="AD310" s="3">
        <f>SUM(AE310:AT310)</f>
        <v>0</v>
      </c>
      <c r="AE310" s="3"/>
      <c r="AF310" s="3"/>
      <c r="AG310" s="3"/>
      <c r="AH310" s="73"/>
      <c r="AI310" s="73"/>
      <c r="AJ310" s="3"/>
      <c r="AK310" s="3"/>
      <c r="AL310" s="3"/>
      <c r="AM310" s="3"/>
      <c r="AN310" s="3"/>
      <c r="AO310" s="3"/>
      <c r="AP310" s="3"/>
      <c r="AQ310" s="3"/>
      <c r="AR310" s="3"/>
      <c r="AS310" s="3"/>
      <c r="AT310" s="3"/>
      <c r="AU310" s="3"/>
      <c r="AV310" s="3"/>
      <c r="AW310" s="3"/>
      <c r="AX310" s="3"/>
      <c r="AY310" s="3"/>
      <c r="AZ310" s="74"/>
      <c r="BA310" s="3"/>
      <c r="BB310" s="3"/>
      <c r="BC310" s="3"/>
      <c r="BD310" s="3"/>
      <c r="BE310" s="3"/>
      <c r="BF310" s="3"/>
      <c r="BG310" s="3">
        <f>BH310+BI310+BJ310</f>
        <v>1.3</v>
      </c>
      <c r="BH310" s="3"/>
      <c r="BI310" s="75">
        <v>1.3</v>
      </c>
      <c r="BJ310" s="3"/>
      <c r="BK310" s="2" t="s">
        <v>459</v>
      </c>
      <c r="BL310" s="4" t="s">
        <v>143</v>
      </c>
      <c r="BM310" s="2"/>
      <c r="BN310" s="76" t="s">
        <v>88</v>
      </c>
      <c r="BO310" s="15" t="s">
        <v>411</v>
      </c>
      <c r="BP310" s="2" t="s">
        <v>1142</v>
      </c>
      <c r="BQ310" s="436" t="s">
        <v>1071</v>
      </c>
      <c r="BR310" s="71" t="s">
        <v>972</v>
      </c>
      <c r="BS310" s="244"/>
      <c r="BT310" s="244"/>
      <c r="BU310" s="244"/>
      <c r="BV310" s="71" t="s">
        <v>813</v>
      </c>
      <c r="BX310" s="244"/>
      <c r="BZ310" s="261"/>
      <c r="CA310" s="244"/>
      <c r="CB310" s="244"/>
      <c r="CC310" s="244"/>
      <c r="CD310" s="244"/>
      <c r="CE310" s="244"/>
    </row>
    <row r="311" spans="1:358" s="71" customFormat="1" ht="37.5" x14ac:dyDescent="0.3">
      <c r="A311" s="2">
        <v>4</v>
      </c>
      <c r="B311" s="144" t="s">
        <v>708</v>
      </c>
      <c r="C311" s="69">
        <f t="shared" si="159"/>
        <v>19.899999999999999</v>
      </c>
      <c r="D311" s="3">
        <v>11.8</v>
      </c>
      <c r="E311" s="3">
        <f t="shared" si="160"/>
        <v>8.1</v>
      </c>
      <c r="F311" s="3">
        <f t="shared" si="161"/>
        <v>8.1</v>
      </c>
      <c r="G311" s="3">
        <f t="shared" ref="G311:G317" si="193">H311+I311+J311</f>
        <v>0</v>
      </c>
      <c r="H311" s="3"/>
      <c r="I311" s="3"/>
      <c r="J311" s="3"/>
      <c r="K311" s="72">
        <v>3.9</v>
      </c>
      <c r="L311" s="2">
        <v>4.2</v>
      </c>
      <c r="M311" s="3">
        <f t="shared" ref="M311:M312" si="194">N311+O311+P311</f>
        <v>0</v>
      </c>
      <c r="N311" s="3"/>
      <c r="O311" s="3"/>
      <c r="P311" s="3"/>
      <c r="Q311" s="3"/>
      <c r="R311" s="3"/>
      <c r="S311" s="3"/>
      <c r="T311" s="3"/>
      <c r="U311" s="3">
        <f t="shared" si="185"/>
        <v>0</v>
      </c>
      <c r="V311" s="3"/>
      <c r="W311" s="3"/>
      <c r="X311" s="3"/>
      <c r="Y311" s="3"/>
      <c r="Z311" s="3"/>
      <c r="AA311" s="3"/>
      <c r="AB311" s="3"/>
      <c r="AC311" s="3"/>
      <c r="AD311" s="3">
        <f t="shared" ref="AD311:AD312" si="195">SUM(AE311:AT311)</f>
        <v>0</v>
      </c>
      <c r="AE311" s="3"/>
      <c r="AF311" s="3"/>
      <c r="AG311" s="3"/>
      <c r="AH311" s="73"/>
      <c r="AI311" s="73"/>
      <c r="AJ311" s="3"/>
      <c r="AK311" s="3"/>
      <c r="AL311" s="3"/>
      <c r="AM311" s="3"/>
      <c r="AN311" s="3"/>
      <c r="AO311" s="3"/>
      <c r="AP311" s="3"/>
      <c r="AQ311" s="3"/>
      <c r="AR311" s="3"/>
      <c r="AS311" s="3"/>
      <c r="AT311" s="3"/>
      <c r="AU311" s="3"/>
      <c r="AV311" s="3"/>
      <c r="AW311" s="3"/>
      <c r="AX311" s="3"/>
      <c r="AY311" s="3"/>
      <c r="AZ311" s="74"/>
      <c r="BA311" s="3"/>
      <c r="BB311" s="3"/>
      <c r="BC311" s="3"/>
      <c r="BD311" s="3"/>
      <c r="BE311" s="3"/>
      <c r="BF311" s="3"/>
      <c r="BG311" s="3">
        <f t="shared" ref="BG311:BG312" si="196">BH311+BI311+BJ311</f>
        <v>0</v>
      </c>
      <c r="BH311" s="3"/>
      <c r="BI311" s="75"/>
      <c r="BJ311" s="3"/>
      <c r="BK311" s="2" t="s">
        <v>459</v>
      </c>
      <c r="BL311" s="4" t="s">
        <v>143</v>
      </c>
      <c r="BM311" s="2" t="s">
        <v>709</v>
      </c>
      <c r="BN311" s="76" t="s">
        <v>88</v>
      </c>
      <c r="BO311" s="15" t="s">
        <v>411</v>
      </c>
      <c r="BP311" s="2" t="s">
        <v>1142</v>
      </c>
      <c r="BQ311" s="436" t="s">
        <v>1071</v>
      </c>
      <c r="BR311" s="71" t="s">
        <v>972</v>
      </c>
      <c r="BS311" s="244"/>
      <c r="BT311" s="244"/>
      <c r="BU311" s="244"/>
      <c r="BV311" s="71" t="s">
        <v>813</v>
      </c>
      <c r="BX311" s="244"/>
      <c r="BZ311" s="261"/>
      <c r="CA311" s="244"/>
      <c r="CB311" s="244"/>
      <c r="CC311" s="244"/>
      <c r="CD311" s="244"/>
      <c r="CE311" s="244"/>
    </row>
    <row r="312" spans="1:358" s="71" customFormat="1" ht="37.5" x14ac:dyDescent="0.3">
      <c r="A312" s="2">
        <v>5</v>
      </c>
      <c r="B312" s="144" t="s">
        <v>712</v>
      </c>
      <c r="C312" s="69">
        <f t="shared" si="159"/>
        <v>15.61</v>
      </c>
      <c r="D312" s="3"/>
      <c r="E312" s="3">
        <f t="shared" si="160"/>
        <v>15.61</v>
      </c>
      <c r="F312" s="3">
        <f t="shared" si="161"/>
        <v>15.61</v>
      </c>
      <c r="G312" s="3">
        <f t="shared" si="193"/>
        <v>0</v>
      </c>
      <c r="H312" s="3"/>
      <c r="I312" s="3"/>
      <c r="J312" s="3"/>
      <c r="K312" s="72">
        <v>7.3</v>
      </c>
      <c r="L312" s="2">
        <v>8.31</v>
      </c>
      <c r="M312" s="3">
        <f t="shared" si="194"/>
        <v>0</v>
      </c>
      <c r="N312" s="3"/>
      <c r="O312" s="3"/>
      <c r="P312" s="3"/>
      <c r="Q312" s="3"/>
      <c r="R312" s="3"/>
      <c r="S312" s="3"/>
      <c r="T312" s="3"/>
      <c r="U312" s="3">
        <f t="shared" si="185"/>
        <v>0</v>
      </c>
      <c r="V312" s="3"/>
      <c r="W312" s="3"/>
      <c r="X312" s="3"/>
      <c r="Y312" s="3"/>
      <c r="Z312" s="3"/>
      <c r="AA312" s="3"/>
      <c r="AB312" s="3"/>
      <c r="AC312" s="3"/>
      <c r="AD312" s="3">
        <f t="shared" si="195"/>
        <v>0</v>
      </c>
      <c r="AE312" s="3"/>
      <c r="AF312" s="3"/>
      <c r="AG312" s="3"/>
      <c r="AH312" s="73"/>
      <c r="AI312" s="73"/>
      <c r="AJ312" s="3"/>
      <c r="AK312" s="3"/>
      <c r="AL312" s="3"/>
      <c r="AM312" s="3"/>
      <c r="AN312" s="3"/>
      <c r="AO312" s="3"/>
      <c r="AP312" s="3"/>
      <c r="AQ312" s="3"/>
      <c r="AR312" s="3"/>
      <c r="AS312" s="3"/>
      <c r="AT312" s="3"/>
      <c r="AU312" s="3"/>
      <c r="AV312" s="3"/>
      <c r="AW312" s="3"/>
      <c r="AX312" s="3"/>
      <c r="AY312" s="3"/>
      <c r="AZ312" s="74"/>
      <c r="BA312" s="3"/>
      <c r="BB312" s="3"/>
      <c r="BC312" s="3"/>
      <c r="BD312" s="3"/>
      <c r="BE312" s="3"/>
      <c r="BF312" s="3"/>
      <c r="BG312" s="3">
        <f t="shared" si="196"/>
        <v>0</v>
      </c>
      <c r="BH312" s="3"/>
      <c r="BI312" s="75"/>
      <c r="BJ312" s="3"/>
      <c r="BK312" s="2" t="s">
        <v>459</v>
      </c>
      <c r="BL312" s="4" t="s">
        <v>132</v>
      </c>
      <c r="BM312" s="77" t="s">
        <v>713</v>
      </c>
      <c r="BN312" s="2" t="s">
        <v>88</v>
      </c>
      <c r="BO312" s="15" t="s">
        <v>411</v>
      </c>
      <c r="BP312" s="2" t="s">
        <v>1142</v>
      </c>
      <c r="BQ312" s="436" t="s">
        <v>1071</v>
      </c>
      <c r="BR312" s="71" t="s">
        <v>972</v>
      </c>
      <c r="BS312" s="244"/>
      <c r="BT312" s="244"/>
      <c r="BU312" s="244"/>
      <c r="BV312" s="244"/>
      <c r="BW312" s="244"/>
      <c r="BX312" s="244"/>
      <c r="BY312" s="244"/>
      <c r="BZ312" s="261"/>
      <c r="CA312" s="244"/>
      <c r="CB312" s="244"/>
      <c r="CC312" s="244"/>
      <c r="CD312" s="244"/>
      <c r="CE312" s="244"/>
    </row>
    <row r="313" spans="1:358" ht="37.5" x14ac:dyDescent="0.3">
      <c r="A313" s="251">
        <v>6</v>
      </c>
      <c r="B313" s="144" t="s">
        <v>1076</v>
      </c>
      <c r="C313" s="3">
        <f t="shared" si="159"/>
        <v>1.6</v>
      </c>
      <c r="D313" s="3">
        <v>1.6</v>
      </c>
      <c r="E313" s="3">
        <f>BG313+U313+F313</f>
        <v>0</v>
      </c>
      <c r="F313" s="3">
        <f>G313+K313+L313+M313+R313+S313+T313</f>
        <v>0</v>
      </c>
      <c r="G313" s="3">
        <f>H313+I313+J313</f>
        <v>0</v>
      </c>
      <c r="H313" s="3"/>
      <c r="I313" s="3"/>
      <c r="J313" s="3"/>
      <c r="K313" s="72"/>
      <c r="L313" s="2"/>
      <c r="M313" s="3">
        <f>N313+O313+P313</f>
        <v>0</v>
      </c>
      <c r="N313" s="3"/>
      <c r="O313" s="3"/>
      <c r="P313" s="3"/>
      <c r="Q313" s="3"/>
      <c r="R313" s="3"/>
      <c r="S313" s="3"/>
      <c r="T313" s="3"/>
      <c r="U313" s="3">
        <f t="shared" si="185"/>
        <v>0</v>
      </c>
      <c r="V313" s="3"/>
      <c r="W313" s="3"/>
      <c r="X313" s="3"/>
      <c r="Y313" s="3"/>
      <c r="Z313" s="3"/>
      <c r="AA313" s="3"/>
      <c r="AB313" s="3"/>
      <c r="AC313" s="3"/>
      <c r="AD313" s="3">
        <f>SUM(AE313:AT313)</f>
        <v>0</v>
      </c>
      <c r="AE313" s="3"/>
      <c r="AF313" s="3"/>
      <c r="AG313" s="3"/>
      <c r="AH313" s="73"/>
      <c r="AI313" s="73"/>
      <c r="AJ313" s="3"/>
      <c r="AK313" s="3"/>
      <c r="AL313" s="3"/>
      <c r="AM313" s="3"/>
      <c r="AN313" s="3"/>
      <c r="AO313" s="3"/>
      <c r="AP313" s="3"/>
      <c r="AQ313" s="3"/>
      <c r="AR313" s="3"/>
      <c r="AS313" s="3"/>
      <c r="AT313" s="3"/>
      <c r="AU313" s="3"/>
      <c r="AV313" s="3"/>
      <c r="AW313" s="3"/>
      <c r="AX313" s="3"/>
      <c r="AY313" s="3"/>
      <c r="AZ313" s="74"/>
      <c r="BA313" s="3"/>
      <c r="BB313" s="3"/>
      <c r="BC313" s="3"/>
      <c r="BD313" s="3"/>
      <c r="BE313" s="3"/>
      <c r="BF313" s="3"/>
      <c r="BG313" s="3">
        <f>BH313+BI313+BJ313</f>
        <v>0</v>
      </c>
      <c r="BH313" s="3"/>
      <c r="BI313" s="75"/>
      <c r="BJ313" s="3"/>
      <c r="BK313" s="2" t="s">
        <v>459</v>
      </c>
      <c r="BL313" s="4" t="s">
        <v>132</v>
      </c>
      <c r="BM313" s="2" t="s">
        <v>1073</v>
      </c>
      <c r="BN313" s="76" t="s">
        <v>88</v>
      </c>
      <c r="BO313" s="15" t="s">
        <v>1074</v>
      </c>
      <c r="BP313" s="2" t="s">
        <v>761</v>
      </c>
      <c r="BQ313" s="436" t="s">
        <v>761</v>
      </c>
      <c r="BS313" s="71"/>
      <c r="BT313" s="71"/>
      <c r="BU313" s="71"/>
      <c r="BV313" s="71"/>
      <c r="BW313" s="71"/>
      <c r="BX313" s="71"/>
      <c r="BY313" s="71"/>
      <c r="BZ313" s="71"/>
      <c r="CA313" s="71"/>
      <c r="CB313" s="71"/>
      <c r="CC313" s="71"/>
      <c r="CD313" s="71"/>
      <c r="CE313" s="71"/>
      <c r="CF313" s="71"/>
      <c r="CG313" s="71"/>
      <c r="CH313" s="71"/>
      <c r="CI313" s="71"/>
      <c r="CJ313" s="71"/>
      <c r="CK313" s="71"/>
      <c r="CL313" s="71"/>
      <c r="CM313" s="71"/>
      <c r="CN313" s="71"/>
      <c r="CO313" s="71"/>
      <c r="CP313" s="71"/>
      <c r="CQ313" s="71"/>
      <c r="CR313" s="71"/>
      <c r="CS313" s="71"/>
      <c r="CT313" s="71"/>
      <c r="CU313" s="71"/>
      <c r="CV313" s="71"/>
      <c r="CW313" s="71"/>
      <c r="CX313" s="71"/>
      <c r="CY313" s="71"/>
      <c r="CZ313" s="71"/>
      <c r="DA313" s="71"/>
      <c r="DB313" s="71"/>
      <c r="DC313" s="71"/>
      <c r="DD313" s="71"/>
      <c r="DE313" s="71"/>
      <c r="DF313" s="71"/>
      <c r="DG313" s="71"/>
    </row>
    <row r="314" spans="1:358" s="71" customFormat="1" ht="87" customHeight="1" x14ac:dyDescent="0.3">
      <c r="A314" s="2">
        <v>7</v>
      </c>
      <c r="B314" s="108" t="s">
        <v>531</v>
      </c>
      <c r="C314" s="69">
        <f t="shared" si="159"/>
        <v>2.82</v>
      </c>
      <c r="D314" s="69">
        <v>2.82</v>
      </c>
      <c r="E314" s="3">
        <f t="shared" si="160"/>
        <v>0</v>
      </c>
      <c r="F314" s="3">
        <f t="shared" si="161"/>
        <v>0</v>
      </c>
      <c r="G314" s="3">
        <f t="shared" si="193"/>
        <v>0</v>
      </c>
      <c r="H314" s="69"/>
      <c r="I314" s="69"/>
      <c r="J314" s="3"/>
      <c r="K314" s="69"/>
      <c r="L314" s="69"/>
      <c r="M314" s="3">
        <f t="shared" si="191"/>
        <v>0</v>
      </c>
      <c r="N314" s="3"/>
      <c r="O314" s="3"/>
      <c r="P314" s="3"/>
      <c r="Q314" s="3"/>
      <c r="R314" s="3"/>
      <c r="S314" s="3"/>
      <c r="T314" s="3"/>
      <c r="U314" s="3">
        <f t="shared" si="185"/>
        <v>0</v>
      </c>
      <c r="V314" s="3"/>
      <c r="W314" s="3"/>
      <c r="X314" s="3"/>
      <c r="Y314" s="3"/>
      <c r="Z314" s="3"/>
      <c r="AA314" s="3"/>
      <c r="AB314" s="3"/>
      <c r="AC314" s="3"/>
      <c r="AD314" s="3">
        <f t="shared" si="172"/>
        <v>0</v>
      </c>
      <c r="AE314" s="3"/>
      <c r="AF314" s="3"/>
      <c r="AG314" s="3"/>
      <c r="AH314" s="3"/>
      <c r="AI314" s="3"/>
      <c r="AJ314" s="3"/>
      <c r="AK314" s="3"/>
      <c r="AL314" s="3"/>
      <c r="AM314" s="3"/>
      <c r="AN314" s="3"/>
      <c r="AO314" s="3"/>
      <c r="AP314" s="3"/>
      <c r="AQ314" s="3"/>
      <c r="AR314" s="3"/>
      <c r="AS314" s="3"/>
      <c r="AT314" s="3"/>
      <c r="AU314" s="3"/>
      <c r="AV314" s="3"/>
      <c r="AW314" s="3"/>
      <c r="AX314" s="3"/>
      <c r="AY314" s="3"/>
      <c r="AZ314" s="3"/>
      <c r="BA314" s="3"/>
      <c r="BB314" s="3"/>
      <c r="BC314" s="3"/>
      <c r="BD314" s="69"/>
      <c r="BE314" s="3"/>
      <c r="BF314" s="3"/>
      <c r="BG314" s="3">
        <f t="shared" si="192"/>
        <v>0</v>
      </c>
      <c r="BH314" s="3"/>
      <c r="BI314" s="69">
        <v>0</v>
      </c>
      <c r="BJ314" s="3"/>
      <c r="BK314" s="2" t="s">
        <v>459</v>
      </c>
      <c r="BL314" s="143" t="s">
        <v>135</v>
      </c>
      <c r="BM314" s="96" t="s">
        <v>368</v>
      </c>
      <c r="BN314" s="143" t="s">
        <v>88</v>
      </c>
      <c r="BO314" s="15" t="s">
        <v>390</v>
      </c>
      <c r="BP314" s="2" t="s">
        <v>1142</v>
      </c>
      <c r="BQ314" s="436" t="s">
        <v>982</v>
      </c>
      <c r="BR314" s="71" t="s">
        <v>972</v>
      </c>
      <c r="BV314" s="71" t="s">
        <v>813</v>
      </c>
      <c r="BW314" s="71" t="s">
        <v>872</v>
      </c>
      <c r="BZ314" s="261"/>
      <c r="CN314" s="71">
        <v>2022</v>
      </c>
    </row>
    <row r="315" spans="1:358" s="71" customFormat="1" ht="67.900000000000006" customHeight="1" x14ac:dyDescent="0.3">
      <c r="A315" s="2">
        <v>8</v>
      </c>
      <c r="B315" s="144" t="s">
        <v>1116</v>
      </c>
      <c r="C315" s="69">
        <f t="shared" si="159"/>
        <v>5.0999999999999996</v>
      </c>
      <c r="D315" s="3">
        <v>4</v>
      </c>
      <c r="E315" s="3">
        <f t="shared" si="160"/>
        <v>1.1000000000000001</v>
      </c>
      <c r="F315" s="3">
        <f t="shared" si="161"/>
        <v>1.1000000000000001</v>
      </c>
      <c r="G315" s="3">
        <f t="shared" si="193"/>
        <v>0.65</v>
      </c>
      <c r="H315" s="3">
        <v>0.65</v>
      </c>
      <c r="I315" s="3"/>
      <c r="J315" s="3"/>
      <c r="K315" s="496">
        <v>0.45</v>
      </c>
      <c r="L315" s="2"/>
      <c r="M315" s="3">
        <f t="shared" si="191"/>
        <v>0</v>
      </c>
      <c r="N315" s="3"/>
      <c r="O315" s="3"/>
      <c r="P315" s="3"/>
      <c r="Q315" s="3"/>
      <c r="R315" s="3"/>
      <c r="S315" s="3"/>
      <c r="T315" s="3"/>
      <c r="U315" s="3">
        <f>V315+W315+X315+Y315+Z315+AA315+AB315+AC315+AD315+AU315+AV315+AW315+AX315+AY315+AZ315+BA315+BB315+BC315+BD315+BE315+BF315</f>
        <v>0</v>
      </c>
      <c r="V315" s="3"/>
      <c r="W315" s="3"/>
      <c r="X315" s="3"/>
      <c r="Y315" s="3"/>
      <c r="Z315" s="3"/>
      <c r="AA315" s="3"/>
      <c r="AB315" s="3"/>
      <c r="AC315" s="3"/>
      <c r="AD315" s="3">
        <f>SUM(AE315:AT315)</f>
        <v>0</v>
      </c>
      <c r="AE315" s="3"/>
      <c r="AF315" s="3"/>
      <c r="AG315" s="3"/>
      <c r="AH315" s="73"/>
      <c r="AI315" s="73"/>
      <c r="AJ315" s="3"/>
      <c r="AK315" s="3"/>
      <c r="AL315" s="3"/>
      <c r="AM315" s="3"/>
      <c r="AN315" s="3"/>
      <c r="AO315" s="3"/>
      <c r="AP315" s="3"/>
      <c r="AQ315" s="3"/>
      <c r="AR315" s="3"/>
      <c r="AS315" s="3"/>
      <c r="AT315" s="3"/>
      <c r="AU315" s="3"/>
      <c r="AV315" s="3"/>
      <c r="AW315" s="3"/>
      <c r="AX315" s="3"/>
      <c r="AY315" s="3"/>
      <c r="AZ315" s="74"/>
      <c r="BA315" s="3"/>
      <c r="BB315" s="3"/>
      <c r="BC315" s="3"/>
      <c r="BD315" s="3"/>
      <c r="BE315" s="3"/>
      <c r="BF315" s="3"/>
      <c r="BG315" s="3">
        <f t="shared" si="192"/>
        <v>0</v>
      </c>
      <c r="BH315" s="3"/>
      <c r="BI315" s="75"/>
      <c r="BJ315" s="3"/>
      <c r="BK315" s="2" t="s">
        <v>459</v>
      </c>
      <c r="BL315" s="4" t="s">
        <v>140</v>
      </c>
      <c r="BM315" s="2" t="s">
        <v>551</v>
      </c>
      <c r="BN315" s="76" t="s">
        <v>88</v>
      </c>
      <c r="BO315" s="15" t="s">
        <v>1244</v>
      </c>
      <c r="BP315" s="2" t="s">
        <v>1142</v>
      </c>
      <c r="BQ315" s="436" t="s">
        <v>982</v>
      </c>
      <c r="BR315" s="71" t="s">
        <v>972</v>
      </c>
      <c r="BS315" s="208"/>
      <c r="BT315" s="208"/>
      <c r="BU315" s="208"/>
      <c r="BV315" s="208" t="s">
        <v>813</v>
      </c>
      <c r="BW315" s="208"/>
      <c r="BZ315" s="209"/>
      <c r="CF315" s="71" t="s">
        <v>490</v>
      </c>
      <c r="CN315" s="71">
        <v>2022</v>
      </c>
      <c r="MS315" s="226" t="s">
        <v>1246</v>
      </c>
      <c r="MT315" s="226" t="s">
        <v>1250</v>
      </c>
    </row>
    <row r="316" spans="1:358" s="71" customFormat="1" ht="73.900000000000006" customHeight="1" x14ac:dyDescent="0.3">
      <c r="A316" s="2">
        <v>9</v>
      </c>
      <c r="B316" s="109" t="s">
        <v>533</v>
      </c>
      <c r="C316" s="69">
        <f t="shared" si="159"/>
        <v>2.1900000000000004</v>
      </c>
      <c r="D316" s="69">
        <v>0.78</v>
      </c>
      <c r="E316" s="3">
        <f t="shared" si="160"/>
        <v>1.4100000000000001</v>
      </c>
      <c r="F316" s="3">
        <f t="shared" si="161"/>
        <v>1.4100000000000001</v>
      </c>
      <c r="G316" s="3">
        <f t="shared" si="193"/>
        <v>0</v>
      </c>
      <c r="H316" s="69"/>
      <c r="I316" s="69"/>
      <c r="J316" s="3"/>
      <c r="K316" s="69">
        <v>0.91</v>
      </c>
      <c r="L316" s="69">
        <v>0.5</v>
      </c>
      <c r="M316" s="3">
        <f t="shared" si="191"/>
        <v>0</v>
      </c>
      <c r="N316" s="3"/>
      <c r="O316" s="3"/>
      <c r="P316" s="3"/>
      <c r="Q316" s="3"/>
      <c r="R316" s="3"/>
      <c r="S316" s="3"/>
      <c r="T316" s="3"/>
      <c r="U316" s="3">
        <f t="shared" si="185"/>
        <v>0</v>
      </c>
      <c r="V316" s="3"/>
      <c r="W316" s="3"/>
      <c r="X316" s="3"/>
      <c r="Y316" s="3"/>
      <c r="Z316" s="3"/>
      <c r="AA316" s="3"/>
      <c r="AB316" s="3"/>
      <c r="AC316" s="3"/>
      <c r="AD316" s="3">
        <f t="shared" si="172"/>
        <v>0</v>
      </c>
      <c r="AE316" s="3"/>
      <c r="AF316" s="3"/>
      <c r="AG316" s="3"/>
      <c r="AH316" s="3"/>
      <c r="AI316" s="3"/>
      <c r="AJ316" s="3"/>
      <c r="AK316" s="3"/>
      <c r="AL316" s="3"/>
      <c r="AM316" s="3"/>
      <c r="AN316" s="3"/>
      <c r="AO316" s="3"/>
      <c r="AP316" s="3"/>
      <c r="AQ316" s="3"/>
      <c r="AR316" s="3"/>
      <c r="AS316" s="3"/>
      <c r="AT316" s="3"/>
      <c r="AU316" s="3"/>
      <c r="AV316" s="3"/>
      <c r="AW316" s="3"/>
      <c r="AX316" s="3"/>
      <c r="AY316" s="3"/>
      <c r="AZ316" s="3"/>
      <c r="BA316" s="3"/>
      <c r="BB316" s="3"/>
      <c r="BC316" s="3"/>
      <c r="BD316" s="69"/>
      <c r="BE316" s="3"/>
      <c r="BF316" s="3"/>
      <c r="BG316" s="3">
        <f t="shared" si="192"/>
        <v>0</v>
      </c>
      <c r="BH316" s="3"/>
      <c r="BI316" s="69"/>
      <c r="BJ316" s="3"/>
      <c r="BK316" s="2" t="s">
        <v>459</v>
      </c>
      <c r="BL316" s="143" t="s">
        <v>140</v>
      </c>
      <c r="BM316" s="2" t="s">
        <v>534</v>
      </c>
      <c r="BN316" s="143" t="s">
        <v>88</v>
      </c>
      <c r="BO316" s="15" t="s">
        <v>390</v>
      </c>
      <c r="BP316" s="2" t="s">
        <v>1142</v>
      </c>
      <c r="BQ316" s="436" t="s">
        <v>982</v>
      </c>
      <c r="BR316" s="71" t="s">
        <v>972</v>
      </c>
      <c r="BV316" s="71" t="s">
        <v>813</v>
      </c>
      <c r="BW316" s="71" t="s">
        <v>862</v>
      </c>
      <c r="BZ316" s="209"/>
      <c r="CF316" s="71" t="s">
        <v>583</v>
      </c>
      <c r="CN316" s="71">
        <v>2022</v>
      </c>
    </row>
    <row r="317" spans="1:358" s="71" customFormat="1" ht="37.5" x14ac:dyDescent="0.3">
      <c r="A317" s="2">
        <v>10</v>
      </c>
      <c r="B317" s="144" t="s">
        <v>703</v>
      </c>
      <c r="C317" s="69">
        <f t="shared" si="159"/>
        <v>7.5</v>
      </c>
      <c r="D317" s="3"/>
      <c r="E317" s="3">
        <f t="shared" si="160"/>
        <v>7.5</v>
      </c>
      <c r="F317" s="3">
        <f t="shared" si="161"/>
        <v>7.5</v>
      </c>
      <c r="G317" s="3">
        <f t="shared" si="193"/>
        <v>0</v>
      </c>
      <c r="H317" s="3"/>
      <c r="I317" s="3"/>
      <c r="J317" s="3"/>
      <c r="K317" s="72">
        <v>7.5</v>
      </c>
      <c r="L317" s="2"/>
      <c r="M317" s="3">
        <f t="shared" si="191"/>
        <v>0</v>
      </c>
      <c r="N317" s="3"/>
      <c r="O317" s="3"/>
      <c r="P317" s="3"/>
      <c r="Q317" s="3"/>
      <c r="R317" s="3"/>
      <c r="S317" s="3"/>
      <c r="T317" s="3"/>
      <c r="U317" s="3">
        <f t="shared" si="185"/>
        <v>0</v>
      </c>
      <c r="V317" s="3"/>
      <c r="W317" s="3"/>
      <c r="X317" s="3"/>
      <c r="Y317" s="3"/>
      <c r="Z317" s="3"/>
      <c r="AA317" s="3"/>
      <c r="AB317" s="3"/>
      <c r="AC317" s="3"/>
      <c r="AD317" s="3">
        <f>SUM(AE317:AT317)</f>
        <v>0</v>
      </c>
      <c r="AE317" s="3"/>
      <c r="AF317" s="3"/>
      <c r="AG317" s="3"/>
      <c r="AH317" s="73"/>
      <c r="AI317" s="73"/>
      <c r="AJ317" s="3"/>
      <c r="AK317" s="3"/>
      <c r="AL317" s="3"/>
      <c r="AM317" s="3"/>
      <c r="AN317" s="3"/>
      <c r="AO317" s="3"/>
      <c r="AP317" s="3"/>
      <c r="AQ317" s="3"/>
      <c r="AR317" s="3"/>
      <c r="AS317" s="3"/>
      <c r="AT317" s="3"/>
      <c r="AU317" s="3"/>
      <c r="AV317" s="3"/>
      <c r="AW317" s="3"/>
      <c r="AX317" s="3"/>
      <c r="AY317" s="3"/>
      <c r="AZ317" s="74"/>
      <c r="BA317" s="3"/>
      <c r="BB317" s="3"/>
      <c r="BC317" s="3"/>
      <c r="BD317" s="3"/>
      <c r="BE317" s="3"/>
      <c r="BF317" s="3"/>
      <c r="BG317" s="3">
        <f t="shared" si="192"/>
        <v>0</v>
      </c>
      <c r="BH317" s="3"/>
      <c r="BI317" s="75"/>
      <c r="BJ317" s="3"/>
      <c r="BK317" s="2" t="s">
        <v>459</v>
      </c>
      <c r="BL317" s="2" t="s">
        <v>142</v>
      </c>
      <c r="BM317" s="2" t="s">
        <v>704</v>
      </c>
      <c r="BN317" s="76" t="s">
        <v>88</v>
      </c>
      <c r="BO317" s="15" t="s">
        <v>411</v>
      </c>
      <c r="BP317" s="2" t="s">
        <v>1142</v>
      </c>
      <c r="BQ317" s="436" t="s">
        <v>1071</v>
      </c>
      <c r="BR317" s="71" t="s">
        <v>972</v>
      </c>
      <c r="BV317" s="71" t="s">
        <v>813</v>
      </c>
      <c r="BZ317" s="209"/>
    </row>
    <row r="318" spans="1:358" s="71" customFormat="1" ht="52.15" customHeight="1" x14ac:dyDescent="0.3">
      <c r="A318" s="2">
        <v>11</v>
      </c>
      <c r="B318" s="108" t="s">
        <v>528</v>
      </c>
      <c r="C318" s="69">
        <f t="shared" si="159"/>
        <v>2.11</v>
      </c>
      <c r="D318" s="3"/>
      <c r="E318" s="3">
        <f t="shared" si="160"/>
        <v>2.11</v>
      </c>
      <c r="F318" s="3">
        <f t="shared" si="161"/>
        <v>2.11</v>
      </c>
      <c r="G318" s="3">
        <f>H318+I318+J318</f>
        <v>0</v>
      </c>
      <c r="H318" s="3"/>
      <c r="I318" s="3"/>
      <c r="J318" s="3"/>
      <c r="K318" s="3"/>
      <c r="L318" s="3">
        <v>2.11</v>
      </c>
      <c r="M318" s="3">
        <f t="shared" si="191"/>
        <v>0</v>
      </c>
      <c r="N318" s="3"/>
      <c r="O318" s="3"/>
      <c r="P318" s="3"/>
      <c r="Q318" s="3"/>
      <c r="R318" s="3"/>
      <c r="S318" s="3"/>
      <c r="T318" s="3"/>
      <c r="U318" s="3">
        <f>V318+W318+X318+Y318+Z318+AA318+AB318+AC318+AD318+AU318+AV318+AW318+AX318+AY318+AZ318+BA318+BB318+BC318+BD318+BE318+BF318</f>
        <v>0</v>
      </c>
      <c r="V318" s="3"/>
      <c r="W318" s="3"/>
      <c r="X318" s="3"/>
      <c r="Y318" s="3"/>
      <c r="Z318" s="3"/>
      <c r="AA318" s="3"/>
      <c r="AB318" s="3"/>
      <c r="AC318" s="3"/>
      <c r="AD318" s="3">
        <f>SUM(AE318:AT318)</f>
        <v>0</v>
      </c>
      <c r="AE318" s="3"/>
      <c r="AF318" s="3"/>
      <c r="AG318" s="3"/>
      <c r="AH318" s="3"/>
      <c r="AI318" s="3"/>
      <c r="AJ318" s="3"/>
      <c r="AK318" s="3"/>
      <c r="AL318" s="3"/>
      <c r="AM318" s="3"/>
      <c r="AN318" s="3"/>
      <c r="AO318" s="3"/>
      <c r="AP318" s="3"/>
      <c r="AQ318" s="3"/>
      <c r="AR318" s="3"/>
      <c r="AS318" s="3"/>
      <c r="AT318" s="3"/>
      <c r="AU318" s="3"/>
      <c r="AV318" s="3"/>
      <c r="AW318" s="3"/>
      <c r="AX318" s="3"/>
      <c r="AY318" s="3"/>
      <c r="AZ318" s="3"/>
      <c r="BA318" s="3"/>
      <c r="BB318" s="3"/>
      <c r="BC318" s="3"/>
      <c r="BD318" s="3"/>
      <c r="BE318" s="3"/>
      <c r="BF318" s="3"/>
      <c r="BG318" s="3">
        <f t="shared" si="192"/>
        <v>0</v>
      </c>
      <c r="BH318" s="3"/>
      <c r="BI318" s="3">
        <v>0</v>
      </c>
      <c r="BJ318" s="3"/>
      <c r="BK318" s="2" t="s">
        <v>459</v>
      </c>
      <c r="BL318" s="4" t="s">
        <v>128</v>
      </c>
      <c r="BM318" s="2" t="s">
        <v>327</v>
      </c>
      <c r="BN318" s="2" t="s">
        <v>88</v>
      </c>
      <c r="BO318" s="15" t="s">
        <v>615</v>
      </c>
      <c r="BP318" s="2" t="s">
        <v>1142</v>
      </c>
      <c r="BQ318" s="436" t="s">
        <v>982</v>
      </c>
      <c r="BR318" s="71" t="s">
        <v>972</v>
      </c>
      <c r="BS318" s="208"/>
      <c r="BT318" s="208"/>
      <c r="BU318" s="208"/>
      <c r="BV318" s="208" t="s">
        <v>813</v>
      </c>
      <c r="BW318" s="208"/>
      <c r="BZ318" s="209"/>
      <c r="CB318" s="71" t="s">
        <v>443</v>
      </c>
      <c r="CN318" s="71" t="s">
        <v>807</v>
      </c>
    </row>
    <row r="319" spans="1:358" s="71" customFormat="1" ht="37.5" x14ac:dyDescent="0.3">
      <c r="A319" s="2">
        <v>12</v>
      </c>
      <c r="B319" s="144" t="s">
        <v>578</v>
      </c>
      <c r="C319" s="69">
        <f t="shared" si="159"/>
        <v>9.1999999999999993</v>
      </c>
      <c r="D319" s="69"/>
      <c r="E319" s="3">
        <f t="shared" si="160"/>
        <v>9.1999999999999993</v>
      </c>
      <c r="F319" s="3">
        <f t="shared" si="161"/>
        <v>9.1999999999999993</v>
      </c>
      <c r="G319" s="3">
        <f t="shared" ref="G319:G331" si="197">H319+I319+J319</f>
        <v>0</v>
      </c>
      <c r="H319" s="69"/>
      <c r="I319" s="69"/>
      <c r="J319" s="3"/>
      <c r="K319" s="69">
        <v>9.1999999999999993</v>
      </c>
      <c r="L319" s="69"/>
      <c r="M319" s="3">
        <f t="shared" si="191"/>
        <v>0</v>
      </c>
      <c r="N319" s="3"/>
      <c r="O319" s="3"/>
      <c r="P319" s="3"/>
      <c r="Q319" s="3"/>
      <c r="R319" s="3"/>
      <c r="S319" s="3"/>
      <c r="T319" s="3"/>
      <c r="U319" s="3">
        <f t="shared" ref="U319:U320" si="198">V319+W319+X319+Y319+Z319+AA319+AB319+AC319+AD319+AU319+AV319+AW319+AX319+AY319+AZ319+BA319+BB319+BC319+BD319+BE319+BF319</f>
        <v>0</v>
      </c>
      <c r="V319" s="3"/>
      <c r="W319" s="3"/>
      <c r="X319" s="3"/>
      <c r="Y319" s="3"/>
      <c r="Z319" s="3"/>
      <c r="AA319" s="3"/>
      <c r="AB319" s="3"/>
      <c r="AC319" s="3"/>
      <c r="AD319" s="3">
        <f>SUM(AE319:AT319)</f>
        <v>0</v>
      </c>
      <c r="AE319" s="3"/>
      <c r="AF319" s="3"/>
      <c r="AG319" s="3"/>
      <c r="AH319" s="3"/>
      <c r="AI319" s="3"/>
      <c r="AJ319" s="3"/>
      <c r="AK319" s="3"/>
      <c r="AL319" s="3"/>
      <c r="AM319" s="3"/>
      <c r="AN319" s="3"/>
      <c r="AO319" s="3"/>
      <c r="AP319" s="3"/>
      <c r="AQ319" s="3"/>
      <c r="AR319" s="3"/>
      <c r="AS319" s="3"/>
      <c r="AT319" s="3"/>
      <c r="AU319" s="3"/>
      <c r="AV319" s="3"/>
      <c r="AW319" s="3"/>
      <c r="AX319" s="3"/>
      <c r="AY319" s="3"/>
      <c r="AZ319" s="3"/>
      <c r="BA319" s="3"/>
      <c r="BB319" s="3"/>
      <c r="BC319" s="3"/>
      <c r="BD319" s="69"/>
      <c r="BE319" s="3"/>
      <c r="BF319" s="3"/>
      <c r="BG319" s="3">
        <f t="shared" si="192"/>
        <v>0</v>
      </c>
      <c r="BH319" s="3"/>
      <c r="BI319" s="69"/>
      <c r="BJ319" s="3"/>
      <c r="BK319" s="2" t="s">
        <v>459</v>
      </c>
      <c r="BL319" s="143" t="s">
        <v>142</v>
      </c>
      <c r="BM319" s="2" t="s">
        <v>534</v>
      </c>
      <c r="BN319" s="143" t="s">
        <v>88</v>
      </c>
      <c r="BO319" s="15" t="s">
        <v>579</v>
      </c>
      <c r="BP319" s="2" t="s">
        <v>1142</v>
      </c>
      <c r="BQ319" s="436" t="s">
        <v>1071</v>
      </c>
      <c r="BR319" s="71" t="s">
        <v>972</v>
      </c>
      <c r="BV319" s="71" t="s">
        <v>813</v>
      </c>
      <c r="BZ319" s="209"/>
      <c r="CN319" s="71">
        <v>2022</v>
      </c>
      <c r="MS319" s="226" t="s">
        <v>1247</v>
      </c>
      <c r="MT319" s="71" t="s">
        <v>1251</v>
      </c>
    </row>
    <row r="320" spans="1:358" s="71" customFormat="1" ht="37.5" x14ac:dyDescent="0.3">
      <c r="A320" s="2">
        <v>13</v>
      </c>
      <c r="B320" s="144" t="s">
        <v>1070</v>
      </c>
      <c r="C320" s="69">
        <f t="shared" si="159"/>
        <v>2</v>
      </c>
      <c r="D320" s="3"/>
      <c r="E320" s="3">
        <f t="shared" si="160"/>
        <v>2</v>
      </c>
      <c r="F320" s="3">
        <f t="shared" si="161"/>
        <v>2</v>
      </c>
      <c r="G320" s="3">
        <f t="shared" si="197"/>
        <v>0</v>
      </c>
      <c r="H320" s="3"/>
      <c r="I320" s="3"/>
      <c r="J320" s="3"/>
      <c r="K320" s="72">
        <v>1</v>
      </c>
      <c r="L320" s="2">
        <v>1</v>
      </c>
      <c r="M320" s="3">
        <f t="shared" si="191"/>
        <v>0</v>
      </c>
      <c r="N320" s="3"/>
      <c r="O320" s="3"/>
      <c r="P320" s="3"/>
      <c r="Q320" s="3"/>
      <c r="R320" s="3"/>
      <c r="S320" s="3"/>
      <c r="T320" s="3"/>
      <c r="U320" s="3">
        <f t="shared" si="198"/>
        <v>0</v>
      </c>
      <c r="V320" s="3"/>
      <c r="W320" s="3"/>
      <c r="X320" s="3"/>
      <c r="Y320" s="3"/>
      <c r="Z320" s="3"/>
      <c r="AA320" s="3"/>
      <c r="AB320" s="3"/>
      <c r="AC320" s="3"/>
      <c r="AD320" s="3">
        <f t="shared" ref="AD320" si="199">SUM(AE320:AT320)</f>
        <v>0</v>
      </c>
      <c r="AE320" s="3"/>
      <c r="AF320" s="3"/>
      <c r="AG320" s="3"/>
      <c r="AH320" s="73"/>
      <c r="AI320" s="73"/>
      <c r="AJ320" s="3"/>
      <c r="AK320" s="3"/>
      <c r="AL320" s="3"/>
      <c r="AM320" s="3"/>
      <c r="AN320" s="3"/>
      <c r="AO320" s="3"/>
      <c r="AP320" s="3"/>
      <c r="AQ320" s="3"/>
      <c r="AR320" s="3"/>
      <c r="AS320" s="3"/>
      <c r="AT320" s="3"/>
      <c r="AU320" s="3"/>
      <c r="AV320" s="3"/>
      <c r="AW320" s="3"/>
      <c r="AX320" s="3"/>
      <c r="AY320" s="3"/>
      <c r="AZ320" s="74"/>
      <c r="BA320" s="3"/>
      <c r="BB320" s="3"/>
      <c r="BC320" s="3"/>
      <c r="BD320" s="3"/>
      <c r="BE320" s="3"/>
      <c r="BF320" s="3"/>
      <c r="BG320" s="3">
        <f t="shared" si="192"/>
        <v>0</v>
      </c>
      <c r="BH320" s="3"/>
      <c r="BI320" s="75"/>
      <c r="BJ320" s="3"/>
      <c r="BK320" s="2" t="s">
        <v>459</v>
      </c>
      <c r="BL320" s="4" t="s">
        <v>128</v>
      </c>
      <c r="BM320" s="2" t="s">
        <v>1069</v>
      </c>
      <c r="BN320" s="76" t="s">
        <v>88</v>
      </c>
      <c r="BO320" s="15" t="s">
        <v>411</v>
      </c>
      <c r="BP320" s="2" t="s">
        <v>761</v>
      </c>
      <c r="BQ320" s="436" t="s">
        <v>761</v>
      </c>
      <c r="BR320" s="232"/>
      <c r="DH320" s="6"/>
    </row>
    <row r="321" spans="1:358" s="228" customFormat="1" ht="18.75" x14ac:dyDescent="0.3">
      <c r="A321" s="81" t="s">
        <v>716</v>
      </c>
      <c r="B321" s="83" t="s">
        <v>717</v>
      </c>
      <c r="C321" s="21">
        <f>D321+E321</f>
        <v>1366.6</v>
      </c>
      <c r="D321" s="21">
        <f>D322+D330+D332</f>
        <v>21.1</v>
      </c>
      <c r="E321" s="21">
        <f t="shared" ref="E321:BJ321" si="200">E322+E330+E332</f>
        <v>1345.5</v>
      </c>
      <c r="F321" s="21">
        <f t="shared" si="200"/>
        <v>1305.3</v>
      </c>
      <c r="G321" s="21">
        <f t="shared" si="200"/>
        <v>0</v>
      </c>
      <c r="H321" s="21">
        <f t="shared" si="200"/>
        <v>0</v>
      </c>
      <c r="I321" s="21">
        <f t="shared" si="200"/>
        <v>0</v>
      </c>
      <c r="J321" s="21">
        <f t="shared" si="200"/>
        <v>0</v>
      </c>
      <c r="K321" s="21">
        <f t="shared" si="200"/>
        <v>897.9</v>
      </c>
      <c r="L321" s="21">
        <f t="shared" si="200"/>
        <v>117.4</v>
      </c>
      <c r="M321" s="21">
        <f t="shared" si="200"/>
        <v>290</v>
      </c>
      <c r="N321" s="21">
        <f t="shared" si="200"/>
        <v>0</v>
      </c>
      <c r="O321" s="21">
        <f t="shared" si="200"/>
        <v>0</v>
      </c>
      <c r="P321" s="21">
        <f t="shared" si="200"/>
        <v>290</v>
      </c>
      <c r="Q321" s="21">
        <f t="shared" si="200"/>
        <v>0</v>
      </c>
      <c r="R321" s="21">
        <f t="shared" si="200"/>
        <v>0</v>
      </c>
      <c r="S321" s="21">
        <f t="shared" si="200"/>
        <v>0</v>
      </c>
      <c r="T321" s="21">
        <f t="shared" si="200"/>
        <v>0</v>
      </c>
      <c r="U321" s="21">
        <f t="shared" si="200"/>
        <v>0.2</v>
      </c>
      <c r="V321" s="21">
        <f t="shared" si="200"/>
        <v>0</v>
      </c>
      <c r="W321" s="21">
        <f t="shared" si="200"/>
        <v>0</v>
      </c>
      <c r="X321" s="21">
        <f t="shared" si="200"/>
        <v>0</v>
      </c>
      <c r="Y321" s="21">
        <f t="shared" si="200"/>
        <v>0</v>
      </c>
      <c r="Z321" s="21">
        <f t="shared" si="200"/>
        <v>0</v>
      </c>
      <c r="AA321" s="21">
        <f t="shared" si="200"/>
        <v>0</v>
      </c>
      <c r="AB321" s="21">
        <f t="shared" si="200"/>
        <v>0</v>
      </c>
      <c r="AC321" s="21">
        <f t="shared" si="200"/>
        <v>0</v>
      </c>
      <c r="AD321" s="21">
        <f t="shared" si="200"/>
        <v>0</v>
      </c>
      <c r="AE321" s="21">
        <f t="shared" si="200"/>
        <v>0</v>
      </c>
      <c r="AF321" s="21">
        <f t="shared" si="200"/>
        <v>0</v>
      </c>
      <c r="AG321" s="21">
        <f t="shared" si="200"/>
        <v>0</v>
      </c>
      <c r="AH321" s="21">
        <f t="shared" si="200"/>
        <v>0</v>
      </c>
      <c r="AI321" s="21">
        <f t="shared" si="200"/>
        <v>0</v>
      </c>
      <c r="AJ321" s="21">
        <f t="shared" si="200"/>
        <v>0</v>
      </c>
      <c r="AK321" s="21">
        <f t="shared" si="200"/>
        <v>0</v>
      </c>
      <c r="AL321" s="21">
        <f t="shared" si="200"/>
        <v>0</v>
      </c>
      <c r="AM321" s="21">
        <f t="shared" si="200"/>
        <v>0</v>
      </c>
      <c r="AN321" s="21">
        <f t="shared" si="200"/>
        <v>0</v>
      </c>
      <c r="AO321" s="21">
        <f t="shared" si="200"/>
        <v>0</v>
      </c>
      <c r="AP321" s="21">
        <f t="shared" si="200"/>
        <v>0</v>
      </c>
      <c r="AQ321" s="21">
        <f t="shared" si="200"/>
        <v>0</v>
      </c>
      <c r="AR321" s="21">
        <f t="shared" si="200"/>
        <v>0</v>
      </c>
      <c r="AS321" s="21">
        <f t="shared" si="200"/>
        <v>0</v>
      </c>
      <c r="AT321" s="21">
        <f t="shared" si="200"/>
        <v>0</v>
      </c>
      <c r="AU321" s="21">
        <f t="shared" si="200"/>
        <v>0</v>
      </c>
      <c r="AV321" s="21">
        <f t="shared" si="200"/>
        <v>0</v>
      </c>
      <c r="AW321" s="21">
        <f t="shared" si="200"/>
        <v>0</v>
      </c>
      <c r="AX321" s="21">
        <f t="shared" si="200"/>
        <v>0</v>
      </c>
      <c r="AY321" s="21">
        <f t="shared" si="200"/>
        <v>0</v>
      </c>
      <c r="AZ321" s="21">
        <f t="shared" si="200"/>
        <v>0.2</v>
      </c>
      <c r="BA321" s="21">
        <f t="shared" si="200"/>
        <v>0</v>
      </c>
      <c r="BB321" s="21">
        <f t="shared" si="200"/>
        <v>0</v>
      </c>
      <c r="BC321" s="21">
        <f t="shared" si="200"/>
        <v>0</v>
      </c>
      <c r="BD321" s="21">
        <f t="shared" si="200"/>
        <v>0</v>
      </c>
      <c r="BE321" s="21">
        <f t="shared" si="200"/>
        <v>0</v>
      </c>
      <c r="BF321" s="21">
        <f t="shared" si="200"/>
        <v>0</v>
      </c>
      <c r="BG321" s="21">
        <f t="shared" si="200"/>
        <v>40</v>
      </c>
      <c r="BH321" s="21">
        <f t="shared" si="200"/>
        <v>0</v>
      </c>
      <c r="BI321" s="21">
        <f t="shared" si="200"/>
        <v>40</v>
      </c>
      <c r="BJ321" s="21">
        <f t="shared" si="200"/>
        <v>0</v>
      </c>
      <c r="BK321" s="9"/>
      <c r="BL321" s="9"/>
      <c r="BM321" s="9"/>
      <c r="BN321" s="9"/>
      <c r="BO321" s="107"/>
      <c r="BP321" s="2" t="s">
        <v>733</v>
      </c>
      <c r="BQ321" s="434"/>
      <c r="BR321" s="71" t="s">
        <v>972</v>
      </c>
      <c r="BS321" s="202"/>
      <c r="BT321" s="202"/>
      <c r="BU321" s="202"/>
      <c r="BV321" s="202"/>
      <c r="BW321" s="202"/>
    </row>
    <row r="322" spans="1:358" s="228" customFormat="1" ht="18.75" x14ac:dyDescent="0.3">
      <c r="A322" s="81" t="s">
        <v>718</v>
      </c>
      <c r="B322" s="83" t="s">
        <v>17</v>
      </c>
      <c r="C322" s="21">
        <f t="shared" si="159"/>
        <v>365</v>
      </c>
      <c r="D322" s="82">
        <f>SUM(D323:D329)</f>
        <v>20</v>
      </c>
      <c r="E322" s="82">
        <f t="shared" si="160"/>
        <v>345</v>
      </c>
      <c r="F322" s="82">
        <f t="shared" si="161"/>
        <v>305</v>
      </c>
      <c r="G322" s="82">
        <f t="shared" si="197"/>
        <v>0</v>
      </c>
      <c r="H322" s="82">
        <f t="shared" ref="H322:J322" si="201">SUM(H327:H329)</f>
        <v>0</v>
      </c>
      <c r="I322" s="82">
        <f t="shared" si="201"/>
        <v>0</v>
      </c>
      <c r="J322" s="82">
        <f t="shared" si="201"/>
        <v>0</v>
      </c>
      <c r="K322" s="82">
        <f>SUM(K323:K329)</f>
        <v>97.8</v>
      </c>
      <c r="L322" s="82">
        <f t="shared" ref="L322:BI322" si="202">SUM(L323:L329)</f>
        <v>17.2</v>
      </c>
      <c r="M322" s="82">
        <f t="shared" si="202"/>
        <v>190</v>
      </c>
      <c r="N322" s="82">
        <f t="shared" si="202"/>
        <v>0</v>
      </c>
      <c r="O322" s="82">
        <f t="shared" si="202"/>
        <v>0</v>
      </c>
      <c r="P322" s="82">
        <f t="shared" si="202"/>
        <v>190</v>
      </c>
      <c r="Q322" s="82">
        <f t="shared" si="202"/>
        <v>0</v>
      </c>
      <c r="R322" s="82">
        <f t="shared" si="202"/>
        <v>0</v>
      </c>
      <c r="S322" s="82">
        <f t="shared" si="202"/>
        <v>0</v>
      </c>
      <c r="T322" s="82">
        <f t="shared" si="202"/>
        <v>0</v>
      </c>
      <c r="U322" s="82">
        <f t="shared" si="202"/>
        <v>0</v>
      </c>
      <c r="V322" s="82">
        <f t="shared" si="202"/>
        <v>0</v>
      </c>
      <c r="W322" s="82">
        <f t="shared" si="202"/>
        <v>0</v>
      </c>
      <c r="X322" s="82">
        <f t="shared" si="202"/>
        <v>0</v>
      </c>
      <c r="Y322" s="82">
        <f t="shared" si="202"/>
        <v>0</v>
      </c>
      <c r="Z322" s="82">
        <f t="shared" si="202"/>
        <v>0</v>
      </c>
      <c r="AA322" s="82">
        <f t="shared" si="202"/>
        <v>0</v>
      </c>
      <c r="AB322" s="82">
        <f t="shared" si="202"/>
        <v>0</v>
      </c>
      <c r="AC322" s="82">
        <f t="shared" si="202"/>
        <v>0</v>
      </c>
      <c r="AD322" s="82">
        <f t="shared" si="202"/>
        <v>0</v>
      </c>
      <c r="AE322" s="82">
        <f t="shared" si="202"/>
        <v>0</v>
      </c>
      <c r="AF322" s="82">
        <f t="shared" si="202"/>
        <v>0</v>
      </c>
      <c r="AG322" s="82">
        <f t="shared" si="202"/>
        <v>0</v>
      </c>
      <c r="AH322" s="82">
        <f t="shared" si="202"/>
        <v>0</v>
      </c>
      <c r="AI322" s="82">
        <f t="shared" si="202"/>
        <v>0</v>
      </c>
      <c r="AJ322" s="82">
        <f t="shared" si="202"/>
        <v>0</v>
      </c>
      <c r="AK322" s="82">
        <f t="shared" si="202"/>
        <v>0</v>
      </c>
      <c r="AL322" s="82">
        <f t="shared" si="202"/>
        <v>0</v>
      </c>
      <c r="AM322" s="82">
        <f t="shared" si="202"/>
        <v>0</v>
      </c>
      <c r="AN322" s="82">
        <f t="shared" si="202"/>
        <v>0</v>
      </c>
      <c r="AO322" s="82">
        <f t="shared" si="202"/>
        <v>0</v>
      </c>
      <c r="AP322" s="82">
        <f t="shared" si="202"/>
        <v>0</v>
      </c>
      <c r="AQ322" s="82">
        <f t="shared" si="202"/>
        <v>0</v>
      </c>
      <c r="AR322" s="82">
        <f t="shared" si="202"/>
        <v>0</v>
      </c>
      <c r="AS322" s="82">
        <f t="shared" si="202"/>
        <v>0</v>
      </c>
      <c r="AT322" s="82">
        <f t="shared" si="202"/>
        <v>0</v>
      </c>
      <c r="AU322" s="82">
        <f t="shared" si="202"/>
        <v>0</v>
      </c>
      <c r="AV322" s="82">
        <f t="shared" si="202"/>
        <v>0</v>
      </c>
      <c r="AW322" s="82">
        <f t="shared" si="202"/>
        <v>0</v>
      </c>
      <c r="AX322" s="82">
        <f t="shared" si="202"/>
        <v>0</v>
      </c>
      <c r="AY322" s="82">
        <f t="shared" si="202"/>
        <v>0</v>
      </c>
      <c r="AZ322" s="82">
        <f t="shared" si="202"/>
        <v>0</v>
      </c>
      <c r="BA322" s="82">
        <f t="shared" si="202"/>
        <v>0</v>
      </c>
      <c r="BB322" s="82">
        <f t="shared" si="202"/>
        <v>0</v>
      </c>
      <c r="BC322" s="82">
        <f t="shared" si="202"/>
        <v>0</v>
      </c>
      <c r="BD322" s="82">
        <f t="shared" si="202"/>
        <v>0</v>
      </c>
      <c r="BE322" s="82">
        <f t="shared" si="202"/>
        <v>0</v>
      </c>
      <c r="BF322" s="82">
        <f t="shared" si="202"/>
        <v>0</v>
      </c>
      <c r="BG322" s="82">
        <f t="shared" si="202"/>
        <v>40</v>
      </c>
      <c r="BH322" s="82">
        <f t="shared" si="202"/>
        <v>0</v>
      </c>
      <c r="BI322" s="82">
        <f t="shared" si="202"/>
        <v>40</v>
      </c>
      <c r="BJ322" s="82">
        <f t="shared" ref="BJ322" si="203">SUM(BJ327:BJ329)</f>
        <v>0</v>
      </c>
      <c r="BK322" s="9"/>
      <c r="BL322" s="9"/>
      <c r="BM322" s="9"/>
      <c r="BN322" s="9"/>
      <c r="BO322" s="107"/>
      <c r="BP322" s="2" t="s">
        <v>733</v>
      </c>
      <c r="BQ322" s="434"/>
      <c r="BR322" s="71" t="s">
        <v>972</v>
      </c>
      <c r="BS322" s="246"/>
      <c r="BT322" s="246"/>
      <c r="BU322" s="246"/>
      <c r="BV322" s="246"/>
      <c r="BW322" s="246"/>
    </row>
    <row r="323" spans="1:358" s="71" customFormat="1" ht="37.5" x14ac:dyDescent="0.3">
      <c r="A323" s="2">
        <v>1</v>
      </c>
      <c r="B323" s="144" t="s">
        <v>589</v>
      </c>
      <c r="C323" s="69">
        <f t="shared" si="159"/>
        <v>20</v>
      </c>
      <c r="D323" s="144"/>
      <c r="E323" s="3">
        <f t="shared" si="160"/>
        <v>20</v>
      </c>
      <c r="F323" s="3">
        <f t="shared" si="161"/>
        <v>20</v>
      </c>
      <c r="G323" s="3">
        <f t="shared" si="197"/>
        <v>0</v>
      </c>
      <c r="H323" s="3"/>
      <c r="I323" s="3"/>
      <c r="J323" s="3"/>
      <c r="K323" s="3">
        <v>20</v>
      </c>
      <c r="L323" s="3"/>
      <c r="M323" s="3">
        <f t="shared" ref="M323:M329" si="204">N323+O323+P323</f>
        <v>0</v>
      </c>
      <c r="N323" s="3"/>
      <c r="O323" s="3"/>
      <c r="P323" s="3"/>
      <c r="Q323" s="3"/>
      <c r="R323" s="3"/>
      <c r="S323" s="3"/>
      <c r="T323" s="3"/>
      <c r="U323" s="3">
        <f t="shared" ref="U323:U329" si="205">V323+W323+X323+Y323+Z323+AA323+AB323+AC323+AD323+AU323+AV323+AW323+AX323+AY323+AZ323+BA323+BB323+BC323+BD323+BE323+BF323</f>
        <v>0</v>
      </c>
      <c r="V323" s="3"/>
      <c r="W323" s="3"/>
      <c r="X323" s="3"/>
      <c r="Y323" s="3"/>
      <c r="Z323" s="3"/>
      <c r="AA323" s="3"/>
      <c r="AB323" s="3"/>
      <c r="AC323" s="3"/>
      <c r="AD323" s="3">
        <f>SUM(AE323:AT323)</f>
        <v>0</v>
      </c>
      <c r="AE323" s="3"/>
      <c r="AF323" s="3"/>
      <c r="AG323" s="3"/>
      <c r="AH323" s="3"/>
      <c r="AI323" s="3"/>
      <c r="AJ323" s="3"/>
      <c r="AK323" s="3"/>
      <c r="AL323" s="3"/>
      <c r="AM323" s="3"/>
      <c r="AN323" s="3"/>
      <c r="AO323" s="3"/>
      <c r="AP323" s="3"/>
      <c r="AQ323" s="3"/>
      <c r="AR323" s="3"/>
      <c r="AS323" s="3"/>
      <c r="AT323" s="3"/>
      <c r="AU323" s="3"/>
      <c r="AV323" s="3"/>
      <c r="AW323" s="3"/>
      <c r="AX323" s="3"/>
      <c r="AY323" s="3"/>
      <c r="AZ323" s="3"/>
      <c r="BA323" s="3"/>
      <c r="BB323" s="3"/>
      <c r="BC323" s="3"/>
      <c r="BD323" s="3"/>
      <c r="BE323" s="3"/>
      <c r="BF323" s="3"/>
      <c r="BG323" s="3">
        <f t="shared" ref="BG323:BG329" si="206">BH323+BI323+BJ323</f>
        <v>0</v>
      </c>
      <c r="BH323" s="3"/>
      <c r="BI323" s="3"/>
      <c r="BJ323" s="3"/>
      <c r="BK323" s="2" t="s">
        <v>459</v>
      </c>
      <c r="BL323" s="2" t="s">
        <v>142</v>
      </c>
      <c r="BM323" s="2" t="s">
        <v>590</v>
      </c>
      <c r="BN323" s="2" t="s">
        <v>71</v>
      </c>
      <c r="BO323" s="2" t="s">
        <v>1139</v>
      </c>
      <c r="BP323" s="2" t="s">
        <v>1142</v>
      </c>
      <c r="BQ323" s="436" t="s">
        <v>1071</v>
      </c>
      <c r="BR323" s="71" t="s">
        <v>972</v>
      </c>
      <c r="BV323" s="71" t="s">
        <v>813</v>
      </c>
      <c r="CN323" s="71">
        <v>2022</v>
      </c>
      <c r="CO323" s="71" t="s">
        <v>605</v>
      </c>
      <c r="CS323" s="71" t="s">
        <v>702</v>
      </c>
    </row>
    <row r="324" spans="1:358" s="71" customFormat="1" ht="37.5" x14ac:dyDescent="0.3">
      <c r="A324" s="2">
        <v>2</v>
      </c>
      <c r="B324" s="144" t="s">
        <v>591</v>
      </c>
      <c r="C324" s="69">
        <f t="shared" si="159"/>
        <v>20</v>
      </c>
      <c r="D324" s="144"/>
      <c r="E324" s="3">
        <f t="shared" si="160"/>
        <v>20</v>
      </c>
      <c r="F324" s="3">
        <f t="shared" si="161"/>
        <v>20</v>
      </c>
      <c r="G324" s="3">
        <f t="shared" si="197"/>
        <v>0</v>
      </c>
      <c r="H324" s="3"/>
      <c r="I324" s="3"/>
      <c r="J324" s="3"/>
      <c r="K324" s="3">
        <v>20</v>
      </c>
      <c r="L324" s="3"/>
      <c r="M324" s="3">
        <f t="shared" si="204"/>
        <v>0</v>
      </c>
      <c r="N324" s="3"/>
      <c r="O324" s="3"/>
      <c r="P324" s="3"/>
      <c r="Q324" s="3"/>
      <c r="R324" s="3"/>
      <c r="S324" s="3"/>
      <c r="T324" s="3"/>
      <c r="U324" s="3">
        <f t="shared" si="205"/>
        <v>0</v>
      </c>
      <c r="V324" s="3"/>
      <c r="W324" s="3"/>
      <c r="X324" s="3"/>
      <c r="Y324" s="3"/>
      <c r="Z324" s="3"/>
      <c r="AA324" s="3"/>
      <c r="AB324" s="3"/>
      <c r="AC324" s="3"/>
      <c r="AD324" s="3">
        <f>SUM(AE324:AT324)</f>
        <v>0</v>
      </c>
      <c r="AE324" s="3"/>
      <c r="AF324" s="3"/>
      <c r="AG324" s="3"/>
      <c r="AH324" s="3"/>
      <c r="AI324" s="3"/>
      <c r="AJ324" s="3"/>
      <c r="AK324" s="3"/>
      <c r="AL324" s="3"/>
      <c r="AM324" s="3"/>
      <c r="AN324" s="3"/>
      <c r="AO324" s="3"/>
      <c r="AP324" s="3"/>
      <c r="AQ324" s="3"/>
      <c r="AR324" s="3"/>
      <c r="AS324" s="3"/>
      <c r="AT324" s="3"/>
      <c r="AU324" s="3"/>
      <c r="AV324" s="3"/>
      <c r="AW324" s="3"/>
      <c r="AX324" s="3"/>
      <c r="AY324" s="3"/>
      <c r="AZ324" s="3"/>
      <c r="BA324" s="3"/>
      <c r="BB324" s="3"/>
      <c r="BC324" s="3"/>
      <c r="BD324" s="3"/>
      <c r="BE324" s="3"/>
      <c r="BF324" s="3"/>
      <c r="BG324" s="3">
        <f t="shared" si="206"/>
        <v>0</v>
      </c>
      <c r="BH324" s="3"/>
      <c r="BI324" s="3"/>
      <c r="BJ324" s="3"/>
      <c r="BK324" s="2" t="s">
        <v>459</v>
      </c>
      <c r="BL324" s="2" t="s">
        <v>142</v>
      </c>
      <c r="BM324" s="2" t="s">
        <v>592</v>
      </c>
      <c r="BN324" s="2" t="s">
        <v>71</v>
      </c>
      <c r="BO324" s="2" t="s">
        <v>1139</v>
      </c>
      <c r="BP324" s="2" t="s">
        <v>1142</v>
      </c>
      <c r="BQ324" s="436" t="s">
        <v>1071</v>
      </c>
      <c r="BR324" s="71" t="s">
        <v>972</v>
      </c>
      <c r="BV324" s="71" t="s">
        <v>813</v>
      </c>
      <c r="CN324" s="71">
        <v>2022</v>
      </c>
      <c r="CO324" s="71" t="s">
        <v>605</v>
      </c>
    </row>
    <row r="325" spans="1:358" s="71" customFormat="1" ht="37.5" x14ac:dyDescent="0.3">
      <c r="A325" s="2">
        <v>3</v>
      </c>
      <c r="B325" s="144" t="s">
        <v>593</v>
      </c>
      <c r="C325" s="69">
        <f t="shared" si="159"/>
        <v>20</v>
      </c>
      <c r="D325" s="144"/>
      <c r="E325" s="3">
        <f t="shared" si="160"/>
        <v>20</v>
      </c>
      <c r="F325" s="3">
        <f t="shared" si="161"/>
        <v>20</v>
      </c>
      <c r="G325" s="3">
        <f t="shared" si="197"/>
        <v>0</v>
      </c>
      <c r="H325" s="3"/>
      <c r="I325" s="3"/>
      <c r="J325" s="3"/>
      <c r="K325" s="3">
        <v>2.8</v>
      </c>
      <c r="L325" s="3">
        <v>17.2</v>
      </c>
      <c r="M325" s="3">
        <f t="shared" si="204"/>
        <v>0</v>
      </c>
      <c r="N325" s="3"/>
      <c r="O325" s="3"/>
      <c r="P325" s="3"/>
      <c r="Q325" s="3"/>
      <c r="R325" s="3"/>
      <c r="S325" s="3"/>
      <c r="T325" s="3"/>
      <c r="U325" s="3">
        <f t="shared" si="205"/>
        <v>0</v>
      </c>
      <c r="V325" s="3"/>
      <c r="W325" s="3"/>
      <c r="X325" s="3"/>
      <c r="Y325" s="3"/>
      <c r="Z325" s="3"/>
      <c r="AA325" s="3"/>
      <c r="AB325" s="3"/>
      <c r="AC325" s="3"/>
      <c r="AD325" s="3">
        <f>SUM(AE325:AT325)</f>
        <v>0</v>
      </c>
      <c r="AE325" s="3"/>
      <c r="AF325" s="3"/>
      <c r="AG325" s="3"/>
      <c r="AH325" s="3"/>
      <c r="AI325" s="3"/>
      <c r="AJ325" s="3"/>
      <c r="AK325" s="3"/>
      <c r="AL325" s="3"/>
      <c r="AM325" s="3"/>
      <c r="AN325" s="3"/>
      <c r="AO325" s="3"/>
      <c r="AP325" s="3"/>
      <c r="AQ325" s="3"/>
      <c r="AR325" s="3"/>
      <c r="AS325" s="3"/>
      <c r="AT325" s="3"/>
      <c r="AU325" s="3"/>
      <c r="AV325" s="3"/>
      <c r="AW325" s="3"/>
      <c r="AX325" s="3"/>
      <c r="AY325" s="3"/>
      <c r="AZ325" s="3"/>
      <c r="BA325" s="3"/>
      <c r="BB325" s="3"/>
      <c r="BC325" s="3"/>
      <c r="BD325" s="3"/>
      <c r="BE325" s="3"/>
      <c r="BF325" s="3"/>
      <c r="BG325" s="3">
        <f t="shared" si="206"/>
        <v>0</v>
      </c>
      <c r="BH325" s="3"/>
      <c r="BI325" s="3"/>
      <c r="BJ325" s="3"/>
      <c r="BK325" s="2" t="s">
        <v>459</v>
      </c>
      <c r="BL325" s="2" t="s">
        <v>142</v>
      </c>
      <c r="BM325" s="2" t="s">
        <v>594</v>
      </c>
      <c r="BN325" s="2" t="s">
        <v>71</v>
      </c>
      <c r="BO325" s="2" t="s">
        <v>1139</v>
      </c>
      <c r="BP325" s="2" t="s">
        <v>1142</v>
      </c>
      <c r="BQ325" s="436" t="s">
        <v>1071</v>
      </c>
      <c r="BR325" s="71" t="s">
        <v>972</v>
      </c>
      <c r="BV325" s="71" t="s">
        <v>813</v>
      </c>
      <c r="CN325" s="71">
        <v>2022</v>
      </c>
      <c r="CO325" s="71" t="s">
        <v>605</v>
      </c>
    </row>
    <row r="326" spans="1:358" s="71" customFormat="1" ht="37.5" x14ac:dyDescent="0.3">
      <c r="A326" s="2">
        <v>4</v>
      </c>
      <c r="B326" s="144" t="s">
        <v>595</v>
      </c>
      <c r="C326" s="69">
        <f t="shared" si="159"/>
        <v>5</v>
      </c>
      <c r="D326" s="144"/>
      <c r="E326" s="3">
        <f t="shared" si="160"/>
        <v>5</v>
      </c>
      <c r="F326" s="3">
        <f t="shared" si="161"/>
        <v>5</v>
      </c>
      <c r="G326" s="3">
        <f t="shared" si="197"/>
        <v>0</v>
      </c>
      <c r="H326" s="3"/>
      <c r="I326" s="3"/>
      <c r="J326" s="3"/>
      <c r="K326" s="3">
        <v>5</v>
      </c>
      <c r="L326" s="3"/>
      <c r="M326" s="3">
        <f t="shared" si="204"/>
        <v>0</v>
      </c>
      <c r="N326" s="3"/>
      <c r="O326" s="3"/>
      <c r="P326" s="3"/>
      <c r="Q326" s="3"/>
      <c r="R326" s="3"/>
      <c r="S326" s="3"/>
      <c r="T326" s="3"/>
      <c r="U326" s="3">
        <f t="shared" si="205"/>
        <v>0</v>
      </c>
      <c r="V326" s="3"/>
      <c r="W326" s="3"/>
      <c r="X326" s="3"/>
      <c r="Y326" s="3"/>
      <c r="Z326" s="3"/>
      <c r="AA326" s="3"/>
      <c r="AB326" s="3"/>
      <c r="AC326" s="3"/>
      <c r="AD326" s="3">
        <f>SUM(AE326:AT326)</f>
        <v>0</v>
      </c>
      <c r="AE326" s="3"/>
      <c r="AF326" s="3"/>
      <c r="AG326" s="3"/>
      <c r="AH326" s="3"/>
      <c r="AI326" s="3"/>
      <c r="AJ326" s="3"/>
      <c r="AK326" s="3"/>
      <c r="AL326" s="3"/>
      <c r="AM326" s="3"/>
      <c r="AN326" s="3"/>
      <c r="AO326" s="3"/>
      <c r="AP326" s="3"/>
      <c r="AQ326" s="3"/>
      <c r="AR326" s="3"/>
      <c r="AS326" s="3"/>
      <c r="AT326" s="3"/>
      <c r="AU326" s="3"/>
      <c r="AV326" s="3"/>
      <c r="AW326" s="3"/>
      <c r="AX326" s="3"/>
      <c r="AY326" s="3"/>
      <c r="AZ326" s="3"/>
      <c r="BA326" s="3"/>
      <c r="BB326" s="3"/>
      <c r="BC326" s="3"/>
      <c r="BD326" s="3"/>
      <c r="BE326" s="3"/>
      <c r="BF326" s="3"/>
      <c r="BG326" s="3">
        <f t="shared" si="206"/>
        <v>0</v>
      </c>
      <c r="BH326" s="3"/>
      <c r="BI326" s="3"/>
      <c r="BJ326" s="3"/>
      <c r="BK326" s="2" t="s">
        <v>459</v>
      </c>
      <c r="BL326" s="2" t="s">
        <v>142</v>
      </c>
      <c r="BM326" s="2" t="s">
        <v>596</v>
      </c>
      <c r="BN326" s="2" t="s">
        <v>71</v>
      </c>
      <c r="BO326" s="2" t="s">
        <v>1139</v>
      </c>
      <c r="BP326" s="2" t="s">
        <v>1142</v>
      </c>
      <c r="BQ326" s="436" t="s">
        <v>1071</v>
      </c>
      <c r="BR326" s="71" t="s">
        <v>972</v>
      </c>
      <c r="BV326" s="71" t="s">
        <v>813</v>
      </c>
      <c r="CN326" s="71">
        <v>2022</v>
      </c>
      <c r="CO326" s="71" t="s">
        <v>605</v>
      </c>
    </row>
    <row r="327" spans="1:358" s="71" customFormat="1" ht="37.5" x14ac:dyDescent="0.3">
      <c r="A327" s="2">
        <v>5</v>
      </c>
      <c r="B327" s="144" t="s">
        <v>314</v>
      </c>
      <c r="C327" s="69">
        <f t="shared" si="159"/>
        <v>100</v>
      </c>
      <c r="D327" s="3">
        <v>20</v>
      </c>
      <c r="E327" s="3">
        <f t="shared" si="160"/>
        <v>80</v>
      </c>
      <c r="F327" s="3">
        <f t="shared" si="161"/>
        <v>80</v>
      </c>
      <c r="G327" s="3">
        <f t="shared" si="197"/>
        <v>0</v>
      </c>
      <c r="H327" s="3"/>
      <c r="I327" s="3"/>
      <c r="J327" s="3"/>
      <c r="K327" s="3">
        <v>20</v>
      </c>
      <c r="L327" s="3"/>
      <c r="M327" s="3">
        <f t="shared" si="204"/>
        <v>60</v>
      </c>
      <c r="N327" s="3"/>
      <c r="O327" s="3"/>
      <c r="P327" s="3">
        <v>60</v>
      </c>
      <c r="Q327" s="3"/>
      <c r="R327" s="3"/>
      <c r="S327" s="3"/>
      <c r="T327" s="3"/>
      <c r="U327" s="3">
        <f t="shared" si="205"/>
        <v>0</v>
      </c>
      <c r="V327" s="3"/>
      <c r="W327" s="3"/>
      <c r="X327" s="3"/>
      <c r="Y327" s="3"/>
      <c r="Z327" s="3"/>
      <c r="AA327" s="3"/>
      <c r="AB327" s="3"/>
      <c r="AC327" s="3"/>
      <c r="AD327" s="3">
        <f t="shared" ref="AD327:AD329" si="207">SUM(AE327:AT327)</f>
        <v>0</v>
      </c>
      <c r="AE327" s="3"/>
      <c r="AF327" s="3"/>
      <c r="AG327" s="3"/>
      <c r="AH327" s="3"/>
      <c r="AI327" s="3"/>
      <c r="AJ327" s="3"/>
      <c r="AK327" s="3"/>
      <c r="AL327" s="3"/>
      <c r="AM327" s="3"/>
      <c r="AN327" s="3"/>
      <c r="AO327" s="3"/>
      <c r="AP327" s="3"/>
      <c r="AQ327" s="3"/>
      <c r="AR327" s="3"/>
      <c r="AS327" s="3"/>
      <c r="AT327" s="3"/>
      <c r="AU327" s="3"/>
      <c r="AV327" s="3"/>
      <c r="AW327" s="3"/>
      <c r="AX327" s="3"/>
      <c r="AY327" s="3"/>
      <c r="AZ327" s="3"/>
      <c r="BA327" s="3"/>
      <c r="BB327" s="3"/>
      <c r="BC327" s="3"/>
      <c r="BD327" s="3"/>
      <c r="BE327" s="3"/>
      <c r="BF327" s="3"/>
      <c r="BG327" s="3">
        <f t="shared" si="206"/>
        <v>0</v>
      </c>
      <c r="BH327" s="3"/>
      <c r="BI327" s="3"/>
      <c r="BJ327" s="3"/>
      <c r="BK327" s="2" t="s">
        <v>459</v>
      </c>
      <c r="BL327" s="2" t="s">
        <v>130</v>
      </c>
      <c r="BM327" s="2"/>
      <c r="BN327" s="2" t="s">
        <v>71</v>
      </c>
      <c r="BO327" s="15" t="s">
        <v>1139</v>
      </c>
      <c r="BP327" s="2" t="s">
        <v>1142</v>
      </c>
      <c r="BQ327" s="436" t="s">
        <v>982</v>
      </c>
      <c r="BR327" s="71" t="s">
        <v>972</v>
      </c>
      <c r="BS327" s="208"/>
      <c r="BT327" s="208"/>
      <c r="BU327" s="208"/>
      <c r="BV327" s="208" t="s">
        <v>813</v>
      </c>
      <c r="BW327" s="208"/>
      <c r="CN327" s="71">
        <v>2022</v>
      </c>
    </row>
    <row r="328" spans="1:358" s="71" customFormat="1" ht="37.5" x14ac:dyDescent="0.3">
      <c r="A328" s="2">
        <v>6</v>
      </c>
      <c r="B328" s="144" t="s">
        <v>314</v>
      </c>
      <c r="C328" s="69">
        <f t="shared" si="159"/>
        <v>95</v>
      </c>
      <c r="D328" s="3"/>
      <c r="E328" s="3">
        <f t="shared" si="160"/>
        <v>95</v>
      </c>
      <c r="F328" s="3">
        <f t="shared" si="161"/>
        <v>75</v>
      </c>
      <c r="G328" s="3">
        <f t="shared" si="197"/>
        <v>0</v>
      </c>
      <c r="H328" s="3"/>
      <c r="I328" s="3"/>
      <c r="J328" s="3"/>
      <c r="K328" s="3">
        <v>15</v>
      </c>
      <c r="L328" s="3"/>
      <c r="M328" s="3">
        <f t="shared" si="204"/>
        <v>60</v>
      </c>
      <c r="N328" s="3"/>
      <c r="O328" s="3"/>
      <c r="P328" s="3">
        <v>60</v>
      </c>
      <c r="Q328" s="3"/>
      <c r="R328" s="3"/>
      <c r="S328" s="3"/>
      <c r="T328" s="3"/>
      <c r="U328" s="3">
        <f t="shared" si="205"/>
        <v>0</v>
      </c>
      <c r="V328" s="3"/>
      <c r="W328" s="3"/>
      <c r="X328" s="3"/>
      <c r="Y328" s="3"/>
      <c r="Z328" s="3"/>
      <c r="AA328" s="3"/>
      <c r="AB328" s="3"/>
      <c r="AC328" s="3"/>
      <c r="AD328" s="3">
        <f t="shared" si="207"/>
        <v>0</v>
      </c>
      <c r="AE328" s="3"/>
      <c r="AF328" s="3"/>
      <c r="AG328" s="3"/>
      <c r="AH328" s="3"/>
      <c r="AI328" s="3"/>
      <c r="AJ328" s="3"/>
      <c r="AK328" s="3"/>
      <c r="AL328" s="3"/>
      <c r="AM328" s="3"/>
      <c r="AN328" s="3"/>
      <c r="AO328" s="3"/>
      <c r="AP328" s="3"/>
      <c r="AQ328" s="3"/>
      <c r="AR328" s="3"/>
      <c r="AS328" s="3"/>
      <c r="AT328" s="3"/>
      <c r="AU328" s="3"/>
      <c r="AV328" s="3"/>
      <c r="AW328" s="3"/>
      <c r="AX328" s="3"/>
      <c r="AY328" s="3"/>
      <c r="AZ328" s="3"/>
      <c r="BA328" s="3"/>
      <c r="BB328" s="3"/>
      <c r="BC328" s="3"/>
      <c r="BD328" s="3"/>
      <c r="BE328" s="3"/>
      <c r="BF328" s="3"/>
      <c r="BG328" s="3">
        <f t="shared" si="206"/>
        <v>20</v>
      </c>
      <c r="BH328" s="3"/>
      <c r="BI328" s="3">
        <v>20</v>
      </c>
      <c r="BJ328" s="3"/>
      <c r="BK328" s="2" t="s">
        <v>459</v>
      </c>
      <c r="BL328" s="2" t="s">
        <v>149</v>
      </c>
      <c r="BM328" s="2"/>
      <c r="BN328" s="2" t="s">
        <v>71</v>
      </c>
      <c r="BO328" s="15" t="s">
        <v>1139</v>
      </c>
      <c r="BP328" s="2" t="s">
        <v>1142</v>
      </c>
      <c r="BQ328" s="436" t="s">
        <v>982</v>
      </c>
      <c r="BR328" s="71" t="s">
        <v>972</v>
      </c>
      <c r="BS328" s="253"/>
      <c r="BT328" s="253"/>
      <c r="BU328" s="253"/>
      <c r="BV328" s="253" t="s">
        <v>813</v>
      </c>
      <c r="BW328" s="253"/>
      <c r="CN328" s="71">
        <v>2022</v>
      </c>
    </row>
    <row r="329" spans="1:358" s="71" customFormat="1" ht="37.5" x14ac:dyDescent="0.3">
      <c r="A329" s="2">
        <v>7</v>
      </c>
      <c r="B329" s="144" t="s">
        <v>314</v>
      </c>
      <c r="C329" s="69">
        <f t="shared" si="159"/>
        <v>105</v>
      </c>
      <c r="D329" s="3"/>
      <c r="E329" s="3">
        <f t="shared" si="160"/>
        <v>105</v>
      </c>
      <c r="F329" s="3">
        <f t="shared" si="161"/>
        <v>85</v>
      </c>
      <c r="G329" s="3">
        <f t="shared" si="197"/>
        <v>0</v>
      </c>
      <c r="H329" s="3"/>
      <c r="I329" s="3"/>
      <c r="J329" s="3"/>
      <c r="K329" s="3">
        <v>15</v>
      </c>
      <c r="L329" s="3"/>
      <c r="M329" s="3">
        <f t="shared" si="204"/>
        <v>70</v>
      </c>
      <c r="N329" s="3"/>
      <c r="O329" s="3"/>
      <c r="P329" s="3">
        <v>70</v>
      </c>
      <c r="Q329" s="3"/>
      <c r="R329" s="3"/>
      <c r="S329" s="3"/>
      <c r="T329" s="3"/>
      <c r="U329" s="3">
        <f t="shared" si="205"/>
        <v>0</v>
      </c>
      <c r="V329" s="3"/>
      <c r="W329" s="3"/>
      <c r="X329" s="3"/>
      <c r="Y329" s="3"/>
      <c r="Z329" s="3"/>
      <c r="AA329" s="3"/>
      <c r="AB329" s="3"/>
      <c r="AC329" s="3"/>
      <c r="AD329" s="3">
        <f t="shared" si="207"/>
        <v>0</v>
      </c>
      <c r="AE329" s="3"/>
      <c r="AF329" s="3"/>
      <c r="AG329" s="3"/>
      <c r="AH329" s="3"/>
      <c r="AI329" s="3"/>
      <c r="AJ329" s="3"/>
      <c r="AK329" s="3"/>
      <c r="AL329" s="3"/>
      <c r="AM329" s="3"/>
      <c r="AN329" s="3"/>
      <c r="AO329" s="3"/>
      <c r="AP329" s="3"/>
      <c r="AQ329" s="3"/>
      <c r="AR329" s="3"/>
      <c r="AS329" s="3"/>
      <c r="AT329" s="3"/>
      <c r="AU329" s="3"/>
      <c r="AV329" s="3"/>
      <c r="AW329" s="3"/>
      <c r="AX329" s="3"/>
      <c r="AY329" s="3"/>
      <c r="AZ329" s="3"/>
      <c r="BA329" s="3"/>
      <c r="BB329" s="3"/>
      <c r="BC329" s="3"/>
      <c r="BD329" s="3"/>
      <c r="BE329" s="3"/>
      <c r="BF329" s="3"/>
      <c r="BG329" s="3">
        <f t="shared" si="206"/>
        <v>20</v>
      </c>
      <c r="BH329" s="3"/>
      <c r="BI329" s="3">
        <v>20</v>
      </c>
      <c r="BJ329" s="3"/>
      <c r="BK329" s="2" t="s">
        <v>459</v>
      </c>
      <c r="BL329" s="2" t="s">
        <v>133</v>
      </c>
      <c r="BM329" s="2" t="s">
        <v>174</v>
      </c>
      <c r="BN329" s="2" t="s">
        <v>71</v>
      </c>
      <c r="BO329" s="15" t="s">
        <v>1139</v>
      </c>
      <c r="BP329" s="2" t="s">
        <v>1142</v>
      </c>
      <c r="BQ329" s="436" t="s">
        <v>982</v>
      </c>
      <c r="BR329" s="71" t="s">
        <v>972</v>
      </c>
      <c r="BS329" s="253"/>
      <c r="BT329" s="253"/>
      <c r="BU329" s="253"/>
      <c r="BV329" s="253" t="s">
        <v>813</v>
      </c>
      <c r="BW329" s="253"/>
      <c r="CN329" s="71">
        <v>2022</v>
      </c>
    </row>
    <row r="330" spans="1:358" s="228" customFormat="1" ht="18.75" x14ac:dyDescent="0.3">
      <c r="A330" s="81" t="s">
        <v>719</v>
      </c>
      <c r="B330" s="83" t="s">
        <v>18</v>
      </c>
      <c r="C330" s="21">
        <f t="shared" ref="C330:C335" si="208">D330+E330</f>
        <v>1000</v>
      </c>
      <c r="D330" s="82"/>
      <c r="E330" s="82">
        <f t="shared" si="160"/>
        <v>1000</v>
      </c>
      <c r="F330" s="82">
        <f t="shared" ref="F330" si="209">G330+K330+L330+M330+R330+S330+T330</f>
        <v>1000</v>
      </c>
      <c r="G330" s="82">
        <f t="shared" si="197"/>
        <v>0</v>
      </c>
      <c r="H330" s="82">
        <f t="shared" ref="H330:BJ330" si="210">SUM(H331:H331)</f>
        <v>0</v>
      </c>
      <c r="I330" s="82">
        <f t="shared" si="210"/>
        <v>0</v>
      </c>
      <c r="J330" s="82">
        <f t="shared" si="210"/>
        <v>0</v>
      </c>
      <c r="K330" s="82">
        <f t="shared" si="210"/>
        <v>800</v>
      </c>
      <c r="L330" s="82">
        <f t="shared" si="210"/>
        <v>100</v>
      </c>
      <c r="M330" s="82">
        <f t="shared" si="210"/>
        <v>100</v>
      </c>
      <c r="N330" s="82">
        <f t="shared" si="210"/>
        <v>0</v>
      </c>
      <c r="O330" s="82">
        <f t="shared" si="210"/>
        <v>0</v>
      </c>
      <c r="P330" s="82">
        <f t="shared" si="210"/>
        <v>100</v>
      </c>
      <c r="Q330" s="82">
        <f t="shared" si="210"/>
        <v>0</v>
      </c>
      <c r="R330" s="82">
        <f t="shared" si="210"/>
        <v>0</v>
      </c>
      <c r="S330" s="82">
        <f t="shared" si="210"/>
        <v>0</v>
      </c>
      <c r="T330" s="82">
        <f t="shared" si="210"/>
        <v>0</v>
      </c>
      <c r="U330" s="82">
        <f t="shared" si="210"/>
        <v>0</v>
      </c>
      <c r="V330" s="82">
        <f t="shared" si="210"/>
        <v>0</v>
      </c>
      <c r="W330" s="82">
        <f t="shared" si="210"/>
        <v>0</v>
      </c>
      <c r="X330" s="82">
        <f t="shared" si="210"/>
        <v>0</v>
      </c>
      <c r="Y330" s="82">
        <f t="shared" si="210"/>
        <v>0</v>
      </c>
      <c r="Z330" s="82">
        <f t="shared" si="210"/>
        <v>0</v>
      </c>
      <c r="AA330" s="82">
        <f t="shared" si="210"/>
        <v>0</v>
      </c>
      <c r="AB330" s="82">
        <f t="shared" si="210"/>
        <v>0</v>
      </c>
      <c r="AC330" s="82">
        <f t="shared" si="210"/>
        <v>0</v>
      </c>
      <c r="AD330" s="82">
        <f t="shared" si="210"/>
        <v>0</v>
      </c>
      <c r="AE330" s="82">
        <f t="shared" si="210"/>
        <v>0</v>
      </c>
      <c r="AF330" s="82">
        <f t="shared" si="210"/>
        <v>0</v>
      </c>
      <c r="AG330" s="82">
        <f t="shared" si="210"/>
        <v>0</v>
      </c>
      <c r="AH330" s="82">
        <f t="shared" si="210"/>
        <v>0</v>
      </c>
      <c r="AI330" s="82">
        <f t="shared" si="210"/>
        <v>0</v>
      </c>
      <c r="AJ330" s="82">
        <f t="shared" si="210"/>
        <v>0</v>
      </c>
      <c r="AK330" s="82">
        <f t="shared" si="210"/>
        <v>0</v>
      </c>
      <c r="AL330" s="82">
        <f t="shared" si="210"/>
        <v>0</v>
      </c>
      <c r="AM330" s="82">
        <f t="shared" si="210"/>
        <v>0</v>
      </c>
      <c r="AN330" s="82">
        <f t="shared" si="210"/>
        <v>0</v>
      </c>
      <c r="AO330" s="82">
        <f t="shared" si="210"/>
        <v>0</v>
      </c>
      <c r="AP330" s="82">
        <f t="shared" si="210"/>
        <v>0</v>
      </c>
      <c r="AQ330" s="82">
        <f t="shared" si="210"/>
        <v>0</v>
      </c>
      <c r="AR330" s="82">
        <f t="shared" si="210"/>
        <v>0</v>
      </c>
      <c r="AS330" s="82">
        <f t="shared" si="210"/>
        <v>0</v>
      </c>
      <c r="AT330" s="82">
        <f t="shared" si="210"/>
        <v>0</v>
      </c>
      <c r="AU330" s="82">
        <f t="shared" si="210"/>
        <v>0</v>
      </c>
      <c r="AV330" s="82">
        <f t="shared" si="210"/>
        <v>0</v>
      </c>
      <c r="AW330" s="82">
        <f t="shared" si="210"/>
        <v>0</v>
      </c>
      <c r="AX330" s="82">
        <f t="shared" si="210"/>
        <v>0</v>
      </c>
      <c r="AY330" s="82">
        <f t="shared" si="210"/>
        <v>0</v>
      </c>
      <c r="AZ330" s="82">
        <f t="shared" si="210"/>
        <v>0</v>
      </c>
      <c r="BA330" s="82">
        <f t="shared" si="210"/>
        <v>0</v>
      </c>
      <c r="BB330" s="82">
        <f t="shared" si="210"/>
        <v>0</v>
      </c>
      <c r="BC330" s="82">
        <f t="shared" si="210"/>
        <v>0</v>
      </c>
      <c r="BD330" s="82">
        <f t="shared" si="210"/>
        <v>0</v>
      </c>
      <c r="BE330" s="82">
        <f t="shared" si="210"/>
        <v>0</v>
      </c>
      <c r="BF330" s="82">
        <f t="shared" si="210"/>
        <v>0</v>
      </c>
      <c r="BG330" s="82">
        <f t="shared" si="210"/>
        <v>0</v>
      </c>
      <c r="BH330" s="82">
        <f t="shared" si="210"/>
        <v>0</v>
      </c>
      <c r="BI330" s="82">
        <f t="shared" si="210"/>
        <v>0</v>
      </c>
      <c r="BJ330" s="82">
        <f t="shared" si="210"/>
        <v>0</v>
      </c>
      <c r="BK330" s="9"/>
      <c r="BL330" s="9"/>
      <c r="BM330" s="9"/>
      <c r="BN330" s="9"/>
      <c r="BO330" s="107"/>
      <c r="BP330" s="2"/>
      <c r="BQ330" s="434"/>
      <c r="BR330" s="71"/>
    </row>
    <row r="331" spans="1:358" s="71" customFormat="1" ht="105" customHeight="1" x14ac:dyDescent="0.3">
      <c r="A331" s="2">
        <v>1</v>
      </c>
      <c r="B331" s="144" t="s">
        <v>597</v>
      </c>
      <c r="C331" s="69">
        <f t="shared" si="208"/>
        <v>1000</v>
      </c>
      <c r="D331" s="144"/>
      <c r="E331" s="3">
        <f t="shared" si="160"/>
        <v>1000</v>
      </c>
      <c r="F331" s="3">
        <f>G331+K331+L331+M331+R331+S331+T331</f>
        <v>1000</v>
      </c>
      <c r="G331" s="3">
        <f t="shared" si="197"/>
        <v>0</v>
      </c>
      <c r="H331" s="3"/>
      <c r="I331" s="3"/>
      <c r="J331" s="3"/>
      <c r="K331" s="3">
        <v>800</v>
      </c>
      <c r="L331" s="3">
        <v>100</v>
      </c>
      <c r="M331" s="3">
        <f t="shared" ref="M331" si="211">N331+O331+P331</f>
        <v>100</v>
      </c>
      <c r="N331" s="3"/>
      <c r="O331" s="3"/>
      <c r="P331" s="3">
        <v>100</v>
      </c>
      <c r="Q331" s="3"/>
      <c r="R331" s="3"/>
      <c r="S331" s="3"/>
      <c r="T331" s="3"/>
      <c r="U331" s="3">
        <f t="shared" ref="U331" si="212">V331+W331+X331+Y331+Z331+AA331+AB331+AC331+AD331+AU331+AV331+AW331+AX331+AY331+AZ331+BA331+BB331+BC331+BD331+BE331+BF331</f>
        <v>0</v>
      </c>
      <c r="V331" s="3"/>
      <c r="W331" s="3"/>
      <c r="X331" s="3"/>
      <c r="Y331" s="3"/>
      <c r="Z331" s="3"/>
      <c r="AA331" s="3"/>
      <c r="AB331" s="3"/>
      <c r="AC331" s="3"/>
      <c r="AD331" s="3">
        <f t="shared" ref="AD331" si="213">SUM(AE331:AT331)</f>
        <v>0</v>
      </c>
      <c r="AE331" s="3"/>
      <c r="AF331" s="3"/>
      <c r="AG331" s="3"/>
      <c r="AH331" s="3"/>
      <c r="AI331" s="3"/>
      <c r="AJ331" s="3"/>
      <c r="AK331" s="3"/>
      <c r="AL331" s="3"/>
      <c r="AM331" s="3"/>
      <c r="AN331" s="3"/>
      <c r="AO331" s="3"/>
      <c r="AP331" s="3"/>
      <c r="AQ331" s="3"/>
      <c r="AR331" s="3"/>
      <c r="AS331" s="3"/>
      <c r="AT331" s="3"/>
      <c r="AU331" s="3"/>
      <c r="AV331" s="3"/>
      <c r="AW331" s="3"/>
      <c r="AX331" s="3"/>
      <c r="AY331" s="3"/>
      <c r="AZ331" s="3"/>
      <c r="BA331" s="3"/>
      <c r="BB331" s="3"/>
      <c r="BC331" s="3"/>
      <c r="BD331" s="3"/>
      <c r="BE331" s="3"/>
      <c r="BF331" s="3"/>
      <c r="BG331" s="3">
        <f t="shared" ref="BG331" si="214">BH331+BI331+BJ331</f>
        <v>0</v>
      </c>
      <c r="BH331" s="3"/>
      <c r="BI331" s="3"/>
      <c r="BJ331" s="3"/>
      <c r="BK331" s="2"/>
      <c r="BL331" s="2" t="s">
        <v>1140</v>
      </c>
      <c r="BM331" s="2" t="s">
        <v>174</v>
      </c>
      <c r="BN331" s="76" t="s">
        <v>1141</v>
      </c>
      <c r="BO331" s="2" t="s">
        <v>1139</v>
      </c>
      <c r="BP331" s="2" t="s">
        <v>1142</v>
      </c>
      <c r="BQ331" s="436" t="s">
        <v>1071</v>
      </c>
      <c r="BR331" s="71" t="s">
        <v>972</v>
      </c>
      <c r="BV331" s="212" t="s">
        <v>813</v>
      </c>
      <c r="CH331" s="71" t="s">
        <v>600</v>
      </c>
      <c r="CN331" s="71">
        <v>2022</v>
      </c>
    </row>
    <row r="332" spans="1:358" s="228" customFormat="1" ht="18.75" x14ac:dyDescent="0.3">
      <c r="A332" s="81" t="s">
        <v>1241</v>
      </c>
      <c r="B332" s="83" t="s">
        <v>1133</v>
      </c>
      <c r="C332" s="21">
        <f>SUM(C333:C335)</f>
        <v>1.6</v>
      </c>
      <c r="D332" s="21">
        <f t="shared" ref="D332:BJ332" si="215">SUM(D333:D335)</f>
        <v>1.1000000000000001</v>
      </c>
      <c r="E332" s="21">
        <f t="shared" si="215"/>
        <v>0.5</v>
      </c>
      <c r="F332" s="21">
        <f t="shared" si="215"/>
        <v>0.30000000000000004</v>
      </c>
      <c r="G332" s="21">
        <f t="shared" si="215"/>
        <v>0</v>
      </c>
      <c r="H332" s="21">
        <f t="shared" si="215"/>
        <v>0</v>
      </c>
      <c r="I332" s="21">
        <f t="shared" si="215"/>
        <v>0</v>
      </c>
      <c r="J332" s="21">
        <f t="shared" si="215"/>
        <v>0</v>
      </c>
      <c r="K332" s="21">
        <f t="shared" si="215"/>
        <v>0.1</v>
      </c>
      <c r="L332" s="21">
        <f t="shared" si="215"/>
        <v>0.2</v>
      </c>
      <c r="M332" s="21">
        <f t="shared" si="215"/>
        <v>0</v>
      </c>
      <c r="N332" s="21">
        <f t="shared" si="215"/>
        <v>0</v>
      </c>
      <c r="O332" s="21">
        <f t="shared" si="215"/>
        <v>0</v>
      </c>
      <c r="P332" s="21">
        <f t="shared" si="215"/>
        <v>0</v>
      </c>
      <c r="Q332" s="21">
        <f t="shared" si="215"/>
        <v>0</v>
      </c>
      <c r="R332" s="21">
        <f t="shared" si="215"/>
        <v>0</v>
      </c>
      <c r="S332" s="21">
        <f t="shared" si="215"/>
        <v>0</v>
      </c>
      <c r="T332" s="21">
        <f t="shared" si="215"/>
        <v>0</v>
      </c>
      <c r="U332" s="21">
        <f t="shared" si="215"/>
        <v>0.2</v>
      </c>
      <c r="V332" s="21">
        <f t="shared" si="215"/>
        <v>0</v>
      </c>
      <c r="W332" s="21">
        <f t="shared" si="215"/>
        <v>0</v>
      </c>
      <c r="X332" s="21">
        <f t="shared" si="215"/>
        <v>0</v>
      </c>
      <c r="Y332" s="21">
        <f t="shared" si="215"/>
        <v>0</v>
      </c>
      <c r="Z332" s="21">
        <f t="shared" si="215"/>
        <v>0</v>
      </c>
      <c r="AA332" s="21">
        <f t="shared" si="215"/>
        <v>0</v>
      </c>
      <c r="AB332" s="21">
        <f t="shared" si="215"/>
        <v>0</v>
      </c>
      <c r="AC332" s="21">
        <f t="shared" si="215"/>
        <v>0</v>
      </c>
      <c r="AD332" s="21">
        <f t="shared" si="215"/>
        <v>0</v>
      </c>
      <c r="AE332" s="21">
        <f t="shared" si="215"/>
        <v>0</v>
      </c>
      <c r="AF332" s="21">
        <f t="shared" si="215"/>
        <v>0</v>
      </c>
      <c r="AG332" s="21">
        <f t="shared" si="215"/>
        <v>0</v>
      </c>
      <c r="AH332" s="21">
        <f t="shared" si="215"/>
        <v>0</v>
      </c>
      <c r="AI332" s="21">
        <f t="shared" si="215"/>
        <v>0</v>
      </c>
      <c r="AJ332" s="21">
        <f t="shared" si="215"/>
        <v>0</v>
      </c>
      <c r="AK332" s="21">
        <f t="shared" si="215"/>
        <v>0</v>
      </c>
      <c r="AL332" s="21">
        <f t="shared" si="215"/>
        <v>0</v>
      </c>
      <c r="AM332" s="21">
        <f t="shared" si="215"/>
        <v>0</v>
      </c>
      <c r="AN332" s="21">
        <f t="shared" si="215"/>
        <v>0</v>
      </c>
      <c r="AO332" s="21">
        <f t="shared" si="215"/>
        <v>0</v>
      </c>
      <c r="AP332" s="21">
        <f t="shared" si="215"/>
        <v>0</v>
      </c>
      <c r="AQ332" s="21">
        <f t="shared" si="215"/>
        <v>0</v>
      </c>
      <c r="AR332" s="21">
        <f t="shared" si="215"/>
        <v>0</v>
      </c>
      <c r="AS332" s="21">
        <f t="shared" si="215"/>
        <v>0</v>
      </c>
      <c r="AT332" s="21">
        <f t="shared" si="215"/>
        <v>0</v>
      </c>
      <c r="AU332" s="21">
        <f t="shared" si="215"/>
        <v>0</v>
      </c>
      <c r="AV332" s="21">
        <f t="shared" si="215"/>
        <v>0</v>
      </c>
      <c r="AW332" s="21">
        <f t="shared" si="215"/>
        <v>0</v>
      </c>
      <c r="AX332" s="21">
        <f t="shared" si="215"/>
        <v>0</v>
      </c>
      <c r="AY332" s="21">
        <f t="shared" si="215"/>
        <v>0</v>
      </c>
      <c r="AZ332" s="21">
        <f t="shared" si="215"/>
        <v>0.2</v>
      </c>
      <c r="BA332" s="21">
        <f t="shared" si="215"/>
        <v>0</v>
      </c>
      <c r="BB332" s="21">
        <f t="shared" si="215"/>
        <v>0</v>
      </c>
      <c r="BC332" s="21">
        <f t="shared" si="215"/>
        <v>0</v>
      </c>
      <c r="BD332" s="21">
        <f t="shared" si="215"/>
        <v>0</v>
      </c>
      <c r="BE332" s="21">
        <f t="shared" si="215"/>
        <v>0</v>
      </c>
      <c r="BF332" s="21">
        <f t="shared" si="215"/>
        <v>0</v>
      </c>
      <c r="BG332" s="21">
        <f t="shared" si="215"/>
        <v>0</v>
      </c>
      <c r="BH332" s="21">
        <f t="shared" si="215"/>
        <v>0</v>
      </c>
      <c r="BI332" s="21">
        <f t="shared" si="215"/>
        <v>0</v>
      </c>
      <c r="BJ332" s="21">
        <f t="shared" si="215"/>
        <v>0</v>
      </c>
      <c r="BK332" s="9"/>
      <c r="BL332" s="9"/>
      <c r="BM332" s="9"/>
      <c r="BN332" s="9"/>
      <c r="BO332" s="107"/>
      <c r="BP332" s="2"/>
      <c r="BQ332" s="434"/>
      <c r="BR332" s="71" t="s">
        <v>972</v>
      </c>
      <c r="BS332" s="246"/>
      <c r="BT332" s="246"/>
      <c r="BU332" s="246"/>
      <c r="BV332" s="246"/>
      <c r="BW332" s="246"/>
    </row>
    <row r="333" spans="1:358" s="71" customFormat="1" ht="43.5" customHeight="1" x14ac:dyDescent="0.3">
      <c r="A333" s="2">
        <v>1</v>
      </c>
      <c r="B333" s="106" t="s">
        <v>299</v>
      </c>
      <c r="C333" s="69">
        <f t="shared" si="208"/>
        <v>0.30000000000000004</v>
      </c>
      <c r="D333" s="3"/>
      <c r="E333" s="3">
        <f t="shared" ref="E333:E335" si="216">F333+U333+BG333</f>
        <v>0.30000000000000004</v>
      </c>
      <c r="F333" s="3">
        <f t="shared" ref="F333:F335" si="217">G333+K333+L333+M333+R333+S333+T333</f>
        <v>0.30000000000000004</v>
      </c>
      <c r="G333" s="3">
        <f t="shared" ref="G333:G334" si="218">H333+I333+J333</f>
        <v>0</v>
      </c>
      <c r="H333" s="3"/>
      <c r="I333" s="3"/>
      <c r="J333" s="3"/>
      <c r="K333" s="87">
        <v>0.1</v>
      </c>
      <c r="L333" s="3">
        <v>0.2</v>
      </c>
      <c r="M333" s="3">
        <f t="shared" ref="M333:M334" si="219">N333+O333+P333</f>
        <v>0</v>
      </c>
      <c r="N333" s="3"/>
      <c r="O333" s="3"/>
      <c r="P333" s="3"/>
      <c r="Q333" s="3"/>
      <c r="R333" s="3"/>
      <c r="S333" s="3"/>
      <c r="T333" s="3"/>
      <c r="U333" s="3">
        <f t="shared" ref="U333:U334" si="220">V333+W333+X333+Y333+Z333+AA333+AB333+AC333+AD333+AU333+AV333+AW333+AX333+AY333+AZ333+BA333+BB333+BC333+BD333+BE333+BF333</f>
        <v>0</v>
      </c>
      <c r="V333" s="3"/>
      <c r="W333" s="3"/>
      <c r="X333" s="3"/>
      <c r="Y333" s="3"/>
      <c r="Z333" s="3"/>
      <c r="AA333" s="3"/>
      <c r="AB333" s="3"/>
      <c r="AC333" s="3"/>
      <c r="AD333" s="3">
        <f t="shared" ref="AD333:AD334" si="221">SUM(AE333:AT333)</f>
        <v>0</v>
      </c>
      <c r="AE333" s="3"/>
      <c r="AF333" s="3"/>
      <c r="AG333" s="3"/>
      <c r="AH333" s="3"/>
      <c r="AI333" s="3"/>
      <c r="AJ333" s="3"/>
      <c r="AK333" s="3"/>
      <c r="AL333" s="3"/>
      <c r="AM333" s="3"/>
      <c r="AN333" s="3"/>
      <c r="AO333" s="3"/>
      <c r="AP333" s="3"/>
      <c r="AQ333" s="3"/>
      <c r="AR333" s="3"/>
      <c r="AS333" s="3"/>
      <c r="AT333" s="3"/>
      <c r="AU333" s="3"/>
      <c r="AV333" s="3"/>
      <c r="AW333" s="3"/>
      <c r="AX333" s="3"/>
      <c r="AY333" s="3"/>
      <c r="AZ333" s="3"/>
      <c r="BA333" s="3"/>
      <c r="BB333" s="3"/>
      <c r="BC333" s="3"/>
      <c r="BD333" s="3"/>
      <c r="BE333" s="3"/>
      <c r="BF333" s="3"/>
      <c r="BG333" s="3">
        <f t="shared" ref="BG333:BG334" si="222">BH333+BI333+BJ333</f>
        <v>0</v>
      </c>
      <c r="BH333" s="3"/>
      <c r="BI333" s="3"/>
      <c r="BJ333" s="3"/>
      <c r="BK333" s="2" t="s">
        <v>459</v>
      </c>
      <c r="BL333" s="2" t="s">
        <v>132</v>
      </c>
      <c r="BM333" s="2" t="s">
        <v>300</v>
      </c>
      <c r="BN333" s="2" t="s">
        <v>109</v>
      </c>
      <c r="BO333" s="15" t="s">
        <v>385</v>
      </c>
      <c r="BP333" s="2" t="s">
        <v>1142</v>
      </c>
      <c r="BQ333" s="436" t="s">
        <v>982</v>
      </c>
      <c r="BR333" s="71" t="s">
        <v>972</v>
      </c>
      <c r="CN333" s="71">
        <v>2022</v>
      </c>
    </row>
    <row r="334" spans="1:358" s="71" customFormat="1" ht="37.9" customHeight="1" x14ac:dyDescent="0.3">
      <c r="A334" s="15">
        <v>2</v>
      </c>
      <c r="B334" s="142" t="s">
        <v>445</v>
      </c>
      <c r="C334" s="69">
        <f t="shared" si="208"/>
        <v>0.2</v>
      </c>
      <c r="D334" s="3"/>
      <c r="E334" s="3">
        <f t="shared" si="216"/>
        <v>0.2</v>
      </c>
      <c r="F334" s="3">
        <f t="shared" si="217"/>
        <v>0</v>
      </c>
      <c r="G334" s="3">
        <f t="shared" si="218"/>
        <v>0</v>
      </c>
      <c r="H334" s="3"/>
      <c r="I334" s="3"/>
      <c r="J334" s="3"/>
      <c r="K334" s="3"/>
      <c r="L334" s="3"/>
      <c r="M334" s="3">
        <f t="shared" si="219"/>
        <v>0</v>
      </c>
      <c r="N334" s="3"/>
      <c r="O334" s="3"/>
      <c r="P334" s="3"/>
      <c r="Q334" s="3"/>
      <c r="R334" s="3"/>
      <c r="S334" s="3"/>
      <c r="T334" s="3"/>
      <c r="U334" s="3">
        <f t="shared" si="220"/>
        <v>0.2</v>
      </c>
      <c r="V334" s="3"/>
      <c r="W334" s="3"/>
      <c r="X334" s="3"/>
      <c r="Y334" s="3"/>
      <c r="Z334" s="3"/>
      <c r="AA334" s="3"/>
      <c r="AB334" s="3"/>
      <c r="AC334" s="3"/>
      <c r="AD334" s="3">
        <f t="shared" si="221"/>
        <v>0</v>
      </c>
      <c r="AE334" s="3"/>
      <c r="AF334" s="3"/>
      <c r="AG334" s="3"/>
      <c r="AH334" s="3"/>
      <c r="AI334" s="3"/>
      <c r="AJ334" s="3"/>
      <c r="AK334" s="3"/>
      <c r="AL334" s="3"/>
      <c r="AM334" s="3"/>
      <c r="AN334" s="3"/>
      <c r="AO334" s="3"/>
      <c r="AP334" s="3"/>
      <c r="AQ334" s="3"/>
      <c r="AR334" s="3"/>
      <c r="AS334" s="3"/>
      <c r="AT334" s="3"/>
      <c r="AU334" s="3"/>
      <c r="AV334" s="3"/>
      <c r="AW334" s="3"/>
      <c r="AX334" s="3"/>
      <c r="AY334" s="3"/>
      <c r="AZ334" s="3">
        <v>0.2</v>
      </c>
      <c r="BA334" s="3"/>
      <c r="BB334" s="3"/>
      <c r="BC334" s="3"/>
      <c r="BD334" s="3"/>
      <c r="BE334" s="3"/>
      <c r="BF334" s="3"/>
      <c r="BG334" s="3">
        <f t="shared" si="222"/>
        <v>0</v>
      </c>
      <c r="BH334" s="3"/>
      <c r="BI334" s="3"/>
      <c r="BJ334" s="3"/>
      <c r="BK334" s="2" t="s">
        <v>459</v>
      </c>
      <c r="BL334" s="4" t="s">
        <v>128</v>
      </c>
      <c r="BM334" s="2" t="s">
        <v>307</v>
      </c>
      <c r="BN334" s="2" t="s">
        <v>110</v>
      </c>
      <c r="BO334" s="15" t="s">
        <v>385</v>
      </c>
      <c r="BP334" s="2" t="s">
        <v>1142</v>
      </c>
      <c r="BQ334" s="436" t="s">
        <v>982</v>
      </c>
      <c r="BR334" s="71" t="s">
        <v>972</v>
      </c>
      <c r="BS334" s="71" t="s">
        <v>760</v>
      </c>
      <c r="BV334" s="71" t="s">
        <v>813</v>
      </c>
      <c r="BZ334" s="209"/>
      <c r="CN334" s="71">
        <v>2022</v>
      </c>
    </row>
    <row r="335" spans="1:358" s="71" customFormat="1" ht="61.15" customHeight="1" x14ac:dyDescent="0.3">
      <c r="A335" s="15">
        <v>3</v>
      </c>
      <c r="B335" s="142" t="s">
        <v>808</v>
      </c>
      <c r="C335" s="69">
        <f t="shared" si="208"/>
        <v>1.1000000000000001</v>
      </c>
      <c r="D335" s="3">
        <v>1.1000000000000001</v>
      </c>
      <c r="E335" s="3">
        <f t="shared" si="216"/>
        <v>0</v>
      </c>
      <c r="F335" s="3">
        <f t="shared" si="217"/>
        <v>0</v>
      </c>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c r="AG335" s="3"/>
      <c r="AH335" s="3"/>
      <c r="AI335" s="3"/>
      <c r="AJ335" s="3"/>
      <c r="AK335" s="3"/>
      <c r="AL335" s="3"/>
      <c r="AM335" s="3"/>
      <c r="AN335" s="3"/>
      <c r="AO335" s="3"/>
      <c r="AP335" s="3"/>
      <c r="AQ335" s="3"/>
      <c r="AR335" s="3"/>
      <c r="AS335" s="3"/>
      <c r="AT335" s="3"/>
      <c r="AU335" s="3"/>
      <c r="AV335" s="3"/>
      <c r="AW335" s="3"/>
      <c r="AX335" s="3"/>
      <c r="AY335" s="3"/>
      <c r="AZ335" s="3"/>
      <c r="BA335" s="3"/>
      <c r="BB335" s="3"/>
      <c r="BC335" s="3"/>
      <c r="BD335" s="3"/>
      <c r="BE335" s="3"/>
      <c r="BF335" s="3"/>
      <c r="BG335" s="3"/>
      <c r="BH335" s="3"/>
      <c r="BI335" s="3"/>
      <c r="BJ335" s="3"/>
      <c r="BK335" s="2"/>
      <c r="BL335" s="4" t="s">
        <v>128</v>
      </c>
      <c r="BM335" s="2"/>
      <c r="BN335" s="2" t="s">
        <v>110</v>
      </c>
      <c r="BO335" s="15" t="s">
        <v>1117</v>
      </c>
      <c r="BP335" s="2" t="s">
        <v>1142</v>
      </c>
      <c r="BQ335" s="436" t="s">
        <v>1071</v>
      </c>
      <c r="BR335" s="71" t="s">
        <v>972</v>
      </c>
      <c r="BS335" s="71" t="s">
        <v>760</v>
      </c>
      <c r="BV335" s="71" t="s">
        <v>813</v>
      </c>
      <c r="BZ335" s="209"/>
      <c r="CN335" s="71" t="s">
        <v>809</v>
      </c>
      <c r="LV335" s="2" t="s">
        <v>1142</v>
      </c>
      <c r="MT335" s="226" t="s">
        <v>1254</v>
      </c>
    </row>
    <row r="336" spans="1:358" s="228" customFormat="1" ht="18.75" x14ac:dyDescent="0.3">
      <c r="A336" s="9"/>
      <c r="B336" s="9" t="s">
        <v>330</v>
      </c>
      <c r="C336" s="21">
        <f>D336+E336</f>
        <v>2551.59</v>
      </c>
      <c r="D336" s="21">
        <f t="shared" ref="D336:BJ336" si="223">D10+D43</f>
        <v>223.73499999999999</v>
      </c>
      <c r="E336" s="21">
        <f t="shared" si="223"/>
        <v>2327.855</v>
      </c>
      <c r="F336" s="21">
        <f t="shared" si="223"/>
        <v>2162.605</v>
      </c>
      <c r="G336" s="21">
        <f t="shared" si="223"/>
        <v>41.644999999999996</v>
      </c>
      <c r="H336" s="21">
        <f t="shared" si="223"/>
        <v>18.465</v>
      </c>
      <c r="I336" s="21">
        <f t="shared" si="223"/>
        <v>19.12</v>
      </c>
      <c r="J336" s="21">
        <f t="shared" si="223"/>
        <v>4.0600000000000005</v>
      </c>
      <c r="K336" s="21">
        <f t="shared" si="223"/>
        <v>1289.7099999999998</v>
      </c>
      <c r="L336" s="21">
        <f t="shared" si="223"/>
        <v>441.33</v>
      </c>
      <c r="M336" s="21">
        <f t="shared" si="223"/>
        <v>389.14000000000004</v>
      </c>
      <c r="N336" s="21">
        <f t="shared" si="223"/>
        <v>21.46</v>
      </c>
      <c r="O336" s="21">
        <f t="shared" si="223"/>
        <v>16.5</v>
      </c>
      <c r="P336" s="21">
        <f t="shared" si="223"/>
        <v>351.18000000000006</v>
      </c>
      <c r="Q336" s="21">
        <f t="shared" si="223"/>
        <v>0</v>
      </c>
      <c r="R336" s="21">
        <f t="shared" si="223"/>
        <v>0.78</v>
      </c>
      <c r="S336" s="21">
        <f t="shared" si="223"/>
        <v>0</v>
      </c>
      <c r="T336" s="21">
        <f t="shared" si="223"/>
        <v>0</v>
      </c>
      <c r="U336" s="21">
        <f t="shared" si="223"/>
        <v>76.599999999999994</v>
      </c>
      <c r="V336" s="21">
        <f t="shared" si="223"/>
        <v>0</v>
      </c>
      <c r="W336" s="21">
        <f t="shared" si="223"/>
        <v>0</v>
      </c>
      <c r="X336" s="21">
        <f t="shared" si="223"/>
        <v>0</v>
      </c>
      <c r="Y336" s="21">
        <f t="shared" si="223"/>
        <v>0</v>
      </c>
      <c r="Z336" s="21">
        <f t="shared" si="223"/>
        <v>0</v>
      </c>
      <c r="AA336" s="21">
        <f t="shared" si="223"/>
        <v>0</v>
      </c>
      <c r="AB336" s="21">
        <f t="shared" si="223"/>
        <v>0</v>
      </c>
      <c r="AC336" s="21">
        <f t="shared" si="223"/>
        <v>0</v>
      </c>
      <c r="AD336" s="21">
        <f t="shared" si="223"/>
        <v>3.8100000000000005</v>
      </c>
      <c r="AE336" s="21">
        <f t="shared" si="223"/>
        <v>1.3800000000000001</v>
      </c>
      <c r="AF336" s="21">
        <f t="shared" si="223"/>
        <v>1.34</v>
      </c>
      <c r="AG336" s="21">
        <f t="shared" si="223"/>
        <v>0.02</v>
      </c>
      <c r="AH336" s="21">
        <f t="shared" si="223"/>
        <v>0</v>
      </c>
      <c r="AI336" s="21">
        <f t="shared" si="223"/>
        <v>6.9999999999999993E-2</v>
      </c>
      <c r="AJ336" s="21">
        <f t="shared" si="223"/>
        <v>0.61</v>
      </c>
      <c r="AK336" s="21">
        <f t="shared" si="223"/>
        <v>0</v>
      </c>
      <c r="AL336" s="21">
        <f t="shared" si="223"/>
        <v>0</v>
      </c>
      <c r="AM336" s="21">
        <f t="shared" si="223"/>
        <v>0</v>
      </c>
      <c r="AN336" s="21">
        <f t="shared" si="223"/>
        <v>0</v>
      </c>
      <c r="AO336" s="21">
        <f t="shared" si="223"/>
        <v>0</v>
      </c>
      <c r="AP336" s="21">
        <f t="shared" si="223"/>
        <v>0</v>
      </c>
      <c r="AQ336" s="21">
        <f t="shared" si="223"/>
        <v>0.39</v>
      </c>
      <c r="AR336" s="21">
        <f t="shared" si="223"/>
        <v>0</v>
      </c>
      <c r="AS336" s="21">
        <f t="shared" si="223"/>
        <v>0</v>
      </c>
      <c r="AT336" s="21">
        <f t="shared" si="223"/>
        <v>0</v>
      </c>
      <c r="AU336" s="21">
        <f t="shared" si="223"/>
        <v>0</v>
      </c>
      <c r="AV336" s="21">
        <f t="shared" si="223"/>
        <v>0.04</v>
      </c>
      <c r="AW336" s="21">
        <f t="shared" si="223"/>
        <v>0</v>
      </c>
      <c r="AX336" s="21">
        <f t="shared" si="223"/>
        <v>9.69</v>
      </c>
      <c r="AY336" s="21">
        <f t="shared" si="223"/>
        <v>4.8999999999999995</v>
      </c>
      <c r="AZ336" s="21">
        <f t="shared" si="223"/>
        <v>0.98</v>
      </c>
      <c r="BA336" s="21">
        <f t="shared" si="223"/>
        <v>0.23</v>
      </c>
      <c r="BB336" s="21">
        <f t="shared" si="223"/>
        <v>0</v>
      </c>
      <c r="BC336" s="21">
        <f t="shared" si="223"/>
        <v>0</v>
      </c>
      <c r="BD336" s="21">
        <f t="shared" si="223"/>
        <v>56.949999999999996</v>
      </c>
      <c r="BE336" s="21">
        <f t="shared" si="223"/>
        <v>0</v>
      </c>
      <c r="BF336" s="21">
        <f t="shared" si="223"/>
        <v>0</v>
      </c>
      <c r="BG336" s="21">
        <f t="shared" si="223"/>
        <v>88.65</v>
      </c>
      <c r="BH336" s="21">
        <f t="shared" si="223"/>
        <v>0</v>
      </c>
      <c r="BI336" s="21">
        <f t="shared" si="223"/>
        <v>88.65</v>
      </c>
      <c r="BJ336" s="21">
        <f t="shared" si="223"/>
        <v>0</v>
      </c>
      <c r="BK336" s="9"/>
      <c r="BL336" s="9"/>
      <c r="BM336" s="9"/>
      <c r="BN336" s="9"/>
      <c r="BO336" s="9"/>
      <c r="BP336" s="234"/>
      <c r="BQ336" s="434"/>
      <c r="BR336" s="232"/>
      <c r="BS336" s="232"/>
      <c r="BT336" s="232"/>
      <c r="BU336" s="232"/>
      <c r="BV336" s="232"/>
      <c r="BW336" s="232"/>
      <c r="BX336" s="232"/>
      <c r="BY336" s="232"/>
      <c r="BZ336" s="232"/>
      <c r="CA336" s="232"/>
      <c r="CB336" s="232"/>
      <c r="CC336" s="232"/>
      <c r="CD336" s="232"/>
      <c r="CE336" s="232"/>
      <c r="CF336" s="232"/>
      <c r="CG336" s="232"/>
      <c r="CH336" s="232"/>
      <c r="CI336" s="232"/>
      <c r="CJ336" s="232"/>
      <c r="CK336" s="232"/>
      <c r="CL336" s="232"/>
      <c r="CM336" s="232"/>
      <c r="CN336" s="232"/>
      <c r="CO336" s="232"/>
      <c r="CP336" s="232"/>
      <c r="CQ336" s="232"/>
      <c r="CR336" s="232"/>
      <c r="CS336" s="232"/>
      <c r="CT336" s="232"/>
      <c r="CU336" s="232"/>
      <c r="CV336" s="232"/>
      <c r="CW336" s="232"/>
      <c r="CX336" s="232"/>
      <c r="CY336" s="232"/>
      <c r="CZ336" s="232"/>
      <c r="DA336" s="232"/>
      <c r="DB336" s="232"/>
      <c r="DC336" s="232"/>
      <c r="DD336" s="232"/>
      <c r="DE336" s="232"/>
      <c r="DF336" s="232"/>
      <c r="DG336" s="232"/>
      <c r="DH336" s="232"/>
    </row>
    <row r="338" spans="7:7" ht="33.6" customHeight="1" x14ac:dyDescent="0.3">
      <c r="G338" s="6">
        <v>40.83</v>
      </c>
    </row>
    <row r="339" spans="7:7" ht="33.6" customHeight="1" x14ac:dyDescent="0.3">
      <c r="G339" s="433">
        <f>G336-G338</f>
        <v>0.81499999999999773</v>
      </c>
    </row>
  </sheetData>
  <mergeCells count="91">
    <mergeCell ref="BU90:BU92"/>
    <mergeCell ref="A93:A94"/>
    <mergeCell ref="B93:B94"/>
    <mergeCell ref="BO93:BO94"/>
    <mergeCell ref="BP93:BP94"/>
    <mergeCell ref="BQ93:BQ94"/>
    <mergeCell ref="BR93:BR94"/>
    <mergeCell ref="BS93:BS94"/>
    <mergeCell ref="BU93:BU94"/>
    <mergeCell ref="A90:A92"/>
    <mergeCell ref="B90:B92"/>
    <mergeCell ref="BO90:BO92"/>
    <mergeCell ref="BP90:BP92"/>
    <mergeCell ref="BQ90:BQ92"/>
    <mergeCell ref="BR90:BR92"/>
    <mergeCell ref="BU84:BU87"/>
    <mergeCell ref="A88:A89"/>
    <mergeCell ref="B88:B89"/>
    <mergeCell ref="BO88:BO89"/>
    <mergeCell ref="BP88:BP89"/>
    <mergeCell ref="BQ88:BQ89"/>
    <mergeCell ref="BR88:BR89"/>
    <mergeCell ref="BS88:BS89"/>
    <mergeCell ref="BT88:BT89"/>
    <mergeCell ref="BR64:BR65"/>
    <mergeCell ref="A84:A87"/>
    <mergeCell ref="B84:B87"/>
    <mergeCell ref="BO84:BO87"/>
    <mergeCell ref="BP84:BP87"/>
    <mergeCell ref="BQ84:BQ87"/>
    <mergeCell ref="BR84:BR87"/>
    <mergeCell ref="A64:A65"/>
    <mergeCell ref="B64:B65"/>
    <mergeCell ref="BO64:BO65"/>
    <mergeCell ref="BP64:BP65"/>
    <mergeCell ref="BQ64:BQ65"/>
    <mergeCell ref="BF7:BF8"/>
    <mergeCell ref="BQ48:BQ49"/>
    <mergeCell ref="BR48:BR49"/>
    <mergeCell ref="BU48:BU49"/>
    <mergeCell ref="BO49:BO50"/>
    <mergeCell ref="BQ5:BQ8"/>
    <mergeCell ref="BK5:BK8"/>
    <mergeCell ref="BL5:BL8"/>
    <mergeCell ref="BM5:BM8"/>
    <mergeCell ref="BN5:BN8"/>
    <mergeCell ref="BO5:BO8"/>
    <mergeCell ref="BP5:BP8"/>
    <mergeCell ref="BE7:BE8"/>
    <mergeCell ref="AE7:AT7"/>
    <mergeCell ref="AU7:AU8"/>
    <mergeCell ref="AV7:AV8"/>
    <mergeCell ref="AW7:AW8"/>
    <mergeCell ref="AX7:AX8"/>
    <mergeCell ref="AY7:AY8"/>
    <mergeCell ref="AZ7:AZ8"/>
    <mergeCell ref="BA7:BA8"/>
    <mergeCell ref="BB7:BB8"/>
    <mergeCell ref="BC7:BC8"/>
    <mergeCell ref="BD7:BD8"/>
    <mergeCell ref="L7:L8"/>
    <mergeCell ref="M7:Q7"/>
    <mergeCell ref="R7:R8"/>
    <mergeCell ref="AD7:AD8"/>
    <mergeCell ref="S7:S8"/>
    <mergeCell ref="T7:T8"/>
    <mergeCell ref="U7:U8"/>
    <mergeCell ref="V7:V8"/>
    <mergeCell ref="W7:W8"/>
    <mergeCell ref="X7:X8"/>
    <mergeCell ref="Y7:Y8"/>
    <mergeCell ref="Z7:Z8"/>
    <mergeCell ref="AA7:AA8"/>
    <mergeCell ref="AB7:AB8"/>
    <mergeCell ref="AC7:AC8"/>
    <mergeCell ref="A1:BP1"/>
    <mergeCell ref="A2:BQ2"/>
    <mergeCell ref="A3:BQ3"/>
    <mergeCell ref="A4:BQ4"/>
    <mergeCell ref="A5:A8"/>
    <mergeCell ref="B5:B8"/>
    <mergeCell ref="C5:C8"/>
    <mergeCell ref="D5:D8"/>
    <mergeCell ref="E5:E8"/>
    <mergeCell ref="F5:BJ5"/>
    <mergeCell ref="F6:T6"/>
    <mergeCell ref="U6:BF6"/>
    <mergeCell ref="BG6:BJ8"/>
    <mergeCell ref="F7:F8"/>
    <mergeCell ref="G7:J7"/>
    <mergeCell ref="K7:K8"/>
  </mergeCells>
  <conditionalFormatting sqref="B93 D93:D94 G93:BK94">
    <cfRule type="duplicateValues" dxfId="13" priority="14" stopIfTrue="1"/>
  </conditionalFormatting>
  <conditionalFormatting sqref="B93 C93:D94 G93:BK94">
    <cfRule type="duplicateValues" dxfId="12" priority="13" stopIfTrue="1"/>
  </conditionalFormatting>
  <conditionalFormatting sqref="B93">
    <cfRule type="duplicateValues" dxfId="11" priority="12" stopIfTrue="1"/>
  </conditionalFormatting>
  <conditionalFormatting sqref="BK93:BK94">
    <cfRule type="duplicateValues" dxfId="10" priority="11" stopIfTrue="1"/>
  </conditionalFormatting>
  <conditionalFormatting sqref="C93:C94">
    <cfRule type="duplicateValues" dxfId="9" priority="10" stopIfTrue="1"/>
  </conditionalFormatting>
  <conditionalFormatting sqref="AD93:AD94">
    <cfRule type="duplicateValues" dxfId="8" priority="9" stopIfTrue="1"/>
  </conditionalFormatting>
  <conditionalFormatting sqref="BK93:BK94">
    <cfRule type="duplicateValues" dxfId="7" priority="8" stopIfTrue="1"/>
  </conditionalFormatting>
  <conditionalFormatting sqref="B58:BK58">
    <cfRule type="duplicateValues" dxfId="6" priority="7" stopIfTrue="1"/>
  </conditionalFormatting>
  <conditionalFormatting sqref="D58:BK58 B58">
    <cfRule type="duplicateValues" dxfId="5" priority="6" stopIfTrue="1"/>
  </conditionalFormatting>
  <conditionalFormatting sqref="B58">
    <cfRule type="duplicateValues" dxfId="4" priority="5" stopIfTrue="1"/>
  </conditionalFormatting>
  <conditionalFormatting sqref="BK58">
    <cfRule type="duplicateValues" dxfId="3" priority="4" stopIfTrue="1"/>
  </conditionalFormatting>
  <conditionalFormatting sqref="C58">
    <cfRule type="duplicateValues" dxfId="2" priority="3" stopIfTrue="1"/>
  </conditionalFormatting>
  <conditionalFormatting sqref="AD58">
    <cfRule type="duplicateValues" dxfId="1" priority="2" stopIfTrue="1"/>
  </conditionalFormatting>
  <conditionalFormatting sqref="BK58">
    <cfRule type="duplicateValues" dxfId="0" priority="1" stopIfTrue="1"/>
  </conditionalFormatting>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C9"/>
  <sheetViews>
    <sheetView workbookViewId="0">
      <selection activeCell="B13" sqref="B13"/>
    </sheetView>
  </sheetViews>
  <sheetFormatPr defaultRowHeight="18.75" x14ac:dyDescent="0.3"/>
  <cols>
    <col min="1" max="1" width="5.109375" customWidth="1"/>
    <col min="2" max="2" width="31.109375" customWidth="1"/>
    <col min="3" max="3" width="27.33203125" customWidth="1"/>
    <col min="4" max="4" width="13.21875" customWidth="1"/>
  </cols>
  <sheetData>
    <row r="5" spans="1:3" x14ac:dyDescent="0.3">
      <c r="A5" s="648" t="s">
        <v>1192</v>
      </c>
      <c r="B5" s="648"/>
      <c r="C5" s="648"/>
    </row>
    <row r="6" spans="1:3" ht="26.25" customHeight="1" x14ac:dyDescent="0.3">
      <c r="A6" s="474">
        <v>1</v>
      </c>
      <c r="B6" s="151" t="s">
        <v>1189</v>
      </c>
      <c r="C6" s="475">
        <v>12028992</v>
      </c>
    </row>
    <row r="7" spans="1:3" ht="26.25" customHeight="1" x14ac:dyDescent="0.3">
      <c r="A7" s="474">
        <v>2</v>
      </c>
      <c r="B7" s="151" t="s">
        <v>1190</v>
      </c>
      <c r="C7" s="475">
        <v>48115968</v>
      </c>
    </row>
    <row r="8" spans="1:3" s="478" customFormat="1" ht="26.25" customHeight="1" x14ac:dyDescent="0.3">
      <c r="A8" s="476"/>
      <c r="B8" s="476" t="s">
        <v>14</v>
      </c>
      <c r="C8" s="477">
        <f>SUM(C6:C7)</f>
        <v>60144960</v>
      </c>
    </row>
    <row r="9" spans="1:3" ht="33.75" customHeight="1" x14ac:dyDescent="0.3">
      <c r="A9" t="s">
        <v>1191</v>
      </c>
    </row>
  </sheetData>
  <mergeCells count="1">
    <mergeCell ref="A5:C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V55"/>
  <sheetViews>
    <sheetView showZeros="0" zoomScale="60" zoomScaleNormal="60" workbookViewId="0">
      <pane xSplit="5" ySplit="9" topLeftCell="BL10" activePane="bottomRight" state="frozen"/>
      <selection pane="topRight" activeCell="F1" sqref="F1"/>
      <selection pane="bottomLeft" activeCell="A10" sqref="A10"/>
      <selection pane="bottomRight" activeCell="MA14" sqref="MA14"/>
    </sheetView>
  </sheetViews>
  <sheetFormatPr defaultColWidth="8.88671875" defaultRowHeight="33.6" customHeight="1" x14ac:dyDescent="0.3"/>
  <cols>
    <col min="1" max="1" width="8.77734375" style="6" customWidth="1"/>
    <col min="2" max="2" width="30" style="100" customWidth="1"/>
    <col min="3" max="3" width="9.44140625" style="6" customWidth="1"/>
    <col min="4" max="4" width="8.6640625" style="100" customWidth="1"/>
    <col min="5" max="5" width="10.44140625" style="6" customWidth="1"/>
    <col min="6" max="6" width="9.77734375" style="6" hidden="1" customWidth="1"/>
    <col min="7" max="20" width="10.6640625" style="6" hidden="1" customWidth="1"/>
    <col min="21" max="21" width="8.6640625" style="6" hidden="1" customWidth="1"/>
    <col min="22" max="58" width="10.6640625" style="6" hidden="1" customWidth="1"/>
    <col min="59" max="59" width="9.109375" style="6" hidden="1" customWidth="1"/>
    <col min="60" max="61" width="10.6640625" style="6" hidden="1" customWidth="1"/>
    <col min="62" max="62" width="10.21875" style="6" hidden="1" customWidth="1"/>
    <col min="63" max="63" width="21.21875" style="6" hidden="1" customWidth="1"/>
    <col min="64" max="64" width="13.6640625" style="6" customWidth="1"/>
    <col min="65" max="65" width="14.21875" style="100" hidden="1" customWidth="1"/>
    <col min="66" max="66" width="7.5546875" style="100" customWidth="1"/>
    <col min="67" max="67" width="31.44140625" style="100" customWidth="1"/>
    <col min="68" max="68" width="14.21875" style="100" hidden="1" customWidth="1"/>
    <col min="69" max="69" width="17.6640625" style="100" hidden="1" customWidth="1"/>
    <col min="70" max="70" width="51" style="6" hidden="1" customWidth="1"/>
    <col min="71" max="71" width="21.88671875" style="6" hidden="1" customWidth="1"/>
    <col min="72" max="72" width="31" style="6" hidden="1" customWidth="1"/>
    <col min="73" max="73" width="26.21875" style="6" hidden="1" customWidth="1"/>
    <col min="74" max="74" width="0.21875" style="6" hidden="1" customWidth="1"/>
    <col min="75" max="75" width="28.109375" style="6" hidden="1" customWidth="1"/>
    <col min="76" max="77" width="31.21875" style="6" hidden="1" customWidth="1"/>
    <col min="78" max="87" width="15.44140625" style="6" hidden="1" customWidth="1"/>
    <col min="88" max="88" width="9.5546875" style="6" hidden="1" customWidth="1"/>
    <col min="89" max="89" width="6" style="6" hidden="1" customWidth="1"/>
    <col min="90" max="90" width="5.21875" style="6" hidden="1" customWidth="1"/>
    <col min="91" max="91" width="10.21875" style="6" hidden="1" customWidth="1"/>
    <col min="92" max="92" width="22.21875" style="6" hidden="1" customWidth="1"/>
    <col min="93" max="93" width="54.33203125" style="6" hidden="1" customWidth="1"/>
    <col min="94" max="94" width="22.21875" style="6" hidden="1" customWidth="1"/>
    <col min="95" max="95" width="4.109375" style="6" hidden="1" customWidth="1"/>
    <col min="96" max="96" width="7" style="6" hidden="1" customWidth="1"/>
    <col min="97" max="97" width="16.21875" style="6" hidden="1" customWidth="1"/>
    <col min="98" max="114" width="8.88671875" style="6" hidden="1" customWidth="1"/>
    <col min="115" max="115" width="12" style="6" hidden="1" customWidth="1"/>
    <col min="116" max="116" width="15.77734375" style="6" hidden="1" customWidth="1"/>
    <col min="117" max="117" width="8.77734375" style="6" hidden="1" customWidth="1"/>
    <col min="118" max="118" width="6.21875" style="6" hidden="1" customWidth="1"/>
    <col min="119" max="333" width="0" style="6" hidden="1" customWidth="1"/>
    <col min="334" max="334" width="13.33203125" style="6" hidden="1" customWidth="1"/>
    <col min="335" max="335" width="7" style="6" customWidth="1"/>
    <col min="336" max="16384" width="8.88671875" style="6"/>
  </cols>
  <sheetData>
    <row r="1" spans="1:95" ht="33.6" customHeight="1" x14ac:dyDescent="0.3">
      <c r="A1" s="533" t="s">
        <v>0</v>
      </c>
      <c r="B1" s="533"/>
      <c r="C1" s="533"/>
      <c r="D1" s="533"/>
      <c r="E1" s="533"/>
      <c r="F1" s="533"/>
      <c r="G1" s="533"/>
      <c r="H1" s="533"/>
      <c r="I1" s="533"/>
      <c r="J1" s="533"/>
      <c r="K1" s="533"/>
      <c r="L1" s="533"/>
      <c r="M1" s="533"/>
      <c r="N1" s="533"/>
      <c r="O1" s="533"/>
      <c r="P1" s="533"/>
      <c r="Q1" s="533"/>
      <c r="R1" s="533"/>
      <c r="S1" s="533"/>
      <c r="T1" s="533"/>
      <c r="U1" s="533"/>
      <c r="V1" s="533"/>
      <c r="W1" s="533"/>
      <c r="X1" s="533"/>
      <c r="Y1" s="533"/>
      <c r="Z1" s="533"/>
      <c r="AA1" s="533"/>
      <c r="AB1" s="533"/>
      <c r="AC1" s="533"/>
      <c r="AD1" s="533"/>
      <c r="AE1" s="533"/>
      <c r="AF1" s="533"/>
      <c r="AG1" s="533"/>
      <c r="AH1" s="533"/>
      <c r="AI1" s="533"/>
      <c r="AJ1" s="533"/>
      <c r="AK1" s="533"/>
      <c r="AL1" s="533"/>
      <c r="AM1" s="533"/>
      <c r="AN1" s="533"/>
      <c r="AO1" s="533"/>
      <c r="AP1" s="533"/>
      <c r="AQ1" s="533"/>
      <c r="AR1" s="533"/>
      <c r="AS1" s="533"/>
      <c r="AT1" s="533"/>
      <c r="AU1" s="533"/>
      <c r="AV1" s="533"/>
      <c r="AW1" s="533"/>
      <c r="AX1" s="533"/>
      <c r="AY1" s="533"/>
      <c r="AZ1" s="533"/>
      <c r="BA1" s="533"/>
      <c r="BB1" s="533"/>
      <c r="BC1" s="533"/>
      <c r="BD1" s="533"/>
      <c r="BE1" s="533"/>
      <c r="BF1" s="533"/>
      <c r="BG1" s="533"/>
      <c r="BH1" s="533"/>
      <c r="BI1" s="533"/>
      <c r="BJ1" s="533"/>
      <c r="BK1" s="533"/>
      <c r="BL1" s="533"/>
      <c r="BM1" s="533"/>
      <c r="BN1" s="533"/>
      <c r="BO1" s="533"/>
      <c r="BP1" s="533"/>
      <c r="BQ1" s="8"/>
    </row>
    <row r="2" spans="1:95" ht="26.45" customHeight="1" x14ac:dyDescent="0.3">
      <c r="A2" s="534" t="s">
        <v>1157</v>
      </c>
      <c r="B2" s="534"/>
      <c r="C2" s="534"/>
      <c r="D2" s="534"/>
      <c r="E2" s="534"/>
      <c r="F2" s="534"/>
      <c r="G2" s="534"/>
      <c r="H2" s="534"/>
      <c r="I2" s="534"/>
      <c r="J2" s="534"/>
      <c r="K2" s="534"/>
      <c r="L2" s="534"/>
      <c r="M2" s="534"/>
      <c r="N2" s="534"/>
      <c r="O2" s="534"/>
      <c r="P2" s="534"/>
      <c r="Q2" s="534"/>
      <c r="R2" s="534"/>
      <c r="S2" s="534"/>
      <c r="T2" s="534"/>
      <c r="U2" s="534"/>
      <c r="V2" s="534"/>
      <c r="W2" s="534"/>
      <c r="X2" s="534"/>
      <c r="Y2" s="534"/>
      <c r="Z2" s="534"/>
      <c r="AA2" s="534"/>
      <c r="AB2" s="534"/>
      <c r="AC2" s="534"/>
      <c r="AD2" s="534"/>
      <c r="AE2" s="534"/>
      <c r="AF2" s="534"/>
      <c r="AG2" s="534"/>
      <c r="AH2" s="534"/>
      <c r="AI2" s="534"/>
      <c r="AJ2" s="534"/>
      <c r="AK2" s="534"/>
      <c r="AL2" s="534"/>
      <c r="AM2" s="534"/>
      <c r="AN2" s="534"/>
      <c r="AO2" s="534"/>
      <c r="AP2" s="534"/>
      <c r="AQ2" s="534"/>
      <c r="AR2" s="534"/>
      <c r="AS2" s="534"/>
      <c r="AT2" s="534"/>
      <c r="AU2" s="534"/>
      <c r="AV2" s="534"/>
      <c r="AW2" s="534"/>
      <c r="AX2" s="534"/>
      <c r="AY2" s="534"/>
      <c r="AZ2" s="534"/>
      <c r="BA2" s="534"/>
      <c r="BB2" s="534"/>
      <c r="BC2" s="534"/>
      <c r="BD2" s="534"/>
      <c r="BE2" s="534"/>
      <c r="BF2" s="534"/>
      <c r="BG2" s="534"/>
      <c r="BH2" s="534"/>
      <c r="BI2" s="534"/>
      <c r="BJ2" s="534"/>
      <c r="BK2" s="534"/>
      <c r="BL2" s="534"/>
      <c r="BM2" s="534"/>
      <c r="BN2" s="534"/>
      <c r="BO2" s="534"/>
      <c r="BP2" s="534"/>
      <c r="BQ2" s="534"/>
    </row>
    <row r="3" spans="1:95" ht="25.15" customHeight="1" x14ac:dyDescent="0.3">
      <c r="A3" s="535" t="s">
        <v>1</v>
      </c>
      <c r="B3" s="535"/>
      <c r="C3" s="535"/>
      <c r="D3" s="535"/>
      <c r="E3" s="535"/>
      <c r="F3" s="535"/>
      <c r="G3" s="535"/>
      <c r="H3" s="535"/>
      <c r="I3" s="535"/>
      <c r="J3" s="535"/>
      <c r="K3" s="535"/>
      <c r="L3" s="535"/>
      <c r="M3" s="535"/>
      <c r="N3" s="535"/>
      <c r="O3" s="535"/>
      <c r="P3" s="535"/>
      <c r="Q3" s="535"/>
      <c r="R3" s="535"/>
      <c r="S3" s="535"/>
      <c r="T3" s="535"/>
      <c r="U3" s="535"/>
      <c r="V3" s="535"/>
      <c r="W3" s="535"/>
      <c r="X3" s="535"/>
      <c r="Y3" s="535"/>
      <c r="Z3" s="535"/>
      <c r="AA3" s="535"/>
      <c r="AB3" s="535"/>
      <c r="AC3" s="535"/>
      <c r="AD3" s="535"/>
      <c r="AE3" s="535"/>
      <c r="AF3" s="535"/>
      <c r="AG3" s="535"/>
      <c r="AH3" s="535"/>
      <c r="AI3" s="535"/>
      <c r="AJ3" s="535"/>
      <c r="AK3" s="535"/>
      <c r="AL3" s="535"/>
      <c r="AM3" s="535"/>
      <c r="AN3" s="535"/>
      <c r="AO3" s="535"/>
      <c r="AP3" s="535"/>
      <c r="AQ3" s="535"/>
      <c r="AR3" s="535"/>
      <c r="AS3" s="535"/>
      <c r="AT3" s="535"/>
      <c r="AU3" s="535"/>
      <c r="AV3" s="535"/>
      <c r="AW3" s="535"/>
      <c r="AX3" s="535"/>
      <c r="AY3" s="535"/>
      <c r="AZ3" s="535"/>
      <c r="BA3" s="535"/>
      <c r="BB3" s="535"/>
      <c r="BC3" s="535"/>
      <c r="BD3" s="535"/>
      <c r="BE3" s="535"/>
      <c r="BF3" s="535"/>
      <c r="BG3" s="535"/>
      <c r="BH3" s="535"/>
      <c r="BI3" s="535"/>
      <c r="BJ3" s="535"/>
      <c r="BK3" s="535"/>
      <c r="BL3" s="535"/>
      <c r="BM3" s="535"/>
      <c r="BN3" s="535"/>
      <c r="BO3" s="535"/>
      <c r="BP3" s="535"/>
      <c r="BQ3" s="535"/>
    </row>
    <row r="4" spans="1:95" ht="26.45" customHeight="1" x14ac:dyDescent="0.3">
      <c r="A4" s="519" t="s">
        <v>2</v>
      </c>
      <c r="B4" s="519"/>
      <c r="C4" s="519"/>
      <c r="D4" s="519"/>
      <c r="E4" s="519"/>
      <c r="F4" s="519"/>
      <c r="G4" s="519"/>
      <c r="H4" s="519"/>
      <c r="I4" s="519"/>
      <c r="J4" s="519"/>
      <c r="K4" s="519"/>
      <c r="L4" s="519"/>
      <c r="M4" s="519"/>
      <c r="N4" s="519"/>
      <c r="O4" s="519"/>
      <c r="P4" s="519"/>
      <c r="Q4" s="519"/>
      <c r="R4" s="519"/>
      <c r="S4" s="519"/>
      <c r="T4" s="519"/>
      <c r="U4" s="519"/>
      <c r="V4" s="519"/>
      <c r="W4" s="519"/>
      <c r="X4" s="519"/>
      <c r="Y4" s="519"/>
      <c r="Z4" s="519"/>
      <c r="AA4" s="519"/>
      <c r="AB4" s="519"/>
      <c r="AC4" s="519"/>
      <c r="AD4" s="519"/>
      <c r="AE4" s="519"/>
      <c r="AF4" s="519"/>
      <c r="AG4" s="519"/>
      <c r="AH4" s="519"/>
      <c r="AI4" s="519"/>
      <c r="AJ4" s="519"/>
      <c r="AK4" s="519"/>
      <c r="AL4" s="519"/>
      <c r="AM4" s="519"/>
      <c r="AN4" s="519"/>
      <c r="AO4" s="519"/>
      <c r="AP4" s="519"/>
      <c r="AQ4" s="519"/>
      <c r="AR4" s="519"/>
      <c r="AS4" s="519"/>
      <c r="AT4" s="519"/>
      <c r="AU4" s="519"/>
      <c r="AV4" s="519"/>
      <c r="AW4" s="519"/>
      <c r="AX4" s="519"/>
      <c r="AY4" s="519"/>
      <c r="AZ4" s="519"/>
      <c r="BA4" s="519"/>
      <c r="BB4" s="519"/>
      <c r="BC4" s="519"/>
      <c r="BD4" s="519"/>
      <c r="BE4" s="519"/>
      <c r="BF4" s="519"/>
      <c r="BG4" s="519"/>
      <c r="BH4" s="519"/>
      <c r="BI4" s="519"/>
      <c r="BJ4" s="519"/>
      <c r="BK4" s="519"/>
      <c r="BL4" s="519"/>
      <c r="BM4" s="520"/>
      <c r="BN4" s="519"/>
      <c r="BO4" s="519"/>
      <c r="BP4" s="519"/>
      <c r="BQ4" s="519"/>
    </row>
    <row r="5" spans="1:95" ht="33.6" customHeight="1" x14ac:dyDescent="0.3">
      <c r="A5" s="528" t="s">
        <v>3</v>
      </c>
      <c r="B5" s="528" t="s">
        <v>4</v>
      </c>
      <c r="C5" s="528" t="s">
        <v>538</v>
      </c>
      <c r="D5" s="528" t="s">
        <v>5</v>
      </c>
      <c r="E5" s="528" t="s">
        <v>6</v>
      </c>
      <c r="F5" s="528" t="s">
        <v>7</v>
      </c>
      <c r="G5" s="528"/>
      <c r="H5" s="528"/>
      <c r="I5" s="528"/>
      <c r="J5" s="528"/>
      <c r="K5" s="528"/>
      <c r="L5" s="528"/>
      <c r="M5" s="528"/>
      <c r="N5" s="528"/>
      <c r="O5" s="528"/>
      <c r="P5" s="528"/>
      <c r="Q5" s="528"/>
      <c r="R5" s="528"/>
      <c r="S5" s="528"/>
      <c r="T5" s="528"/>
      <c r="U5" s="528"/>
      <c r="V5" s="528"/>
      <c r="W5" s="528"/>
      <c r="X5" s="528"/>
      <c r="Y5" s="528"/>
      <c r="Z5" s="528"/>
      <c r="AA5" s="528"/>
      <c r="AB5" s="528"/>
      <c r="AC5" s="528"/>
      <c r="AD5" s="528"/>
      <c r="AE5" s="528"/>
      <c r="AF5" s="528"/>
      <c r="AG5" s="528"/>
      <c r="AH5" s="528"/>
      <c r="AI5" s="528"/>
      <c r="AJ5" s="528"/>
      <c r="AK5" s="528"/>
      <c r="AL5" s="528"/>
      <c r="AM5" s="528"/>
      <c r="AN5" s="528"/>
      <c r="AO5" s="528"/>
      <c r="AP5" s="528"/>
      <c r="AQ5" s="528"/>
      <c r="AR5" s="528"/>
      <c r="AS5" s="528"/>
      <c r="AT5" s="528"/>
      <c r="AU5" s="528"/>
      <c r="AV5" s="528"/>
      <c r="AW5" s="528"/>
      <c r="AX5" s="528"/>
      <c r="AY5" s="528"/>
      <c r="AZ5" s="528"/>
      <c r="BA5" s="528"/>
      <c r="BB5" s="528"/>
      <c r="BC5" s="528"/>
      <c r="BD5" s="528"/>
      <c r="BE5" s="528"/>
      <c r="BF5" s="528"/>
      <c r="BG5" s="528"/>
      <c r="BH5" s="528"/>
      <c r="BI5" s="528"/>
      <c r="BJ5" s="528"/>
      <c r="BK5" s="528" t="s">
        <v>417</v>
      </c>
      <c r="BL5" s="528" t="s">
        <v>8</v>
      </c>
      <c r="BM5" s="528" t="s">
        <v>9</v>
      </c>
      <c r="BN5" s="528" t="s">
        <v>10</v>
      </c>
      <c r="BO5" s="528" t="s">
        <v>419</v>
      </c>
      <c r="BP5" s="538" t="s">
        <v>628</v>
      </c>
      <c r="BQ5" s="527" t="s">
        <v>732</v>
      </c>
    </row>
    <row r="6" spans="1:95" ht="33.6" hidden="1" customHeight="1" x14ac:dyDescent="0.3">
      <c r="A6" s="528"/>
      <c r="B6" s="528"/>
      <c r="C6" s="528"/>
      <c r="D6" s="528"/>
      <c r="E6" s="528"/>
      <c r="F6" s="528" t="s">
        <v>11</v>
      </c>
      <c r="G6" s="528"/>
      <c r="H6" s="528"/>
      <c r="I6" s="528"/>
      <c r="J6" s="528"/>
      <c r="K6" s="528"/>
      <c r="L6" s="528"/>
      <c r="M6" s="528"/>
      <c r="N6" s="528"/>
      <c r="O6" s="528"/>
      <c r="P6" s="528"/>
      <c r="Q6" s="528"/>
      <c r="R6" s="528"/>
      <c r="S6" s="528"/>
      <c r="T6" s="528"/>
      <c r="U6" s="528" t="s">
        <v>12</v>
      </c>
      <c r="V6" s="528"/>
      <c r="W6" s="528"/>
      <c r="X6" s="528"/>
      <c r="Y6" s="528"/>
      <c r="Z6" s="528"/>
      <c r="AA6" s="528"/>
      <c r="AB6" s="528"/>
      <c r="AC6" s="528"/>
      <c r="AD6" s="528"/>
      <c r="AE6" s="528"/>
      <c r="AF6" s="528"/>
      <c r="AG6" s="528"/>
      <c r="AH6" s="528"/>
      <c r="AI6" s="528"/>
      <c r="AJ6" s="528"/>
      <c r="AK6" s="528"/>
      <c r="AL6" s="528"/>
      <c r="AM6" s="528"/>
      <c r="AN6" s="528"/>
      <c r="AO6" s="528"/>
      <c r="AP6" s="528"/>
      <c r="AQ6" s="528"/>
      <c r="AR6" s="528"/>
      <c r="AS6" s="528"/>
      <c r="AT6" s="528"/>
      <c r="AU6" s="528"/>
      <c r="AV6" s="528"/>
      <c r="AW6" s="528"/>
      <c r="AX6" s="528"/>
      <c r="AY6" s="528"/>
      <c r="AZ6" s="528"/>
      <c r="BA6" s="528"/>
      <c r="BB6" s="528"/>
      <c r="BC6" s="528"/>
      <c r="BD6" s="528"/>
      <c r="BE6" s="528"/>
      <c r="BF6" s="528"/>
      <c r="BG6" s="528" t="s">
        <v>13</v>
      </c>
      <c r="BH6" s="528"/>
      <c r="BI6" s="528"/>
      <c r="BJ6" s="528"/>
      <c r="BK6" s="528"/>
      <c r="BL6" s="528"/>
      <c r="BM6" s="528"/>
      <c r="BN6" s="528"/>
      <c r="BO6" s="528"/>
      <c r="BP6" s="538"/>
      <c r="BQ6" s="527"/>
    </row>
    <row r="7" spans="1:95" ht="33.6" customHeight="1" x14ac:dyDescent="0.3">
      <c r="A7" s="528"/>
      <c r="B7" s="528"/>
      <c r="C7" s="528"/>
      <c r="D7" s="528"/>
      <c r="E7" s="528"/>
      <c r="F7" s="528" t="s">
        <v>11</v>
      </c>
      <c r="G7" s="528" t="s">
        <v>15</v>
      </c>
      <c r="H7" s="528"/>
      <c r="I7" s="528"/>
      <c r="J7" s="528"/>
      <c r="K7" s="528" t="s">
        <v>16</v>
      </c>
      <c r="L7" s="528" t="s">
        <v>17</v>
      </c>
      <c r="M7" s="528" t="s">
        <v>18</v>
      </c>
      <c r="N7" s="528"/>
      <c r="O7" s="528"/>
      <c r="P7" s="528"/>
      <c r="Q7" s="528"/>
      <c r="R7" s="528" t="s">
        <v>19</v>
      </c>
      <c r="S7" s="528" t="s">
        <v>20</v>
      </c>
      <c r="T7" s="528" t="s">
        <v>21</v>
      </c>
      <c r="U7" s="528" t="s">
        <v>12</v>
      </c>
      <c r="V7" s="528" t="s">
        <v>22</v>
      </c>
      <c r="W7" s="528" t="s">
        <v>23</v>
      </c>
      <c r="X7" s="528" t="s">
        <v>24</v>
      </c>
      <c r="Y7" s="528" t="s">
        <v>25</v>
      </c>
      <c r="Z7" s="528" t="s">
        <v>26</v>
      </c>
      <c r="AA7" s="528" t="s">
        <v>27</v>
      </c>
      <c r="AB7" s="528" t="s">
        <v>28</v>
      </c>
      <c r="AC7" s="528" t="s">
        <v>29</v>
      </c>
      <c r="AD7" s="528" t="s">
        <v>181</v>
      </c>
      <c r="AE7" s="528" t="s">
        <v>30</v>
      </c>
      <c r="AF7" s="528"/>
      <c r="AG7" s="528"/>
      <c r="AH7" s="528"/>
      <c r="AI7" s="528"/>
      <c r="AJ7" s="528"/>
      <c r="AK7" s="528"/>
      <c r="AL7" s="528"/>
      <c r="AM7" s="528"/>
      <c r="AN7" s="528"/>
      <c r="AO7" s="528"/>
      <c r="AP7" s="528"/>
      <c r="AQ7" s="528"/>
      <c r="AR7" s="528"/>
      <c r="AS7" s="528"/>
      <c r="AT7" s="528"/>
      <c r="AU7" s="528" t="s">
        <v>31</v>
      </c>
      <c r="AV7" s="528" t="s">
        <v>32</v>
      </c>
      <c r="AW7" s="528" t="s">
        <v>33</v>
      </c>
      <c r="AX7" s="528" t="s">
        <v>34</v>
      </c>
      <c r="AY7" s="528" t="s">
        <v>35</v>
      </c>
      <c r="AZ7" s="528" t="s">
        <v>36</v>
      </c>
      <c r="BA7" s="528" t="s">
        <v>37</v>
      </c>
      <c r="BB7" s="528" t="s">
        <v>38</v>
      </c>
      <c r="BC7" s="528" t="s">
        <v>39</v>
      </c>
      <c r="BD7" s="528" t="s">
        <v>40</v>
      </c>
      <c r="BE7" s="528" t="s">
        <v>41</v>
      </c>
      <c r="BF7" s="528" t="s">
        <v>42</v>
      </c>
      <c r="BG7" s="528"/>
      <c r="BH7" s="528"/>
      <c r="BI7" s="528"/>
      <c r="BJ7" s="528"/>
      <c r="BK7" s="528"/>
      <c r="BL7" s="528"/>
      <c r="BM7" s="528"/>
      <c r="BN7" s="528"/>
      <c r="BO7" s="528"/>
      <c r="BP7" s="538"/>
      <c r="BQ7" s="527"/>
    </row>
    <row r="8" spans="1:95" ht="33.6" customHeight="1" x14ac:dyDescent="0.3">
      <c r="A8" s="528"/>
      <c r="B8" s="528"/>
      <c r="C8" s="528"/>
      <c r="D8" s="528"/>
      <c r="E8" s="528"/>
      <c r="F8" s="528"/>
      <c r="G8" s="140" t="s">
        <v>15</v>
      </c>
      <c r="H8" s="140" t="s">
        <v>43</v>
      </c>
      <c r="I8" s="140" t="s">
        <v>44</v>
      </c>
      <c r="J8" s="140" t="s">
        <v>45</v>
      </c>
      <c r="K8" s="528"/>
      <c r="L8" s="528"/>
      <c r="M8" s="140" t="s">
        <v>14</v>
      </c>
      <c r="N8" s="140" t="s">
        <v>46</v>
      </c>
      <c r="O8" s="140" t="s">
        <v>47</v>
      </c>
      <c r="P8" s="140" t="s">
        <v>48</v>
      </c>
      <c r="Q8" s="140" t="s">
        <v>731</v>
      </c>
      <c r="R8" s="528"/>
      <c r="S8" s="528"/>
      <c r="T8" s="528"/>
      <c r="U8" s="528"/>
      <c r="V8" s="528"/>
      <c r="W8" s="528"/>
      <c r="X8" s="528"/>
      <c r="Y8" s="528"/>
      <c r="Z8" s="528"/>
      <c r="AA8" s="528"/>
      <c r="AB8" s="528"/>
      <c r="AC8" s="528"/>
      <c r="AD8" s="528"/>
      <c r="AE8" s="140" t="s">
        <v>49</v>
      </c>
      <c r="AF8" s="140" t="s">
        <v>50</v>
      </c>
      <c r="AG8" s="140" t="s">
        <v>51</v>
      </c>
      <c r="AH8" s="140" t="s">
        <v>52</v>
      </c>
      <c r="AI8" s="140" t="s">
        <v>53</v>
      </c>
      <c r="AJ8" s="140" t="s">
        <v>54</v>
      </c>
      <c r="AK8" s="140" t="s">
        <v>55</v>
      </c>
      <c r="AL8" s="140" t="s">
        <v>56</v>
      </c>
      <c r="AM8" s="140" t="s">
        <v>57</v>
      </c>
      <c r="AN8" s="140" t="s">
        <v>58</v>
      </c>
      <c r="AO8" s="140" t="s">
        <v>59</v>
      </c>
      <c r="AP8" s="140" t="s">
        <v>60</v>
      </c>
      <c r="AQ8" s="140" t="s">
        <v>631</v>
      </c>
      <c r="AR8" s="140" t="s">
        <v>62</v>
      </c>
      <c r="AS8" s="140" t="s">
        <v>63</v>
      </c>
      <c r="AT8" s="140" t="s">
        <v>64</v>
      </c>
      <c r="AU8" s="528"/>
      <c r="AV8" s="528"/>
      <c r="AW8" s="528"/>
      <c r="AX8" s="528"/>
      <c r="AY8" s="528"/>
      <c r="AZ8" s="528"/>
      <c r="BA8" s="528"/>
      <c r="BB8" s="528"/>
      <c r="BC8" s="528"/>
      <c r="BD8" s="528"/>
      <c r="BE8" s="528"/>
      <c r="BF8" s="528"/>
      <c r="BG8" s="528"/>
      <c r="BH8" s="528"/>
      <c r="BI8" s="528"/>
      <c r="BJ8" s="528"/>
      <c r="BK8" s="528"/>
      <c r="BL8" s="528"/>
      <c r="BM8" s="528"/>
      <c r="BN8" s="528"/>
      <c r="BO8" s="528"/>
      <c r="BP8" s="538"/>
      <c r="BQ8" s="527"/>
      <c r="BR8" s="6" t="s">
        <v>971</v>
      </c>
      <c r="BS8" s="6" t="s">
        <v>977</v>
      </c>
      <c r="BT8" s="6" t="s">
        <v>980</v>
      </c>
      <c r="BU8" s="100" t="s">
        <v>908</v>
      </c>
      <c r="BV8" s="230" t="s">
        <v>853</v>
      </c>
      <c r="BW8" s="6" t="s">
        <v>852</v>
      </c>
      <c r="BY8" s="6" t="s">
        <v>810</v>
      </c>
    </row>
    <row r="9" spans="1:95" ht="18.75" x14ac:dyDescent="0.3">
      <c r="A9" s="10"/>
      <c r="B9" s="10"/>
      <c r="C9" s="110"/>
      <c r="D9" s="10"/>
      <c r="E9" s="10"/>
      <c r="F9" s="111" t="s">
        <v>65</v>
      </c>
      <c r="G9" s="111" t="s">
        <v>66</v>
      </c>
      <c r="H9" s="10" t="s">
        <v>67</v>
      </c>
      <c r="I9" s="10" t="s">
        <v>68</v>
      </c>
      <c r="J9" s="10" t="s">
        <v>69</v>
      </c>
      <c r="K9" s="10" t="s">
        <v>70</v>
      </c>
      <c r="L9" s="10" t="s">
        <v>71</v>
      </c>
      <c r="M9" s="10" t="s">
        <v>72</v>
      </c>
      <c r="N9" s="10" t="s">
        <v>73</v>
      </c>
      <c r="O9" s="10" t="s">
        <v>74</v>
      </c>
      <c r="P9" s="10" t="s">
        <v>75</v>
      </c>
      <c r="Q9" s="10" t="s">
        <v>76</v>
      </c>
      <c r="R9" s="10" t="s">
        <v>77</v>
      </c>
      <c r="S9" s="10" t="s">
        <v>78</v>
      </c>
      <c r="T9" s="10" t="s">
        <v>79</v>
      </c>
      <c r="U9" s="112" t="s">
        <v>80</v>
      </c>
      <c r="V9" s="112" t="s">
        <v>81</v>
      </c>
      <c r="W9" s="112" t="s">
        <v>82</v>
      </c>
      <c r="X9" s="10" t="s">
        <v>83</v>
      </c>
      <c r="Y9" s="10" t="s">
        <v>84</v>
      </c>
      <c r="Z9" s="10" t="s">
        <v>85</v>
      </c>
      <c r="AA9" s="10" t="s">
        <v>86</v>
      </c>
      <c r="AB9" s="10" t="s">
        <v>87</v>
      </c>
      <c r="AC9" s="10" t="s">
        <v>88</v>
      </c>
      <c r="AD9" s="10" t="s">
        <v>89</v>
      </c>
      <c r="AE9" s="143" t="s">
        <v>90</v>
      </c>
      <c r="AF9" s="143" t="s">
        <v>91</v>
      </c>
      <c r="AG9" s="143" t="s">
        <v>92</v>
      </c>
      <c r="AH9" s="143" t="s">
        <v>93</v>
      </c>
      <c r="AI9" s="143" t="s">
        <v>94</v>
      </c>
      <c r="AJ9" s="143" t="s">
        <v>95</v>
      </c>
      <c r="AK9" s="143" t="s">
        <v>96</v>
      </c>
      <c r="AL9" s="143" t="s">
        <v>97</v>
      </c>
      <c r="AM9" s="143" t="s">
        <v>98</v>
      </c>
      <c r="AN9" s="143" t="s">
        <v>99</v>
      </c>
      <c r="AO9" s="143" t="s">
        <v>100</v>
      </c>
      <c r="AP9" s="10" t="s">
        <v>101</v>
      </c>
      <c r="AQ9" s="10" t="s">
        <v>102</v>
      </c>
      <c r="AR9" s="10" t="s">
        <v>103</v>
      </c>
      <c r="AS9" s="10" t="s">
        <v>104</v>
      </c>
      <c r="AT9" s="10" t="s">
        <v>105</v>
      </c>
      <c r="AU9" s="10" t="s">
        <v>106</v>
      </c>
      <c r="AV9" s="10" t="s">
        <v>107</v>
      </c>
      <c r="AW9" s="10" t="s">
        <v>108</v>
      </c>
      <c r="AX9" s="10" t="s">
        <v>109</v>
      </c>
      <c r="AY9" s="10" t="s">
        <v>110</v>
      </c>
      <c r="AZ9" s="10" t="s">
        <v>111</v>
      </c>
      <c r="BA9" s="10" t="s">
        <v>112</v>
      </c>
      <c r="BB9" s="10" t="s">
        <v>113</v>
      </c>
      <c r="BC9" s="10" t="s">
        <v>114</v>
      </c>
      <c r="BD9" s="10" t="s">
        <v>115</v>
      </c>
      <c r="BE9" s="10" t="s">
        <v>116</v>
      </c>
      <c r="BF9" s="10" t="s">
        <v>117</v>
      </c>
      <c r="BG9" s="111" t="s">
        <v>118</v>
      </c>
      <c r="BH9" s="113" t="s">
        <v>119</v>
      </c>
      <c r="BI9" s="113" t="s">
        <v>120</v>
      </c>
      <c r="BJ9" s="113" t="s">
        <v>121</v>
      </c>
      <c r="BK9" s="10"/>
      <c r="BL9" s="10"/>
      <c r="BM9" s="111"/>
      <c r="BN9" s="9"/>
      <c r="BO9" s="9"/>
      <c r="BP9" s="234"/>
      <c r="BQ9" s="434"/>
    </row>
    <row r="10" spans="1:95" s="71" customFormat="1" ht="54" customHeight="1" x14ac:dyDescent="0.3">
      <c r="A10" s="2">
        <v>1</v>
      </c>
      <c r="B10" s="144" t="s">
        <v>636</v>
      </c>
      <c r="C10" s="69">
        <f t="shared" ref="C10:C34" si="0">D10+E10</f>
        <v>0.1</v>
      </c>
      <c r="D10" s="15"/>
      <c r="E10" s="3">
        <f>F10+U10+BG10</f>
        <v>0.1</v>
      </c>
      <c r="F10" s="3">
        <f t="shared" ref="F10:F34" si="1">G10+K10+L10+M10+R10+S10+T10</f>
        <v>0.05</v>
      </c>
      <c r="G10" s="3">
        <f t="shared" ref="G10:G33" si="2">H10+I10+J10</f>
        <v>0</v>
      </c>
      <c r="H10" s="3"/>
      <c r="I10" s="3"/>
      <c r="J10" s="3"/>
      <c r="K10" s="72">
        <v>0.05</v>
      </c>
      <c r="L10" s="2"/>
      <c r="M10" s="3">
        <f t="shared" ref="M10:M22" si="3">N10+O10+P10</f>
        <v>0</v>
      </c>
      <c r="N10" s="3"/>
      <c r="O10" s="3"/>
      <c r="P10" s="3"/>
      <c r="Q10" s="3"/>
      <c r="R10" s="3"/>
      <c r="S10" s="3"/>
      <c r="T10" s="3"/>
      <c r="U10" s="3">
        <f t="shared" ref="U10:U22" si="4">V10+W10+X10+Y10+Z10+AA10+AB10+AC10+AD10+AU10+AV10+AW10+AX10+AY10+AZ10+BA10+BB10+BC10+BD10+BE10+BF10</f>
        <v>0.05</v>
      </c>
      <c r="V10" s="3"/>
      <c r="W10" s="3"/>
      <c r="X10" s="3"/>
      <c r="Y10" s="3"/>
      <c r="Z10" s="3"/>
      <c r="AA10" s="3"/>
      <c r="AB10" s="3"/>
      <c r="AC10" s="3"/>
      <c r="AD10" s="3">
        <f t="shared" ref="AD10:AD33" si="5">SUM(AE10:AT10)</f>
        <v>0</v>
      </c>
      <c r="AE10" s="3"/>
      <c r="AF10" s="3"/>
      <c r="AG10" s="3"/>
      <c r="AH10" s="73"/>
      <c r="AI10" s="73"/>
      <c r="AJ10" s="3"/>
      <c r="AK10" s="3"/>
      <c r="AL10" s="3"/>
      <c r="AM10" s="3"/>
      <c r="AN10" s="3"/>
      <c r="AO10" s="3"/>
      <c r="AP10" s="3"/>
      <c r="AQ10" s="3"/>
      <c r="AR10" s="3"/>
      <c r="AS10" s="3"/>
      <c r="AT10" s="3"/>
      <c r="AU10" s="3"/>
      <c r="AV10" s="3"/>
      <c r="AW10" s="3"/>
      <c r="AX10" s="3"/>
      <c r="AY10" s="3"/>
      <c r="AZ10" s="74">
        <v>0.05</v>
      </c>
      <c r="BA10" s="3"/>
      <c r="BB10" s="3"/>
      <c r="BC10" s="3"/>
      <c r="BD10" s="3"/>
      <c r="BE10" s="3"/>
      <c r="BF10" s="3"/>
      <c r="BG10" s="3">
        <f t="shared" ref="BG10:BG22" si="6">BH10+BI10+BJ10</f>
        <v>0</v>
      </c>
      <c r="BH10" s="3"/>
      <c r="BI10" s="75"/>
      <c r="BJ10" s="3"/>
      <c r="BK10" s="2" t="s">
        <v>459</v>
      </c>
      <c r="BL10" s="4" t="s">
        <v>135</v>
      </c>
      <c r="BM10" s="2" t="s">
        <v>136</v>
      </c>
      <c r="BN10" s="76" t="s">
        <v>81</v>
      </c>
      <c r="BO10" s="15" t="s">
        <v>539</v>
      </c>
      <c r="BP10" s="1" t="s">
        <v>1156</v>
      </c>
      <c r="BQ10" s="436" t="s">
        <v>1071</v>
      </c>
      <c r="BR10" s="71" t="s">
        <v>972</v>
      </c>
      <c r="BV10" s="71" t="s">
        <v>813</v>
      </c>
      <c r="CQ10" s="6"/>
    </row>
    <row r="11" spans="1:95" s="71" customFormat="1" ht="57" customHeight="1" x14ac:dyDescent="0.3">
      <c r="A11" s="2">
        <v>2</v>
      </c>
      <c r="B11" s="144" t="s">
        <v>483</v>
      </c>
      <c r="C11" s="69">
        <f t="shared" si="0"/>
        <v>0.1</v>
      </c>
      <c r="D11" s="15"/>
      <c r="E11" s="3">
        <f t="shared" ref="E11:E34" si="7">F11+U11+BG11</f>
        <v>0.1</v>
      </c>
      <c r="F11" s="3">
        <f t="shared" si="1"/>
        <v>0.1</v>
      </c>
      <c r="G11" s="3">
        <f t="shared" si="2"/>
        <v>0</v>
      </c>
      <c r="H11" s="2"/>
      <c r="I11" s="2"/>
      <c r="J11" s="2"/>
      <c r="K11" s="2"/>
      <c r="L11" s="2">
        <v>0.1</v>
      </c>
      <c r="M11" s="3">
        <f t="shared" si="3"/>
        <v>0</v>
      </c>
      <c r="N11" s="2"/>
      <c r="O11" s="2"/>
      <c r="P11" s="2"/>
      <c r="Q11" s="2"/>
      <c r="R11" s="2"/>
      <c r="S11" s="2"/>
      <c r="T11" s="2"/>
      <c r="U11" s="3">
        <f t="shared" si="4"/>
        <v>0</v>
      </c>
      <c r="V11" s="2"/>
      <c r="W11" s="2"/>
      <c r="X11" s="2"/>
      <c r="Y11" s="2"/>
      <c r="Z11" s="2"/>
      <c r="AA11" s="2"/>
      <c r="AB11" s="2"/>
      <c r="AC11" s="2"/>
      <c r="AD11" s="3">
        <f t="shared" si="5"/>
        <v>0</v>
      </c>
      <c r="AE11" s="2"/>
      <c r="AF11" s="2"/>
      <c r="AG11" s="2"/>
      <c r="AH11" s="2"/>
      <c r="AI11" s="2"/>
      <c r="AJ11" s="2"/>
      <c r="AK11" s="2"/>
      <c r="AL11" s="2"/>
      <c r="AM11" s="2"/>
      <c r="AN11" s="2"/>
      <c r="AO11" s="2"/>
      <c r="AP11" s="2"/>
      <c r="AQ11" s="2"/>
      <c r="AR11" s="2"/>
      <c r="AS11" s="2">
        <v>0</v>
      </c>
      <c r="AT11" s="2"/>
      <c r="AU11" s="2"/>
      <c r="AV11" s="2"/>
      <c r="AW11" s="2"/>
      <c r="AX11" s="2"/>
      <c r="AY11" s="2"/>
      <c r="AZ11" s="2"/>
      <c r="BA11" s="2"/>
      <c r="BB11" s="2"/>
      <c r="BC11" s="2"/>
      <c r="BD11" s="2"/>
      <c r="BE11" s="2"/>
      <c r="BF11" s="2"/>
      <c r="BG11" s="3">
        <f t="shared" si="6"/>
        <v>0</v>
      </c>
      <c r="BH11" s="2"/>
      <c r="BI11" s="2"/>
      <c r="BJ11" s="2"/>
      <c r="BK11" s="2" t="s">
        <v>459</v>
      </c>
      <c r="BL11" s="2" t="s">
        <v>140</v>
      </c>
      <c r="BM11" s="2" t="s">
        <v>141</v>
      </c>
      <c r="BN11" s="2" t="s">
        <v>81</v>
      </c>
      <c r="BO11" s="143" t="s">
        <v>539</v>
      </c>
      <c r="BP11" s="1" t="s">
        <v>1156</v>
      </c>
      <c r="BQ11" s="436" t="s">
        <v>1071</v>
      </c>
      <c r="BR11" s="71" t="s">
        <v>972</v>
      </c>
      <c r="BS11" s="71" t="s">
        <v>760</v>
      </c>
      <c r="BU11" s="71" t="s">
        <v>909</v>
      </c>
      <c r="BV11" s="71" t="s">
        <v>813</v>
      </c>
      <c r="CQ11" s="6"/>
    </row>
    <row r="12" spans="1:95" s="71" customFormat="1" ht="52.15" customHeight="1" x14ac:dyDescent="0.3">
      <c r="A12" s="2">
        <v>3</v>
      </c>
      <c r="B12" s="144" t="s">
        <v>643</v>
      </c>
      <c r="C12" s="69">
        <f t="shared" si="0"/>
        <v>10</v>
      </c>
      <c r="D12" s="15"/>
      <c r="E12" s="3">
        <f t="shared" si="7"/>
        <v>10</v>
      </c>
      <c r="F12" s="3">
        <f t="shared" si="1"/>
        <v>9</v>
      </c>
      <c r="G12" s="3">
        <f t="shared" si="2"/>
        <v>0</v>
      </c>
      <c r="H12" s="3"/>
      <c r="I12" s="3"/>
      <c r="J12" s="3"/>
      <c r="K12" s="3">
        <v>4</v>
      </c>
      <c r="L12" s="3">
        <v>5</v>
      </c>
      <c r="M12" s="3">
        <f t="shared" si="3"/>
        <v>0</v>
      </c>
      <c r="N12" s="3"/>
      <c r="O12" s="3"/>
      <c r="P12" s="3"/>
      <c r="Q12" s="3"/>
      <c r="R12" s="3"/>
      <c r="S12" s="3"/>
      <c r="T12" s="3"/>
      <c r="U12" s="3">
        <f t="shared" si="4"/>
        <v>0</v>
      </c>
      <c r="V12" s="3"/>
      <c r="W12" s="3"/>
      <c r="X12" s="3"/>
      <c r="Y12" s="3"/>
      <c r="Z12" s="3"/>
      <c r="AA12" s="3"/>
      <c r="AB12" s="3"/>
      <c r="AC12" s="3"/>
      <c r="AD12" s="3">
        <f t="shared" si="5"/>
        <v>0</v>
      </c>
      <c r="AE12" s="3"/>
      <c r="AF12" s="3"/>
      <c r="AG12" s="3"/>
      <c r="AH12" s="73"/>
      <c r="AI12" s="73"/>
      <c r="AJ12" s="3"/>
      <c r="AK12" s="3"/>
      <c r="AL12" s="3"/>
      <c r="AM12" s="3"/>
      <c r="AN12" s="3"/>
      <c r="AO12" s="3"/>
      <c r="AP12" s="3"/>
      <c r="AQ12" s="3"/>
      <c r="AR12" s="3"/>
      <c r="AS12" s="3"/>
      <c r="AT12" s="3"/>
      <c r="AU12" s="3"/>
      <c r="AV12" s="3"/>
      <c r="AW12" s="3"/>
      <c r="AX12" s="3"/>
      <c r="AY12" s="3"/>
      <c r="AZ12" s="74"/>
      <c r="BA12" s="3"/>
      <c r="BB12" s="3"/>
      <c r="BC12" s="3"/>
      <c r="BD12" s="3"/>
      <c r="BE12" s="3"/>
      <c r="BF12" s="3"/>
      <c r="BG12" s="3">
        <f t="shared" si="6"/>
        <v>1</v>
      </c>
      <c r="BH12" s="3"/>
      <c r="BI12" s="75">
        <v>1</v>
      </c>
      <c r="BJ12" s="3"/>
      <c r="BK12" s="2" t="s">
        <v>459</v>
      </c>
      <c r="BL12" s="4" t="s">
        <v>143</v>
      </c>
      <c r="BM12" s="2" t="s">
        <v>360</v>
      </c>
      <c r="BN12" s="76" t="s">
        <v>81</v>
      </c>
      <c r="BO12" s="143" t="s">
        <v>406</v>
      </c>
      <c r="BP12" s="1" t="s">
        <v>1156</v>
      </c>
      <c r="BQ12" s="436" t="s">
        <v>1071</v>
      </c>
      <c r="BR12" s="71" t="s">
        <v>972</v>
      </c>
      <c r="BU12" s="71" t="s">
        <v>909</v>
      </c>
      <c r="BV12" s="71" t="s">
        <v>813</v>
      </c>
      <c r="CQ12" s="6"/>
    </row>
    <row r="13" spans="1:95" s="71" customFormat="1" ht="37.5" x14ac:dyDescent="0.3">
      <c r="A13" s="2">
        <v>4</v>
      </c>
      <c r="B13" s="144" t="s">
        <v>633</v>
      </c>
      <c r="C13" s="69">
        <f t="shared" si="0"/>
        <v>0.12</v>
      </c>
      <c r="D13" s="3"/>
      <c r="E13" s="3">
        <f t="shared" si="7"/>
        <v>0.12</v>
      </c>
      <c r="F13" s="3">
        <f t="shared" si="1"/>
        <v>0.12</v>
      </c>
      <c r="G13" s="3">
        <f t="shared" si="2"/>
        <v>0</v>
      </c>
      <c r="H13" s="3"/>
      <c r="I13" s="3"/>
      <c r="J13" s="3"/>
      <c r="K13" s="3"/>
      <c r="L13" s="3"/>
      <c r="M13" s="3">
        <f t="shared" si="3"/>
        <v>0.12</v>
      </c>
      <c r="N13" s="3"/>
      <c r="O13" s="3"/>
      <c r="P13" s="3">
        <v>0.12</v>
      </c>
      <c r="Q13" s="3"/>
      <c r="R13" s="3"/>
      <c r="S13" s="3"/>
      <c r="T13" s="3"/>
      <c r="U13" s="3">
        <f t="shared" si="4"/>
        <v>0</v>
      </c>
      <c r="V13" s="3"/>
      <c r="W13" s="3"/>
      <c r="X13" s="3"/>
      <c r="Y13" s="3"/>
      <c r="Z13" s="3"/>
      <c r="AA13" s="3"/>
      <c r="AB13" s="3"/>
      <c r="AC13" s="3"/>
      <c r="AD13" s="3">
        <f t="shared" si="5"/>
        <v>0</v>
      </c>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f t="shared" si="6"/>
        <v>0</v>
      </c>
      <c r="BH13" s="3"/>
      <c r="BI13" s="3"/>
      <c r="BJ13" s="3"/>
      <c r="BK13" s="2" t="s">
        <v>459</v>
      </c>
      <c r="BL13" s="2" t="s">
        <v>147</v>
      </c>
      <c r="BM13" s="2" t="s">
        <v>129</v>
      </c>
      <c r="BN13" s="70" t="s">
        <v>81</v>
      </c>
      <c r="BO13" s="143" t="s">
        <v>404</v>
      </c>
      <c r="BP13" s="1" t="s">
        <v>1156</v>
      </c>
      <c r="BQ13" s="436" t="s">
        <v>982</v>
      </c>
      <c r="BR13" s="71" t="s">
        <v>972</v>
      </c>
      <c r="BS13" s="6"/>
      <c r="BT13" s="6"/>
      <c r="BU13" s="6"/>
      <c r="BV13" s="6" t="s">
        <v>813</v>
      </c>
      <c r="BW13" s="6"/>
      <c r="BX13" s="6"/>
      <c r="BY13" s="6" t="s">
        <v>813</v>
      </c>
      <c r="BZ13" s="210"/>
      <c r="CA13" s="6"/>
      <c r="CN13" s="71" t="s">
        <v>617</v>
      </c>
    </row>
    <row r="14" spans="1:95" s="71" customFormat="1" ht="37.5" x14ac:dyDescent="0.3">
      <c r="A14" s="2">
        <v>5</v>
      </c>
      <c r="B14" s="144" t="s">
        <v>634</v>
      </c>
      <c r="C14" s="69">
        <f t="shared" si="0"/>
        <v>0.1</v>
      </c>
      <c r="D14" s="15"/>
      <c r="E14" s="3">
        <f t="shared" si="7"/>
        <v>0.1</v>
      </c>
      <c r="F14" s="3">
        <f t="shared" si="1"/>
        <v>0.1</v>
      </c>
      <c r="G14" s="3">
        <f t="shared" si="2"/>
        <v>0</v>
      </c>
      <c r="H14" s="3"/>
      <c r="I14" s="3"/>
      <c r="J14" s="3"/>
      <c r="K14" s="3"/>
      <c r="L14" s="3">
        <v>0.1</v>
      </c>
      <c r="M14" s="3">
        <f t="shared" si="3"/>
        <v>0</v>
      </c>
      <c r="N14" s="3"/>
      <c r="O14" s="3"/>
      <c r="P14" s="3"/>
      <c r="Q14" s="3"/>
      <c r="R14" s="3"/>
      <c r="S14" s="3"/>
      <c r="T14" s="3"/>
      <c r="U14" s="3">
        <f t="shared" si="4"/>
        <v>0</v>
      </c>
      <c r="V14" s="3"/>
      <c r="W14" s="3"/>
      <c r="X14" s="3"/>
      <c r="Y14" s="3"/>
      <c r="Z14" s="3"/>
      <c r="AA14" s="3"/>
      <c r="AB14" s="3"/>
      <c r="AC14" s="3"/>
      <c r="AD14" s="3">
        <f t="shared" si="5"/>
        <v>0</v>
      </c>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f t="shared" si="6"/>
        <v>0</v>
      </c>
      <c r="BH14" s="3"/>
      <c r="BI14" s="3"/>
      <c r="BJ14" s="3"/>
      <c r="BK14" s="2" t="s">
        <v>459</v>
      </c>
      <c r="BL14" s="2" t="s">
        <v>130</v>
      </c>
      <c r="BM14" s="2" t="s">
        <v>131</v>
      </c>
      <c r="BN14" s="2" t="s">
        <v>81</v>
      </c>
      <c r="BO14" s="143" t="s">
        <v>395</v>
      </c>
      <c r="BP14" s="1" t="s">
        <v>1156</v>
      </c>
      <c r="BQ14" s="436" t="s">
        <v>982</v>
      </c>
      <c r="BR14" s="71" t="s">
        <v>972</v>
      </c>
      <c r="BS14" s="6"/>
      <c r="BT14" s="6"/>
      <c r="BU14" s="6"/>
      <c r="BV14" s="6" t="s">
        <v>813</v>
      </c>
      <c r="BW14" s="6"/>
      <c r="BX14" s="6"/>
      <c r="BY14" s="6"/>
      <c r="BZ14" s="210"/>
      <c r="CA14" s="6"/>
      <c r="CB14" s="71" t="s">
        <v>439</v>
      </c>
      <c r="CE14" s="71" t="s">
        <v>474</v>
      </c>
      <c r="CN14" s="71">
        <v>2022</v>
      </c>
    </row>
    <row r="15" spans="1:95" s="71" customFormat="1" ht="37.5" x14ac:dyDescent="0.3">
      <c r="A15" s="2">
        <v>6</v>
      </c>
      <c r="B15" s="144" t="s">
        <v>635</v>
      </c>
      <c r="C15" s="69">
        <f t="shared" si="0"/>
        <v>0.25</v>
      </c>
      <c r="D15" s="15"/>
      <c r="E15" s="3">
        <f t="shared" si="7"/>
        <v>0.25</v>
      </c>
      <c r="F15" s="3">
        <f t="shared" si="1"/>
        <v>0.25</v>
      </c>
      <c r="G15" s="3">
        <f t="shared" si="2"/>
        <v>0.2</v>
      </c>
      <c r="H15" s="3">
        <v>0.2</v>
      </c>
      <c r="I15" s="3"/>
      <c r="J15" s="3"/>
      <c r="K15" s="3">
        <v>0.05</v>
      </c>
      <c r="L15" s="3"/>
      <c r="M15" s="3">
        <f t="shared" si="3"/>
        <v>0</v>
      </c>
      <c r="N15" s="3"/>
      <c r="O15" s="3"/>
      <c r="P15" s="3"/>
      <c r="Q15" s="3"/>
      <c r="R15" s="3"/>
      <c r="S15" s="3"/>
      <c r="T15" s="3"/>
      <c r="U15" s="3">
        <f t="shared" si="4"/>
        <v>0</v>
      </c>
      <c r="V15" s="3"/>
      <c r="W15" s="3"/>
      <c r="X15" s="3"/>
      <c r="Y15" s="3"/>
      <c r="Z15" s="3"/>
      <c r="AA15" s="3"/>
      <c r="AB15" s="3"/>
      <c r="AC15" s="3"/>
      <c r="AD15" s="3">
        <f t="shared" si="5"/>
        <v>0</v>
      </c>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f t="shared" si="6"/>
        <v>0</v>
      </c>
      <c r="BH15" s="3"/>
      <c r="BI15" s="3"/>
      <c r="BJ15" s="3"/>
      <c r="BK15" s="2" t="s">
        <v>459</v>
      </c>
      <c r="BL15" s="2" t="s">
        <v>133</v>
      </c>
      <c r="BM15" s="2" t="s">
        <v>134</v>
      </c>
      <c r="BN15" s="70" t="s">
        <v>81</v>
      </c>
      <c r="BO15" s="143" t="s">
        <v>404</v>
      </c>
      <c r="BP15" s="1" t="s">
        <v>1156</v>
      </c>
      <c r="BQ15" s="436" t="s">
        <v>982</v>
      </c>
      <c r="BR15" s="71" t="s">
        <v>972</v>
      </c>
      <c r="BS15" s="6"/>
      <c r="BT15" s="6"/>
      <c r="BU15" s="6"/>
      <c r="BV15" s="6" t="s">
        <v>813</v>
      </c>
      <c r="BW15" s="6"/>
      <c r="BX15" s="6"/>
      <c r="BY15" s="6" t="s">
        <v>813</v>
      </c>
      <c r="BZ15" s="210"/>
      <c r="CA15" s="6"/>
      <c r="CE15" s="71" t="s">
        <v>474</v>
      </c>
      <c r="CN15" s="71" t="s">
        <v>617</v>
      </c>
    </row>
    <row r="16" spans="1:95" s="71" customFormat="1" ht="56.25" x14ac:dyDescent="0.3">
      <c r="A16" s="2">
        <v>7</v>
      </c>
      <c r="B16" s="144" t="s">
        <v>637</v>
      </c>
      <c r="C16" s="69">
        <f t="shared" si="0"/>
        <v>3</v>
      </c>
      <c r="D16" s="15"/>
      <c r="E16" s="3">
        <f t="shared" si="7"/>
        <v>3</v>
      </c>
      <c r="F16" s="3">
        <f t="shared" si="1"/>
        <v>3</v>
      </c>
      <c r="G16" s="3">
        <f t="shared" si="2"/>
        <v>0</v>
      </c>
      <c r="H16" s="3"/>
      <c r="I16" s="3"/>
      <c r="J16" s="3"/>
      <c r="K16" s="3"/>
      <c r="L16" s="3">
        <v>3</v>
      </c>
      <c r="M16" s="3">
        <f t="shared" si="3"/>
        <v>0</v>
      </c>
      <c r="N16" s="3"/>
      <c r="O16" s="3"/>
      <c r="P16" s="3"/>
      <c r="Q16" s="3"/>
      <c r="R16" s="3"/>
      <c r="S16" s="3"/>
      <c r="T16" s="3"/>
      <c r="U16" s="3">
        <f t="shared" si="4"/>
        <v>0</v>
      </c>
      <c r="V16" s="3"/>
      <c r="W16" s="3"/>
      <c r="X16" s="3"/>
      <c r="Y16" s="3"/>
      <c r="Z16" s="3"/>
      <c r="AA16" s="3"/>
      <c r="AB16" s="3"/>
      <c r="AC16" s="3"/>
      <c r="AD16" s="3">
        <f t="shared" si="5"/>
        <v>0</v>
      </c>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f t="shared" si="6"/>
        <v>0</v>
      </c>
      <c r="BH16" s="3"/>
      <c r="BI16" s="3"/>
      <c r="BJ16" s="3"/>
      <c r="BK16" s="2" t="s">
        <v>459</v>
      </c>
      <c r="BL16" s="2" t="s">
        <v>142</v>
      </c>
      <c r="BM16" s="2"/>
      <c r="BN16" s="70" t="s">
        <v>81</v>
      </c>
      <c r="BO16" s="143" t="s">
        <v>404</v>
      </c>
      <c r="BP16" s="1" t="s">
        <v>1156</v>
      </c>
      <c r="BQ16" s="436" t="s">
        <v>982</v>
      </c>
      <c r="BR16" s="71" t="s">
        <v>972</v>
      </c>
      <c r="BS16" s="6"/>
      <c r="BT16" s="6"/>
      <c r="BU16" s="6"/>
      <c r="BV16" s="6" t="s">
        <v>813</v>
      </c>
      <c r="BW16" s="6"/>
      <c r="BX16" s="6"/>
      <c r="BY16" s="6"/>
      <c r="BZ16" s="210"/>
      <c r="CA16" s="6"/>
      <c r="CE16" s="71" t="s">
        <v>474</v>
      </c>
      <c r="CN16" s="71" t="s">
        <v>617</v>
      </c>
    </row>
    <row r="17" spans="1:112" s="71" customFormat="1" ht="56.25" x14ac:dyDescent="0.3">
      <c r="A17" s="2">
        <v>8</v>
      </c>
      <c r="B17" s="144" t="s">
        <v>639</v>
      </c>
      <c r="C17" s="69">
        <f t="shared" si="0"/>
        <v>3</v>
      </c>
      <c r="D17" s="15"/>
      <c r="E17" s="3">
        <f t="shared" si="7"/>
        <v>3</v>
      </c>
      <c r="F17" s="3">
        <f t="shared" si="1"/>
        <v>3</v>
      </c>
      <c r="G17" s="3">
        <f t="shared" si="2"/>
        <v>0</v>
      </c>
      <c r="H17" s="3"/>
      <c r="I17" s="3"/>
      <c r="J17" s="3"/>
      <c r="K17" s="72"/>
      <c r="L17" s="2"/>
      <c r="M17" s="3">
        <f t="shared" si="3"/>
        <v>3</v>
      </c>
      <c r="N17" s="3"/>
      <c r="O17" s="3"/>
      <c r="P17" s="3">
        <v>3</v>
      </c>
      <c r="Q17" s="3"/>
      <c r="R17" s="3"/>
      <c r="S17" s="3"/>
      <c r="T17" s="3"/>
      <c r="U17" s="3">
        <f t="shared" si="4"/>
        <v>0</v>
      </c>
      <c r="V17" s="3"/>
      <c r="W17" s="3"/>
      <c r="X17" s="3"/>
      <c r="Y17" s="3"/>
      <c r="Z17" s="3"/>
      <c r="AA17" s="3"/>
      <c r="AB17" s="3"/>
      <c r="AC17" s="3"/>
      <c r="AD17" s="3">
        <f t="shared" si="5"/>
        <v>0</v>
      </c>
      <c r="AE17" s="3"/>
      <c r="AF17" s="3"/>
      <c r="AG17" s="3"/>
      <c r="AH17" s="73"/>
      <c r="AI17" s="73"/>
      <c r="AJ17" s="3"/>
      <c r="AK17" s="3"/>
      <c r="AL17" s="3"/>
      <c r="AM17" s="3"/>
      <c r="AN17" s="3"/>
      <c r="AO17" s="3"/>
      <c r="AP17" s="3"/>
      <c r="AQ17" s="3"/>
      <c r="AR17" s="3"/>
      <c r="AS17" s="3"/>
      <c r="AT17" s="3"/>
      <c r="AU17" s="3"/>
      <c r="AV17" s="3"/>
      <c r="AW17" s="3"/>
      <c r="AX17" s="3"/>
      <c r="AY17" s="3"/>
      <c r="AZ17" s="74"/>
      <c r="BA17" s="3"/>
      <c r="BB17" s="3"/>
      <c r="BC17" s="3"/>
      <c r="BD17" s="3"/>
      <c r="BE17" s="3"/>
      <c r="BF17" s="3"/>
      <c r="BG17" s="3">
        <f t="shared" si="6"/>
        <v>0</v>
      </c>
      <c r="BH17" s="3"/>
      <c r="BI17" s="75"/>
      <c r="BJ17" s="3"/>
      <c r="BK17" s="2" t="s">
        <v>459</v>
      </c>
      <c r="BL17" s="4" t="s">
        <v>143</v>
      </c>
      <c r="BM17" s="2" t="s">
        <v>369</v>
      </c>
      <c r="BN17" s="76" t="s">
        <v>81</v>
      </c>
      <c r="BO17" s="143" t="s">
        <v>395</v>
      </c>
      <c r="BP17" s="1" t="s">
        <v>1156</v>
      </c>
      <c r="BQ17" s="436" t="s">
        <v>982</v>
      </c>
      <c r="BR17" s="71" t="s">
        <v>972</v>
      </c>
      <c r="BS17" s="232"/>
      <c r="BT17" s="232"/>
      <c r="BU17" s="232"/>
      <c r="BV17" s="6" t="s">
        <v>813</v>
      </c>
      <c r="BW17" s="6"/>
      <c r="BX17" s="232"/>
      <c r="BY17" s="6"/>
      <c r="BZ17" s="243"/>
      <c r="CA17" s="232"/>
      <c r="CB17" s="244"/>
      <c r="CC17" s="244"/>
      <c r="CD17" s="244"/>
      <c r="CE17" s="244" t="s">
        <v>474</v>
      </c>
      <c r="CN17" s="71" t="s">
        <v>617</v>
      </c>
    </row>
    <row r="18" spans="1:112" s="71" customFormat="1" ht="56.25" x14ac:dyDescent="0.3">
      <c r="A18" s="2">
        <v>9</v>
      </c>
      <c r="B18" s="144" t="s">
        <v>638</v>
      </c>
      <c r="C18" s="69">
        <f t="shared" si="0"/>
        <v>3</v>
      </c>
      <c r="D18" s="15"/>
      <c r="E18" s="3">
        <f t="shared" si="7"/>
        <v>3</v>
      </c>
      <c r="F18" s="3">
        <f t="shared" si="1"/>
        <v>3</v>
      </c>
      <c r="G18" s="3">
        <f t="shared" si="2"/>
        <v>0</v>
      </c>
      <c r="H18" s="3"/>
      <c r="I18" s="3"/>
      <c r="J18" s="3"/>
      <c r="K18" s="72">
        <v>0.5</v>
      </c>
      <c r="L18" s="2">
        <v>2.5</v>
      </c>
      <c r="M18" s="3">
        <f t="shared" si="3"/>
        <v>0</v>
      </c>
      <c r="N18" s="3"/>
      <c r="O18" s="3"/>
      <c r="P18" s="3"/>
      <c r="Q18" s="3"/>
      <c r="R18" s="3"/>
      <c r="S18" s="3"/>
      <c r="T18" s="3"/>
      <c r="U18" s="3">
        <f t="shared" si="4"/>
        <v>0</v>
      </c>
      <c r="V18" s="3"/>
      <c r="W18" s="3"/>
      <c r="X18" s="3"/>
      <c r="Y18" s="3"/>
      <c r="Z18" s="3"/>
      <c r="AA18" s="3"/>
      <c r="AB18" s="3"/>
      <c r="AC18" s="3"/>
      <c r="AD18" s="3">
        <f t="shared" si="5"/>
        <v>0</v>
      </c>
      <c r="AE18" s="3"/>
      <c r="AF18" s="3"/>
      <c r="AG18" s="3"/>
      <c r="AH18" s="73"/>
      <c r="AI18" s="73"/>
      <c r="AJ18" s="3"/>
      <c r="AK18" s="3"/>
      <c r="AL18" s="3"/>
      <c r="AM18" s="3"/>
      <c r="AN18" s="3"/>
      <c r="AO18" s="3"/>
      <c r="AP18" s="3"/>
      <c r="AQ18" s="3"/>
      <c r="AR18" s="3"/>
      <c r="AS18" s="3"/>
      <c r="AT18" s="3"/>
      <c r="AU18" s="3"/>
      <c r="AV18" s="3"/>
      <c r="AW18" s="3"/>
      <c r="AX18" s="3"/>
      <c r="AY18" s="3"/>
      <c r="AZ18" s="74"/>
      <c r="BA18" s="3"/>
      <c r="BB18" s="3"/>
      <c r="BC18" s="3"/>
      <c r="BD18" s="3"/>
      <c r="BE18" s="3"/>
      <c r="BF18" s="3"/>
      <c r="BG18" s="3">
        <f t="shared" si="6"/>
        <v>0</v>
      </c>
      <c r="BH18" s="3"/>
      <c r="BI18" s="75"/>
      <c r="BJ18" s="3"/>
      <c r="BK18" s="2" t="s">
        <v>459</v>
      </c>
      <c r="BL18" s="4" t="s">
        <v>138</v>
      </c>
      <c r="BM18" s="2" t="s">
        <v>144</v>
      </c>
      <c r="BN18" s="76" t="s">
        <v>81</v>
      </c>
      <c r="BO18" s="143" t="s">
        <v>395</v>
      </c>
      <c r="BP18" s="1" t="s">
        <v>1156</v>
      </c>
      <c r="BQ18" s="436" t="s">
        <v>982</v>
      </c>
      <c r="BR18" s="71" t="s">
        <v>972</v>
      </c>
      <c r="BS18" s="6"/>
      <c r="BT18" s="6"/>
      <c r="BU18" s="6"/>
      <c r="BV18" s="6" t="s">
        <v>813</v>
      </c>
      <c r="BW18" s="6"/>
      <c r="BX18" s="6"/>
      <c r="BY18" s="6"/>
      <c r="BZ18" s="210"/>
      <c r="CA18" s="6"/>
      <c r="CE18" s="71" t="s">
        <v>474</v>
      </c>
      <c r="CN18" s="71" t="s">
        <v>617</v>
      </c>
    </row>
    <row r="19" spans="1:112" s="71" customFormat="1" ht="37.5" x14ac:dyDescent="0.3">
      <c r="A19" s="2">
        <v>10</v>
      </c>
      <c r="B19" s="144" t="s">
        <v>640</v>
      </c>
      <c r="C19" s="69">
        <f t="shared" si="0"/>
        <v>1.23</v>
      </c>
      <c r="D19" s="15"/>
      <c r="E19" s="3">
        <f t="shared" si="7"/>
        <v>1.23</v>
      </c>
      <c r="F19" s="3">
        <f t="shared" si="1"/>
        <v>1</v>
      </c>
      <c r="G19" s="3">
        <f t="shared" si="2"/>
        <v>0</v>
      </c>
      <c r="H19" s="3"/>
      <c r="I19" s="3"/>
      <c r="J19" s="3"/>
      <c r="K19" s="72">
        <v>0.5</v>
      </c>
      <c r="L19" s="2">
        <v>0.5</v>
      </c>
      <c r="M19" s="3">
        <f t="shared" si="3"/>
        <v>0</v>
      </c>
      <c r="N19" s="3"/>
      <c r="O19" s="3"/>
      <c r="P19" s="3"/>
      <c r="Q19" s="3"/>
      <c r="R19" s="3"/>
      <c r="S19" s="3"/>
      <c r="T19" s="3"/>
      <c r="U19" s="3">
        <f t="shared" si="4"/>
        <v>0.23</v>
      </c>
      <c r="V19" s="3"/>
      <c r="W19" s="3"/>
      <c r="X19" s="3"/>
      <c r="Y19" s="3"/>
      <c r="Z19" s="3"/>
      <c r="AA19" s="3"/>
      <c r="AB19" s="3"/>
      <c r="AC19" s="3"/>
      <c r="AD19" s="3">
        <f t="shared" si="5"/>
        <v>0.23</v>
      </c>
      <c r="AE19" s="3">
        <v>0.23</v>
      </c>
      <c r="AF19" s="3"/>
      <c r="AG19" s="3"/>
      <c r="AH19" s="73"/>
      <c r="AI19" s="73"/>
      <c r="AJ19" s="3"/>
      <c r="AK19" s="3"/>
      <c r="AL19" s="3"/>
      <c r="AM19" s="3"/>
      <c r="AN19" s="3"/>
      <c r="AO19" s="3"/>
      <c r="AP19" s="3"/>
      <c r="AQ19" s="3"/>
      <c r="AR19" s="3"/>
      <c r="AS19" s="3"/>
      <c r="AT19" s="3"/>
      <c r="AU19" s="3"/>
      <c r="AV19" s="3"/>
      <c r="AW19" s="3"/>
      <c r="AX19" s="3"/>
      <c r="AY19" s="3"/>
      <c r="AZ19" s="74"/>
      <c r="BA19" s="3"/>
      <c r="BB19" s="3"/>
      <c r="BC19" s="3"/>
      <c r="BD19" s="3"/>
      <c r="BE19" s="3"/>
      <c r="BF19" s="3"/>
      <c r="BG19" s="3">
        <f t="shared" si="6"/>
        <v>0</v>
      </c>
      <c r="BH19" s="3"/>
      <c r="BI19" s="75"/>
      <c r="BJ19" s="3"/>
      <c r="BK19" s="2" t="s">
        <v>459</v>
      </c>
      <c r="BL19" s="4" t="s">
        <v>137</v>
      </c>
      <c r="BM19" s="2" t="s">
        <v>145</v>
      </c>
      <c r="BN19" s="76" t="s">
        <v>81</v>
      </c>
      <c r="BO19" s="143" t="s">
        <v>395</v>
      </c>
      <c r="BP19" s="1" t="s">
        <v>1156</v>
      </c>
      <c r="BQ19" s="436" t="s">
        <v>982</v>
      </c>
      <c r="BR19" s="71" t="s">
        <v>972</v>
      </c>
      <c r="BS19" s="6"/>
      <c r="BT19" s="6"/>
      <c r="BU19" s="6"/>
      <c r="BV19" s="165" t="s">
        <v>813</v>
      </c>
      <c r="BW19" s="6" t="s">
        <v>863</v>
      </c>
      <c r="BX19" s="6"/>
      <c r="BY19" s="6"/>
      <c r="BZ19" s="210"/>
      <c r="CA19" s="6"/>
      <c r="CE19" s="71" t="s">
        <v>474</v>
      </c>
      <c r="CN19" s="71" t="s">
        <v>617</v>
      </c>
    </row>
    <row r="20" spans="1:112" s="71" customFormat="1" ht="37.5" x14ac:dyDescent="0.3">
      <c r="A20" s="2">
        <v>11</v>
      </c>
      <c r="B20" s="144" t="s">
        <v>641</v>
      </c>
      <c r="C20" s="69">
        <f t="shared" si="0"/>
        <v>1.4</v>
      </c>
      <c r="D20" s="15"/>
      <c r="E20" s="3">
        <f t="shared" si="7"/>
        <v>1.4</v>
      </c>
      <c r="F20" s="3">
        <f t="shared" si="1"/>
        <v>1.4</v>
      </c>
      <c r="G20" s="3">
        <f t="shared" si="2"/>
        <v>0</v>
      </c>
      <c r="H20" s="3"/>
      <c r="I20" s="3"/>
      <c r="J20" s="3"/>
      <c r="K20" s="3"/>
      <c r="L20" s="3">
        <v>1.4</v>
      </c>
      <c r="M20" s="3">
        <f t="shared" si="3"/>
        <v>0</v>
      </c>
      <c r="N20" s="3"/>
      <c r="O20" s="3"/>
      <c r="P20" s="3"/>
      <c r="Q20" s="3"/>
      <c r="R20" s="3"/>
      <c r="S20" s="3"/>
      <c r="T20" s="3"/>
      <c r="U20" s="3">
        <f t="shared" si="4"/>
        <v>0</v>
      </c>
      <c r="V20" s="3"/>
      <c r="W20" s="3"/>
      <c r="X20" s="3"/>
      <c r="Y20" s="3"/>
      <c r="Z20" s="3"/>
      <c r="AA20" s="3"/>
      <c r="AB20" s="3"/>
      <c r="AC20" s="3"/>
      <c r="AD20" s="3">
        <f t="shared" si="5"/>
        <v>0</v>
      </c>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f t="shared" si="6"/>
        <v>0</v>
      </c>
      <c r="BH20" s="3"/>
      <c r="BI20" s="3"/>
      <c r="BJ20" s="3"/>
      <c r="BK20" s="2" t="s">
        <v>459</v>
      </c>
      <c r="BL20" s="2" t="s">
        <v>132</v>
      </c>
      <c r="BM20" s="77" t="s">
        <v>146</v>
      </c>
      <c r="BN20" s="70" t="s">
        <v>81</v>
      </c>
      <c r="BO20" s="143" t="s">
        <v>395</v>
      </c>
      <c r="BP20" s="1" t="s">
        <v>1156</v>
      </c>
      <c r="BQ20" s="436" t="s">
        <v>982</v>
      </c>
      <c r="BR20" s="71" t="s">
        <v>972</v>
      </c>
      <c r="BS20" s="232"/>
      <c r="BT20" s="232"/>
      <c r="BU20" s="232"/>
      <c r="BV20" s="232"/>
      <c r="BW20" s="232"/>
      <c r="BX20" s="232"/>
      <c r="BY20" s="232"/>
      <c r="BZ20" s="243"/>
      <c r="CA20" s="232"/>
      <c r="CB20" s="244"/>
      <c r="CC20" s="244"/>
      <c r="CD20" s="244"/>
      <c r="CE20" s="244" t="s">
        <v>474</v>
      </c>
      <c r="CN20" s="71" t="s">
        <v>617</v>
      </c>
    </row>
    <row r="21" spans="1:112" s="71" customFormat="1" ht="37.5" x14ac:dyDescent="0.3">
      <c r="A21" s="2">
        <v>12</v>
      </c>
      <c r="B21" s="144" t="s">
        <v>642</v>
      </c>
      <c r="C21" s="69">
        <f t="shared" si="0"/>
        <v>2.9</v>
      </c>
      <c r="D21" s="15"/>
      <c r="E21" s="3">
        <f t="shared" si="7"/>
        <v>2.9</v>
      </c>
      <c r="F21" s="3">
        <f t="shared" si="1"/>
        <v>2.9</v>
      </c>
      <c r="G21" s="3">
        <f t="shared" si="2"/>
        <v>0</v>
      </c>
      <c r="H21" s="3"/>
      <c r="I21" s="3"/>
      <c r="J21" s="3"/>
      <c r="K21" s="3"/>
      <c r="L21" s="3">
        <v>2.9</v>
      </c>
      <c r="M21" s="3">
        <f t="shared" si="3"/>
        <v>0</v>
      </c>
      <c r="N21" s="3"/>
      <c r="O21" s="3"/>
      <c r="P21" s="3"/>
      <c r="Q21" s="3"/>
      <c r="R21" s="3"/>
      <c r="S21" s="3"/>
      <c r="T21" s="3"/>
      <c r="U21" s="3">
        <f t="shared" si="4"/>
        <v>0</v>
      </c>
      <c r="V21" s="3"/>
      <c r="W21" s="3"/>
      <c r="X21" s="3"/>
      <c r="Y21" s="3"/>
      <c r="Z21" s="3"/>
      <c r="AA21" s="3"/>
      <c r="AB21" s="3"/>
      <c r="AC21" s="3"/>
      <c r="AD21" s="3">
        <f t="shared" si="5"/>
        <v>0</v>
      </c>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f t="shared" si="6"/>
        <v>0</v>
      </c>
      <c r="BH21" s="3"/>
      <c r="BI21" s="3"/>
      <c r="BJ21" s="3"/>
      <c r="BK21" s="2" t="s">
        <v>459</v>
      </c>
      <c r="BL21" s="2" t="s">
        <v>130</v>
      </c>
      <c r="BM21" s="2" t="s">
        <v>148</v>
      </c>
      <c r="BN21" s="70" t="s">
        <v>81</v>
      </c>
      <c r="BO21" s="143" t="s">
        <v>395</v>
      </c>
      <c r="BP21" s="1" t="s">
        <v>1156</v>
      </c>
      <c r="BQ21" s="436" t="s">
        <v>982</v>
      </c>
      <c r="BR21" s="71" t="s">
        <v>972</v>
      </c>
      <c r="BS21" s="6"/>
      <c r="BT21" s="6"/>
      <c r="BU21" s="6"/>
      <c r="BV21" s="6" t="s">
        <v>813</v>
      </c>
      <c r="BW21" s="6"/>
      <c r="BX21" s="6"/>
      <c r="BY21" s="6"/>
      <c r="BZ21" s="210"/>
      <c r="CA21" s="6"/>
      <c r="CB21" s="71" t="s">
        <v>440</v>
      </c>
      <c r="CE21" s="71" t="s">
        <v>474</v>
      </c>
      <c r="CN21" s="71" t="s">
        <v>617</v>
      </c>
    </row>
    <row r="22" spans="1:112" s="71" customFormat="1" ht="37.5" x14ac:dyDescent="0.3">
      <c r="A22" s="2">
        <v>13</v>
      </c>
      <c r="B22" s="14" t="s">
        <v>974</v>
      </c>
      <c r="C22" s="69">
        <f t="shared" si="0"/>
        <v>3.5</v>
      </c>
      <c r="D22" s="15"/>
      <c r="E22" s="3">
        <f t="shared" si="7"/>
        <v>3.5</v>
      </c>
      <c r="F22" s="3">
        <f t="shared" si="1"/>
        <v>3.5</v>
      </c>
      <c r="G22" s="3">
        <f t="shared" si="2"/>
        <v>0</v>
      </c>
      <c r="H22" s="3"/>
      <c r="I22" s="3"/>
      <c r="J22" s="3"/>
      <c r="K22" s="3">
        <v>3.5</v>
      </c>
      <c r="L22" s="3"/>
      <c r="M22" s="3">
        <f t="shared" si="3"/>
        <v>0</v>
      </c>
      <c r="N22" s="3"/>
      <c r="O22" s="3"/>
      <c r="P22" s="3"/>
      <c r="Q22" s="3"/>
      <c r="R22" s="3"/>
      <c r="S22" s="3"/>
      <c r="T22" s="3"/>
      <c r="U22" s="3">
        <f t="shared" si="4"/>
        <v>0</v>
      </c>
      <c r="V22" s="3"/>
      <c r="W22" s="3"/>
      <c r="X22" s="3"/>
      <c r="Y22" s="3"/>
      <c r="Z22" s="3"/>
      <c r="AA22" s="3"/>
      <c r="AB22" s="3"/>
      <c r="AC22" s="3"/>
      <c r="AD22" s="3">
        <f t="shared" si="5"/>
        <v>0</v>
      </c>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f t="shared" si="6"/>
        <v>0</v>
      </c>
      <c r="BH22" s="3"/>
      <c r="BI22" s="3"/>
      <c r="BJ22" s="3"/>
      <c r="BK22" s="2" t="s">
        <v>459</v>
      </c>
      <c r="BL22" s="4" t="s">
        <v>128</v>
      </c>
      <c r="BM22" s="2" t="s">
        <v>975</v>
      </c>
      <c r="BN22" s="70" t="s">
        <v>81</v>
      </c>
      <c r="BO22" s="14"/>
      <c r="BP22" s="1" t="s">
        <v>1156</v>
      </c>
      <c r="BQ22" s="435" t="s">
        <v>761</v>
      </c>
      <c r="BR22" s="71" t="s">
        <v>972</v>
      </c>
      <c r="BS22" s="71" t="s">
        <v>976</v>
      </c>
      <c r="CT22" s="6"/>
      <c r="CU22" s="6"/>
      <c r="CV22" s="6"/>
      <c r="CW22" s="6"/>
      <c r="CX22" s="6"/>
      <c r="CY22" s="6"/>
      <c r="CZ22" s="6"/>
      <c r="DA22" s="6"/>
      <c r="DB22" s="6"/>
      <c r="DC22" s="6"/>
      <c r="DD22" s="6"/>
      <c r="DE22" s="6"/>
      <c r="DF22" s="6"/>
      <c r="DG22" s="6"/>
      <c r="DH22" s="6"/>
    </row>
    <row r="23" spans="1:112" s="71" customFormat="1" ht="70.150000000000006" customHeight="1" x14ac:dyDescent="0.3">
      <c r="A23" s="2">
        <v>14</v>
      </c>
      <c r="B23" s="79" t="s">
        <v>1099</v>
      </c>
      <c r="C23" s="69">
        <f t="shared" si="0"/>
        <v>0.1</v>
      </c>
      <c r="D23" s="3"/>
      <c r="E23" s="3">
        <f t="shared" si="7"/>
        <v>0.1</v>
      </c>
      <c r="F23" s="3">
        <f t="shared" si="1"/>
        <v>0.1</v>
      </c>
      <c r="G23" s="3">
        <f t="shared" si="2"/>
        <v>0</v>
      </c>
      <c r="H23" s="3"/>
      <c r="I23" s="3"/>
      <c r="J23" s="3"/>
      <c r="K23" s="3"/>
      <c r="L23" s="3"/>
      <c r="M23" s="3">
        <f t="shared" ref="M23:M33" si="8">N23+O23+P23</f>
        <v>0.1</v>
      </c>
      <c r="N23" s="3"/>
      <c r="O23" s="3"/>
      <c r="P23" s="3">
        <v>0.1</v>
      </c>
      <c r="Q23" s="3"/>
      <c r="R23" s="3"/>
      <c r="S23" s="3"/>
      <c r="T23" s="3"/>
      <c r="U23" s="3">
        <f t="shared" ref="U23:U33" si="9">V23+W23+X23+Y23+Z23+AA23+AB23+AC23+AD23+AU23+AV23+AW23+AX23+AY23+AZ23+BA23+BB23+BC23+BD23+BE23+BF23</f>
        <v>0</v>
      </c>
      <c r="V23" s="3"/>
      <c r="W23" s="3"/>
      <c r="X23" s="3"/>
      <c r="Y23" s="3"/>
      <c r="Z23" s="3"/>
      <c r="AA23" s="3"/>
      <c r="AB23" s="3"/>
      <c r="AC23" s="3"/>
      <c r="AD23" s="3">
        <f t="shared" si="5"/>
        <v>0</v>
      </c>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f t="shared" ref="BG23:BG33" si="10">BH23+BI23+BJ23</f>
        <v>0</v>
      </c>
      <c r="BH23" s="3"/>
      <c r="BI23" s="3"/>
      <c r="BJ23" s="3"/>
      <c r="BK23" s="2" t="s">
        <v>459</v>
      </c>
      <c r="BL23" s="4" t="s">
        <v>128</v>
      </c>
      <c r="BM23" s="2" t="s">
        <v>152</v>
      </c>
      <c r="BN23" s="2" t="s">
        <v>82</v>
      </c>
      <c r="BO23" s="143" t="s">
        <v>1095</v>
      </c>
      <c r="BP23" s="1" t="s">
        <v>1156</v>
      </c>
      <c r="BQ23" s="436" t="s">
        <v>982</v>
      </c>
      <c r="BR23" s="71" t="s">
        <v>972</v>
      </c>
      <c r="BS23" s="232"/>
      <c r="BT23" s="232"/>
      <c r="BU23" s="232"/>
      <c r="BV23" s="6" t="s">
        <v>813</v>
      </c>
      <c r="BW23" s="6"/>
      <c r="BX23" s="232"/>
      <c r="BY23" s="6"/>
      <c r="BZ23" s="243"/>
      <c r="CA23" s="232"/>
      <c r="CB23" s="244"/>
      <c r="CC23" s="244"/>
      <c r="CD23" s="244"/>
      <c r="CE23" s="244"/>
      <c r="CN23" s="71">
        <v>2022</v>
      </c>
    </row>
    <row r="24" spans="1:112" s="71" customFormat="1" ht="37.5" x14ac:dyDescent="0.3">
      <c r="A24" s="2">
        <v>15</v>
      </c>
      <c r="B24" s="79" t="s">
        <v>1100</v>
      </c>
      <c r="C24" s="69">
        <f t="shared" si="0"/>
        <v>0.05</v>
      </c>
      <c r="D24" s="3"/>
      <c r="E24" s="3">
        <f t="shared" si="7"/>
        <v>0.05</v>
      </c>
      <c r="F24" s="3">
        <f t="shared" si="1"/>
        <v>0.05</v>
      </c>
      <c r="G24" s="3">
        <f t="shared" si="2"/>
        <v>0</v>
      </c>
      <c r="H24" s="3"/>
      <c r="I24" s="3"/>
      <c r="J24" s="3"/>
      <c r="K24" s="3"/>
      <c r="L24" s="3">
        <v>0.05</v>
      </c>
      <c r="M24" s="3">
        <f t="shared" si="8"/>
        <v>0</v>
      </c>
      <c r="N24" s="3"/>
      <c r="O24" s="3"/>
      <c r="P24" s="3"/>
      <c r="Q24" s="3"/>
      <c r="R24" s="3"/>
      <c r="S24" s="3"/>
      <c r="T24" s="3"/>
      <c r="U24" s="3">
        <f t="shared" si="9"/>
        <v>0</v>
      </c>
      <c r="V24" s="3"/>
      <c r="W24" s="3"/>
      <c r="X24" s="3"/>
      <c r="Y24" s="3"/>
      <c r="Z24" s="3"/>
      <c r="AA24" s="3"/>
      <c r="AB24" s="3"/>
      <c r="AC24" s="3"/>
      <c r="AD24" s="3">
        <f t="shared" si="5"/>
        <v>0</v>
      </c>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f t="shared" si="10"/>
        <v>0</v>
      </c>
      <c r="BH24" s="3"/>
      <c r="BI24" s="3"/>
      <c r="BJ24" s="3"/>
      <c r="BK24" s="2" t="s">
        <v>459</v>
      </c>
      <c r="BL24" s="2" t="s">
        <v>130</v>
      </c>
      <c r="BM24" s="2" t="s">
        <v>154</v>
      </c>
      <c r="BN24" s="2" t="s">
        <v>82</v>
      </c>
      <c r="BO24" s="143" t="s">
        <v>400</v>
      </c>
      <c r="BP24" s="1" t="s">
        <v>1156</v>
      </c>
      <c r="BQ24" s="436" t="s">
        <v>982</v>
      </c>
      <c r="BR24" s="71" t="s">
        <v>972</v>
      </c>
      <c r="BS24" s="6"/>
      <c r="BT24" s="6"/>
      <c r="BU24" s="6"/>
      <c r="BV24" s="6" t="s">
        <v>813</v>
      </c>
      <c r="BW24" s="6"/>
      <c r="BX24" s="6"/>
      <c r="BY24" s="6"/>
      <c r="BZ24" s="210"/>
      <c r="CA24" s="6"/>
      <c r="CB24" s="71" t="s">
        <v>440</v>
      </c>
      <c r="CN24" s="71">
        <v>2022</v>
      </c>
    </row>
    <row r="25" spans="1:112" s="71" customFormat="1" ht="78" customHeight="1" x14ac:dyDescent="0.3">
      <c r="A25" s="2">
        <v>16</v>
      </c>
      <c r="B25" s="79" t="s">
        <v>1101</v>
      </c>
      <c r="C25" s="69">
        <f t="shared" si="0"/>
        <v>0.1</v>
      </c>
      <c r="D25" s="3"/>
      <c r="E25" s="3">
        <f t="shared" si="7"/>
        <v>0.1</v>
      </c>
      <c r="F25" s="3">
        <f t="shared" si="1"/>
        <v>0.05</v>
      </c>
      <c r="G25" s="3">
        <f t="shared" si="2"/>
        <v>0</v>
      </c>
      <c r="H25" s="3"/>
      <c r="I25" s="3"/>
      <c r="J25" s="3"/>
      <c r="K25" s="3">
        <v>0.05</v>
      </c>
      <c r="L25" s="3"/>
      <c r="M25" s="3">
        <f t="shared" si="8"/>
        <v>0</v>
      </c>
      <c r="N25" s="3"/>
      <c r="O25" s="3"/>
      <c r="P25" s="3"/>
      <c r="Q25" s="3"/>
      <c r="R25" s="3"/>
      <c r="S25" s="3"/>
      <c r="T25" s="3"/>
      <c r="U25" s="3">
        <f t="shared" si="9"/>
        <v>0.05</v>
      </c>
      <c r="V25" s="3"/>
      <c r="W25" s="3"/>
      <c r="X25" s="3"/>
      <c r="Y25" s="3"/>
      <c r="Z25" s="3"/>
      <c r="AA25" s="3"/>
      <c r="AB25" s="3"/>
      <c r="AC25" s="3"/>
      <c r="AD25" s="3">
        <f t="shared" si="5"/>
        <v>0</v>
      </c>
      <c r="AE25" s="3"/>
      <c r="AF25" s="3"/>
      <c r="AG25" s="3"/>
      <c r="AH25" s="3"/>
      <c r="AI25" s="3"/>
      <c r="AJ25" s="3"/>
      <c r="AK25" s="3"/>
      <c r="AL25" s="3"/>
      <c r="AM25" s="3"/>
      <c r="AN25" s="3"/>
      <c r="AO25" s="3"/>
      <c r="AP25" s="3"/>
      <c r="AQ25" s="3"/>
      <c r="AR25" s="3"/>
      <c r="AS25" s="3"/>
      <c r="AT25" s="3"/>
      <c r="AU25" s="3"/>
      <c r="AV25" s="3"/>
      <c r="AW25" s="3"/>
      <c r="AX25" s="3"/>
      <c r="AY25" s="3"/>
      <c r="AZ25" s="3">
        <v>0.05</v>
      </c>
      <c r="BA25" s="3"/>
      <c r="BB25" s="3"/>
      <c r="BC25" s="3"/>
      <c r="BD25" s="3"/>
      <c r="BE25" s="3"/>
      <c r="BF25" s="3"/>
      <c r="BG25" s="3">
        <f t="shared" si="10"/>
        <v>0</v>
      </c>
      <c r="BH25" s="3"/>
      <c r="BI25" s="3"/>
      <c r="BJ25" s="3"/>
      <c r="BK25" s="2" t="s">
        <v>459</v>
      </c>
      <c r="BL25" s="2" t="s">
        <v>149</v>
      </c>
      <c r="BM25" s="2" t="s">
        <v>155</v>
      </c>
      <c r="BN25" s="2" t="s">
        <v>82</v>
      </c>
      <c r="BO25" s="15" t="s">
        <v>1096</v>
      </c>
      <c r="BP25" s="1" t="s">
        <v>1156</v>
      </c>
      <c r="BQ25" s="436" t="s">
        <v>982</v>
      </c>
      <c r="BR25" s="71" t="s">
        <v>972</v>
      </c>
      <c r="BS25" s="6"/>
      <c r="BT25" s="6"/>
      <c r="BU25" s="6"/>
      <c r="BV25" s="6" t="s">
        <v>813</v>
      </c>
      <c r="BW25" s="6"/>
      <c r="BX25" s="6"/>
      <c r="BY25" s="6"/>
      <c r="BZ25" s="210"/>
      <c r="CA25" s="6"/>
      <c r="CE25" s="71" t="s">
        <v>484</v>
      </c>
      <c r="CN25" s="71">
        <v>2022</v>
      </c>
    </row>
    <row r="26" spans="1:112" s="71" customFormat="1" ht="37.5" x14ac:dyDescent="0.3">
      <c r="A26" s="2">
        <v>17</v>
      </c>
      <c r="B26" s="79" t="s">
        <v>1102</v>
      </c>
      <c r="C26" s="69">
        <f t="shared" si="0"/>
        <v>0.05</v>
      </c>
      <c r="D26" s="3"/>
      <c r="E26" s="3">
        <f t="shared" si="7"/>
        <v>0.05</v>
      </c>
      <c r="F26" s="3">
        <f t="shared" si="1"/>
        <v>0.05</v>
      </c>
      <c r="G26" s="3">
        <f t="shared" si="2"/>
        <v>0</v>
      </c>
      <c r="H26" s="3"/>
      <c r="I26" s="3"/>
      <c r="J26" s="3"/>
      <c r="K26" s="3"/>
      <c r="L26" s="3">
        <v>0.05</v>
      </c>
      <c r="M26" s="3">
        <f t="shared" si="8"/>
        <v>0</v>
      </c>
      <c r="N26" s="3"/>
      <c r="O26" s="3"/>
      <c r="P26" s="3"/>
      <c r="Q26" s="3"/>
      <c r="R26" s="3"/>
      <c r="S26" s="3"/>
      <c r="T26" s="3"/>
      <c r="U26" s="3">
        <f t="shared" si="9"/>
        <v>0</v>
      </c>
      <c r="V26" s="3"/>
      <c r="W26" s="3"/>
      <c r="X26" s="3"/>
      <c r="Y26" s="3"/>
      <c r="Z26" s="3"/>
      <c r="AA26" s="3"/>
      <c r="AB26" s="3"/>
      <c r="AC26" s="3"/>
      <c r="AD26" s="3">
        <f t="shared" si="5"/>
        <v>0</v>
      </c>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f t="shared" si="10"/>
        <v>0</v>
      </c>
      <c r="BH26" s="3"/>
      <c r="BI26" s="3"/>
      <c r="BJ26" s="3"/>
      <c r="BK26" s="2" t="s">
        <v>459</v>
      </c>
      <c r="BL26" s="2" t="s">
        <v>142</v>
      </c>
      <c r="BM26" s="2" t="s">
        <v>156</v>
      </c>
      <c r="BN26" s="2" t="s">
        <v>82</v>
      </c>
      <c r="BO26" s="143" t="s">
        <v>400</v>
      </c>
      <c r="BP26" s="1" t="s">
        <v>1156</v>
      </c>
      <c r="BQ26" s="436" t="s">
        <v>982</v>
      </c>
      <c r="BR26" s="71" t="s">
        <v>972</v>
      </c>
      <c r="BS26" s="6"/>
      <c r="BT26" s="6"/>
      <c r="BU26" s="71" t="s">
        <v>909</v>
      </c>
      <c r="BV26" s="6" t="s">
        <v>813</v>
      </c>
      <c r="BW26" s="6"/>
      <c r="BX26" s="6"/>
      <c r="BY26" s="6"/>
      <c r="BZ26" s="210"/>
      <c r="CA26" s="6"/>
      <c r="CB26" s="71" t="s">
        <v>439</v>
      </c>
      <c r="CN26" s="71">
        <v>2022</v>
      </c>
    </row>
    <row r="27" spans="1:112" s="71" customFormat="1" ht="56.25" x14ac:dyDescent="0.3">
      <c r="A27" s="2">
        <v>18</v>
      </c>
      <c r="B27" s="79" t="s">
        <v>1103</v>
      </c>
      <c r="C27" s="69">
        <f t="shared" si="0"/>
        <v>0.05</v>
      </c>
      <c r="D27" s="3"/>
      <c r="E27" s="3">
        <f t="shared" si="7"/>
        <v>0.05</v>
      </c>
      <c r="F27" s="3">
        <f t="shared" si="1"/>
        <v>0.05</v>
      </c>
      <c r="G27" s="3">
        <f t="shared" si="2"/>
        <v>0</v>
      </c>
      <c r="H27" s="3"/>
      <c r="I27" s="3"/>
      <c r="J27" s="3"/>
      <c r="K27" s="3"/>
      <c r="L27" s="3">
        <v>0.05</v>
      </c>
      <c r="M27" s="3">
        <f t="shared" si="8"/>
        <v>0</v>
      </c>
      <c r="N27" s="3"/>
      <c r="O27" s="3"/>
      <c r="P27" s="3"/>
      <c r="Q27" s="3"/>
      <c r="R27" s="3"/>
      <c r="S27" s="3"/>
      <c r="T27" s="3"/>
      <c r="U27" s="3">
        <f t="shared" si="9"/>
        <v>0</v>
      </c>
      <c r="V27" s="3"/>
      <c r="W27" s="3"/>
      <c r="X27" s="3"/>
      <c r="Y27" s="3"/>
      <c r="Z27" s="3"/>
      <c r="AA27" s="3"/>
      <c r="AB27" s="3"/>
      <c r="AC27" s="3"/>
      <c r="AD27" s="3">
        <f t="shared" si="5"/>
        <v>0</v>
      </c>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f t="shared" si="10"/>
        <v>0</v>
      </c>
      <c r="BH27" s="3"/>
      <c r="BI27" s="3"/>
      <c r="BJ27" s="3"/>
      <c r="BK27" s="2" t="s">
        <v>459</v>
      </c>
      <c r="BL27" s="2" t="s">
        <v>132</v>
      </c>
      <c r="BM27" s="2" t="s">
        <v>157</v>
      </c>
      <c r="BN27" s="2" t="s">
        <v>82</v>
      </c>
      <c r="BO27" s="15" t="s">
        <v>1097</v>
      </c>
      <c r="BP27" s="1" t="s">
        <v>1156</v>
      </c>
      <c r="BQ27" s="436" t="s">
        <v>982</v>
      </c>
      <c r="BR27" s="71" t="s">
        <v>972</v>
      </c>
      <c r="BS27" s="232"/>
      <c r="BT27" s="232"/>
      <c r="BU27" s="232"/>
      <c r="BV27" s="232"/>
      <c r="BW27" s="232"/>
      <c r="BX27" s="232"/>
      <c r="BY27" s="232"/>
      <c r="BZ27" s="232"/>
      <c r="CA27" s="232"/>
      <c r="CB27" s="244"/>
      <c r="CC27" s="244"/>
      <c r="CD27" s="244"/>
      <c r="CE27" s="244"/>
      <c r="CN27" s="71">
        <v>2021</v>
      </c>
      <c r="CO27" s="71" t="s">
        <v>618</v>
      </c>
    </row>
    <row r="28" spans="1:112" s="71" customFormat="1" ht="84" customHeight="1" x14ac:dyDescent="0.3">
      <c r="A28" s="2">
        <v>19</v>
      </c>
      <c r="B28" s="79" t="s">
        <v>1104</v>
      </c>
      <c r="C28" s="69">
        <f t="shared" si="0"/>
        <v>0.2</v>
      </c>
      <c r="D28" s="3"/>
      <c r="E28" s="3">
        <f t="shared" si="7"/>
        <v>0.2</v>
      </c>
      <c r="F28" s="3">
        <f t="shared" si="1"/>
        <v>0.2</v>
      </c>
      <c r="G28" s="3">
        <f t="shared" si="2"/>
        <v>0.2</v>
      </c>
      <c r="H28" s="3">
        <v>0.2</v>
      </c>
      <c r="I28" s="3"/>
      <c r="J28" s="3"/>
      <c r="K28" s="3"/>
      <c r="L28" s="3"/>
      <c r="M28" s="3">
        <f t="shared" si="8"/>
        <v>0</v>
      </c>
      <c r="N28" s="3"/>
      <c r="O28" s="3"/>
      <c r="P28" s="3"/>
      <c r="Q28" s="3"/>
      <c r="R28" s="3"/>
      <c r="S28" s="3"/>
      <c r="T28" s="3"/>
      <c r="U28" s="3">
        <f t="shared" si="9"/>
        <v>0</v>
      </c>
      <c r="V28" s="3"/>
      <c r="W28" s="3"/>
      <c r="X28" s="3"/>
      <c r="Y28" s="3"/>
      <c r="Z28" s="3"/>
      <c r="AA28" s="3"/>
      <c r="AB28" s="3"/>
      <c r="AC28" s="3"/>
      <c r="AD28" s="3">
        <f t="shared" si="5"/>
        <v>0</v>
      </c>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f t="shared" si="10"/>
        <v>0</v>
      </c>
      <c r="BH28" s="3"/>
      <c r="BI28" s="3"/>
      <c r="BJ28" s="3"/>
      <c r="BK28" s="2" t="s">
        <v>459</v>
      </c>
      <c r="BL28" s="2" t="s">
        <v>133</v>
      </c>
      <c r="BM28" s="2" t="s">
        <v>158</v>
      </c>
      <c r="BN28" s="2" t="s">
        <v>82</v>
      </c>
      <c r="BO28" s="143" t="s">
        <v>1095</v>
      </c>
      <c r="BP28" s="1" t="s">
        <v>1156</v>
      </c>
      <c r="BQ28" s="436" t="s">
        <v>982</v>
      </c>
      <c r="BR28" s="71" t="s">
        <v>972</v>
      </c>
      <c r="BS28" s="6"/>
      <c r="BT28" s="6"/>
      <c r="BU28" s="6"/>
      <c r="BV28" s="6" t="s">
        <v>813</v>
      </c>
      <c r="BW28" s="6"/>
      <c r="BX28" s="6"/>
      <c r="BY28" s="6"/>
      <c r="BZ28" s="210"/>
      <c r="CA28" s="6"/>
      <c r="CN28" s="71">
        <v>2022</v>
      </c>
    </row>
    <row r="29" spans="1:112" s="71" customFormat="1" ht="56.25" x14ac:dyDescent="0.3">
      <c r="A29" s="2">
        <v>20</v>
      </c>
      <c r="B29" s="79" t="s">
        <v>1105</v>
      </c>
      <c r="C29" s="69">
        <f t="shared" si="0"/>
        <v>0.12</v>
      </c>
      <c r="D29" s="3"/>
      <c r="E29" s="3">
        <f t="shared" si="7"/>
        <v>0.12</v>
      </c>
      <c r="F29" s="3">
        <f t="shared" si="1"/>
        <v>0.12</v>
      </c>
      <c r="G29" s="3">
        <f t="shared" si="2"/>
        <v>0</v>
      </c>
      <c r="H29" s="3"/>
      <c r="I29" s="3"/>
      <c r="J29" s="3"/>
      <c r="K29" s="72">
        <v>0.12</v>
      </c>
      <c r="L29" s="2"/>
      <c r="M29" s="3">
        <f t="shared" si="8"/>
        <v>0</v>
      </c>
      <c r="N29" s="3"/>
      <c r="O29" s="3"/>
      <c r="P29" s="3"/>
      <c r="Q29" s="3"/>
      <c r="R29" s="3"/>
      <c r="S29" s="3"/>
      <c r="T29" s="3"/>
      <c r="U29" s="3">
        <f t="shared" si="9"/>
        <v>0</v>
      </c>
      <c r="V29" s="3"/>
      <c r="W29" s="3"/>
      <c r="X29" s="3"/>
      <c r="Y29" s="3"/>
      <c r="Z29" s="3"/>
      <c r="AA29" s="3"/>
      <c r="AB29" s="3"/>
      <c r="AC29" s="3"/>
      <c r="AD29" s="3">
        <f t="shared" si="5"/>
        <v>0</v>
      </c>
      <c r="AE29" s="3"/>
      <c r="AF29" s="3"/>
      <c r="AG29" s="3"/>
      <c r="AH29" s="73"/>
      <c r="AI29" s="73"/>
      <c r="AJ29" s="3"/>
      <c r="AK29" s="3"/>
      <c r="AL29" s="3"/>
      <c r="AM29" s="3"/>
      <c r="AN29" s="3"/>
      <c r="AO29" s="3"/>
      <c r="AP29" s="3"/>
      <c r="AQ29" s="3"/>
      <c r="AR29" s="3"/>
      <c r="AS29" s="3"/>
      <c r="AT29" s="3"/>
      <c r="AU29" s="3"/>
      <c r="AV29" s="3"/>
      <c r="AW29" s="3"/>
      <c r="AX29" s="3"/>
      <c r="AY29" s="3"/>
      <c r="AZ29" s="74"/>
      <c r="BA29" s="3"/>
      <c r="BB29" s="3"/>
      <c r="BC29" s="3"/>
      <c r="BD29" s="3"/>
      <c r="BE29" s="3"/>
      <c r="BF29" s="3"/>
      <c r="BG29" s="3">
        <f t="shared" si="10"/>
        <v>0</v>
      </c>
      <c r="BH29" s="3"/>
      <c r="BI29" s="75"/>
      <c r="BJ29" s="3"/>
      <c r="BK29" s="2" t="s">
        <v>459</v>
      </c>
      <c r="BL29" s="4" t="s">
        <v>135</v>
      </c>
      <c r="BM29" s="2" t="s">
        <v>159</v>
      </c>
      <c r="BN29" s="76" t="s">
        <v>82</v>
      </c>
      <c r="BO29" s="15" t="s">
        <v>1095</v>
      </c>
      <c r="BP29" s="1" t="s">
        <v>1156</v>
      </c>
      <c r="BQ29" s="436" t="s">
        <v>982</v>
      </c>
      <c r="BR29" s="71" t="s">
        <v>972</v>
      </c>
      <c r="BS29" s="6"/>
      <c r="BT29" s="6"/>
      <c r="BU29" s="6"/>
      <c r="BV29" s="6" t="s">
        <v>813</v>
      </c>
      <c r="BW29" s="6"/>
      <c r="BX29" s="6"/>
      <c r="BY29" s="6"/>
      <c r="BZ29" s="6"/>
      <c r="CA29" s="6"/>
      <c r="CN29" s="71">
        <v>2022</v>
      </c>
    </row>
    <row r="30" spans="1:112" s="71" customFormat="1" ht="56.25" x14ac:dyDescent="0.3">
      <c r="A30" s="2">
        <v>21</v>
      </c>
      <c r="B30" s="79" t="s">
        <v>1106</v>
      </c>
      <c r="C30" s="69">
        <f t="shared" si="0"/>
        <v>0.06</v>
      </c>
      <c r="D30" s="3"/>
      <c r="E30" s="3">
        <f t="shared" si="7"/>
        <v>0.06</v>
      </c>
      <c r="F30" s="3">
        <f t="shared" si="1"/>
        <v>0.06</v>
      </c>
      <c r="G30" s="3">
        <f t="shared" si="2"/>
        <v>0</v>
      </c>
      <c r="H30" s="3"/>
      <c r="I30" s="3"/>
      <c r="J30" s="3"/>
      <c r="K30" s="80"/>
      <c r="L30" s="80">
        <v>0.06</v>
      </c>
      <c r="M30" s="3">
        <f t="shared" si="8"/>
        <v>0</v>
      </c>
      <c r="N30" s="3"/>
      <c r="O30" s="3"/>
      <c r="P30" s="3"/>
      <c r="Q30" s="3"/>
      <c r="R30" s="3"/>
      <c r="S30" s="3"/>
      <c r="T30" s="3"/>
      <c r="U30" s="3">
        <f t="shared" si="9"/>
        <v>0</v>
      </c>
      <c r="V30" s="3"/>
      <c r="W30" s="3"/>
      <c r="X30" s="3"/>
      <c r="Y30" s="3"/>
      <c r="Z30" s="3"/>
      <c r="AA30" s="3"/>
      <c r="AB30" s="3"/>
      <c r="AC30" s="3"/>
      <c r="AD30" s="3">
        <f t="shared" si="5"/>
        <v>0</v>
      </c>
      <c r="AE30" s="3"/>
      <c r="AF30" s="3"/>
      <c r="AG30" s="3"/>
      <c r="AH30" s="73"/>
      <c r="AI30" s="73"/>
      <c r="AJ30" s="3"/>
      <c r="AK30" s="3"/>
      <c r="AL30" s="3"/>
      <c r="AM30" s="3"/>
      <c r="AN30" s="3"/>
      <c r="AO30" s="3"/>
      <c r="AP30" s="3"/>
      <c r="AQ30" s="3"/>
      <c r="AR30" s="3"/>
      <c r="AS30" s="3"/>
      <c r="AT30" s="3"/>
      <c r="AU30" s="3"/>
      <c r="AV30" s="3"/>
      <c r="AW30" s="3"/>
      <c r="AX30" s="3"/>
      <c r="AY30" s="3"/>
      <c r="AZ30" s="74"/>
      <c r="BA30" s="3"/>
      <c r="BB30" s="3"/>
      <c r="BC30" s="3"/>
      <c r="BD30" s="3"/>
      <c r="BE30" s="3"/>
      <c r="BF30" s="3"/>
      <c r="BG30" s="3">
        <f t="shared" si="10"/>
        <v>0</v>
      </c>
      <c r="BH30" s="3"/>
      <c r="BI30" s="75"/>
      <c r="BJ30" s="3"/>
      <c r="BK30" s="2" t="s">
        <v>459</v>
      </c>
      <c r="BL30" s="4" t="s">
        <v>143</v>
      </c>
      <c r="BM30" s="2" t="s">
        <v>160</v>
      </c>
      <c r="BN30" s="76" t="s">
        <v>82</v>
      </c>
      <c r="BO30" s="15" t="s">
        <v>1098</v>
      </c>
      <c r="BP30" s="1" t="s">
        <v>1156</v>
      </c>
      <c r="BQ30" s="436" t="s">
        <v>982</v>
      </c>
      <c r="BR30" s="71" t="s">
        <v>972</v>
      </c>
      <c r="BS30" s="6"/>
      <c r="BT30" s="6"/>
      <c r="BU30" s="71" t="s">
        <v>909</v>
      </c>
      <c r="BV30" s="6" t="s">
        <v>813</v>
      </c>
      <c r="BW30" s="6"/>
      <c r="BX30" s="6"/>
      <c r="BY30" s="6"/>
      <c r="BZ30" s="6"/>
      <c r="CA30" s="6"/>
      <c r="CN30" s="71">
        <v>2021</v>
      </c>
      <c r="CO30" s="71" t="s">
        <v>618</v>
      </c>
    </row>
    <row r="31" spans="1:112" s="71" customFormat="1" ht="56.25" x14ac:dyDescent="0.3">
      <c r="A31" s="2">
        <v>22</v>
      </c>
      <c r="B31" s="79" t="s">
        <v>1107</v>
      </c>
      <c r="C31" s="69">
        <f t="shared" si="0"/>
        <v>0.23</v>
      </c>
      <c r="D31" s="3"/>
      <c r="E31" s="3">
        <f t="shared" si="7"/>
        <v>0.23</v>
      </c>
      <c r="F31" s="3">
        <f t="shared" si="1"/>
        <v>0</v>
      </c>
      <c r="G31" s="3">
        <f t="shared" si="2"/>
        <v>0</v>
      </c>
      <c r="H31" s="3"/>
      <c r="I31" s="3"/>
      <c r="J31" s="3"/>
      <c r="K31" s="72"/>
      <c r="L31" s="2"/>
      <c r="M31" s="3">
        <f t="shared" si="8"/>
        <v>0</v>
      </c>
      <c r="N31" s="3"/>
      <c r="O31" s="3"/>
      <c r="P31" s="3"/>
      <c r="Q31" s="3"/>
      <c r="R31" s="3"/>
      <c r="S31" s="3"/>
      <c r="T31" s="3"/>
      <c r="U31" s="3">
        <f t="shared" si="9"/>
        <v>0.23</v>
      </c>
      <c r="V31" s="3"/>
      <c r="W31" s="3"/>
      <c r="X31" s="3"/>
      <c r="Y31" s="3"/>
      <c r="Z31" s="3"/>
      <c r="AA31" s="3"/>
      <c r="AB31" s="3"/>
      <c r="AC31" s="3"/>
      <c r="AD31" s="3">
        <f t="shared" si="5"/>
        <v>0</v>
      </c>
      <c r="AE31" s="3"/>
      <c r="AF31" s="3"/>
      <c r="AG31" s="3"/>
      <c r="AH31" s="73"/>
      <c r="AI31" s="73"/>
      <c r="AJ31" s="3"/>
      <c r="AK31" s="3"/>
      <c r="AL31" s="3"/>
      <c r="AM31" s="3"/>
      <c r="AN31" s="3"/>
      <c r="AO31" s="3"/>
      <c r="AP31" s="3"/>
      <c r="AQ31" s="3"/>
      <c r="AR31" s="3"/>
      <c r="AS31" s="3"/>
      <c r="AT31" s="3"/>
      <c r="AU31" s="3"/>
      <c r="AV31" s="3"/>
      <c r="AW31" s="3"/>
      <c r="AX31" s="3"/>
      <c r="AY31" s="3"/>
      <c r="AZ31" s="74"/>
      <c r="BA31" s="3">
        <v>0.23</v>
      </c>
      <c r="BB31" s="3"/>
      <c r="BC31" s="3"/>
      <c r="BD31" s="3"/>
      <c r="BE31" s="3"/>
      <c r="BF31" s="3"/>
      <c r="BG31" s="3">
        <f t="shared" si="10"/>
        <v>0</v>
      </c>
      <c r="BH31" s="3"/>
      <c r="BI31" s="75"/>
      <c r="BJ31" s="3"/>
      <c r="BK31" s="2" t="s">
        <v>459</v>
      </c>
      <c r="BL31" s="4" t="s">
        <v>137</v>
      </c>
      <c r="BM31" s="2" t="s">
        <v>161</v>
      </c>
      <c r="BN31" s="76" t="s">
        <v>82</v>
      </c>
      <c r="BO31" s="15" t="s">
        <v>1095</v>
      </c>
      <c r="BP31" s="1" t="s">
        <v>1156</v>
      </c>
      <c r="BQ31" s="436" t="s">
        <v>982</v>
      </c>
      <c r="BR31" s="71" t="s">
        <v>972</v>
      </c>
      <c r="BS31" s="6"/>
      <c r="BT31" s="6"/>
      <c r="BU31" s="6"/>
      <c r="BV31" s="165" t="s">
        <v>813</v>
      </c>
      <c r="BW31" s="6"/>
      <c r="BX31" s="6"/>
      <c r="BY31" s="6"/>
      <c r="BZ31" s="6"/>
      <c r="CA31" s="6"/>
      <c r="CN31" s="71">
        <v>2022</v>
      </c>
    </row>
    <row r="32" spans="1:112" s="71" customFormat="1" ht="67.900000000000006" customHeight="1" x14ac:dyDescent="0.3">
      <c r="A32" s="2">
        <v>23</v>
      </c>
      <c r="B32" s="79" t="s">
        <v>1108</v>
      </c>
      <c r="C32" s="69">
        <f t="shared" si="0"/>
        <v>0.1</v>
      </c>
      <c r="D32" s="3"/>
      <c r="E32" s="3">
        <f t="shared" si="7"/>
        <v>0.1</v>
      </c>
      <c r="F32" s="3">
        <f t="shared" si="1"/>
        <v>0.05</v>
      </c>
      <c r="G32" s="3">
        <f t="shared" si="2"/>
        <v>0</v>
      </c>
      <c r="H32" s="3"/>
      <c r="I32" s="3"/>
      <c r="J32" s="3"/>
      <c r="K32" s="72"/>
      <c r="L32" s="2">
        <v>0.05</v>
      </c>
      <c r="M32" s="3">
        <f t="shared" si="8"/>
        <v>0</v>
      </c>
      <c r="N32" s="3"/>
      <c r="O32" s="3"/>
      <c r="P32" s="3"/>
      <c r="Q32" s="3"/>
      <c r="R32" s="3"/>
      <c r="S32" s="3"/>
      <c r="T32" s="3"/>
      <c r="U32" s="3">
        <f t="shared" si="9"/>
        <v>0.05</v>
      </c>
      <c r="V32" s="3"/>
      <c r="W32" s="3"/>
      <c r="X32" s="3"/>
      <c r="Y32" s="3"/>
      <c r="Z32" s="3"/>
      <c r="AA32" s="3"/>
      <c r="AB32" s="3"/>
      <c r="AC32" s="3"/>
      <c r="AD32" s="3">
        <f t="shared" si="5"/>
        <v>0</v>
      </c>
      <c r="AE32" s="3"/>
      <c r="AF32" s="3"/>
      <c r="AG32" s="3"/>
      <c r="AH32" s="73"/>
      <c r="AI32" s="73"/>
      <c r="AJ32" s="3"/>
      <c r="AK32" s="3"/>
      <c r="AL32" s="3"/>
      <c r="AM32" s="3"/>
      <c r="AN32" s="3"/>
      <c r="AO32" s="3"/>
      <c r="AP32" s="3"/>
      <c r="AQ32" s="3"/>
      <c r="AR32" s="3"/>
      <c r="AS32" s="3"/>
      <c r="AT32" s="3"/>
      <c r="AU32" s="3"/>
      <c r="AV32" s="3"/>
      <c r="AW32" s="3"/>
      <c r="AX32" s="3"/>
      <c r="AY32" s="3"/>
      <c r="AZ32" s="74">
        <v>0.05</v>
      </c>
      <c r="BA32" s="3"/>
      <c r="BB32" s="3"/>
      <c r="BC32" s="3"/>
      <c r="BD32" s="3"/>
      <c r="BE32" s="3"/>
      <c r="BF32" s="3"/>
      <c r="BG32" s="3">
        <f t="shared" si="10"/>
        <v>0</v>
      </c>
      <c r="BH32" s="3"/>
      <c r="BI32" s="75"/>
      <c r="BJ32" s="3"/>
      <c r="BK32" s="2" t="s">
        <v>459</v>
      </c>
      <c r="BL32" s="4" t="s">
        <v>138</v>
      </c>
      <c r="BM32" s="2" t="s">
        <v>139</v>
      </c>
      <c r="BN32" s="76" t="s">
        <v>82</v>
      </c>
      <c r="BO32" s="15" t="s">
        <v>1095</v>
      </c>
      <c r="BP32" s="1" t="s">
        <v>1156</v>
      </c>
      <c r="BQ32" s="436" t="s">
        <v>982</v>
      </c>
      <c r="BR32" s="71" t="s">
        <v>972</v>
      </c>
      <c r="BS32" s="6"/>
      <c r="BT32" s="6"/>
      <c r="BU32" s="71" t="s">
        <v>909</v>
      </c>
      <c r="BV32" s="6" t="s">
        <v>813</v>
      </c>
      <c r="BW32" s="6"/>
      <c r="BX32" s="6"/>
      <c r="BY32" s="6"/>
      <c r="BZ32" s="6"/>
      <c r="CA32" s="6"/>
      <c r="CE32" s="71" t="s">
        <v>484</v>
      </c>
      <c r="CN32" s="71">
        <v>2022</v>
      </c>
    </row>
    <row r="33" spans="1:92" s="71" customFormat="1" ht="56.25" x14ac:dyDescent="0.3">
      <c r="A33" s="2">
        <v>24</v>
      </c>
      <c r="B33" s="79" t="s">
        <v>1109</v>
      </c>
      <c r="C33" s="69">
        <f t="shared" si="0"/>
        <v>0.1</v>
      </c>
      <c r="D33" s="3"/>
      <c r="E33" s="3">
        <f t="shared" si="7"/>
        <v>0.1</v>
      </c>
      <c r="F33" s="3">
        <f t="shared" si="1"/>
        <v>0.05</v>
      </c>
      <c r="G33" s="3">
        <f t="shared" si="2"/>
        <v>0</v>
      </c>
      <c r="H33" s="3"/>
      <c r="I33" s="3"/>
      <c r="J33" s="3"/>
      <c r="K33" s="72"/>
      <c r="L33" s="2">
        <v>0.05</v>
      </c>
      <c r="M33" s="3">
        <f t="shared" si="8"/>
        <v>0</v>
      </c>
      <c r="N33" s="3"/>
      <c r="O33" s="3"/>
      <c r="P33" s="3"/>
      <c r="Q33" s="3"/>
      <c r="R33" s="3"/>
      <c r="S33" s="3"/>
      <c r="T33" s="3"/>
      <c r="U33" s="3">
        <f t="shared" si="9"/>
        <v>0.05</v>
      </c>
      <c r="V33" s="3"/>
      <c r="W33" s="3"/>
      <c r="X33" s="3"/>
      <c r="Y33" s="3"/>
      <c r="Z33" s="3"/>
      <c r="AA33" s="3"/>
      <c r="AB33" s="3"/>
      <c r="AC33" s="3"/>
      <c r="AD33" s="3">
        <f t="shared" si="5"/>
        <v>0</v>
      </c>
      <c r="AE33" s="3"/>
      <c r="AF33" s="3"/>
      <c r="AG33" s="3"/>
      <c r="AH33" s="73"/>
      <c r="AI33" s="73"/>
      <c r="AJ33" s="3"/>
      <c r="AK33" s="3"/>
      <c r="AL33" s="3"/>
      <c r="AM33" s="3"/>
      <c r="AN33" s="3"/>
      <c r="AO33" s="3"/>
      <c r="AP33" s="3"/>
      <c r="AQ33" s="3"/>
      <c r="AR33" s="3"/>
      <c r="AS33" s="3"/>
      <c r="AT33" s="3"/>
      <c r="AU33" s="3"/>
      <c r="AV33" s="3"/>
      <c r="AW33" s="3"/>
      <c r="AX33" s="3"/>
      <c r="AY33" s="3"/>
      <c r="AZ33" s="74">
        <v>0.05</v>
      </c>
      <c r="BA33" s="3"/>
      <c r="BB33" s="3"/>
      <c r="BC33" s="3"/>
      <c r="BD33" s="3"/>
      <c r="BE33" s="3"/>
      <c r="BF33" s="3"/>
      <c r="BG33" s="3">
        <f t="shared" si="10"/>
        <v>0</v>
      </c>
      <c r="BH33" s="3"/>
      <c r="BI33" s="75"/>
      <c r="BJ33" s="3"/>
      <c r="BK33" s="2" t="s">
        <v>459</v>
      </c>
      <c r="BL33" s="4" t="s">
        <v>140</v>
      </c>
      <c r="BM33" s="2" t="s">
        <v>139</v>
      </c>
      <c r="BN33" s="76" t="s">
        <v>82</v>
      </c>
      <c r="BO33" s="15" t="s">
        <v>1095</v>
      </c>
      <c r="BP33" s="1" t="s">
        <v>1156</v>
      </c>
      <c r="BQ33" s="436" t="s">
        <v>761</v>
      </c>
      <c r="BR33" s="71" t="s">
        <v>972</v>
      </c>
      <c r="BS33" s="6"/>
      <c r="BT33" s="6"/>
      <c r="BU33" s="71" t="s">
        <v>909</v>
      </c>
      <c r="BV33" s="6" t="s">
        <v>813</v>
      </c>
      <c r="BW33" s="6"/>
      <c r="BX33" s="6"/>
      <c r="BY33" s="6"/>
      <c r="BZ33" s="6"/>
      <c r="CA33" s="6"/>
      <c r="CE33" s="71" t="s">
        <v>484</v>
      </c>
      <c r="CN33" s="71">
        <v>2022</v>
      </c>
    </row>
    <row r="34" spans="1:92" s="71" customFormat="1" ht="75" x14ac:dyDescent="0.3">
      <c r="A34" s="2">
        <v>25</v>
      </c>
      <c r="B34" s="118" t="s">
        <v>375</v>
      </c>
      <c r="C34" s="69">
        <f t="shared" si="0"/>
        <v>19.999999999999996</v>
      </c>
      <c r="D34" s="3"/>
      <c r="E34" s="3">
        <f t="shared" si="7"/>
        <v>19.999999999999996</v>
      </c>
      <c r="F34" s="3">
        <f t="shared" si="1"/>
        <v>19.119999999999997</v>
      </c>
      <c r="G34" s="3">
        <f t="shared" ref="G34" si="11">H34+I34+J34</f>
        <v>0.17</v>
      </c>
      <c r="H34" s="3"/>
      <c r="I34" s="3">
        <v>0.17</v>
      </c>
      <c r="J34" s="3"/>
      <c r="K34" s="80">
        <v>9.11</v>
      </c>
      <c r="L34" s="80">
        <v>9.84</v>
      </c>
      <c r="M34" s="3">
        <f>N34+O34+P34</f>
        <v>0</v>
      </c>
      <c r="N34" s="3"/>
      <c r="O34" s="3"/>
      <c r="P34" s="3"/>
      <c r="Q34" s="3"/>
      <c r="R34" s="3"/>
      <c r="S34" s="3"/>
      <c r="T34" s="3"/>
      <c r="U34" s="3">
        <f>V34+W34+X34+Y34+Z34+AA34+AB34+AC34+AD34+AU34+AV34+AW34+AX34+AY34+AZ34+BA34+BB34+BC34+BD34+BE34+BF34</f>
        <v>0.88</v>
      </c>
      <c r="V34" s="3"/>
      <c r="W34" s="3"/>
      <c r="X34" s="3"/>
      <c r="Y34" s="3"/>
      <c r="Z34" s="3"/>
      <c r="AA34" s="3"/>
      <c r="AB34" s="3"/>
      <c r="AC34" s="3"/>
      <c r="AD34" s="3">
        <f t="shared" ref="AD34" si="12">SUM(AE34:AT34)</f>
        <v>0.88</v>
      </c>
      <c r="AE34" s="3"/>
      <c r="AF34" s="3">
        <v>0.88</v>
      </c>
      <c r="AG34" s="3"/>
      <c r="AH34" s="73"/>
      <c r="AI34" s="73"/>
      <c r="AJ34" s="3"/>
      <c r="AK34" s="3"/>
      <c r="AL34" s="3"/>
      <c r="AM34" s="3"/>
      <c r="AN34" s="3"/>
      <c r="AO34" s="3"/>
      <c r="AP34" s="3"/>
      <c r="AQ34" s="3"/>
      <c r="AR34" s="3"/>
      <c r="AS34" s="3"/>
      <c r="AT34" s="3"/>
      <c r="AU34" s="3"/>
      <c r="AV34" s="3"/>
      <c r="AW34" s="3"/>
      <c r="AX34" s="3"/>
      <c r="AY34" s="3"/>
      <c r="AZ34" s="74"/>
      <c r="BA34" s="3"/>
      <c r="BB34" s="3"/>
      <c r="BC34" s="3"/>
      <c r="BD34" s="3"/>
      <c r="BE34" s="3"/>
      <c r="BF34" s="3"/>
      <c r="BG34" s="3">
        <f>BH34+BI34+BJ34</f>
        <v>0</v>
      </c>
      <c r="BH34" s="3"/>
      <c r="BI34" s="75"/>
      <c r="BJ34" s="3"/>
      <c r="BK34" s="2" t="s">
        <v>459</v>
      </c>
      <c r="BL34" s="4" t="s">
        <v>135</v>
      </c>
      <c r="BM34" s="2" t="s">
        <v>178</v>
      </c>
      <c r="BN34" s="2" t="s">
        <v>84</v>
      </c>
      <c r="BO34" s="143" t="s">
        <v>1122</v>
      </c>
      <c r="BP34" s="1" t="s">
        <v>1156</v>
      </c>
      <c r="BQ34" s="436" t="s">
        <v>982</v>
      </c>
      <c r="BR34" s="71" t="s">
        <v>1072</v>
      </c>
      <c r="BS34" s="208"/>
      <c r="BT34" s="208"/>
      <c r="BU34" s="208"/>
      <c r="BV34" s="208" t="s">
        <v>813</v>
      </c>
      <c r="BW34" s="208"/>
      <c r="BX34" s="6"/>
      <c r="BY34" s="6"/>
      <c r="BZ34" s="210"/>
      <c r="CA34" s="6"/>
      <c r="CN34" s="71">
        <v>2022</v>
      </c>
    </row>
    <row r="35" spans="1:92" s="71" customFormat="1" ht="63" customHeight="1" x14ac:dyDescent="0.3">
      <c r="A35" s="2">
        <v>26</v>
      </c>
      <c r="B35" s="144" t="s">
        <v>268</v>
      </c>
      <c r="C35" s="69">
        <f t="shared" ref="C35:C39" si="13">D35+E35</f>
        <v>0.2</v>
      </c>
      <c r="D35" s="3"/>
      <c r="E35" s="3">
        <f t="shared" ref="E35:E42" si="14">F35+U35+BG35</f>
        <v>0.2</v>
      </c>
      <c r="F35" s="3">
        <f t="shared" ref="F35:F39" si="15">G35+K35+L35+M35+R35+S35+T35</f>
        <v>0.2</v>
      </c>
      <c r="G35" s="3">
        <f t="shared" ref="G35:G43" si="16">H35+I35+J35</f>
        <v>0</v>
      </c>
      <c r="H35" s="3"/>
      <c r="I35" s="3"/>
      <c r="J35" s="3"/>
      <c r="K35" s="3"/>
      <c r="L35" s="3"/>
      <c r="M35" s="3">
        <f t="shared" ref="M35:M43" si="17">N35+O35+P35</f>
        <v>0.2</v>
      </c>
      <c r="N35" s="3"/>
      <c r="O35" s="3"/>
      <c r="P35" s="3">
        <v>0.2</v>
      </c>
      <c r="Q35" s="3"/>
      <c r="R35" s="3"/>
      <c r="S35" s="3"/>
      <c r="T35" s="3"/>
      <c r="U35" s="3">
        <f t="shared" ref="U35:U43" si="18">V35+W35+X35+Y35+Z35+AA35+AB35+AC35+AD35+AU35+AV35+AW35+AX35+AY35+AZ35+BA35+BB35+BC35+BD35+BE35+BF35</f>
        <v>0</v>
      </c>
      <c r="V35" s="3"/>
      <c r="W35" s="3"/>
      <c r="X35" s="3"/>
      <c r="Y35" s="3"/>
      <c r="Z35" s="3"/>
      <c r="AA35" s="3"/>
      <c r="AB35" s="3"/>
      <c r="AC35" s="3"/>
      <c r="AD35" s="3">
        <f t="shared" ref="AD35:AD42" si="19">SUM(AE35:AT35)</f>
        <v>0</v>
      </c>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f t="shared" ref="BG35:BG43" si="20">BH35+BI35+BJ35</f>
        <v>0</v>
      </c>
      <c r="BH35" s="3"/>
      <c r="BI35" s="3"/>
      <c r="BJ35" s="3"/>
      <c r="BK35" s="2" t="s">
        <v>459</v>
      </c>
      <c r="BL35" s="4" t="s">
        <v>128</v>
      </c>
      <c r="BM35" s="2" t="s">
        <v>269</v>
      </c>
      <c r="BN35" s="2" t="s">
        <v>92</v>
      </c>
      <c r="BO35" s="15" t="s">
        <v>539</v>
      </c>
      <c r="BP35" s="1" t="s">
        <v>1156</v>
      </c>
      <c r="BQ35" s="436" t="s">
        <v>1071</v>
      </c>
      <c r="BR35" s="253" t="s">
        <v>972</v>
      </c>
      <c r="BS35" s="253"/>
      <c r="BT35" s="253"/>
      <c r="BU35" s="253"/>
      <c r="BV35" s="253" t="s">
        <v>813</v>
      </c>
      <c r="BW35" s="253"/>
      <c r="CN35" s="71">
        <v>2022</v>
      </c>
    </row>
    <row r="36" spans="1:92" s="71" customFormat="1" ht="61.9" customHeight="1" x14ac:dyDescent="0.3">
      <c r="A36" s="2">
        <v>27</v>
      </c>
      <c r="B36" s="89" t="s">
        <v>270</v>
      </c>
      <c r="C36" s="69">
        <f t="shared" si="13"/>
        <v>0.5</v>
      </c>
      <c r="D36" s="3"/>
      <c r="E36" s="3">
        <f t="shared" si="14"/>
        <v>0.5</v>
      </c>
      <c r="F36" s="3">
        <f t="shared" si="15"/>
        <v>0.5</v>
      </c>
      <c r="G36" s="3">
        <f t="shared" si="16"/>
        <v>0.5</v>
      </c>
      <c r="H36" s="3"/>
      <c r="I36" s="3">
        <v>0.5</v>
      </c>
      <c r="J36" s="3"/>
      <c r="K36" s="3"/>
      <c r="L36" s="3"/>
      <c r="M36" s="3">
        <f t="shared" si="17"/>
        <v>0</v>
      </c>
      <c r="N36" s="3"/>
      <c r="O36" s="3"/>
      <c r="P36" s="3"/>
      <c r="Q36" s="3"/>
      <c r="R36" s="3"/>
      <c r="S36" s="3"/>
      <c r="T36" s="3"/>
      <c r="U36" s="3">
        <f t="shared" si="18"/>
        <v>0</v>
      </c>
      <c r="V36" s="3"/>
      <c r="W36" s="3"/>
      <c r="X36" s="3"/>
      <c r="Y36" s="3"/>
      <c r="Z36" s="3"/>
      <c r="AA36" s="3"/>
      <c r="AB36" s="3"/>
      <c r="AC36" s="3"/>
      <c r="AD36" s="3">
        <f t="shared" si="19"/>
        <v>0</v>
      </c>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f t="shared" si="20"/>
        <v>0</v>
      </c>
      <c r="BH36" s="3"/>
      <c r="BI36" s="3"/>
      <c r="BJ36" s="3"/>
      <c r="BK36" s="2" t="s">
        <v>459</v>
      </c>
      <c r="BL36" s="2" t="s">
        <v>130</v>
      </c>
      <c r="BM36" s="2" t="s">
        <v>271</v>
      </c>
      <c r="BN36" s="2" t="s">
        <v>92</v>
      </c>
      <c r="BO36" s="15" t="s">
        <v>539</v>
      </c>
      <c r="BP36" s="1" t="s">
        <v>1156</v>
      </c>
      <c r="BQ36" s="436" t="s">
        <v>982</v>
      </c>
      <c r="BR36" s="253" t="s">
        <v>972</v>
      </c>
      <c r="BS36" s="208"/>
      <c r="BT36" s="208"/>
      <c r="BU36" s="208"/>
      <c r="BV36" s="208" t="s">
        <v>813</v>
      </c>
      <c r="BW36" s="208"/>
      <c r="BZ36" s="209"/>
      <c r="CB36" s="71" t="s">
        <v>439</v>
      </c>
      <c r="CN36" s="71">
        <v>2022</v>
      </c>
    </row>
    <row r="37" spans="1:92" s="71" customFormat="1" ht="56.25" x14ac:dyDescent="0.3">
      <c r="A37" s="2">
        <v>28</v>
      </c>
      <c r="B37" s="89" t="s">
        <v>478</v>
      </c>
      <c r="C37" s="69">
        <f t="shared" si="13"/>
        <v>1</v>
      </c>
      <c r="D37" s="3"/>
      <c r="E37" s="3">
        <f t="shared" si="14"/>
        <v>1</v>
      </c>
      <c r="F37" s="3">
        <f t="shared" si="15"/>
        <v>1</v>
      </c>
      <c r="G37" s="3">
        <f t="shared" si="16"/>
        <v>1</v>
      </c>
      <c r="H37" s="3"/>
      <c r="I37" s="3">
        <v>1</v>
      </c>
      <c r="J37" s="3"/>
      <c r="K37" s="3"/>
      <c r="L37" s="3"/>
      <c r="M37" s="3">
        <f t="shared" si="17"/>
        <v>0</v>
      </c>
      <c r="N37" s="3"/>
      <c r="O37" s="3"/>
      <c r="P37" s="3"/>
      <c r="Q37" s="3"/>
      <c r="R37" s="3"/>
      <c r="S37" s="3"/>
      <c r="T37" s="3"/>
      <c r="U37" s="3">
        <f t="shared" si="18"/>
        <v>0</v>
      </c>
      <c r="V37" s="3"/>
      <c r="W37" s="3"/>
      <c r="X37" s="3"/>
      <c r="Y37" s="3"/>
      <c r="Z37" s="3"/>
      <c r="AA37" s="3"/>
      <c r="AB37" s="3"/>
      <c r="AC37" s="3"/>
      <c r="AD37" s="3">
        <f t="shared" si="19"/>
        <v>0</v>
      </c>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f t="shared" si="20"/>
        <v>0</v>
      </c>
      <c r="BH37" s="3"/>
      <c r="BI37" s="3"/>
      <c r="BJ37" s="3"/>
      <c r="BK37" s="2" t="s">
        <v>459</v>
      </c>
      <c r="BL37" s="2" t="s">
        <v>130</v>
      </c>
      <c r="BM37" s="2" t="s">
        <v>278</v>
      </c>
      <c r="BN37" s="2" t="s">
        <v>95</v>
      </c>
      <c r="BO37" s="15" t="s">
        <v>1121</v>
      </c>
      <c r="BP37" s="1" t="s">
        <v>1156</v>
      </c>
      <c r="BQ37" s="436" t="s">
        <v>982</v>
      </c>
      <c r="BR37" s="208" t="s">
        <v>972</v>
      </c>
      <c r="BS37" s="208" t="s">
        <v>760</v>
      </c>
      <c r="BT37" s="208"/>
      <c r="BU37" s="208" t="s">
        <v>911</v>
      </c>
      <c r="BV37" s="208" t="s">
        <v>813</v>
      </c>
      <c r="BW37" s="208"/>
      <c r="BZ37" s="209"/>
      <c r="CB37" s="71" t="s">
        <v>439</v>
      </c>
      <c r="CE37" s="71" t="s">
        <v>476</v>
      </c>
      <c r="CN37" s="71">
        <v>2022</v>
      </c>
    </row>
    <row r="38" spans="1:92" s="71" customFormat="1" ht="46.15" customHeight="1" x14ac:dyDescent="0.3">
      <c r="A38" s="2">
        <v>29</v>
      </c>
      <c r="B38" s="144" t="s">
        <v>568</v>
      </c>
      <c r="C38" s="69">
        <f t="shared" si="13"/>
        <v>0.43</v>
      </c>
      <c r="D38" s="3"/>
      <c r="E38" s="3">
        <f t="shared" si="14"/>
        <v>0.43</v>
      </c>
      <c r="F38" s="3">
        <f t="shared" si="15"/>
        <v>0.43</v>
      </c>
      <c r="G38" s="3">
        <f t="shared" si="16"/>
        <v>0</v>
      </c>
      <c r="H38" s="3"/>
      <c r="I38" s="3"/>
      <c r="J38" s="3"/>
      <c r="K38" s="72">
        <v>0.35</v>
      </c>
      <c r="L38" s="2">
        <v>0.08</v>
      </c>
      <c r="M38" s="3">
        <f t="shared" si="17"/>
        <v>0</v>
      </c>
      <c r="N38" s="3"/>
      <c r="O38" s="3"/>
      <c r="P38" s="3"/>
      <c r="Q38" s="3"/>
      <c r="R38" s="3"/>
      <c r="S38" s="3"/>
      <c r="T38" s="3"/>
      <c r="U38" s="3">
        <f t="shared" si="18"/>
        <v>0</v>
      </c>
      <c r="V38" s="3"/>
      <c r="W38" s="3"/>
      <c r="X38" s="3"/>
      <c r="Y38" s="3"/>
      <c r="Z38" s="3"/>
      <c r="AA38" s="3"/>
      <c r="AB38" s="3"/>
      <c r="AC38" s="3"/>
      <c r="AD38" s="3">
        <f t="shared" si="19"/>
        <v>0</v>
      </c>
      <c r="AE38" s="3"/>
      <c r="AF38" s="3"/>
      <c r="AG38" s="3"/>
      <c r="AH38" s="73"/>
      <c r="AI38" s="73"/>
      <c r="AJ38" s="3"/>
      <c r="AK38" s="3"/>
      <c r="AL38" s="3"/>
      <c r="AM38" s="3"/>
      <c r="AN38" s="3"/>
      <c r="AO38" s="3"/>
      <c r="AP38" s="3"/>
      <c r="AQ38" s="3"/>
      <c r="AR38" s="3"/>
      <c r="AS38" s="3"/>
      <c r="AT38" s="3"/>
      <c r="AU38" s="3"/>
      <c r="AV38" s="3"/>
      <c r="AW38" s="3"/>
      <c r="AX38" s="3"/>
      <c r="AY38" s="3"/>
      <c r="AZ38" s="74"/>
      <c r="BA38" s="3"/>
      <c r="BB38" s="3"/>
      <c r="BC38" s="3"/>
      <c r="BD38" s="3"/>
      <c r="BE38" s="3"/>
      <c r="BF38" s="3"/>
      <c r="BG38" s="3">
        <f t="shared" si="20"/>
        <v>0</v>
      </c>
      <c r="BH38" s="3"/>
      <c r="BI38" s="75"/>
      <c r="BJ38" s="3"/>
      <c r="BK38" s="2" t="s">
        <v>459</v>
      </c>
      <c r="BL38" s="4" t="s">
        <v>137</v>
      </c>
      <c r="BM38" s="2" t="s">
        <v>280</v>
      </c>
      <c r="BN38" s="76" t="s">
        <v>95</v>
      </c>
      <c r="BO38" s="143" t="s">
        <v>407</v>
      </c>
      <c r="BP38" s="1" t="s">
        <v>1156</v>
      </c>
      <c r="BQ38" s="436" t="s">
        <v>982</v>
      </c>
      <c r="BR38" s="208" t="s">
        <v>972</v>
      </c>
      <c r="BS38" s="208"/>
      <c r="BT38" s="208"/>
      <c r="BU38" s="208"/>
      <c r="BV38" s="256" t="s">
        <v>813</v>
      </c>
      <c r="BW38" s="208"/>
      <c r="BZ38" s="210"/>
      <c r="CB38" s="71" t="s">
        <v>439</v>
      </c>
      <c r="CN38" s="71">
        <v>2022</v>
      </c>
    </row>
    <row r="39" spans="1:92" s="71" customFormat="1" ht="63" customHeight="1" x14ac:dyDescent="0.3">
      <c r="A39" s="2">
        <v>30</v>
      </c>
      <c r="B39" s="89" t="s">
        <v>477</v>
      </c>
      <c r="C39" s="69">
        <f t="shared" si="13"/>
        <v>1</v>
      </c>
      <c r="D39" s="3"/>
      <c r="E39" s="3">
        <f t="shared" si="14"/>
        <v>1</v>
      </c>
      <c r="F39" s="3">
        <f t="shared" si="15"/>
        <v>1</v>
      </c>
      <c r="G39" s="3">
        <f t="shared" si="16"/>
        <v>0</v>
      </c>
      <c r="H39" s="3"/>
      <c r="I39" s="3"/>
      <c r="J39" s="3"/>
      <c r="K39" s="3"/>
      <c r="L39" s="3">
        <v>1</v>
      </c>
      <c r="M39" s="3">
        <f t="shared" si="17"/>
        <v>0</v>
      </c>
      <c r="N39" s="3"/>
      <c r="O39" s="3"/>
      <c r="P39" s="3"/>
      <c r="Q39" s="3"/>
      <c r="R39" s="3"/>
      <c r="S39" s="3"/>
      <c r="T39" s="3"/>
      <c r="U39" s="3">
        <f t="shared" ref="U39" si="21">V39+W39+X39+Y39+Z39+AA39+AB39+AC39+AD39+AU39+AV39+AW39+AX39+AY39+AZ39+BA39+BB39+BC39+BD39+BE39+BF39</f>
        <v>0</v>
      </c>
      <c r="V39" s="3"/>
      <c r="W39" s="3"/>
      <c r="X39" s="3"/>
      <c r="Y39" s="3"/>
      <c r="Z39" s="3"/>
      <c r="AA39" s="3"/>
      <c r="AB39" s="3"/>
      <c r="AC39" s="3"/>
      <c r="AD39" s="3">
        <f t="shared" ref="AD39" si="22">SUM(AE39:AT39)</f>
        <v>0</v>
      </c>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f t="shared" ref="BG39" si="23">BH39+BI39+BJ39</f>
        <v>0</v>
      </c>
      <c r="BH39" s="3"/>
      <c r="BI39" s="3"/>
      <c r="BJ39" s="3"/>
      <c r="BK39" s="2" t="s">
        <v>459</v>
      </c>
      <c r="BL39" s="2" t="s">
        <v>140</v>
      </c>
      <c r="BM39" s="2" t="s">
        <v>479</v>
      </c>
      <c r="BN39" s="2" t="s">
        <v>95</v>
      </c>
      <c r="BO39" s="15" t="s">
        <v>539</v>
      </c>
      <c r="BP39" s="1" t="s">
        <v>1156</v>
      </c>
      <c r="BQ39" s="436" t="s">
        <v>1071</v>
      </c>
      <c r="BR39" s="208" t="s">
        <v>972</v>
      </c>
      <c r="BS39" s="208" t="s">
        <v>985</v>
      </c>
      <c r="BT39" s="15"/>
      <c r="BY39" s="71" t="s">
        <v>366</v>
      </c>
      <c r="CH39" s="71">
        <v>2022</v>
      </c>
    </row>
    <row r="40" spans="1:92" s="71" customFormat="1" ht="64.900000000000006" customHeight="1" x14ac:dyDescent="0.3">
      <c r="A40" s="2">
        <v>31</v>
      </c>
      <c r="B40" s="144" t="s">
        <v>569</v>
      </c>
      <c r="C40" s="69">
        <f t="shared" ref="C40:C44" si="24">D40+E40</f>
        <v>23.75</v>
      </c>
      <c r="D40" s="3"/>
      <c r="E40" s="3">
        <f t="shared" si="14"/>
        <v>23.75</v>
      </c>
      <c r="F40" s="3">
        <f t="shared" ref="F40:F44" si="25">G40+K40+L40+M40+R40+S40+T40</f>
        <v>14.98</v>
      </c>
      <c r="G40" s="3">
        <f t="shared" si="16"/>
        <v>0.4</v>
      </c>
      <c r="H40" s="3">
        <v>0.4</v>
      </c>
      <c r="I40" s="3"/>
      <c r="J40" s="3"/>
      <c r="K40" s="72">
        <v>0.35</v>
      </c>
      <c r="L40" s="2">
        <v>14.23</v>
      </c>
      <c r="M40" s="3">
        <f>N40+O40+P40</f>
        <v>0</v>
      </c>
      <c r="N40" s="3"/>
      <c r="O40" s="3"/>
      <c r="P40" s="3"/>
      <c r="Q40" s="3"/>
      <c r="R40" s="3"/>
      <c r="S40" s="3"/>
      <c r="T40" s="3"/>
      <c r="U40" s="3">
        <f>V40+W40+X40+Y40+Z40+AA40+AB40+AC40+AD40+AU40+AV40+AW40+AX40+AY40+AZ40+BA40+BB40+BC40+BD40+BE40+BF40</f>
        <v>6.77</v>
      </c>
      <c r="V40" s="3"/>
      <c r="W40" s="3"/>
      <c r="X40" s="3"/>
      <c r="Y40" s="3"/>
      <c r="Z40" s="3"/>
      <c r="AA40" s="3"/>
      <c r="AB40" s="3"/>
      <c r="AC40" s="3"/>
      <c r="AD40" s="3">
        <f>SUM(AE40:AT40)</f>
        <v>0</v>
      </c>
      <c r="AE40" s="3"/>
      <c r="AF40" s="3">
        <v>0</v>
      </c>
      <c r="AG40" s="3"/>
      <c r="AH40" s="3"/>
      <c r="AI40" s="3"/>
      <c r="AJ40" s="73"/>
      <c r="AK40" s="73"/>
      <c r="AL40" s="3"/>
      <c r="AM40" s="3"/>
      <c r="AN40" s="3"/>
      <c r="AO40" s="3"/>
      <c r="AP40" s="3"/>
      <c r="AQ40" s="3"/>
      <c r="AR40" s="3"/>
      <c r="AS40" s="3"/>
      <c r="AT40" s="3"/>
      <c r="AU40" s="3"/>
      <c r="AV40" s="3"/>
      <c r="AW40" s="3"/>
      <c r="AX40" s="3"/>
      <c r="AY40" s="3"/>
      <c r="AZ40" s="3"/>
      <c r="BA40" s="3"/>
      <c r="BB40" s="74"/>
      <c r="BC40" s="3"/>
      <c r="BD40" s="3">
        <v>6.77</v>
      </c>
      <c r="BE40" s="3"/>
      <c r="BF40" s="3"/>
      <c r="BG40" s="3">
        <f>BH40+BI40+BJ40</f>
        <v>2</v>
      </c>
      <c r="BH40" s="3"/>
      <c r="BI40" s="75">
        <v>2</v>
      </c>
      <c r="BJ40" s="3"/>
      <c r="BK40" s="2" t="s">
        <v>459</v>
      </c>
      <c r="BL40" s="2" t="s">
        <v>140</v>
      </c>
      <c r="BM40" s="2" t="s">
        <v>284</v>
      </c>
      <c r="BN40" s="2" t="s">
        <v>96</v>
      </c>
      <c r="BO40" s="143" t="s">
        <v>621</v>
      </c>
      <c r="BP40" s="1" t="s">
        <v>1156</v>
      </c>
      <c r="BQ40" s="436" t="s">
        <v>982</v>
      </c>
      <c r="BR40" s="208" t="s">
        <v>972</v>
      </c>
      <c r="BS40" s="208"/>
      <c r="BT40" s="208"/>
      <c r="BU40" s="567" t="s">
        <v>911</v>
      </c>
      <c r="BV40" s="208" t="s">
        <v>813</v>
      </c>
      <c r="BW40" s="208"/>
      <c r="BZ40" s="210"/>
      <c r="CN40" s="71">
        <v>2022</v>
      </c>
    </row>
    <row r="41" spans="1:92" s="71" customFormat="1" ht="58.9" customHeight="1" x14ac:dyDescent="0.3">
      <c r="A41" s="2">
        <v>32</v>
      </c>
      <c r="B41" s="101" t="s">
        <v>456</v>
      </c>
      <c r="C41" s="69">
        <f t="shared" si="24"/>
        <v>19.849999999999998</v>
      </c>
      <c r="D41" s="3"/>
      <c r="E41" s="3">
        <f t="shared" si="14"/>
        <v>19.849999999999998</v>
      </c>
      <c r="F41" s="3">
        <f t="shared" si="25"/>
        <v>16.649999999999999</v>
      </c>
      <c r="G41" s="3">
        <f t="shared" si="16"/>
        <v>4.18</v>
      </c>
      <c r="H41" s="3">
        <v>4.0599999999999996</v>
      </c>
      <c r="I41" s="3">
        <v>0.12</v>
      </c>
      <c r="J41" s="3"/>
      <c r="K41" s="72">
        <v>8.6999999999999993</v>
      </c>
      <c r="L41" s="2">
        <v>1.41</v>
      </c>
      <c r="M41" s="3">
        <f t="shared" si="17"/>
        <v>2.34</v>
      </c>
      <c r="N41" s="3">
        <v>2.34</v>
      </c>
      <c r="O41" s="3"/>
      <c r="P41" s="3"/>
      <c r="Q41" s="3"/>
      <c r="R41" s="3">
        <v>0.02</v>
      </c>
      <c r="S41" s="3"/>
      <c r="T41" s="3"/>
      <c r="U41" s="3">
        <f t="shared" si="18"/>
        <v>2.8600000000000003</v>
      </c>
      <c r="V41" s="3"/>
      <c r="W41" s="3"/>
      <c r="X41" s="3"/>
      <c r="Y41" s="3"/>
      <c r="Z41" s="3"/>
      <c r="AA41" s="3"/>
      <c r="AB41" s="3"/>
      <c r="AC41" s="3"/>
      <c r="AD41" s="3">
        <f t="shared" si="19"/>
        <v>0.14000000000000001</v>
      </c>
      <c r="AE41" s="3">
        <v>0.13</v>
      </c>
      <c r="AF41" s="3">
        <v>0.01</v>
      </c>
      <c r="AG41" s="3"/>
      <c r="AH41" s="3"/>
      <c r="AI41" s="3"/>
      <c r="AJ41" s="3"/>
      <c r="AK41" s="3"/>
      <c r="AL41" s="3"/>
      <c r="AM41" s="3"/>
      <c r="AN41" s="3"/>
      <c r="AO41" s="3"/>
      <c r="AP41" s="3"/>
      <c r="AQ41" s="3"/>
      <c r="AR41" s="3"/>
      <c r="AS41" s="3"/>
      <c r="AT41" s="3"/>
      <c r="AU41" s="3"/>
      <c r="AV41" s="3"/>
      <c r="AW41" s="3"/>
      <c r="AX41" s="3"/>
      <c r="AY41" s="3"/>
      <c r="AZ41" s="3"/>
      <c r="BA41" s="3"/>
      <c r="BB41" s="3"/>
      <c r="BC41" s="3"/>
      <c r="BD41" s="3">
        <v>2.72</v>
      </c>
      <c r="BE41" s="3"/>
      <c r="BF41" s="3"/>
      <c r="BG41" s="3">
        <f t="shared" si="20"/>
        <v>0.34</v>
      </c>
      <c r="BH41" s="3"/>
      <c r="BI41" s="3">
        <v>0.34</v>
      </c>
      <c r="BJ41" s="3"/>
      <c r="BK41" s="2" t="s">
        <v>459</v>
      </c>
      <c r="BL41" s="4" t="s">
        <v>138</v>
      </c>
      <c r="BM41" s="2" t="s">
        <v>554</v>
      </c>
      <c r="BN41" s="2" t="s">
        <v>96</v>
      </c>
      <c r="BO41" s="143" t="s">
        <v>620</v>
      </c>
      <c r="BP41" s="1" t="s">
        <v>1156</v>
      </c>
      <c r="BQ41" s="436" t="s">
        <v>1071</v>
      </c>
      <c r="BR41" s="208" t="s">
        <v>972</v>
      </c>
      <c r="BS41" s="208"/>
      <c r="BT41" s="208"/>
      <c r="BU41" s="567" t="s">
        <v>911</v>
      </c>
      <c r="BV41" s="208" t="s">
        <v>813</v>
      </c>
      <c r="BW41" s="208"/>
      <c r="BZ41" s="209"/>
      <c r="CB41" s="71" t="s">
        <v>439</v>
      </c>
      <c r="CN41" s="71">
        <v>2022</v>
      </c>
    </row>
    <row r="42" spans="1:92" s="71" customFormat="1" ht="61.9" customHeight="1" x14ac:dyDescent="0.3">
      <c r="A42" s="2">
        <v>33</v>
      </c>
      <c r="B42" s="101" t="s">
        <v>457</v>
      </c>
      <c r="C42" s="69">
        <f t="shared" si="24"/>
        <v>80.75</v>
      </c>
      <c r="D42" s="69">
        <v>80.75</v>
      </c>
      <c r="E42" s="3">
        <f t="shared" si="14"/>
        <v>0</v>
      </c>
      <c r="F42" s="3">
        <f t="shared" si="25"/>
        <v>0</v>
      </c>
      <c r="G42" s="3">
        <f t="shared" si="16"/>
        <v>0</v>
      </c>
      <c r="H42" s="3"/>
      <c r="I42" s="3"/>
      <c r="J42" s="3"/>
      <c r="K42" s="3"/>
      <c r="L42" s="3"/>
      <c r="M42" s="3">
        <f t="shared" si="17"/>
        <v>0</v>
      </c>
      <c r="N42" s="3"/>
      <c r="O42" s="3"/>
      <c r="P42" s="3"/>
      <c r="Q42" s="3"/>
      <c r="R42" s="3"/>
      <c r="S42" s="3"/>
      <c r="T42" s="3"/>
      <c r="U42" s="3">
        <f t="shared" si="18"/>
        <v>0</v>
      </c>
      <c r="V42" s="3"/>
      <c r="W42" s="3"/>
      <c r="X42" s="3"/>
      <c r="Y42" s="3"/>
      <c r="Z42" s="3"/>
      <c r="AA42" s="3"/>
      <c r="AB42" s="3"/>
      <c r="AC42" s="3"/>
      <c r="AD42" s="3">
        <f t="shared" si="19"/>
        <v>0</v>
      </c>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f t="shared" si="20"/>
        <v>0</v>
      </c>
      <c r="BH42" s="3"/>
      <c r="BI42" s="3"/>
      <c r="BJ42" s="3"/>
      <c r="BK42" s="2" t="s">
        <v>459</v>
      </c>
      <c r="BL42" s="143" t="s">
        <v>458</v>
      </c>
      <c r="BM42" s="2"/>
      <c r="BN42" s="2" t="s">
        <v>96</v>
      </c>
      <c r="BO42" s="143" t="s">
        <v>542</v>
      </c>
      <c r="BP42" s="1" t="s">
        <v>1156</v>
      </c>
      <c r="BQ42" s="436" t="s">
        <v>982</v>
      </c>
      <c r="BR42" s="208" t="s">
        <v>972</v>
      </c>
      <c r="BS42" s="208"/>
      <c r="BT42" s="208"/>
      <c r="BU42" s="567"/>
      <c r="BV42" s="208" t="s">
        <v>813</v>
      </c>
      <c r="BW42" s="208"/>
      <c r="BZ42" s="209"/>
      <c r="CN42" s="71">
        <v>2022</v>
      </c>
    </row>
    <row r="43" spans="1:92" s="71" customFormat="1" ht="56.25" x14ac:dyDescent="0.3">
      <c r="A43" s="2">
        <v>34</v>
      </c>
      <c r="B43" s="79" t="s">
        <v>361</v>
      </c>
      <c r="C43" s="69">
        <f t="shared" si="24"/>
        <v>0.14499999999999999</v>
      </c>
      <c r="D43" s="3"/>
      <c r="E43" s="3">
        <f t="shared" ref="E43:E44" si="26">F43+U43+BG43</f>
        <v>0.14499999999999999</v>
      </c>
      <c r="F43" s="3">
        <f t="shared" si="25"/>
        <v>0.14499999999999999</v>
      </c>
      <c r="G43" s="3">
        <f t="shared" si="16"/>
        <v>0.14499999999999999</v>
      </c>
      <c r="H43" s="3">
        <v>0.14499999999999999</v>
      </c>
      <c r="I43" s="3"/>
      <c r="J43" s="3"/>
      <c r="K43" s="3"/>
      <c r="L43" s="3"/>
      <c r="M43" s="3">
        <f t="shared" si="17"/>
        <v>0</v>
      </c>
      <c r="N43" s="3"/>
      <c r="O43" s="3"/>
      <c r="P43" s="3"/>
      <c r="Q43" s="3"/>
      <c r="R43" s="3"/>
      <c r="S43" s="3"/>
      <c r="T43" s="3"/>
      <c r="U43" s="3">
        <f t="shared" si="18"/>
        <v>0</v>
      </c>
      <c r="V43" s="3"/>
      <c r="W43" s="3"/>
      <c r="X43" s="3"/>
      <c r="Y43" s="3"/>
      <c r="Z43" s="3"/>
      <c r="AA43" s="3"/>
      <c r="AB43" s="3"/>
      <c r="AC43" s="3"/>
      <c r="AD43" s="3">
        <f t="shared" ref="AD43:AD44" si="27">SUM(AE43:AT43)</f>
        <v>0</v>
      </c>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f t="shared" si="20"/>
        <v>0</v>
      </c>
      <c r="BH43" s="3"/>
      <c r="BI43" s="3"/>
      <c r="BJ43" s="3"/>
      <c r="BK43" s="2" t="s">
        <v>459</v>
      </c>
      <c r="BL43" s="2" t="s">
        <v>147</v>
      </c>
      <c r="BM43" s="2" t="s">
        <v>289</v>
      </c>
      <c r="BN43" s="2" t="s">
        <v>101</v>
      </c>
      <c r="BO43" s="143" t="s">
        <v>410</v>
      </c>
      <c r="BP43" s="1" t="s">
        <v>1156</v>
      </c>
      <c r="BQ43" s="568" t="s">
        <v>982</v>
      </c>
      <c r="BR43" s="573" t="s">
        <v>972</v>
      </c>
      <c r="BS43" s="259"/>
      <c r="BT43" s="259"/>
      <c r="BU43" s="573"/>
      <c r="BV43" s="259" t="s">
        <v>813</v>
      </c>
      <c r="BW43" s="259"/>
      <c r="BY43" s="71" t="s">
        <v>813</v>
      </c>
      <c r="BZ43" s="210"/>
      <c r="CB43" s="71" t="s">
        <v>439</v>
      </c>
      <c r="CN43" s="71">
        <v>2022</v>
      </c>
    </row>
    <row r="44" spans="1:92" s="71" customFormat="1" ht="55.15" customHeight="1" x14ac:dyDescent="0.3">
      <c r="A44" s="2">
        <v>35</v>
      </c>
      <c r="B44" s="125" t="s">
        <v>444</v>
      </c>
      <c r="C44" s="69">
        <f t="shared" si="24"/>
        <v>9.2999999999999989</v>
      </c>
      <c r="D44" s="3">
        <v>0.04</v>
      </c>
      <c r="E44" s="3">
        <f t="shared" si="26"/>
        <v>9.26</v>
      </c>
      <c r="F44" s="3">
        <f t="shared" si="25"/>
        <v>7.46</v>
      </c>
      <c r="G44" s="3">
        <f t="shared" ref="G44:G45" si="28">H44+I44+J44</f>
        <v>0.45</v>
      </c>
      <c r="H44" s="3">
        <v>0.45</v>
      </c>
      <c r="I44" s="3"/>
      <c r="J44" s="3"/>
      <c r="K44" s="3">
        <v>4.17</v>
      </c>
      <c r="L44" s="3">
        <v>2.5</v>
      </c>
      <c r="M44" s="3">
        <f t="shared" ref="M44" si="29">N44+O44+P44</f>
        <v>0</v>
      </c>
      <c r="N44" s="3"/>
      <c r="O44" s="3"/>
      <c r="P44" s="3"/>
      <c r="Q44" s="3"/>
      <c r="R44" s="3">
        <v>0.34</v>
      </c>
      <c r="S44" s="3"/>
      <c r="T44" s="3"/>
      <c r="U44" s="3">
        <f t="shared" ref="U44" si="30">V44+W44+X44+Y44+Z44+AA44+AB44+AC44+AD44+AU44+AV44+AW44+AX44+AY44+AZ44+BA44+BB44+BC44+BD44+BE44+BF44</f>
        <v>1.8</v>
      </c>
      <c r="V44" s="3"/>
      <c r="W44" s="3"/>
      <c r="X44" s="3"/>
      <c r="Y44" s="3"/>
      <c r="Z44" s="3"/>
      <c r="AA44" s="3"/>
      <c r="AB44" s="3"/>
      <c r="AC44" s="3"/>
      <c r="AD44" s="3">
        <f t="shared" si="27"/>
        <v>1.5</v>
      </c>
      <c r="AE44" s="3">
        <v>0.42</v>
      </c>
      <c r="AF44" s="3">
        <v>0.41</v>
      </c>
      <c r="AG44" s="3"/>
      <c r="AH44" s="3"/>
      <c r="AI44" s="3">
        <v>0.06</v>
      </c>
      <c r="AJ44" s="3">
        <v>0.61</v>
      </c>
      <c r="AK44" s="3"/>
      <c r="AL44" s="3"/>
      <c r="AM44" s="3"/>
      <c r="AN44" s="3"/>
      <c r="AO44" s="3"/>
      <c r="AP44" s="3"/>
      <c r="AQ44" s="3"/>
      <c r="AR44" s="3"/>
      <c r="AS44" s="3"/>
      <c r="AT44" s="3"/>
      <c r="AU44" s="3"/>
      <c r="AV44" s="3"/>
      <c r="AW44" s="3"/>
      <c r="AX44" s="3"/>
      <c r="AY44" s="3"/>
      <c r="AZ44" s="3">
        <v>0.3</v>
      </c>
      <c r="BA44" s="3"/>
      <c r="BB44" s="3"/>
      <c r="BC44" s="3"/>
      <c r="BD44" s="3"/>
      <c r="BE44" s="3"/>
      <c r="BF44" s="3"/>
      <c r="BG44" s="3">
        <f t="shared" ref="BG44" si="31">BH44+BI44+BJ44</f>
        <v>0</v>
      </c>
      <c r="BH44" s="3"/>
      <c r="BI44" s="3"/>
      <c r="BJ44" s="3"/>
      <c r="BK44" s="2" t="s">
        <v>459</v>
      </c>
      <c r="BL44" s="4" t="s">
        <v>128</v>
      </c>
      <c r="BM44" s="2" t="s">
        <v>520</v>
      </c>
      <c r="BN44" s="2" t="s">
        <v>110</v>
      </c>
      <c r="BO44" s="15" t="s">
        <v>1121</v>
      </c>
      <c r="BP44" s="1" t="s">
        <v>1156</v>
      </c>
      <c r="BQ44" s="568" t="s">
        <v>982</v>
      </c>
      <c r="BR44" s="566" t="s">
        <v>972</v>
      </c>
      <c r="BS44" s="566" t="s">
        <v>760</v>
      </c>
      <c r="BU44" s="566" t="s">
        <v>911</v>
      </c>
      <c r="BV44" s="71" t="s">
        <v>813</v>
      </c>
      <c r="BZ44" s="209"/>
      <c r="CN44" s="71">
        <v>2022</v>
      </c>
    </row>
    <row r="45" spans="1:92" s="71" customFormat="1" ht="37.5" x14ac:dyDescent="0.3">
      <c r="A45" s="2">
        <v>36</v>
      </c>
      <c r="B45" s="144" t="s">
        <v>574</v>
      </c>
      <c r="C45" s="69">
        <f t="shared" ref="C45:C51" si="32">D45+E45</f>
        <v>0.25</v>
      </c>
      <c r="D45" s="3"/>
      <c r="E45" s="3">
        <f t="shared" ref="E45:E49" si="33">F45+U45+BG45</f>
        <v>0.25</v>
      </c>
      <c r="F45" s="3">
        <f t="shared" ref="F45:F49" si="34">G45+K45+L45+M45+R45+S45+T45</f>
        <v>0.25</v>
      </c>
      <c r="G45" s="3">
        <f t="shared" si="28"/>
        <v>0</v>
      </c>
      <c r="H45" s="3"/>
      <c r="I45" s="3"/>
      <c r="J45" s="3"/>
      <c r="K45" s="72">
        <v>0.25</v>
      </c>
      <c r="L45" s="2"/>
      <c r="M45" s="3">
        <f t="shared" ref="M45:M49" si="35">N45+O45+P45</f>
        <v>0</v>
      </c>
      <c r="N45" s="3"/>
      <c r="O45" s="3"/>
      <c r="P45" s="3"/>
      <c r="Q45" s="3"/>
      <c r="R45" s="3"/>
      <c r="S45" s="3"/>
      <c r="T45" s="3"/>
      <c r="U45" s="3">
        <f t="shared" ref="U45:U48" si="36">V45+W45+X45+Y45+Z45+AA45+AB45+AC45+AD45+AU45+AV45+AW45+AX45+AY45+AZ45+BA45+BB45+BC45+BD45+BE45+BF45</f>
        <v>0</v>
      </c>
      <c r="V45" s="3"/>
      <c r="W45" s="3"/>
      <c r="X45" s="3"/>
      <c r="Y45" s="3"/>
      <c r="Z45" s="3"/>
      <c r="AA45" s="3"/>
      <c r="AB45" s="3"/>
      <c r="AC45" s="3"/>
      <c r="AD45" s="3">
        <f t="shared" ref="AD45:AD48" si="37">SUM(AE45:AT45)</f>
        <v>0</v>
      </c>
      <c r="AE45" s="3"/>
      <c r="AF45" s="3"/>
      <c r="AG45" s="3"/>
      <c r="AH45" s="73"/>
      <c r="AI45" s="73"/>
      <c r="AJ45" s="3"/>
      <c r="AK45" s="3"/>
      <c r="AL45" s="3"/>
      <c r="AM45" s="3"/>
      <c r="AN45" s="3"/>
      <c r="AO45" s="3"/>
      <c r="AP45" s="3"/>
      <c r="AQ45" s="3"/>
      <c r="AR45" s="3"/>
      <c r="AS45" s="3"/>
      <c r="AT45" s="3"/>
      <c r="AU45" s="3"/>
      <c r="AV45" s="3"/>
      <c r="AW45" s="3"/>
      <c r="AX45" s="3"/>
      <c r="AY45" s="3"/>
      <c r="AZ45" s="74"/>
      <c r="BA45" s="3"/>
      <c r="BB45" s="3"/>
      <c r="BC45" s="3"/>
      <c r="BD45" s="3"/>
      <c r="BE45" s="3"/>
      <c r="BF45" s="3"/>
      <c r="BG45" s="3">
        <f t="shared" ref="BG45:BG49" si="38">BH45+BI45+BJ45</f>
        <v>0</v>
      </c>
      <c r="BH45" s="3"/>
      <c r="BI45" s="75"/>
      <c r="BJ45" s="3"/>
      <c r="BK45" s="2" t="s">
        <v>459</v>
      </c>
      <c r="BL45" s="2" t="s">
        <v>140</v>
      </c>
      <c r="BM45" s="2" t="s">
        <v>325</v>
      </c>
      <c r="BN45" s="76" t="s">
        <v>85</v>
      </c>
      <c r="BO45" s="15" t="s">
        <v>390</v>
      </c>
      <c r="BP45" s="1" t="s">
        <v>1156</v>
      </c>
      <c r="BQ45" s="436" t="s">
        <v>982</v>
      </c>
      <c r="BR45" s="71" t="s">
        <v>972</v>
      </c>
      <c r="BS45" s="566"/>
      <c r="BU45" s="566"/>
      <c r="BV45" s="71" t="s">
        <v>813</v>
      </c>
      <c r="BZ45" s="209"/>
      <c r="CN45" s="71">
        <v>2022</v>
      </c>
    </row>
    <row r="46" spans="1:92" s="71" customFormat="1" ht="150" x14ac:dyDescent="0.3">
      <c r="A46" s="2">
        <v>37</v>
      </c>
      <c r="B46" s="108" t="s">
        <v>531</v>
      </c>
      <c r="C46" s="69">
        <f t="shared" si="32"/>
        <v>2.82</v>
      </c>
      <c r="D46" s="69">
        <v>2.82</v>
      </c>
      <c r="E46" s="3">
        <f t="shared" si="33"/>
        <v>0</v>
      </c>
      <c r="F46" s="3">
        <f t="shared" si="34"/>
        <v>0</v>
      </c>
      <c r="G46" s="3">
        <f t="shared" ref="G46:G48" si="39">H46+I46+J46</f>
        <v>0</v>
      </c>
      <c r="H46" s="69"/>
      <c r="I46" s="69"/>
      <c r="J46" s="3"/>
      <c r="K46" s="69"/>
      <c r="L46" s="69"/>
      <c r="M46" s="3">
        <f t="shared" si="35"/>
        <v>0</v>
      </c>
      <c r="N46" s="3"/>
      <c r="O46" s="3"/>
      <c r="P46" s="3"/>
      <c r="Q46" s="3"/>
      <c r="R46" s="3"/>
      <c r="S46" s="3"/>
      <c r="T46" s="3"/>
      <c r="U46" s="3">
        <f t="shared" si="36"/>
        <v>0</v>
      </c>
      <c r="V46" s="3"/>
      <c r="W46" s="3"/>
      <c r="X46" s="3"/>
      <c r="Y46" s="3"/>
      <c r="Z46" s="3"/>
      <c r="AA46" s="3"/>
      <c r="AB46" s="3"/>
      <c r="AC46" s="3"/>
      <c r="AD46" s="3">
        <f t="shared" si="37"/>
        <v>0</v>
      </c>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69"/>
      <c r="BE46" s="3"/>
      <c r="BF46" s="3"/>
      <c r="BG46" s="3">
        <f t="shared" si="38"/>
        <v>0</v>
      </c>
      <c r="BH46" s="3"/>
      <c r="BI46" s="69">
        <v>0</v>
      </c>
      <c r="BJ46" s="3"/>
      <c r="BK46" s="2" t="s">
        <v>459</v>
      </c>
      <c r="BL46" s="143" t="s">
        <v>135</v>
      </c>
      <c r="BM46" s="96" t="s">
        <v>368</v>
      </c>
      <c r="BN46" s="143" t="s">
        <v>88</v>
      </c>
      <c r="BO46" s="15" t="s">
        <v>390</v>
      </c>
      <c r="BP46" s="1" t="s">
        <v>1156</v>
      </c>
      <c r="BQ46" s="568" t="s">
        <v>982</v>
      </c>
      <c r="BR46" s="566" t="s">
        <v>972</v>
      </c>
      <c r="BS46" s="566"/>
      <c r="BT46" s="566"/>
      <c r="BV46" s="71" t="s">
        <v>813</v>
      </c>
      <c r="BW46" s="71" t="s">
        <v>872</v>
      </c>
      <c r="BZ46" s="261"/>
      <c r="CN46" s="71">
        <v>2022</v>
      </c>
    </row>
    <row r="47" spans="1:92" s="71" customFormat="1" ht="60" customHeight="1" x14ac:dyDescent="0.3">
      <c r="A47" s="2">
        <v>38</v>
      </c>
      <c r="B47" s="144" t="s">
        <v>1116</v>
      </c>
      <c r="C47" s="69">
        <f t="shared" si="32"/>
        <v>5.0999999999999996</v>
      </c>
      <c r="D47" s="3"/>
      <c r="E47" s="3">
        <f t="shared" si="33"/>
        <v>5.0999999999999996</v>
      </c>
      <c r="F47" s="3">
        <f t="shared" si="34"/>
        <v>5.0999999999999996</v>
      </c>
      <c r="G47" s="3">
        <f t="shared" si="39"/>
        <v>0</v>
      </c>
      <c r="H47" s="3"/>
      <c r="I47" s="3"/>
      <c r="J47" s="3"/>
      <c r="K47" s="72">
        <v>5.0999999999999996</v>
      </c>
      <c r="L47" s="2"/>
      <c r="M47" s="3">
        <f t="shared" si="35"/>
        <v>0</v>
      </c>
      <c r="N47" s="3"/>
      <c r="O47" s="3"/>
      <c r="P47" s="3"/>
      <c r="Q47" s="3"/>
      <c r="R47" s="3"/>
      <c r="S47" s="3"/>
      <c r="T47" s="3"/>
      <c r="U47" s="3">
        <f>V47+W47+X47+Y47+Z47+AA47+AB47+AC47+AD47+AU47+AV47+AW47+AX47+AY47+AZ47+BA47+BB47+BC47+BD47+BE47+BF47</f>
        <v>0</v>
      </c>
      <c r="V47" s="3"/>
      <c r="W47" s="3"/>
      <c r="X47" s="3"/>
      <c r="Y47" s="3"/>
      <c r="Z47" s="3"/>
      <c r="AA47" s="3"/>
      <c r="AB47" s="3"/>
      <c r="AC47" s="3"/>
      <c r="AD47" s="3">
        <f>SUM(AE47:AT47)</f>
        <v>0</v>
      </c>
      <c r="AE47" s="3"/>
      <c r="AF47" s="3"/>
      <c r="AG47" s="3"/>
      <c r="AH47" s="73"/>
      <c r="AI47" s="73"/>
      <c r="AJ47" s="3"/>
      <c r="AK47" s="3"/>
      <c r="AL47" s="3"/>
      <c r="AM47" s="3"/>
      <c r="AN47" s="3"/>
      <c r="AO47" s="3"/>
      <c r="AP47" s="3"/>
      <c r="AQ47" s="3"/>
      <c r="AR47" s="3"/>
      <c r="AS47" s="3"/>
      <c r="AT47" s="3"/>
      <c r="AU47" s="3"/>
      <c r="AV47" s="3"/>
      <c r="AW47" s="3"/>
      <c r="AX47" s="3"/>
      <c r="AY47" s="3"/>
      <c r="AZ47" s="74"/>
      <c r="BA47" s="3"/>
      <c r="BB47" s="3"/>
      <c r="BC47" s="3"/>
      <c r="BD47" s="3"/>
      <c r="BE47" s="3"/>
      <c r="BF47" s="3"/>
      <c r="BG47" s="3">
        <f t="shared" si="38"/>
        <v>0</v>
      </c>
      <c r="BH47" s="3"/>
      <c r="BI47" s="75"/>
      <c r="BJ47" s="3"/>
      <c r="BK47" s="2" t="s">
        <v>459</v>
      </c>
      <c r="BL47" s="4" t="s">
        <v>140</v>
      </c>
      <c r="BM47" s="2" t="s">
        <v>551</v>
      </c>
      <c r="BN47" s="76" t="s">
        <v>88</v>
      </c>
      <c r="BO47" s="15" t="s">
        <v>1115</v>
      </c>
      <c r="BP47" s="1" t="s">
        <v>1156</v>
      </c>
      <c r="BQ47" s="568" t="s">
        <v>982</v>
      </c>
      <c r="BR47" s="566" t="s">
        <v>972</v>
      </c>
      <c r="BS47" s="567"/>
      <c r="BT47" s="567"/>
      <c r="BU47" s="208"/>
      <c r="BV47" s="208" t="s">
        <v>813</v>
      </c>
      <c r="BW47" s="208"/>
      <c r="BZ47" s="209"/>
      <c r="CF47" s="71" t="s">
        <v>490</v>
      </c>
      <c r="CN47" s="71">
        <v>2022</v>
      </c>
    </row>
    <row r="48" spans="1:92" s="71" customFormat="1" ht="131.25" x14ac:dyDescent="0.3">
      <c r="A48" s="2">
        <v>39</v>
      </c>
      <c r="B48" s="109" t="s">
        <v>533</v>
      </c>
      <c r="C48" s="69">
        <f t="shared" si="32"/>
        <v>2.1900000000000004</v>
      </c>
      <c r="D48" s="69">
        <v>0.78</v>
      </c>
      <c r="E48" s="3">
        <f t="shared" si="33"/>
        <v>1.4100000000000001</v>
      </c>
      <c r="F48" s="3">
        <f t="shared" si="34"/>
        <v>1.4100000000000001</v>
      </c>
      <c r="G48" s="3">
        <f t="shared" si="39"/>
        <v>0</v>
      </c>
      <c r="H48" s="69"/>
      <c r="I48" s="69"/>
      <c r="J48" s="3"/>
      <c r="K48" s="69">
        <v>0.91</v>
      </c>
      <c r="L48" s="69">
        <v>0.5</v>
      </c>
      <c r="M48" s="3">
        <f t="shared" si="35"/>
        <v>0</v>
      </c>
      <c r="N48" s="3"/>
      <c r="O48" s="3"/>
      <c r="P48" s="3"/>
      <c r="Q48" s="3"/>
      <c r="R48" s="3"/>
      <c r="S48" s="3"/>
      <c r="T48" s="3"/>
      <c r="U48" s="3">
        <f t="shared" si="36"/>
        <v>0</v>
      </c>
      <c r="V48" s="3"/>
      <c r="W48" s="3"/>
      <c r="X48" s="3"/>
      <c r="Y48" s="3"/>
      <c r="Z48" s="3"/>
      <c r="AA48" s="3"/>
      <c r="AB48" s="3"/>
      <c r="AC48" s="3"/>
      <c r="AD48" s="3">
        <f t="shared" si="37"/>
        <v>0</v>
      </c>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69"/>
      <c r="BE48" s="3"/>
      <c r="BF48" s="3"/>
      <c r="BG48" s="3">
        <f t="shared" si="38"/>
        <v>0</v>
      </c>
      <c r="BH48" s="3"/>
      <c r="BI48" s="69"/>
      <c r="BJ48" s="3"/>
      <c r="BK48" s="2" t="s">
        <v>459</v>
      </c>
      <c r="BL48" s="143" t="s">
        <v>140</v>
      </c>
      <c r="BM48" s="2" t="s">
        <v>534</v>
      </c>
      <c r="BN48" s="143" t="s">
        <v>88</v>
      </c>
      <c r="BO48" s="15" t="s">
        <v>390</v>
      </c>
      <c r="BP48" s="1" t="s">
        <v>1156</v>
      </c>
      <c r="BQ48" s="568" t="s">
        <v>982</v>
      </c>
      <c r="BR48" s="566" t="s">
        <v>972</v>
      </c>
      <c r="BU48" s="566"/>
      <c r="BV48" s="71" t="s">
        <v>813</v>
      </c>
      <c r="BW48" s="71" t="s">
        <v>862</v>
      </c>
      <c r="BZ48" s="209"/>
      <c r="CF48" s="71" t="s">
        <v>583</v>
      </c>
      <c r="CN48" s="71">
        <v>2022</v>
      </c>
    </row>
    <row r="49" spans="1:334" s="71" customFormat="1" ht="93.75" x14ac:dyDescent="0.3">
      <c r="A49" s="2">
        <v>40</v>
      </c>
      <c r="B49" s="108" t="s">
        <v>528</v>
      </c>
      <c r="C49" s="69">
        <f t="shared" si="32"/>
        <v>2.11</v>
      </c>
      <c r="D49" s="3"/>
      <c r="E49" s="3">
        <f t="shared" si="33"/>
        <v>2.11</v>
      </c>
      <c r="F49" s="3">
        <f t="shared" si="34"/>
        <v>2.11</v>
      </c>
      <c r="G49" s="3">
        <f>H49+I49+J49</f>
        <v>0</v>
      </c>
      <c r="H49" s="3"/>
      <c r="I49" s="3"/>
      <c r="J49" s="3"/>
      <c r="K49" s="3"/>
      <c r="L49" s="3">
        <v>2.11</v>
      </c>
      <c r="M49" s="3">
        <f t="shared" si="35"/>
        <v>0</v>
      </c>
      <c r="N49" s="3"/>
      <c r="O49" s="3"/>
      <c r="P49" s="3"/>
      <c r="Q49" s="3"/>
      <c r="R49" s="3"/>
      <c r="S49" s="3"/>
      <c r="T49" s="3"/>
      <c r="U49" s="3">
        <f>V49+W49+X49+Y49+Z49+AA49+AB49+AC49+AD49+AU49+AV49+AW49+AX49+AY49+AZ49+BA49+BB49+BC49+BD49+BE49+BF49</f>
        <v>0</v>
      </c>
      <c r="V49" s="3"/>
      <c r="W49" s="3"/>
      <c r="X49" s="3"/>
      <c r="Y49" s="3"/>
      <c r="Z49" s="3"/>
      <c r="AA49" s="3"/>
      <c r="AB49" s="3"/>
      <c r="AC49" s="3"/>
      <c r="AD49" s="3">
        <f>SUM(AE49:AT49)</f>
        <v>0</v>
      </c>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f t="shared" si="38"/>
        <v>0</v>
      </c>
      <c r="BH49" s="3"/>
      <c r="BI49" s="3">
        <v>0</v>
      </c>
      <c r="BJ49" s="3"/>
      <c r="BK49" s="2" t="s">
        <v>459</v>
      </c>
      <c r="BL49" s="4" t="s">
        <v>128</v>
      </c>
      <c r="BM49" s="2" t="s">
        <v>327</v>
      </c>
      <c r="BN49" s="2" t="s">
        <v>88</v>
      </c>
      <c r="BO49" s="15" t="s">
        <v>615</v>
      </c>
      <c r="BP49" s="1" t="s">
        <v>1156</v>
      </c>
      <c r="BQ49" s="568" t="s">
        <v>982</v>
      </c>
      <c r="BR49" s="566" t="s">
        <v>972</v>
      </c>
      <c r="BS49" s="208"/>
      <c r="BT49" s="208"/>
      <c r="BU49" s="567"/>
      <c r="BV49" s="208" t="s">
        <v>813</v>
      </c>
      <c r="BW49" s="208"/>
      <c r="BZ49" s="209"/>
      <c r="CB49" s="71" t="s">
        <v>443</v>
      </c>
      <c r="CN49" s="71" t="s">
        <v>807</v>
      </c>
    </row>
    <row r="50" spans="1:334" s="71" customFormat="1" ht="49.9" customHeight="1" x14ac:dyDescent="0.3">
      <c r="A50" s="2">
        <v>41</v>
      </c>
      <c r="B50" s="106" t="s">
        <v>299</v>
      </c>
      <c r="C50" s="69">
        <f t="shared" si="32"/>
        <v>0.30000000000000004</v>
      </c>
      <c r="D50" s="3"/>
      <c r="E50" s="3">
        <f t="shared" ref="E50:E51" si="40">F50+U50+BG50</f>
        <v>0.30000000000000004</v>
      </c>
      <c r="F50" s="3">
        <f t="shared" ref="F50:F51" si="41">G50+K50+L50+M50+R50+S50+T50</f>
        <v>0.30000000000000004</v>
      </c>
      <c r="G50" s="3">
        <f t="shared" ref="G50" si="42">H50+I50+J50</f>
        <v>0</v>
      </c>
      <c r="H50" s="3"/>
      <c r="I50" s="3"/>
      <c r="J50" s="3"/>
      <c r="K50" s="87">
        <v>0.1</v>
      </c>
      <c r="L50" s="3">
        <v>0.2</v>
      </c>
      <c r="M50" s="3">
        <f t="shared" ref="M50" si="43">N50+O50+P50</f>
        <v>0</v>
      </c>
      <c r="N50" s="3"/>
      <c r="O50" s="3"/>
      <c r="P50" s="3"/>
      <c r="Q50" s="3"/>
      <c r="R50" s="3"/>
      <c r="S50" s="3"/>
      <c r="T50" s="3"/>
      <c r="U50" s="3">
        <f t="shared" ref="U50" si="44">V50+W50+X50+Y50+Z50+AA50+AB50+AC50+AD50+AU50+AV50+AW50+AX50+AY50+AZ50+BA50+BB50+BC50+BD50+BE50+BF50</f>
        <v>0</v>
      </c>
      <c r="V50" s="3"/>
      <c r="W50" s="3"/>
      <c r="X50" s="3"/>
      <c r="Y50" s="3"/>
      <c r="Z50" s="3"/>
      <c r="AA50" s="3"/>
      <c r="AB50" s="3"/>
      <c r="AC50" s="3"/>
      <c r="AD50" s="3">
        <f t="shared" ref="AD50" si="45">SUM(AE50:AT50)</f>
        <v>0</v>
      </c>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f t="shared" ref="BG50" si="46">BH50+BI50+BJ50</f>
        <v>0</v>
      </c>
      <c r="BH50" s="3"/>
      <c r="BI50" s="3"/>
      <c r="BJ50" s="3"/>
      <c r="BK50" s="2" t="s">
        <v>459</v>
      </c>
      <c r="BL50" s="2" t="s">
        <v>132</v>
      </c>
      <c r="BM50" s="2" t="s">
        <v>300</v>
      </c>
      <c r="BN50" s="2" t="s">
        <v>109</v>
      </c>
      <c r="BO50" s="15" t="s">
        <v>385</v>
      </c>
      <c r="BP50" s="1" t="s">
        <v>1156</v>
      </c>
      <c r="BQ50" s="568" t="s">
        <v>982</v>
      </c>
      <c r="BR50" s="566" t="s">
        <v>972</v>
      </c>
      <c r="BU50" s="566"/>
      <c r="CN50" s="71">
        <v>2022</v>
      </c>
    </row>
    <row r="51" spans="1:334" s="71" customFormat="1" ht="93.75" x14ac:dyDescent="0.3">
      <c r="A51" s="2">
        <v>42</v>
      </c>
      <c r="B51" s="142" t="s">
        <v>808</v>
      </c>
      <c r="C51" s="69">
        <f t="shared" si="32"/>
        <v>1</v>
      </c>
      <c r="D51" s="3">
        <v>1</v>
      </c>
      <c r="E51" s="3">
        <f t="shared" si="40"/>
        <v>0</v>
      </c>
      <c r="F51" s="3">
        <f t="shared" si="41"/>
        <v>0</v>
      </c>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2"/>
      <c r="BL51" s="4" t="s">
        <v>128</v>
      </c>
      <c r="BM51" s="2"/>
      <c r="BN51" s="2" t="s">
        <v>110</v>
      </c>
      <c r="BO51" s="15" t="s">
        <v>1117</v>
      </c>
      <c r="BP51" s="1" t="s">
        <v>1156</v>
      </c>
      <c r="BQ51" s="568" t="s">
        <v>1071</v>
      </c>
      <c r="BR51" s="566" t="s">
        <v>972</v>
      </c>
      <c r="BS51" s="566" t="s">
        <v>760</v>
      </c>
      <c r="BU51" s="566"/>
      <c r="BV51" s="71" t="s">
        <v>813</v>
      </c>
      <c r="BZ51" s="209"/>
      <c r="CN51" s="71" t="s">
        <v>809</v>
      </c>
      <c r="LV51" s="1" t="s">
        <v>1156</v>
      </c>
    </row>
    <row r="52" spans="1:334" s="228" customFormat="1" ht="18.75" x14ac:dyDescent="0.3">
      <c r="A52" s="9"/>
      <c r="B52" s="9" t="s">
        <v>330</v>
      </c>
      <c r="C52" s="21">
        <f>SUM(C10:C51)</f>
        <v>200.55500000000004</v>
      </c>
      <c r="D52" s="21">
        <f t="shared" ref="D52:BG52" si="47">SUM(D10:D51)</f>
        <v>85.39</v>
      </c>
      <c r="E52" s="21">
        <f t="shared" si="47"/>
        <v>115.16499999999999</v>
      </c>
      <c r="F52" s="21">
        <f t="shared" si="47"/>
        <v>98.854999999999961</v>
      </c>
      <c r="G52" s="21">
        <f t="shared" si="47"/>
        <v>7.2450000000000001</v>
      </c>
      <c r="H52" s="21">
        <f t="shared" si="47"/>
        <v>5.4549999999999992</v>
      </c>
      <c r="I52" s="21">
        <f t="shared" si="47"/>
        <v>1.79</v>
      </c>
      <c r="J52" s="21">
        <f t="shared" si="47"/>
        <v>0</v>
      </c>
      <c r="K52" s="21">
        <f t="shared" si="47"/>
        <v>37.81</v>
      </c>
      <c r="L52" s="21">
        <f t="shared" si="47"/>
        <v>47.680000000000007</v>
      </c>
      <c r="M52" s="21">
        <f t="shared" si="47"/>
        <v>5.76</v>
      </c>
      <c r="N52" s="21">
        <f t="shared" si="47"/>
        <v>2.34</v>
      </c>
      <c r="O52" s="21">
        <f t="shared" si="47"/>
        <v>0</v>
      </c>
      <c r="P52" s="21">
        <f t="shared" si="47"/>
        <v>3.4200000000000004</v>
      </c>
      <c r="Q52" s="21">
        <f t="shared" si="47"/>
        <v>0</v>
      </c>
      <c r="R52" s="21">
        <f t="shared" si="47"/>
        <v>0.36000000000000004</v>
      </c>
      <c r="S52" s="21">
        <f t="shared" si="47"/>
        <v>0</v>
      </c>
      <c r="T52" s="21">
        <f t="shared" si="47"/>
        <v>0</v>
      </c>
      <c r="U52" s="21">
        <f t="shared" si="47"/>
        <v>12.969999999999999</v>
      </c>
      <c r="V52" s="21">
        <f t="shared" si="47"/>
        <v>0</v>
      </c>
      <c r="W52" s="21">
        <f t="shared" si="47"/>
        <v>0</v>
      </c>
      <c r="X52" s="21">
        <f t="shared" si="47"/>
        <v>0</v>
      </c>
      <c r="Y52" s="21">
        <f t="shared" si="47"/>
        <v>0</v>
      </c>
      <c r="Z52" s="21">
        <f t="shared" si="47"/>
        <v>0</v>
      </c>
      <c r="AA52" s="21">
        <f t="shared" si="47"/>
        <v>0</v>
      </c>
      <c r="AB52" s="21">
        <f t="shared" si="47"/>
        <v>0</v>
      </c>
      <c r="AC52" s="21">
        <f t="shared" si="47"/>
        <v>0</v>
      </c>
      <c r="AD52" s="21">
        <f t="shared" si="47"/>
        <v>2.75</v>
      </c>
      <c r="AE52" s="21">
        <f t="shared" si="47"/>
        <v>0.78</v>
      </c>
      <c r="AF52" s="21">
        <f t="shared" si="47"/>
        <v>1.3</v>
      </c>
      <c r="AG52" s="21">
        <f t="shared" si="47"/>
        <v>0</v>
      </c>
      <c r="AH52" s="21">
        <f t="shared" si="47"/>
        <v>0</v>
      </c>
      <c r="AI52" s="21">
        <f t="shared" si="47"/>
        <v>0.06</v>
      </c>
      <c r="AJ52" s="21">
        <f t="shared" si="47"/>
        <v>0.61</v>
      </c>
      <c r="AK52" s="21">
        <f t="shared" si="47"/>
        <v>0</v>
      </c>
      <c r="AL52" s="21">
        <f t="shared" si="47"/>
        <v>0</v>
      </c>
      <c r="AM52" s="21">
        <f t="shared" si="47"/>
        <v>0</v>
      </c>
      <c r="AN52" s="21">
        <f t="shared" si="47"/>
        <v>0</v>
      </c>
      <c r="AO52" s="21">
        <f t="shared" si="47"/>
        <v>0</v>
      </c>
      <c r="AP52" s="21">
        <f t="shared" si="47"/>
        <v>0</v>
      </c>
      <c r="AQ52" s="21">
        <f t="shared" si="47"/>
        <v>0</v>
      </c>
      <c r="AR52" s="21">
        <f t="shared" si="47"/>
        <v>0</v>
      </c>
      <c r="AS52" s="21">
        <f t="shared" si="47"/>
        <v>0</v>
      </c>
      <c r="AT52" s="21">
        <f t="shared" si="47"/>
        <v>0</v>
      </c>
      <c r="AU52" s="21">
        <f t="shared" si="47"/>
        <v>0</v>
      </c>
      <c r="AV52" s="21">
        <f t="shared" si="47"/>
        <v>0</v>
      </c>
      <c r="AW52" s="21">
        <f t="shared" si="47"/>
        <v>0</v>
      </c>
      <c r="AX52" s="21">
        <f t="shared" si="47"/>
        <v>0</v>
      </c>
      <c r="AY52" s="21">
        <f t="shared" si="47"/>
        <v>0</v>
      </c>
      <c r="AZ52" s="21">
        <f t="shared" si="47"/>
        <v>0.5</v>
      </c>
      <c r="BA52" s="21">
        <f t="shared" si="47"/>
        <v>0.23</v>
      </c>
      <c r="BB52" s="21">
        <f t="shared" si="47"/>
        <v>0</v>
      </c>
      <c r="BC52" s="21">
        <f t="shared" si="47"/>
        <v>0</v>
      </c>
      <c r="BD52" s="21">
        <f t="shared" si="47"/>
        <v>9.49</v>
      </c>
      <c r="BE52" s="21">
        <f t="shared" si="47"/>
        <v>0</v>
      </c>
      <c r="BF52" s="21">
        <f t="shared" si="47"/>
        <v>0</v>
      </c>
      <c r="BG52" s="21">
        <f t="shared" si="47"/>
        <v>3.34</v>
      </c>
      <c r="BH52" s="21" t="e">
        <f>#REF!+#REF!</f>
        <v>#REF!</v>
      </c>
      <c r="BI52" s="21" t="e">
        <f>#REF!+#REF!</f>
        <v>#REF!</v>
      </c>
      <c r="BJ52" s="21" t="e">
        <f>#REF!+#REF!</f>
        <v>#REF!</v>
      </c>
      <c r="BK52" s="9"/>
      <c r="BL52" s="9"/>
      <c r="BM52" s="9"/>
      <c r="BN52" s="9"/>
      <c r="BO52" s="9"/>
      <c r="BP52" s="234"/>
      <c r="BQ52" s="570"/>
      <c r="BR52" s="571"/>
      <c r="BS52" s="571"/>
      <c r="BT52" s="232"/>
      <c r="BU52" s="571"/>
      <c r="BV52" s="232"/>
      <c r="BW52" s="232"/>
      <c r="BX52" s="232"/>
      <c r="BY52" s="232"/>
      <c r="BZ52" s="232"/>
      <c r="CA52" s="232"/>
      <c r="CB52" s="232"/>
      <c r="CC52" s="232"/>
      <c r="CD52" s="232"/>
      <c r="CE52" s="232"/>
      <c r="CF52" s="232"/>
      <c r="CG52" s="232"/>
      <c r="CH52" s="232"/>
      <c r="CI52" s="232"/>
      <c r="CJ52" s="232"/>
      <c r="CK52" s="232"/>
      <c r="CL52" s="232"/>
      <c r="CM52" s="232"/>
      <c r="CN52" s="232"/>
      <c r="CO52" s="232"/>
      <c r="CP52" s="232"/>
      <c r="CQ52" s="232"/>
      <c r="CR52" s="232"/>
      <c r="CS52" s="232"/>
      <c r="CT52" s="232"/>
      <c r="CU52" s="232"/>
      <c r="CV52" s="232"/>
      <c r="CW52" s="232"/>
      <c r="CX52" s="232"/>
      <c r="CY52" s="232"/>
      <c r="CZ52" s="232"/>
      <c r="DA52" s="232"/>
      <c r="DB52" s="232"/>
      <c r="DC52" s="232"/>
      <c r="DD52" s="232"/>
      <c r="DE52" s="232"/>
      <c r="DF52" s="232"/>
      <c r="DG52" s="232"/>
      <c r="DH52" s="232"/>
    </row>
    <row r="53" spans="1:334" ht="33.6" customHeight="1" x14ac:dyDescent="0.3">
      <c r="BQ53" s="572"/>
      <c r="BR53" s="569"/>
      <c r="BU53" s="569"/>
    </row>
    <row r="54" spans="1:334" ht="33.6" customHeight="1" x14ac:dyDescent="0.3">
      <c r="G54" s="6">
        <v>40.83</v>
      </c>
      <c r="BQ54" s="572"/>
      <c r="BR54" s="569"/>
      <c r="BU54" s="569"/>
    </row>
    <row r="55" spans="1:334" ht="33.6" customHeight="1" x14ac:dyDescent="0.3">
      <c r="G55" s="433">
        <f>G52-G54</f>
        <v>-33.585000000000001</v>
      </c>
    </row>
  </sheetData>
  <autoFilter ref="A8:CS52">
    <filterColumn colId="58" showButton="0"/>
    <filterColumn colId="59" showButton="0"/>
    <filterColumn colId="60" showButton="0"/>
  </autoFilter>
  <mergeCells count="70">
    <mergeCell ref="F6:T6"/>
    <mergeCell ref="U6:BF6"/>
    <mergeCell ref="BG6:BJ8"/>
    <mergeCell ref="F7:F8"/>
    <mergeCell ref="AY7:AY8"/>
    <mergeCell ref="Y7:Y8"/>
    <mergeCell ref="Z7:Z8"/>
    <mergeCell ref="AA7:AA8"/>
    <mergeCell ref="W7:W8"/>
    <mergeCell ref="G7:J7"/>
    <mergeCell ref="K7:K8"/>
    <mergeCell ref="L7:L8"/>
    <mergeCell ref="M7:Q7"/>
    <mergeCell ref="R7:R8"/>
    <mergeCell ref="AB7:AB8"/>
    <mergeCell ref="AC7:AC8"/>
    <mergeCell ref="A1:BP1"/>
    <mergeCell ref="A2:BQ2"/>
    <mergeCell ref="A3:BQ3"/>
    <mergeCell ref="A4:BQ4"/>
    <mergeCell ref="A5:A8"/>
    <mergeCell ref="B5:B8"/>
    <mergeCell ref="C5:C8"/>
    <mergeCell ref="D5:D8"/>
    <mergeCell ref="E5:E8"/>
    <mergeCell ref="F5:BJ5"/>
    <mergeCell ref="X7:X8"/>
    <mergeCell ref="BQ5:BQ8"/>
    <mergeCell ref="S7:S8"/>
    <mergeCell ref="T7:T8"/>
    <mergeCell ref="U7:U8"/>
    <mergeCell ref="V7:V8"/>
    <mergeCell ref="AD7:AD8"/>
    <mergeCell ref="AE7:AT7"/>
    <mergeCell ref="AU7:AU8"/>
    <mergeCell ref="AV7:AV8"/>
    <mergeCell ref="AW7:AW8"/>
    <mergeCell ref="AX7:AX8"/>
    <mergeCell ref="BU40:BU43"/>
    <mergeCell ref="BS44:BS45"/>
    <mergeCell ref="BU44:BU45"/>
    <mergeCell ref="BF7:BF8"/>
    <mergeCell ref="AZ7:AZ8"/>
    <mergeCell ref="BA7:BA8"/>
    <mergeCell ref="BB7:BB8"/>
    <mergeCell ref="BC7:BC8"/>
    <mergeCell ref="BD7:BD8"/>
    <mergeCell ref="BE7:BE8"/>
    <mergeCell ref="BP5:BP8"/>
    <mergeCell ref="BQ43:BQ44"/>
    <mergeCell ref="BR43:BR44"/>
    <mergeCell ref="BK5:BK8"/>
    <mergeCell ref="BL5:BL8"/>
    <mergeCell ref="BM5:BM8"/>
    <mergeCell ref="BQ53:BQ54"/>
    <mergeCell ref="BR53:BR54"/>
    <mergeCell ref="BN5:BN8"/>
    <mergeCell ref="BO5:BO8"/>
    <mergeCell ref="BU53:BU54"/>
    <mergeCell ref="BU48:BU50"/>
    <mergeCell ref="BQ51:BQ52"/>
    <mergeCell ref="BR51:BR52"/>
    <mergeCell ref="BS51:BS52"/>
    <mergeCell ref="BU51:BU52"/>
    <mergeCell ref="BS46:BS47"/>
    <mergeCell ref="BT46:BT47"/>
    <mergeCell ref="BQ48:BQ50"/>
    <mergeCell ref="BR48:BR50"/>
    <mergeCell ref="BQ46:BQ47"/>
    <mergeCell ref="BR46:BR47"/>
  </mergeCells>
  <conditionalFormatting sqref="B44:BK44">
    <cfRule type="duplicateValues" dxfId="67" priority="7" stopIfTrue="1"/>
  </conditionalFormatting>
  <conditionalFormatting sqref="D44:BK44 B44">
    <cfRule type="duplicateValues" dxfId="66" priority="6" stopIfTrue="1"/>
  </conditionalFormatting>
  <conditionalFormatting sqref="B44">
    <cfRule type="duplicateValues" dxfId="65" priority="5" stopIfTrue="1"/>
  </conditionalFormatting>
  <conditionalFormatting sqref="BK44">
    <cfRule type="duplicateValues" dxfId="64" priority="4" stopIfTrue="1"/>
  </conditionalFormatting>
  <conditionalFormatting sqref="C44">
    <cfRule type="duplicateValues" dxfId="63" priority="3" stopIfTrue="1"/>
  </conditionalFormatting>
  <conditionalFormatting sqref="AD44">
    <cfRule type="duplicateValues" dxfId="62" priority="2" stopIfTrue="1"/>
  </conditionalFormatting>
  <conditionalFormatting sqref="BK44">
    <cfRule type="duplicateValues" dxfId="61" priority="1" stopIfTrue="1"/>
  </conditionalFormatting>
  <pageMargins left="0.56999999999999995" right="0.37" top="0.45" bottom="0.46" header="0.3" footer="0.3"/>
  <pageSetup paperSize="9" scale="55" orientation="landscape" r:id="rId1"/>
  <colBreaks count="1" manualBreakCount="1">
    <brk id="68" max="51"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40"/>
  <sheetViews>
    <sheetView view="pageBreakPreview" zoomScale="60" zoomScaleNormal="70" workbookViewId="0">
      <pane xSplit="5" ySplit="6" topLeftCell="BG7" activePane="bottomRight" state="frozen"/>
      <selection pane="topRight" activeCell="F1" sqref="F1"/>
      <selection pane="bottomLeft" activeCell="A7" sqref="A7"/>
      <selection pane="bottomRight" activeCell="BL34" sqref="BL34"/>
    </sheetView>
  </sheetViews>
  <sheetFormatPr defaultColWidth="8.88671875" defaultRowHeight="18.75" x14ac:dyDescent="0.3"/>
  <cols>
    <col min="1" max="1" width="8.77734375" style="6" customWidth="1"/>
    <col min="2" max="2" width="49.44140625" style="100" customWidth="1"/>
    <col min="3" max="3" width="10.21875" style="6" customWidth="1"/>
    <col min="4" max="4" width="8.6640625" style="100" customWidth="1"/>
    <col min="5" max="5" width="11.5546875" style="6" customWidth="1"/>
    <col min="6" max="6" width="9.77734375" style="6" hidden="1" customWidth="1"/>
    <col min="7" max="7" width="10.21875" style="6" hidden="1" customWidth="1"/>
    <col min="8" max="20" width="10.6640625" style="6" hidden="1" customWidth="1"/>
    <col min="21" max="21" width="8.33203125" style="6" hidden="1" customWidth="1"/>
    <col min="22" max="58" width="10.6640625" style="6" hidden="1" customWidth="1"/>
    <col min="59" max="59" width="7.88671875" style="6" hidden="1" customWidth="1"/>
    <col min="60" max="62" width="10.6640625" style="6" hidden="1" customWidth="1"/>
    <col min="63" max="63" width="15.21875" style="6" hidden="1" customWidth="1"/>
    <col min="64" max="64" width="22.109375" style="6" customWidth="1"/>
    <col min="65" max="65" width="13.21875" style="100" hidden="1" customWidth="1"/>
    <col min="66" max="66" width="11.44140625" style="100" customWidth="1"/>
    <col min="67" max="67" width="30.21875" style="100" customWidth="1"/>
    <col min="68" max="68" width="0.109375" style="6" hidden="1" customWidth="1"/>
    <col min="69" max="69" width="22.88671875" style="205" customWidth="1"/>
    <col min="70" max="70" width="68.33203125" style="6" customWidth="1"/>
    <col min="71" max="16384" width="8.88671875" style="6"/>
  </cols>
  <sheetData>
    <row r="1" spans="1:70" x14ac:dyDescent="0.3">
      <c r="A1" s="533" t="s">
        <v>0</v>
      </c>
      <c r="B1" s="576"/>
      <c r="C1" s="7"/>
      <c r="D1" s="8"/>
      <c r="E1" s="8"/>
      <c r="F1" s="8"/>
      <c r="G1" s="8"/>
      <c r="H1" s="8"/>
      <c r="I1" s="8"/>
      <c r="J1" s="7"/>
      <c r="K1" s="8"/>
      <c r="L1" s="8"/>
      <c r="M1" s="8"/>
      <c r="N1" s="7"/>
      <c r="O1" s="7"/>
      <c r="P1" s="7"/>
      <c r="Q1" s="7"/>
      <c r="R1" s="7"/>
      <c r="S1" s="7"/>
      <c r="T1" s="7"/>
      <c r="U1" s="8"/>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8"/>
      <c r="BN1" s="8"/>
      <c r="BO1" s="8"/>
      <c r="BP1" s="7"/>
      <c r="BQ1" s="204"/>
    </row>
    <row r="2" spans="1:70" ht="42" customHeight="1" x14ac:dyDescent="0.3">
      <c r="A2" s="577" t="s">
        <v>1090</v>
      </c>
      <c r="B2" s="577"/>
      <c r="C2" s="577"/>
      <c r="D2" s="577"/>
      <c r="E2" s="577"/>
      <c r="F2" s="577"/>
      <c r="G2" s="577"/>
      <c r="H2" s="577"/>
      <c r="I2" s="577"/>
      <c r="J2" s="577"/>
      <c r="K2" s="577"/>
      <c r="L2" s="577"/>
      <c r="M2" s="577"/>
      <c r="N2" s="577"/>
      <c r="O2" s="577"/>
      <c r="P2" s="577"/>
      <c r="Q2" s="577"/>
      <c r="R2" s="577"/>
      <c r="S2" s="577"/>
      <c r="T2" s="577"/>
      <c r="U2" s="577"/>
      <c r="V2" s="577"/>
      <c r="W2" s="577"/>
      <c r="X2" s="577"/>
      <c r="Y2" s="577"/>
      <c r="Z2" s="577"/>
      <c r="AA2" s="577"/>
      <c r="AB2" s="577"/>
      <c r="AC2" s="577"/>
      <c r="AD2" s="577"/>
      <c r="AE2" s="577"/>
      <c r="AF2" s="577"/>
      <c r="AG2" s="577"/>
      <c r="AH2" s="577"/>
      <c r="AI2" s="577"/>
      <c r="AJ2" s="577"/>
      <c r="AK2" s="577"/>
      <c r="AL2" s="577"/>
      <c r="AM2" s="577"/>
      <c r="AN2" s="577"/>
      <c r="AO2" s="577"/>
      <c r="AP2" s="577"/>
      <c r="AQ2" s="577"/>
      <c r="AR2" s="577"/>
      <c r="AS2" s="577"/>
      <c r="AT2" s="577"/>
      <c r="AU2" s="577"/>
      <c r="AV2" s="577"/>
      <c r="AW2" s="577"/>
      <c r="AX2" s="577"/>
      <c r="AY2" s="577"/>
      <c r="AZ2" s="577"/>
      <c r="BA2" s="577"/>
      <c r="BB2" s="577"/>
      <c r="BC2" s="577"/>
      <c r="BD2" s="577"/>
      <c r="BE2" s="577"/>
      <c r="BF2" s="577"/>
      <c r="BG2" s="577"/>
      <c r="BH2" s="577"/>
      <c r="BI2" s="577"/>
      <c r="BJ2" s="577"/>
      <c r="BK2" s="577"/>
      <c r="BL2" s="577"/>
      <c r="BM2" s="577"/>
      <c r="BN2" s="577"/>
      <c r="BO2" s="145"/>
      <c r="BP2" s="145"/>
      <c r="BQ2" s="204"/>
    </row>
    <row r="3" spans="1:70" x14ac:dyDescent="0.3">
      <c r="A3" s="528" t="s">
        <v>3</v>
      </c>
      <c r="B3" s="528" t="s">
        <v>4</v>
      </c>
      <c r="C3" s="528" t="s">
        <v>538</v>
      </c>
      <c r="D3" s="528" t="s">
        <v>5</v>
      </c>
      <c r="E3" s="528" t="s">
        <v>6</v>
      </c>
      <c r="F3" s="528" t="s">
        <v>7</v>
      </c>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528"/>
      <c r="AJ3" s="528"/>
      <c r="AK3" s="528"/>
      <c r="AL3" s="528"/>
      <c r="AM3" s="528"/>
      <c r="AN3" s="528"/>
      <c r="AO3" s="528"/>
      <c r="AP3" s="528"/>
      <c r="AQ3" s="528"/>
      <c r="AR3" s="528"/>
      <c r="AS3" s="528"/>
      <c r="AT3" s="528"/>
      <c r="AU3" s="528"/>
      <c r="AV3" s="528"/>
      <c r="AW3" s="528"/>
      <c r="AX3" s="528"/>
      <c r="AY3" s="528"/>
      <c r="AZ3" s="528"/>
      <c r="BA3" s="528"/>
      <c r="BB3" s="528"/>
      <c r="BC3" s="528"/>
      <c r="BD3" s="528"/>
      <c r="BE3" s="528"/>
      <c r="BF3" s="528"/>
      <c r="BG3" s="528"/>
      <c r="BH3" s="528"/>
      <c r="BI3" s="528"/>
      <c r="BJ3" s="528"/>
      <c r="BK3" s="528" t="s">
        <v>417</v>
      </c>
      <c r="BL3" s="528" t="s">
        <v>8</v>
      </c>
      <c r="BM3" s="528" t="s">
        <v>9</v>
      </c>
      <c r="BN3" s="528" t="s">
        <v>10</v>
      </c>
      <c r="BO3" s="528" t="s">
        <v>419</v>
      </c>
      <c r="BP3" s="538" t="s">
        <v>732</v>
      </c>
      <c r="BQ3" s="575" t="s">
        <v>628</v>
      </c>
    </row>
    <row r="4" spans="1:70" ht="6.6" customHeight="1" x14ac:dyDescent="0.3">
      <c r="A4" s="528"/>
      <c r="B4" s="528"/>
      <c r="C4" s="528"/>
      <c r="D4" s="528"/>
      <c r="E4" s="528"/>
      <c r="F4" s="528" t="s">
        <v>11</v>
      </c>
      <c r="G4" s="528"/>
      <c r="H4" s="528"/>
      <c r="I4" s="528"/>
      <c r="J4" s="528"/>
      <c r="K4" s="528"/>
      <c r="L4" s="528"/>
      <c r="M4" s="528"/>
      <c r="N4" s="528"/>
      <c r="O4" s="528"/>
      <c r="P4" s="528"/>
      <c r="Q4" s="528"/>
      <c r="R4" s="528"/>
      <c r="S4" s="528"/>
      <c r="T4" s="528"/>
      <c r="U4" s="528" t="s">
        <v>12</v>
      </c>
      <c r="V4" s="528"/>
      <c r="W4" s="528"/>
      <c r="X4" s="528"/>
      <c r="Y4" s="528"/>
      <c r="Z4" s="528"/>
      <c r="AA4" s="528"/>
      <c r="AB4" s="528"/>
      <c r="AC4" s="528"/>
      <c r="AD4" s="528"/>
      <c r="AE4" s="528"/>
      <c r="AF4" s="528"/>
      <c r="AG4" s="528"/>
      <c r="AH4" s="528"/>
      <c r="AI4" s="528"/>
      <c r="AJ4" s="528"/>
      <c r="AK4" s="528"/>
      <c r="AL4" s="528"/>
      <c r="AM4" s="528"/>
      <c r="AN4" s="528"/>
      <c r="AO4" s="528"/>
      <c r="AP4" s="528"/>
      <c r="AQ4" s="528"/>
      <c r="AR4" s="528"/>
      <c r="AS4" s="528"/>
      <c r="AT4" s="528"/>
      <c r="AU4" s="528"/>
      <c r="AV4" s="528"/>
      <c r="AW4" s="528"/>
      <c r="AX4" s="528"/>
      <c r="AY4" s="528"/>
      <c r="AZ4" s="528"/>
      <c r="BA4" s="528"/>
      <c r="BB4" s="528"/>
      <c r="BC4" s="528"/>
      <c r="BD4" s="528"/>
      <c r="BE4" s="528"/>
      <c r="BF4" s="528"/>
      <c r="BG4" s="528" t="s">
        <v>13</v>
      </c>
      <c r="BH4" s="528"/>
      <c r="BI4" s="528"/>
      <c r="BJ4" s="528"/>
      <c r="BK4" s="528"/>
      <c r="BL4" s="528"/>
      <c r="BM4" s="528"/>
      <c r="BN4" s="528"/>
      <c r="BO4" s="528"/>
      <c r="BP4" s="538"/>
      <c r="BQ4" s="575"/>
    </row>
    <row r="5" spans="1:70" ht="9.6" customHeight="1" x14ac:dyDescent="0.3">
      <c r="A5" s="528"/>
      <c r="B5" s="528"/>
      <c r="C5" s="528"/>
      <c r="D5" s="528"/>
      <c r="E5" s="528"/>
      <c r="F5" s="528" t="s">
        <v>11</v>
      </c>
      <c r="G5" s="528" t="s">
        <v>15</v>
      </c>
      <c r="H5" s="528"/>
      <c r="I5" s="528"/>
      <c r="J5" s="528"/>
      <c r="K5" s="528" t="s">
        <v>16</v>
      </c>
      <c r="L5" s="528" t="s">
        <v>17</v>
      </c>
      <c r="M5" s="528" t="s">
        <v>18</v>
      </c>
      <c r="N5" s="528"/>
      <c r="O5" s="528"/>
      <c r="P5" s="528"/>
      <c r="Q5" s="528"/>
      <c r="R5" s="528" t="s">
        <v>19</v>
      </c>
      <c r="S5" s="528" t="s">
        <v>20</v>
      </c>
      <c r="T5" s="528" t="s">
        <v>21</v>
      </c>
      <c r="U5" s="528" t="s">
        <v>12</v>
      </c>
      <c r="V5" s="528" t="s">
        <v>22</v>
      </c>
      <c r="W5" s="528" t="s">
        <v>23</v>
      </c>
      <c r="X5" s="528" t="s">
        <v>24</v>
      </c>
      <c r="Y5" s="528" t="s">
        <v>25</v>
      </c>
      <c r="Z5" s="528" t="s">
        <v>26</v>
      </c>
      <c r="AA5" s="528" t="s">
        <v>27</v>
      </c>
      <c r="AB5" s="528" t="s">
        <v>28</v>
      </c>
      <c r="AC5" s="528" t="s">
        <v>29</v>
      </c>
      <c r="AD5" s="528" t="s">
        <v>181</v>
      </c>
      <c r="AE5" s="528" t="s">
        <v>30</v>
      </c>
      <c r="AF5" s="528"/>
      <c r="AG5" s="528"/>
      <c r="AH5" s="528"/>
      <c r="AI5" s="528"/>
      <c r="AJ5" s="528"/>
      <c r="AK5" s="528"/>
      <c r="AL5" s="528"/>
      <c r="AM5" s="528"/>
      <c r="AN5" s="528"/>
      <c r="AO5" s="528"/>
      <c r="AP5" s="528"/>
      <c r="AQ5" s="528"/>
      <c r="AR5" s="528"/>
      <c r="AS5" s="528"/>
      <c r="AT5" s="528"/>
      <c r="AU5" s="528" t="s">
        <v>31</v>
      </c>
      <c r="AV5" s="528" t="s">
        <v>32</v>
      </c>
      <c r="AW5" s="528" t="s">
        <v>33</v>
      </c>
      <c r="AX5" s="528" t="s">
        <v>34</v>
      </c>
      <c r="AY5" s="528" t="s">
        <v>35</v>
      </c>
      <c r="AZ5" s="528" t="s">
        <v>36</v>
      </c>
      <c r="BA5" s="528" t="s">
        <v>37</v>
      </c>
      <c r="BB5" s="528" t="s">
        <v>38</v>
      </c>
      <c r="BC5" s="528" t="s">
        <v>39</v>
      </c>
      <c r="BD5" s="528" t="s">
        <v>40</v>
      </c>
      <c r="BE5" s="528" t="s">
        <v>41</v>
      </c>
      <c r="BF5" s="528" t="s">
        <v>42</v>
      </c>
      <c r="BG5" s="528"/>
      <c r="BH5" s="528"/>
      <c r="BI5" s="528"/>
      <c r="BJ5" s="528"/>
      <c r="BK5" s="528"/>
      <c r="BL5" s="528"/>
      <c r="BM5" s="528"/>
      <c r="BN5" s="528"/>
      <c r="BO5" s="528"/>
      <c r="BP5" s="538"/>
      <c r="BQ5" s="575"/>
    </row>
    <row r="6" spans="1:70" ht="81.75" customHeight="1" x14ac:dyDescent="0.3">
      <c r="A6" s="528"/>
      <c r="B6" s="528"/>
      <c r="C6" s="528"/>
      <c r="D6" s="528"/>
      <c r="E6" s="528"/>
      <c r="F6" s="528"/>
      <c r="G6" s="140" t="s">
        <v>15</v>
      </c>
      <c r="H6" s="140" t="s">
        <v>43</v>
      </c>
      <c r="I6" s="140" t="s">
        <v>44</v>
      </c>
      <c r="J6" s="140" t="s">
        <v>45</v>
      </c>
      <c r="K6" s="528"/>
      <c r="L6" s="528"/>
      <c r="M6" s="140" t="s">
        <v>14</v>
      </c>
      <c r="N6" s="140" t="s">
        <v>46</v>
      </c>
      <c r="O6" s="140" t="s">
        <v>47</v>
      </c>
      <c r="P6" s="140" t="s">
        <v>48</v>
      </c>
      <c r="Q6" s="140" t="s">
        <v>731</v>
      </c>
      <c r="R6" s="528"/>
      <c r="S6" s="528"/>
      <c r="T6" s="528"/>
      <c r="U6" s="528"/>
      <c r="V6" s="528"/>
      <c r="W6" s="528"/>
      <c r="X6" s="528"/>
      <c r="Y6" s="528"/>
      <c r="Z6" s="528"/>
      <c r="AA6" s="528"/>
      <c r="AB6" s="528"/>
      <c r="AC6" s="528"/>
      <c r="AD6" s="528"/>
      <c r="AE6" s="140" t="s">
        <v>49</v>
      </c>
      <c r="AF6" s="140" t="s">
        <v>50</v>
      </c>
      <c r="AG6" s="140" t="s">
        <v>51</v>
      </c>
      <c r="AH6" s="140" t="s">
        <v>52</v>
      </c>
      <c r="AI6" s="140" t="s">
        <v>53</v>
      </c>
      <c r="AJ6" s="140" t="s">
        <v>54</v>
      </c>
      <c r="AK6" s="140" t="s">
        <v>55</v>
      </c>
      <c r="AL6" s="140" t="s">
        <v>56</v>
      </c>
      <c r="AM6" s="140" t="s">
        <v>57</v>
      </c>
      <c r="AN6" s="140" t="s">
        <v>58</v>
      </c>
      <c r="AO6" s="140" t="s">
        <v>59</v>
      </c>
      <c r="AP6" s="140" t="s">
        <v>60</v>
      </c>
      <c r="AQ6" s="140" t="s">
        <v>631</v>
      </c>
      <c r="AR6" s="140" t="s">
        <v>62</v>
      </c>
      <c r="AS6" s="140" t="s">
        <v>63</v>
      </c>
      <c r="AT6" s="140" t="s">
        <v>64</v>
      </c>
      <c r="AU6" s="528"/>
      <c r="AV6" s="528"/>
      <c r="AW6" s="528"/>
      <c r="AX6" s="528"/>
      <c r="AY6" s="528"/>
      <c r="AZ6" s="528"/>
      <c r="BA6" s="528"/>
      <c r="BB6" s="528"/>
      <c r="BC6" s="528"/>
      <c r="BD6" s="528"/>
      <c r="BE6" s="528"/>
      <c r="BF6" s="528"/>
      <c r="BG6" s="528"/>
      <c r="BH6" s="528"/>
      <c r="BI6" s="528"/>
      <c r="BJ6" s="528"/>
      <c r="BK6" s="528"/>
      <c r="BL6" s="528"/>
      <c r="BM6" s="528"/>
      <c r="BN6" s="528"/>
      <c r="BO6" s="528"/>
      <c r="BP6" s="538"/>
      <c r="BQ6" s="575"/>
    </row>
    <row r="7" spans="1:70" s="318" customFormat="1" ht="39.6" customHeight="1" x14ac:dyDescent="0.3">
      <c r="A7" s="316">
        <v>1</v>
      </c>
      <c r="B7" s="382" t="s">
        <v>720</v>
      </c>
      <c r="C7" s="320">
        <f t="shared" ref="C7:C11" si="0">D7+E7</f>
        <v>12</v>
      </c>
      <c r="D7" s="315"/>
      <c r="E7" s="315">
        <f t="shared" ref="E7:E14" si="1">F7+U7+BG7</f>
        <v>12</v>
      </c>
      <c r="F7" s="315">
        <f t="shared" ref="F7:F14" si="2">G7+K7+L7+M7+R7+S7+T7</f>
        <v>12</v>
      </c>
      <c r="G7" s="321">
        <f t="shared" ref="G7" si="3">H7+I7+J7</f>
        <v>0.5</v>
      </c>
      <c r="H7" s="315"/>
      <c r="I7" s="315">
        <v>0.5</v>
      </c>
      <c r="J7" s="315"/>
      <c r="K7" s="315">
        <v>5.5</v>
      </c>
      <c r="L7" s="315">
        <v>6</v>
      </c>
      <c r="M7" s="315">
        <f t="shared" ref="M7" si="4">N7+O7+P7</f>
        <v>0</v>
      </c>
      <c r="N7" s="315"/>
      <c r="O7" s="315"/>
      <c r="P7" s="315"/>
      <c r="Q7" s="315"/>
      <c r="R7" s="315"/>
      <c r="S7" s="315"/>
      <c r="T7" s="315"/>
      <c r="U7" s="321">
        <f t="shared" ref="U7" si="5">V7+W7+X7+Y7+Z7+AA7+AB7+AC7+AD7+AU7+AV7+AW7+AX7+AY7+AZ7+BA7+BB7+BC7+BD7+BE7+BF7</f>
        <v>0</v>
      </c>
      <c r="V7" s="315"/>
      <c r="W7" s="315"/>
      <c r="X7" s="315"/>
      <c r="Y7" s="315"/>
      <c r="Z7" s="315"/>
      <c r="AA7" s="315"/>
      <c r="AB7" s="315"/>
      <c r="AC7" s="315"/>
      <c r="AD7" s="315"/>
      <c r="AE7" s="315"/>
      <c r="AF7" s="315"/>
      <c r="AG7" s="315"/>
      <c r="AH7" s="315"/>
      <c r="AI7" s="315"/>
      <c r="AJ7" s="315"/>
      <c r="AK7" s="315"/>
      <c r="AL7" s="315"/>
      <c r="AM7" s="315"/>
      <c r="AN7" s="315"/>
      <c r="AO7" s="315"/>
      <c r="AP7" s="315"/>
      <c r="AQ7" s="315"/>
      <c r="AR7" s="315"/>
      <c r="AS7" s="315"/>
      <c r="AT7" s="315"/>
      <c r="AU7" s="315"/>
      <c r="AV7" s="315"/>
      <c r="AW7" s="315"/>
      <c r="AX7" s="315"/>
      <c r="AY7" s="315"/>
      <c r="AZ7" s="315"/>
      <c r="BA7" s="315"/>
      <c r="BB7" s="315"/>
      <c r="BC7" s="315"/>
      <c r="BD7" s="315"/>
      <c r="BE7" s="315"/>
      <c r="BF7" s="315"/>
      <c r="BG7" s="315"/>
      <c r="BH7" s="315"/>
      <c r="BI7" s="315"/>
      <c r="BJ7" s="315"/>
      <c r="BK7" s="316"/>
      <c r="BL7" s="316" t="s">
        <v>130</v>
      </c>
      <c r="BM7" s="316"/>
      <c r="BN7" s="316" t="s">
        <v>90</v>
      </c>
      <c r="BO7" s="322" t="s">
        <v>990</v>
      </c>
      <c r="BP7" s="316" t="s">
        <v>734</v>
      </c>
      <c r="BQ7" s="319"/>
      <c r="BR7" s="370" t="s">
        <v>1016</v>
      </c>
    </row>
    <row r="8" spans="1:70" s="317" customFormat="1" ht="40.9" customHeight="1" x14ac:dyDescent="0.3">
      <c r="A8" s="316">
        <v>2</v>
      </c>
      <c r="B8" s="330" t="s">
        <v>907</v>
      </c>
      <c r="C8" s="320">
        <f t="shared" si="0"/>
        <v>9</v>
      </c>
      <c r="D8" s="315">
        <v>3.8</v>
      </c>
      <c r="E8" s="315">
        <f>F8+U8+BG8</f>
        <v>5.2</v>
      </c>
      <c r="F8" s="315">
        <f>G8+K8+L8+M8+R8+S8+T8</f>
        <v>4</v>
      </c>
      <c r="G8" s="315">
        <f>H8+I8+J8</f>
        <v>0.5</v>
      </c>
      <c r="H8" s="315"/>
      <c r="I8" s="315">
        <v>0.5</v>
      </c>
      <c r="J8" s="315"/>
      <c r="K8" s="315">
        <v>1.1000000000000001</v>
      </c>
      <c r="L8" s="368">
        <v>2.4</v>
      </c>
      <c r="M8" s="315"/>
      <c r="N8" s="315"/>
      <c r="O8" s="315"/>
      <c r="P8" s="315"/>
      <c r="Q8" s="315"/>
      <c r="R8" s="315"/>
      <c r="S8" s="315"/>
      <c r="T8" s="315"/>
      <c r="U8" s="315">
        <f>BD8</f>
        <v>0.5</v>
      </c>
      <c r="V8" s="315"/>
      <c r="W8" s="315"/>
      <c r="X8" s="315"/>
      <c r="Y8" s="315"/>
      <c r="Z8" s="315"/>
      <c r="AA8" s="315"/>
      <c r="AB8" s="315"/>
      <c r="AC8" s="315"/>
      <c r="AD8" s="315"/>
      <c r="AE8" s="315"/>
      <c r="AF8" s="315"/>
      <c r="AG8" s="315"/>
      <c r="AH8" s="332"/>
      <c r="AI8" s="332"/>
      <c r="AJ8" s="315"/>
      <c r="AK8" s="315"/>
      <c r="AL8" s="315"/>
      <c r="AM8" s="315"/>
      <c r="AN8" s="315"/>
      <c r="AO8" s="315"/>
      <c r="AP8" s="315"/>
      <c r="AQ8" s="315"/>
      <c r="AR8" s="315"/>
      <c r="AS8" s="315"/>
      <c r="AT8" s="315"/>
      <c r="AU8" s="315"/>
      <c r="AV8" s="315"/>
      <c r="AW8" s="315"/>
      <c r="AX8" s="315"/>
      <c r="AY8" s="315"/>
      <c r="AZ8" s="333"/>
      <c r="BA8" s="315"/>
      <c r="BB8" s="315"/>
      <c r="BC8" s="315"/>
      <c r="BD8" s="315">
        <v>0.5</v>
      </c>
      <c r="BE8" s="315"/>
      <c r="BF8" s="315"/>
      <c r="BG8" s="315">
        <f>BH8+BI8+BJ8</f>
        <v>0.7</v>
      </c>
      <c r="BH8" s="315"/>
      <c r="BI8" s="334">
        <v>0.7</v>
      </c>
      <c r="BJ8" s="315"/>
      <c r="BK8" s="316"/>
      <c r="BL8" s="316" t="s">
        <v>149</v>
      </c>
      <c r="BM8" s="369"/>
      <c r="BN8" s="316" t="s">
        <v>994</v>
      </c>
      <c r="BO8" s="322" t="s">
        <v>990</v>
      </c>
      <c r="BP8" s="316" t="s">
        <v>761</v>
      </c>
      <c r="BQ8" s="319"/>
      <c r="BR8" s="317" t="s">
        <v>1016</v>
      </c>
    </row>
    <row r="9" spans="1:70" s="317" customFormat="1" ht="40.9" customHeight="1" x14ac:dyDescent="0.3">
      <c r="A9" s="316">
        <v>3</v>
      </c>
      <c r="B9" s="330" t="s">
        <v>906</v>
      </c>
      <c r="C9" s="320">
        <f>D9+E9</f>
        <v>4.0999999999999996</v>
      </c>
      <c r="D9" s="315">
        <v>0.3</v>
      </c>
      <c r="E9" s="315">
        <f>F9+U9+BG9</f>
        <v>3.8</v>
      </c>
      <c r="F9" s="315">
        <f>G9+K9+L9+M9+R9+S9+T9</f>
        <v>3.8</v>
      </c>
      <c r="G9" s="315">
        <f>H9+I9+J9</f>
        <v>0.7</v>
      </c>
      <c r="H9" s="315"/>
      <c r="I9" s="315">
        <v>0.7</v>
      </c>
      <c r="J9" s="315"/>
      <c r="K9" s="315">
        <v>0.35</v>
      </c>
      <c r="L9" s="368">
        <v>2.75</v>
      </c>
      <c r="M9" s="315"/>
      <c r="N9" s="315"/>
      <c r="O9" s="315"/>
      <c r="P9" s="315"/>
      <c r="Q9" s="315"/>
      <c r="R9" s="315"/>
      <c r="S9" s="315"/>
      <c r="T9" s="315"/>
      <c r="U9" s="315"/>
      <c r="V9" s="315"/>
      <c r="W9" s="315"/>
      <c r="X9" s="315"/>
      <c r="Y9" s="315"/>
      <c r="Z9" s="315"/>
      <c r="AA9" s="315"/>
      <c r="AB9" s="315"/>
      <c r="AC9" s="315"/>
      <c r="AD9" s="315"/>
      <c r="AE9" s="315"/>
      <c r="AF9" s="315"/>
      <c r="AG9" s="315"/>
      <c r="AH9" s="332"/>
      <c r="AI9" s="332"/>
      <c r="AJ9" s="315"/>
      <c r="AK9" s="315"/>
      <c r="AL9" s="315"/>
      <c r="AM9" s="315"/>
      <c r="AN9" s="315"/>
      <c r="AO9" s="315"/>
      <c r="AP9" s="315"/>
      <c r="AQ9" s="315"/>
      <c r="AR9" s="315"/>
      <c r="AS9" s="315"/>
      <c r="AT9" s="315"/>
      <c r="AU9" s="315"/>
      <c r="AV9" s="315"/>
      <c r="AW9" s="315"/>
      <c r="AX9" s="315"/>
      <c r="AY9" s="315"/>
      <c r="AZ9" s="333"/>
      <c r="BA9" s="315"/>
      <c r="BB9" s="315"/>
      <c r="BC9" s="315"/>
      <c r="BD9" s="315"/>
      <c r="BE9" s="315"/>
      <c r="BF9" s="315"/>
      <c r="BG9" s="315"/>
      <c r="BH9" s="315"/>
      <c r="BI9" s="334"/>
      <c r="BJ9" s="315"/>
      <c r="BK9" s="316"/>
      <c r="BL9" s="316" t="s">
        <v>149</v>
      </c>
      <c r="BM9" s="369"/>
      <c r="BN9" s="316" t="s">
        <v>994</v>
      </c>
      <c r="BO9" s="322" t="s">
        <v>990</v>
      </c>
      <c r="BP9" s="316" t="s">
        <v>761</v>
      </c>
      <c r="BQ9" s="319"/>
      <c r="BR9" s="317" t="s">
        <v>1016</v>
      </c>
    </row>
    <row r="10" spans="1:70" s="317" customFormat="1" ht="32.450000000000003" customHeight="1" x14ac:dyDescent="0.3">
      <c r="A10" s="316">
        <v>4</v>
      </c>
      <c r="B10" s="330" t="s">
        <v>828</v>
      </c>
      <c r="C10" s="320">
        <f t="shared" si="0"/>
        <v>0.02</v>
      </c>
      <c r="D10" s="315"/>
      <c r="E10" s="315">
        <f>F10+U10+BG10</f>
        <v>0.02</v>
      </c>
      <c r="F10" s="315">
        <f>G10+K10+L10+M10+R10+S10+T10</f>
        <v>0.02</v>
      </c>
      <c r="G10" s="315"/>
      <c r="H10" s="315"/>
      <c r="I10" s="315"/>
      <c r="J10" s="315"/>
      <c r="K10" s="315">
        <v>0.02</v>
      </c>
      <c r="L10" s="368"/>
      <c r="M10" s="315"/>
      <c r="N10" s="315"/>
      <c r="O10" s="315"/>
      <c r="P10" s="315"/>
      <c r="Q10" s="315"/>
      <c r="R10" s="315"/>
      <c r="S10" s="315"/>
      <c r="T10" s="315"/>
      <c r="U10" s="315"/>
      <c r="V10" s="315"/>
      <c r="W10" s="315"/>
      <c r="X10" s="315"/>
      <c r="Y10" s="315"/>
      <c r="Z10" s="315"/>
      <c r="AA10" s="315"/>
      <c r="AB10" s="315"/>
      <c r="AC10" s="315"/>
      <c r="AD10" s="315"/>
      <c r="AE10" s="315"/>
      <c r="AF10" s="315"/>
      <c r="AG10" s="315"/>
      <c r="AH10" s="332"/>
      <c r="AI10" s="332"/>
      <c r="AJ10" s="315"/>
      <c r="AK10" s="315"/>
      <c r="AL10" s="315"/>
      <c r="AM10" s="315"/>
      <c r="AN10" s="315"/>
      <c r="AO10" s="315"/>
      <c r="AP10" s="315"/>
      <c r="AQ10" s="315"/>
      <c r="AR10" s="315"/>
      <c r="AS10" s="315"/>
      <c r="AT10" s="315"/>
      <c r="AU10" s="315"/>
      <c r="AV10" s="315"/>
      <c r="AW10" s="315"/>
      <c r="AX10" s="315"/>
      <c r="AY10" s="315"/>
      <c r="AZ10" s="333"/>
      <c r="BA10" s="315"/>
      <c r="BB10" s="315"/>
      <c r="BC10" s="315"/>
      <c r="BD10" s="315"/>
      <c r="BE10" s="315"/>
      <c r="BF10" s="315"/>
      <c r="BG10" s="315"/>
      <c r="BH10" s="315"/>
      <c r="BI10" s="334"/>
      <c r="BJ10" s="315"/>
      <c r="BK10" s="316"/>
      <c r="BL10" s="316" t="s">
        <v>149</v>
      </c>
      <c r="BM10" s="369"/>
      <c r="BN10" s="316" t="s">
        <v>90</v>
      </c>
      <c r="BO10" s="322" t="s">
        <v>990</v>
      </c>
      <c r="BP10" s="316" t="s">
        <v>761</v>
      </c>
      <c r="BQ10" s="319"/>
      <c r="BR10" s="370" t="s">
        <v>912</v>
      </c>
    </row>
    <row r="11" spans="1:70" s="317" customFormat="1" ht="39.6" customHeight="1" x14ac:dyDescent="0.3">
      <c r="A11" s="316">
        <v>5</v>
      </c>
      <c r="B11" s="330" t="s">
        <v>829</v>
      </c>
      <c r="C11" s="320">
        <f t="shared" si="0"/>
        <v>0.25</v>
      </c>
      <c r="D11" s="315"/>
      <c r="E11" s="315">
        <f>F11+U11+BG11</f>
        <v>0.25</v>
      </c>
      <c r="F11" s="315">
        <f>G11+K11+L11+M11+R11+S11+T11</f>
        <v>0.25</v>
      </c>
      <c r="G11" s="315"/>
      <c r="H11" s="315"/>
      <c r="I11" s="315"/>
      <c r="J11" s="315"/>
      <c r="K11" s="315">
        <v>0.25</v>
      </c>
      <c r="L11" s="368"/>
      <c r="M11" s="315"/>
      <c r="N11" s="315"/>
      <c r="O11" s="315"/>
      <c r="P11" s="315"/>
      <c r="Q11" s="315"/>
      <c r="R11" s="315"/>
      <c r="S11" s="315"/>
      <c r="T11" s="315"/>
      <c r="U11" s="315"/>
      <c r="V11" s="315"/>
      <c r="W11" s="315"/>
      <c r="X11" s="315"/>
      <c r="Y11" s="315"/>
      <c r="Z11" s="315"/>
      <c r="AA11" s="315"/>
      <c r="AB11" s="315"/>
      <c r="AC11" s="315"/>
      <c r="AD11" s="315"/>
      <c r="AE11" s="315"/>
      <c r="AF11" s="315"/>
      <c r="AG11" s="315"/>
      <c r="AH11" s="332"/>
      <c r="AI11" s="332"/>
      <c r="AJ11" s="315"/>
      <c r="AK11" s="315"/>
      <c r="AL11" s="315"/>
      <c r="AM11" s="315"/>
      <c r="AN11" s="315"/>
      <c r="AO11" s="315"/>
      <c r="AP11" s="315"/>
      <c r="AQ11" s="315"/>
      <c r="AR11" s="315"/>
      <c r="AS11" s="315"/>
      <c r="AT11" s="315"/>
      <c r="AU11" s="315"/>
      <c r="AV11" s="315"/>
      <c r="AW11" s="315"/>
      <c r="AX11" s="315"/>
      <c r="AY11" s="315"/>
      <c r="AZ11" s="333"/>
      <c r="BA11" s="315"/>
      <c r="BB11" s="315"/>
      <c r="BC11" s="315"/>
      <c r="BD11" s="315"/>
      <c r="BE11" s="315"/>
      <c r="BF11" s="315"/>
      <c r="BG11" s="315"/>
      <c r="BH11" s="315"/>
      <c r="BI11" s="334"/>
      <c r="BJ11" s="315"/>
      <c r="BK11" s="316"/>
      <c r="BL11" s="316" t="s">
        <v>149</v>
      </c>
      <c r="BM11" s="369"/>
      <c r="BN11" s="316" t="s">
        <v>90</v>
      </c>
      <c r="BO11" s="322" t="s">
        <v>990</v>
      </c>
      <c r="BP11" s="316" t="s">
        <v>761</v>
      </c>
      <c r="BQ11" s="319"/>
      <c r="BR11" s="370" t="s">
        <v>912</v>
      </c>
    </row>
    <row r="12" spans="1:70" s="318" customFormat="1" ht="51.6" customHeight="1" x14ac:dyDescent="0.3">
      <c r="A12" s="316">
        <v>6</v>
      </c>
      <c r="B12" s="319" t="s">
        <v>849</v>
      </c>
      <c r="C12" s="320">
        <v>0.4</v>
      </c>
      <c r="D12" s="315">
        <v>0.4</v>
      </c>
      <c r="E12" s="315"/>
      <c r="F12" s="321"/>
      <c r="G12" s="321"/>
      <c r="H12" s="315"/>
      <c r="I12" s="315"/>
      <c r="J12" s="315"/>
      <c r="K12" s="315"/>
      <c r="L12" s="315"/>
      <c r="M12" s="315"/>
      <c r="N12" s="315"/>
      <c r="O12" s="315"/>
      <c r="P12" s="315"/>
      <c r="Q12" s="315"/>
      <c r="R12" s="315"/>
      <c r="S12" s="315"/>
      <c r="T12" s="315"/>
      <c r="U12" s="321"/>
      <c r="V12" s="315"/>
      <c r="W12" s="315"/>
      <c r="X12" s="315"/>
      <c r="Y12" s="315"/>
      <c r="Z12" s="315"/>
      <c r="AA12" s="315"/>
      <c r="AB12" s="315"/>
      <c r="AC12" s="315"/>
      <c r="AD12" s="321"/>
      <c r="AE12" s="315"/>
      <c r="AF12" s="315"/>
      <c r="AG12" s="315"/>
      <c r="AH12" s="315"/>
      <c r="AI12" s="315"/>
      <c r="AJ12" s="315"/>
      <c r="AK12" s="315"/>
      <c r="AL12" s="315"/>
      <c r="AM12" s="315"/>
      <c r="AN12" s="315"/>
      <c r="AO12" s="315"/>
      <c r="AP12" s="315"/>
      <c r="AQ12" s="315"/>
      <c r="AR12" s="315"/>
      <c r="AS12" s="315"/>
      <c r="AT12" s="315"/>
      <c r="AU12" s="315"/>
      <c r="AV12" s="315"/>
      <c r="AW12" s="315"/>
      <c r="AX12" s="315"/>
      <c r="AY12" s="315"/>
      <c r="AZ12" s="315"/>
      <c r="BA12" s="315"/>
      <c r="BB12" s="315"/>
      <c r="BC12" s="315"/>
      <c r="BD12" s="315"/>
      <c r="BE12" s="315"/>
      <c r="BF12" s="315"/>
      <c r="BG12" s="315"/>
      <c r="BH12" s="315"/>
      <c r="BI12" s="315"/>
      <c r="BJ12" s="315"/>
      <c r="BK12" s="316"/>
      <c r="BL12" s="316" t="s">
        <v>142</v>
      </c>
      <c r="BM12" s="316"/>
      <c r="BN12" s="371" t="s">
        <v>90</v>
      </c>
      <c r="BO12" s="322" t="s">
        <v>910</v>
      </c>
      <c r="BP12" s="316" t="s">
        <v>761</v>
      </c>
      <c r="BQ12" s="319"/>
      <c r="BR12" s="370" t="s">
        <v>912</v>
      </c>
    </row>
    <row r="13" spans="1:70" s="318" customFormat="1" ht="52.9" customHeight="1" x14ac:dyDescent="0.3">
      <c r="A13" s="316">
        <v>7</v>
      </c>
      <c r="B13" s="319" t="s">
        <v>850</v>
      </c>
      <c r="C13" s="320">
        <v>0.1</v>
      </c>
      <c r="D13" s="315">
        <v>0.1</v>
      </c>
      <c r="E13" s="315"/>
      <c r="F13" s="321"/>
      <c r="G13" s="321"/>
      <c r="H13" s="315"/>
      <c r="I13" s="315"/>
      <c r="J13" s="315"/>
      <c r="K13" s="315"/>
      <c r="L13" s="315"/>
      <c r="M13" s="315"/>
      <c r="N13" s="315"/>
      <c r="O13" s="315"/>
      <c r="P13" s="315"/>
      <c r="Q13" s="315"/>
      <c r="R13" s="315"/>
      <c r="S13" s="315"/>
      <c r="T13" s="315"/>
      <c r="U13" s="321"/>
      <c r="V13" s="315"/>
      <c r="W13" s="315"/>
      <c r="X13" s="315"/>
      <c r="Y13" s="315"/>
      <c r="Z13" s="315"/>
      <c r="AA13" s="315"/>
      <c r="AB13" s="315"/>
      <c r="AC13" s="315"/>
      <c r="AD13" s="321"/>
      <c r="AE13" s="315"/>
      <c r="AF13" s="315"/>
      <c r="AG13" s="315"/>
      <c r="AH13" s="315"/>
      <c r="AI13" s="315"/>
      <c r="AJ13" s="315"/>
      <c r="AK13" s="315"/>
      <c r="AL13" s="315"/>
      <c r="AM13" s="315"/>
      <c r="AN13" s="315"/>
      <c r="AO13" s="315"/>
      <c r="AP13" s="315"/>
      <c r="AQ13" s="315"/>
      <c r="AR13" s="315"/>
      <c r="AS13" s="315"/>
      <c r="AT13" s="315"/>
      <c r="AU13" s="315"/>
      <c r="AV13" s="315"/>
      <c r="AW13" s="315"/>
      <c r="AX13" s="315"/>
      <c r="AY13" s="315"/>
      <c r="AZ13" s="315"/>
      <c r="BA13" s="315"/>
      <c r="BB13" s="315"/>
      <c r="BC13" s="315"/>
      <c r="BD13" s="315"/>
      <c r="BE13" s="315"/>
      <c r="BF13" s="315"/>
      <c r="BG13" s="315"/>
      <c r="BH13" s="315"/>
      <c r="BI13" s="315"/>
      <c r="BJ13" s="315"/>
      <c r="BK13" s="316"/>
      <c r="BL13" s="316" t="s">
        <v>142</v>
      </c>
      <c r="BM13" s="316"/>
      <c r="BN13" s="371" t="s">
        <v>90</v>
      </c>
      <c r="BO13" s="322" t="s">
        <v>851</v>
      </c>
      <c r="BP13" s="316" t="s">
        <v>761</v>
      </c>
      <c r="BQ13" s="319"/>
      <c r="BR13" s="370" t="s">
        <v>912</v>
      </c>
    </row>
    <row r="14" spans="1:70" s="317" customFormat="1" ht="32.450000000000003" customHeight="1" x14ac:dyDescent="0.3">
      <c r="A14" s="316">
        <v>8</v>
      </c>
      <c r="B14" s="319" t="s">
        <v>799</v>
      </c>
      <c r="C14" s="320">
        <f t="shared" ref="C14" si="6">D14+E14</f>
        <v>0.7</v>
      </c>
      <c r="D14" s="315"/>
      <c r="E14" s="315">
        <f t="shared" si="1"/>
        <v>0.7</v>
      </c>
      <c r="F14" s="315">
        <f t="shared" si="2"/>
        <v>0.7</v>
      </c>
      <c r="G14" s="315">
        <f t="shared" ref="G14" si="7">H14+I14+J14</f>
        <v>0</v>
      </c>
      <c r="H14" s="315"/>
      <c r="I14" s="315"/>
      <c r="J14" s="315"/>
      <c r="K14" s="315">
        <v>0.7</v>
      </c>
      <c r="L14" s="315"/>
      <c r="M14" s="315">
        <f t="shared" ref="M14" si="8">N14+O14+P14</f>
        <v>0</v>
      </c>
      <c r="N14" s="315"/>
      <c r="O14" s="315"/>
      <c r="P14" s="315"/>
      <c r="Q14" s="315"/>
      <c r="R14" s="315"/>
      <c r="S14" s="315"/>
      <c r="T14" s="315"/>
      <c r="U14" s="315">
        <f t="shared" ref="U14" si="9">V14+W14+X14+Y14+Z14+AA14+AB14+AC14+AD14+AU14+AV14+AW14+AX14+AY14+AZ14+BA14+BB14+BC14+BD14+BE14+BF14</f>
        <v>0</v>
      </c>
      <c r="V14" s="315"/>
      <c r="W14" s="315"/>
      <c r="X14" s="315"/>
      <c r="Y14" s="315"/>
      <c r="Z14" s="315"/>
      <c r="AA14" s="315"/>
      <c r="AB14" s="315"/>
      <c r="AC14" s="315"/>
      <c r="AD14" s="315">
        <f t="shared" ref="AD14" si="10">SUM(AE14:AT14)</f>
        <v>0</v>
      </c>
      <c r="AE14" s="315"/>
      <c r="AF14" s="315"/>
      <c r="AG14" s="315"/>
      <c r="AH14" s="315"/>
      <c r="AI14" s="315"/>
      <c r="AJ14" s="315"/>
      <c r="AK14" s="315"/>
      <c r="AL14" s="315"/>
      <c r="AM14" s="315"/>
      <c r="AN14" s="315"/>
      <c r="AO14" s="315"/>
      <c r="AP14" s="315"/>
      <c r="AQ14" s="315"/>
      <c r="AR14" s="315"/>
      <c r="AS14" s="315"/>
      <c r="AT14" s="315"/>
      <c r="AU14" s="315"/>
      <c r="AV14" s="315"/>
      <c r="AW14" s="315"/>
      <c r="AX14" s="315"/>
      <c r="AY14" s="315"/>
      <c r="AZ14" s="315"/>
      <c r="BA14" s="315"/>
      <c r="BB14" s="315"/>
      <c r="BC14" s="315"/>
      <c r="BD14" s="315"/>
      <c r="BE14" s="315"/>
      <c r="BF14" s="315"/>
      <c r="BG14" s="315">
        <f t="shared" ref="BG14" si="11">BH14+BI14+BJ14</f>
        <v>0</v>
      </c>
      <c r="BH14" s="315"/>
      <c r="BI14" s="315">
        <v>0</v>
      </c>
      <c r="BJ14" s="315"/>
      <c r="BK14" s="316"/>
      <c r="BL14" s="335" t="s">
        <v>128</v>
      </c>
      <c r="BM14" s="316"/>
      <c r="BN14" s="342" t="s">
        <v>90</v>
      </c>
      <c r="BO14" s="322" t="s">
        <v>990</v>
      </c>
      <c r="BP14" s="316" t="s">
        <v>761</v>
      </c>
      <c r="BQ14" s="341"/>
      <c r="BR14" s="370" t="s">
        <v>913</v>
      </c>
    </row>
    <row r="15" spans="1:70" s="318" customFormat="1" ht="39.6" customHeight="1" x14ac:dyDescent="0.3">
      <c r="A15" s="316">
        <v>9</v>
      </c>
      <c r="B15" s="338" t="s">
        <v>843</v>
      </c>
      <c r="C15" s="320">
        <v>0.5</v>
      </c>
      <c r="D15" s="315"/>
      <c r="E15" s="315">
        <v>0.5</v>
      </c>
      <c r="F15" s="315"/>
      <c r="G15" s="315"/>
      <c r="H15" s="320"/>
      <c r="I15" s="320"/>
      <c r="J15" s="315"/>
      <c r="K15" s="339"/>
      <c r="L15" s="339"/>
      <c r="M15" s="315"/>
      <c r="N15" s="315"/>
      <c r="O15" s="315"/>
      <c r="P15" s="315"/>
      <c r="Q15" s="315"/>
      <c r="R15" s="315"/>
      <c r="S15" s="315"/>
      <c r="T15" s="315"/>
      <c r="U15" s="315"/>
      <c r="V15" s="315"/>
      <c r="W15" s="315"/>
      <c r="X15" s="315"/>
      <c r="Y15" s="315"/>
      <c r="Z15" s="315"/>
      <c r="AA15" s="315"/>
      <c r="AB15" s="315"/>
      <c r="AC15" s="315"/>
      <c r="AD15" s="315"/>
      <c r="AE15" s="315"/>
      <c r="AF15" s="315"/>
      <c r="AG15" s="315"/>
      <c r="AH15" s="315"/>
      <c r="AI15" s="315"/>
      <c r="AJ15" s="315"/>
      <c r="AK15" s="315"/>
      <c r="AL15" s="315"/>
      <c r="AM15" s="315"/>
      <c r="AN15" s="315"/>
      <c r="AO15" s="315"/>
      <c r="AP15" s="315"/>
      <c r="AQ15" s="315"/>
      <c r="AR15" s="315"/>
      <c r="AS15" s="315"/>
      <c r="AT15" s="315"/>
      <c r="AU15" s="315"/>
      <c r="AV15" s="315"/>
      <c r="AW15" s="315"/>
      <c r="AX15" s="315"/>
      <c r="AY15" s="315"/>
      <c r="AZ15" s="315"/>
      <c r="BA15" s="315"/>
      <c r="BB15" s="315"/>
      <c r="BC15" s="315"/>
      <c r="BD15" s="320"/>
      <c r="BE15" s="315"/>
      <c r="BF15" s="315"/>
      <c r="BG15" s="315"/>
      <c r="BH15" s="315"/>
      <c r="BI15" s="320"/>
      <c r="BJ15" s="315"/>
      <c r="BK15" s="316"/>
      <c r="BL15" s="331" t="s">
        <v>137</v>
      </c>
      <c r="BM15" s="316"/>
      <c r="BN15" s="331" t="s">
        <v>90</v>
      </c>
      <c r="BO15" s="322" t="s">
        <v>990</v>
      </c>
      <c r="BP15" s="316"/>
      <c r="BQ15" s="313"/>
      <c r="BR15" s="387" t="s">
        <v>913</v>
      </c>
    </row>
    <row r="16" spans="1:70" s="317" customFormat="1" ht="34.15" customHeight="1" x14ac:dyDescent="0.3">
      <c r="A16" s="316">
        <v>10</v>
      </c>
      <c r="B16" s="325" t="s">
        <v>801</v>
      </c>
      <c r="C16" s="315">
        <f>D16+E16</f>
        <v>0.3</v>
      </c>
      <c r="D16" s="326"/>
      <c r="E16" s="315">
        <f>F16+U16+BG16</f>
        <v>0.3</v>
      </c>
      <c r="F16" s="315">
        <f>G16+K16+L16+M16+R16+S16+T16</f>
        <v>0.3</v>
      </c>
      <c r="G16" s="315">
        <f>H16+I16+J16</f>
        <v>0</v>
      </c>
      <c r="H16" s="315"/>
      <c r="I16" s="315"/>
      <c r="J16" s="315"/>
      <c r="K16" s="327">
        <v>0.3</v>
      </c>
      <c r="L16" s="316"/>
      <c r="M16" s="315">
        <f>N16+O16+P16</f>
        <v>0</v>
      </c>
      <c r="N16" s="315"/>
      <c r="O16" s="315"/>
      <c r="P16" s="328"/>
      <c r="Q16" s="328"/>
      <c r="R16" s="328"/>
      <c r="S16" s="328"/>
      <c r="T16" s="328"/>
      <c r="U16" s="328"/>
      <c r="V16" s="328"/>
      <c r="W16" s="328"/>
      <c r="X16" s="328"/>
      <c r="Y16" s="328"/>
      <c r="Z16" s="328"/>
      <c r="AA16" s="328"/>
      <c r="AB16" s="328"/>
      <c r="AC16" s="328"/>
      <c r="AD16" s="328"/>
      <c r="AE16" s="328"/>
      <c r="AF16" s="328"/>
      <c r="AG16" s="328"/>
      <c r="AH16" s="328"/>
      <c r="AI16" s="328"/>
      <c r="AJ16" s="328"/>
      <c r="AK16" s="328"/>
      <c r="AL16" s="328"/>
      <c r="AM16" s="328"/>
      <c r="AN16" s="328"/>
      <c r="AO16" s="328"/>
      <c r="AP16" s="328"/>
      <c r="AQ16" s="328"/>
      <c r="AR16" s="328"/>
      <c r="AS16" s="328"/>
      <c r="AT16" s="328"/>
      <c r="AU16" s="328"/>
      <c r="AV16" s="328"/>
      <c r="AW16" s="328"/>
      <c r="AX16" s="328"/>
      <c r="AY16" s="328"/>
      <c r="AZ16" s="328"/>
      <c r="BA16" s="328"/>
      <c r="BB16" s="328"/>
      <c r="BC16" s="328"/>
      <c r="BD16" s="328"/>
      <c r="BE16" s="328"/>
      <c r="BF16" s="328"/>
      <c r="BG16" s="328"/>
      <c r="BH16" s="328"/>
      <c r="BI16" s="328"/>
      <c r="BJ16" s="328"/>
      <c r="BK16" s="328"/>
      <c r="BL16" s="335" t="s">
        <v>138</v>
      </c>
      <c r="BM16" s="328"/>
      <c r="BN16" s="316" t="s">
        <v>90</v>
      </c>
      <c r="BO16" s="322" t="s">
        <v>990</v>
      </c>
      <c r="BP16" s="316"/>
      <c r="BQ16" s="341"/>
      <c r="BR16" s="370" t="s">
        <v>913</v>
      </c>
    </row>
    <row r="17" spans="1:70" s="317" customFormat="1" ht="33.6" customHeight="1" x14ac:dyDescent="0.3">
      <c r="A17" s="316">
        <v>11</v>
      </c>
      <c r="B17" s="319" t="s">
        <v>796</v>
      </c>
      <c r="C17" s="315">
        <f t="shared" ref="C17:C18" si="12">D17+E17</f>
        <v>0.30000000000000004</v>
      </c>
      <c r="D17" s="326"/>
      <c r="E17" s="315">
        <f t="shared" ref="E17:E18" si="13">F17+U17+BG17</f>
        <v>0.30000000000000004</v>
      </c>
      <c r="F17" s="315">
        <f t="shared" ref="F17:F18" si="14">G17+K17+L17+M17+R17+S17+T17</f>
        <v>0.30000000000000004</v>
      </c>
      <c r="G17" s="315">
        <f>H17+I17+J17</f>
        <v>0</v>
      </c>
      <c r="H17" s="315"/>
      <c r="I17" s="315"/>
      <c r="J17" s="315"/>
      <c r="K17" s="327">
        <v>0.1</v>
      </c>
      <c r="L17" s="316">
        <v>0.2</v>
      </c>
      <c r="M17" s="315">
        <f t="shared" ref="M17:M18" si="15">N17+O17+P17</f>
        <v>0</v>
      </c>
      <c r="N17" s="315"/>
      <c r="O17" s="315"/>
      <c r="P17" s="328"/>
      <c r="Q17" s="328"/>
      <c r="R17" s="328"/>
      <c r="S17" s="328"/>
      <c r="T17" s="328"/>
      <c r="U17" s="328"/>
      <c r="V17" s="328"/>
      <c r="W17" s="328"/>
      <c r="X17" s="328"/>
      <c r="Y17" s="328"/>
      <c r="Z17" s="328"/>
      <c r="AA17" s="328"/>
      <c r="AB17" s="328"/>
      <c r="AC17" s="328"/>
      <c r="AD17" s="328"/>
      <c r="AE17" s="328"/>
      <c r="AF17" s="328"/>
      <c r="AG17" s="328"/>
      <c r="AH17" s="328"/>
      <c r="AI17" s="328"/>
      <c r="AJ17" s="328"/>
      <c r="AK17" s="328"/>
      <c r="AL17" s="328"/>
      <c r="AM17" s="328"/>
      <c r="AN17" s="328"/>
      <c r="AO17" s="328"/>
      <c r="AP17" s="328"/>
      <c r="AQ17" s="328"/>
      <c r="AR17" s="328"/>
      <c r="AS17" s="328"/>
      <c r="AT17" s="328"/>
      <c r="AU17" s="328"/>
      <c r="AV17" s="328"/>
      <c r="AW17" s="328"/>
      <c r="AX17" s="328"/>
      <c r="AY17" s="328"/>
      <c r="AZ17" s="328"/>
      <c r="BA17" s="328"/>
      <c r="BB17" s="328"/>
      <c r="BC17" s="328"/>
      <c r="BD17" s="328"/>
      <c r="BE17" s="328"/>
      <c r="BF17" s="328"/>
      <c r="BG17" s="328"/>
      <c r="BH17" s="328"/>
      <c r="BI17" s="328"/>
      <c r="BJ17" s="328"/>
      <c r="BK17" s="328"/>
      <c r="BL17" s="335" t="s">
        <v>132</v>
      </c>
      <c r="BM17" s="328"/>
      <c r="BN17" s="342" t="s">
        <v>90</v>
      </c>
      <c r="BO17" s="322" t="s">
        <v>990</v>
      </c>
      <c r="BP17" s="316"/>
      <c r="BQ17" s="319"/>
      <c r="BR17" s="370" t="s">
        <v>913</v>
      </c>
    </row>
    <row r="18" spans="1:70" s="317" customFormat="1" ht="33.6" customHeight="1" x14ac:dyDescent="0.3">
      <c r="A18" s="316">
        <v>12</v>
      </c>
      <c r="B18" s="319" t="s">
        <v>794</v>
      </c>
      <c r="C18" s="315">
        <f t="shared" si="12"/>
        <v>0.54</v>
      </c>
      <c r="D18" s="326"/>
      <c r="E18" s="315">
        <f t="shared" si="13"/>
        <v>0.54</v>
      </c>
      <c r="F18" s="315">
        <f t="shared" si="14"/>
        <v>0.54</v>
      </c>
      <c r="G18" s="315">
        <f>H18+I18+J18</f>
        <v>0</v>
      </c>
      <c r="H18" s="315"/>
      <c r="I18" s="315"/>
      <c r="J18" s="315"/>
      <c r="K18" s="327">
        <v>0.2</v>
      </c>
      <c r="L18" s="316">
        <v>0.34</v>
      </c>
      <c r="M18" s="315">
        <f t="shared" si="15"/>
        <v>0</v>
      </c>
      <c r="N18" s="315"/>
      <c r="O18" s="315"/>
      <c r="P18" s="328"/>
      <c r="Q18" s="328"/>
      <c r="R18" s="328"/>
      <c r="S18" s="328"/>
      <c r="T18" s="328"/>
      <c r="U18" s="328"/>
      <c r="V18" s="328"/>
      <c r="W18" s="328"/>
      <c r="X18" s="328"/>
      <c r="Y18" s="328"/>
      <c r="Z18" s="328"/>
      <c r="AA18" s="328"/>
      <c r="AB18" s="328"/>
      <c r="AC18" s="328"/>
      <c r="AD18" s="328"/>
      <c r="AE18" s="328"/>
      <c r="AF18" s="328"/>
      <c r="AG18" s="328"/>
      <c r="AH18" s="328"/>
      <c r="AI18" s="328"/>
      <c r="AJ18" s="328"/>
      <c r="AK18" s="328"/>
      <c r="AL18" s="328"/>
      <c r="AM18" s="328"/>
      <c r="AN18" s="328"/>
      <c r="AO18" s="328"/>
      <c r="AP18" s="328"/>
      <c r="AQ18" s="328"/>
      <c r="AR18" s="328"/>
      <c r="AS18" s="328"/>
      <c r="AT18" s="328"/>
      <c r="AU18" s="328"/>
      <c r="AV18" s="328"/>
      <c r="AW18" s="328"/>
      <c r="AX18" s="328"/>
      <c r="AY18" s="328"/>
      <c r="AZ18" s="328"/>
      <c r="BA18" s="328"/>
      <c r="BB18" s="328"/>
      <c r="BC18" s="328"/>
      <c r="BD18" s="328"/>
      <c r="BE18" s="328"/>
      <c r="BF18" s="328"/>
      <c r="BG18" s="328"/>
      <c r="BH18" s="328"/>
      <c r="BI18" s="328"/>
      <c r="BJ18" s="328"/>
      <c r="BK18" s="328"/>
      <c r="BL18" s="335" t="s">
        <v>132</v>
      </c>
      <c r="BM18" s="328"/>
      <c r="BN18" s="342" t="s">
        <v>90</v>
      </c>
      <c r="BO18" s="322" t="s">
        <v>990</v>
      </c>
      <c r="BP18" s="316"/>
      <c r="BQ18" s="319"/>
      <c r="BR18" s="370" t="s">
        <v>913</v>
      </c>
    </row>
    <row r="19" spans="1:70" s="317" customFormat="1" ht="31.15" customHeight="1" x14ac:dyDescent="0.3">
      <c r="A19" s="316">
        <v>13</v>
      </c>
      <c r="B19" s="385" t="s">
        <v>800</v>
      </c>
      <c r="C19" s="320">
        <f t="shared" ref="C19:C20" si="16">D19+E19</f>
        <v>0.05</v>
      </c>
      <c r="D19" s="315"/>
      <c r="E19" s="315">
        <f t="shared" ref="E19" si="17">F19+U19+BG19</f>
        <v>0.05</v>
      </c>
      <c r="F19" s="315">
        <f t="shared" ref="F19" si="18">G19+K19+L19+M19+R19+S19+T19</f>
        <v>0.05</v>
      </c>
      <c r="G19" s="315">
        <f t="shared" ref="G19" si="19">H19+I19+J19</f>
        <v>0</v>
      </c>
      <c r="H19" s="315"/>
      <c r="I19" s="315"/>
      <c r="J19" s="315"/>
      <c r="K19" s="315">
        <v>0.05</v>
      </c>
      <c r="L19" s="315"/>
      <c r="M19" s="315">
        <f t="shared" ref="M19" si="20">N19+O19+P19</f>
        <v>0</v>
      </c>
      <c r="N19" s="315"/>
      <c r="O19" s="315"/>
      <c r="P19" s="315"/>
      <c r="Q19" s="315"/>
      <c r="R19" s="315"/>
      <c r="S19" s="315"/>
      <c r="T19" s="315"/>
      <c r="U19" s="315">
        <f t="shared" ref="U19" si="21">V19+W19+X19+Y19+Z19+AA19+AB19+AC19+AD19+AU19+AV19+AW19+AX19+AY19+AZ19+BA19+BB19+BC19+BD19+BE19+BF19</f>
        <v>0</v>
      </c>
      <c r="V19" s="315"/>
      <c r="W19" s="315"/>
      <c r="X19" s="315"/>
      <c r="Y19" s="315"/>
      <c r="Z19" s="315"/>
      <c r="AA19" s="315"/>
      <c r="AB19" s="315"/>
      <c r="AC19" s="315"/>
      <c r="AD19" s="315">
        <f t="shared" ref="AD19" si="22">SUM(AE19:AT19)</f>
        <v>0</v>
      </c>
      <c r="AE19" s="315"/>
      <c r="AF19" s="315"/>
      <c r="AG19" s="315"/>
      <c r="AH19" s="315"/>
      <c r="AI19" s="315"/>
      <c r="AJ19" s="315"/>
      <c r="AK19" s="315"/>
      <c r="AL19" s="315"/>
      <c r="AM19" s="315"/>
      <c r="AN19" s="315"/>
      <c r="AO19" s="315"/>
      <c r="AP19" s="315"/>
      <c r="AQ19" s="315"/>
      <c r="AR19" s="315"/>
      <c r="AS19" s="315"/>
      <c r="AT19" s="315"/>
      <c r="AU19" s="315"/>
      <c r="AV19" s="315"/>
      <c r="AW19" s="315"/>
      <c r="AX19" s="315"/>
      <c r="AY19" s="315"/>
      <c r="AZ19" s="315"/>
      <c r="BA19" s="315"/>
      <c r="BB19" s="315"/>
      <c r="BC19" s="315"/>
      <c r="BD19" s="315"/>
      <c r="BE19" s="315"/>
      <c r="BF19" s="315"/>
      <c r="BG19" s="315">
        <f t="shared" ref="BG19" si="23">BH19+BI19+BJ19</f>
        <v>0</v>
      </c>
      <c r="BH19" s="315"/>
      <c r="BI19" s="315">
        <v>0</v>
      </c>
      <c r="BJ19" s="315"/>
      <c r="BK19" s="316"/>
      <c r="BL19" s="335" t="s">
        <v>128</v>
      </c>
      <c r="BM19" s="316"/>
      <c r="BN19" s="316" t="s">
        <v>107</v>
      </c>
      <c r="BO19" s="322" t="s">
        <v>990</v>
      </c>
      <c r="BP19" s="316"/>
      <c r="BQ19" s="341"/>
      <c r="BR19" s="370" t="s">
        <v>913</v>
      </c>
    </row>
    <row r="20" spans="1:70" s="317" customFormat="1" ht="30" customHeight="1" x14ac:dyDescent="0.3">
      <c r="A20" s="316">
        <v>14</v>
      </c>
      <c r="B20" s="330" t="s">
        <v>1024</v>
      </c>
      <c r="C20" s="320">
        <f t="shared" si="16"/>
        <v>0.4</v>
      </c>
      <c r="D20" s="315"/>
      <c r="E20" s="315">
        <f>F20+U20+BG20</f>
        <v>0.4</v>
      </c>
      <c r="F20" s="315">
        <f>G20+K20+L20+M20+R20+S20+T20</f>
        <v>0.4</v>
      </c>
      <c r="G20" s="315"/>
      <c r="H20" s="315"/>
      <c r="I20" s="315"/>
      <c r="J20" s="315"/>
      <c r="K20" s="315">
        <v>0.25</v>
      </c>
      <c r="L20" s="368">
        <v>0.15</v>
      </c>
      <c r="M20" s="315"/>
      <c r="N20" s="315"/>
      <c r="O20" s="315"/>
      <c r="P20" s="315"/>
      <c r="Q20" s="315"/>
      <c r="R20" s="315"/>
      <c r="S20" s="315"/>
      <c r="T20" s="315"/>
      <c r="U20" s="315"/>
      <c r="V20" s="315"/>
      <c r="W20" s="315"/>
      <c r="X20" s="315"/>
      <c r="Y20" s="315"/>
      <c r="Z20" s="315"/>
      <c r="AA20" s="315"/>
      <c r="AB20" s="315"/>
      <c r="AC20" s="315"/>
      <c r="AD20" s="315"/>
      <c r="AE20" s="315"/>
      <c r="AF20" s="315"/>
      <c r="AG20" s="315"/>
      <c r="AH20" s="332"/>
      <c r="AI20" s="332"/>
      <c r="AJ20" s="315"/>
      <c r="AK20" s="315"/>
      <c r="AL20" s="315"/>
      <c r="AM20" s="315"/>
      <c r="AN20" s="315"/>
      <c r="AO20" s="315"/>
      <c r="AP20" s="315"/>
      <c r="AQ20" s="315"/>
      <c r="AR20" s="315"/>
      <c r="AS20" s="315"/>
      <c r="AT20" s="315"/>
      <c r="AU20" s="315"/>
      <c r="AV20" s="315"/>
      <c r="AW20" s="315"/>
      <c r="AX20" s="315"/>
      <c r="AY20" s="315"/>
      <c r="AZ20" s="333"/>
      <c r="BA20" s="315"/>
      <c r="BB20" s="315"/>
      <c r="BC20" s="315"/>
      <c r="BD20" s="315"/>
      <c r="BE20" s="315"/>
      <c r="BF20" s="315"/>
      <c r="BG20" s="315"/>
      <c r="BH20" s="315"/>
      <c r="BI20" s="334"/>
      <c r="BJ20" s="315"/>
      <c r="BK20" s="316"/>
      <c r="BL20" s="316" t="s">
        <v>149</v>
      </c>
      <c r="BM20" s="369"/>
      <c r="BN20" s="316" t="s">
        <v>90</v>
      </c>
      <c r="BO20" s="322" t="s">
        <v>990</v>
      </c>
      <c r="BP20" s="316" t="s">
        <v>761</v>
      </c>
      <c r="BQ20" s="319"/>
      <c r="BR20" s="370" t="s">
        <v>991</v>
      </c>
    </row>
    <row r="21" spans="1:70" ht="35.450000000000003" customHeight="1" x14ac:dyDescent="0.3">
      <c r="A21" s="316">
        <v>15</v>
      </c>
      <c r="B21" s="144" t="s">
        <v>966</v>
      </c>
      <c r="C21" s="102">
        <f t="shared" ref="C21" si="24">D21+E21</f>
        <v>16.2</v>
      </c>
      <c r="D21" s="102"/>
      <c r="E21" s="102">
        <f t="shared" ref="E21:E34" si="25">F21+U21+BG21</f>
        <v>16.2</v>
      </c>
      <c r="F21" s="102">
        <f t="shared" ref="F21:F34" si="26">G21+K21+L21+M21+R21+S21+T21</f>
        <v>16.2</v>
      </c>
      <c r="G21" s="3">
        <f t="shared" ref="G21:G34" si="27">H21+I21+J21</f>
        <v>0</v>
      </c>
      <c r="H21" s="3"/>
      <c r="I21" s="3"/>
      <c r="J21" s="3"/>
      <c r="K21" s="80"/>
      <c r="L21" s="80"/>
      <c r="M21" s="3">
        <f t="shared" ref="M21:M34" si="28">N21+O21+P21</f>
        <v>16.2</v>
      </c>
      <c r="N21" s="3"/>
      <c r="O21" s="3">
        <v>16.2</v>
      </c>
      <c r="P21" s="3"/>
      <c r="Q21" s="3"/>
      <c r="R21" s="3"/>
      <c r="S21" s="3"/>
      <c r="T21" s="3"/>
      <c r="U21" s="102">
        <f t="shared" ref="U21" si="29">V21+W21+X21+Y21+Z21+AA21+AB21+AC21+AD21+AU21+AV21+AW21+AX21+AY21+AZ21+BA21+BB21+BC21+BD21+BE21+BF21</f>
        <v>0</v>
      </c>
      <c r="V21" s="3"/>
      <c r="W21" s="3"/>
      <c r="X21" s="3"/>
      <c r="Y21" s="3"/>
      <c r="Z21" s="3"/>
      <c r="AA21" s="3"/>
      <c r="AB21" s="3"/>
      <c r="AC21" s="3"/>
      <c r="AD21" s="3">
        <f t="shared" ref="AD21:AD34" si="30">SUM(AE21:AT21)</f>
        <v>0</v>
      </c>
      <c r="AE21" s="3"/>
      <c r="AF21" s="3"/>
      <c r="AG21" s="3"/>
      <c r="AH21" s="73"/>
      <c r="AI21" s="73"/>
      <c r="AJ21" s="3"/>
      <c r="AK21" s="3"/>
      <c r="AL21" s="3"/>
      <c r="AM21" s="3"/>
      <c r="AN21" s="3"/>
      <c r="AO21" s="3"/>
      <c r="AP21" s="3"/>
      <c r="AQ21" s="3"/>
      <c r="AR21" s="3"/>
      <c r="AS21" s="3"/>
      <c r="AT21" s="3"/>
      <c r="AU21" s="3"/>
      <c r="AV21" s="3"/>
      <c r="AW21" s="3"/>
      <c r="AX21" s="3"/>
      <c r="AY21" s="3"/>
      <c r="AZ21" s="74"/>
      <c r="BA21" s="3"/>
      <c r="BB21" s="3"/>
      <c r="BC21" s="3"/>
      <c r="BD21" s="3"/>
      <c r="BE21" s="3"/>
      <c r="BF21" s="3"/>
      <c r="BG21" s="102">
        <f t="shared" ref="BG21:BG34" si="31">SUM(BH21:BJ21)</f>
        <v>0</v>
      </c>
      <c r="BH21" s="3"/>
      <c r="BI21" s="75"/>
      <c r="BJ21" s="3"/>
      <c r="BK21" s="165"/>
      <c r="BL21" s="316" t="s">
        <v>149</v>
      </c>
      <c r="BM21" s="166"/>
      <c r="BN21" s="166" t="s">
        <v>967</v>
      </c>
      <c r="BO21" s="166" t="s">
        <v>1022</v>
      </c>
      <c r="BP21" s="165"/>
      <c r="BQ21" s="144"/>
    </row>
    <row r="22" spans="1:70" ht="30.6" customHeight="1" x14ac:dyDescent="0.3">
      <c r="A22" s="579">
        <v>16</v>
      </c>
      <c r="B22" s="578" t="s">
        <v>1017</v>
      </c>
      <c r="C22" s="102">
        <f t="shared" ref="C22" si="32">D22+E22</f>
        <v>0.72</v>
      </c>
      <c r="D22" s="102"/>
      <c r="E22" s="102">
        <f t="shared" si="25"/>
        <v>0.72</v>
      </c>
      <c r="F22" s="102">
        <f t="shared" si="26"/>
        <v>0.72</v>
      </c>
      <c r="G22" s="3">
        <f t="shared" si="27"/>
        <v>0</v>
      </c>
      <c r="H22" s="3"/>
      <c r="I22" s="3"/>
      <c r="J22" s="3"/>
      <c r="K22" s="80">
        <v>0.42</v>
      </c>
      <c r="L22" s="80"/>
      <c r="M22" s="3">
        <f t="shared" si="28"/>
        <v>0.3</v>
      </c>
      <c r="N22" s="3"/>
      <c r="O22" s="3"/>
      <c r="P22" s="3">
        <v>0.3</v>
      </c>
      <c r="Q22" s="3"/>
      <c r="R22" s="3"/>
      <c r="S22" s="3"/>
      <c r="T22" s="3"/>
      <c r="U22" s="102">
        <f t="shared" ref="U22" si="33">V22+W22+X22+Y22+Z22+AA22+AB22+AC22+AD22+AU22+AV22+AW22+AX22+AY22+AZ22+BA22+BB22+BC22+BD22+BE22+BF22</f>
        <v>0</v>
      </c>
      <c r="V22" s="3"/>
      <c r="W22" s="3"/>
      <c r="X22" s="3"/>
      <c r="Y22" s="3"/>
      <c r="Z22" s="3"/>
      <c r="AA22" s="3"/>
      <c r="AB22" s="3"/>
      <c r="AC22" s="3"/>
      <c r="AD22" s="3">
        <f t="shared" si="30"/>
        <v>0</v>
      </c>
      <c r="AE22" s="3"/>
      <c r="AF22" s="3"/>
      <c r="AG22" s="3"/>
      <c r="AH22" s="73"/>
      <c r="AI22" s="73"/>
      <c r="AJ22" s="3"/>
      <c r="AK22" s="3"/>
      <c r="AL22" s="3"/>
      <c r="AM22" s="3"/>
      <c r="AN22" s="3"/>
      <c r="AO22" s="3"/>
      <c r="AP22" s="3"/>
      <c r="AQ22" s="3"/>
      <c r="AR22" s="3"/>
      <c r="AS22" s="3"/>
      <c r="AT22" s="3"/>
      <c r="AU22" s="3"/>
      <c r="AV22" s="3"/>
      <c r="AW22" s="3"/>
      <c r="AX22" s="3"/>
      <c r="AY22" s="3"/>
      <c r="AZ22" s="74"/>
      <c r="BA22" s="3"/>
      <c r="BB22" s="3"/>
      <c r="BC22" s="3"/>
      <c r="BD22" s="3"/>
      <c r="BE22" s="3"/>
      <c r="BF22" s="3"/>
      <c r="BG22" s="102">
        <f t="shared" si="31"/>
        <v>0</v>
      </c>
      <c r="BH22" s="3"/>
      <c r="BI22" s="75"/>
      <c r="BJ22" s="3"/>
      <c r="BK22" s="165"/>
      <c r="BL22" s="335" t="s">
        <v>128</v>
      </c>
      <c r="BM22" s="166"/>
      <c r="BN22" s="166" t="s">
        <v>968</v>
      </c>
      <c r="BO22" s="574" t="s">
        <v>1018</v>
      </c>
      <c r="BP22" s="165"/>
      <c r="BQ22" s="529"/>
    </row>
    <row r="23" spans="1:70" ht="30.6" customHeight="1" x14ac:dyDescent="0.3">
      <c r="A23" s="579"/>
      <c r="B23" s="578"/>
      <c r="C23" s="102">
        <f>D23+E23</f>
        <v>5.88</v>
      </c>
      <c r="D23" s="102"/>
      <c r="E23" s="102">
        <f t="shared" si="25"/>
        <v>5.88</v>
      </c>
      <c r="F23" s="102">
        <f t="shared" si="26"/>
        <v>5.88</v>
      </c>
      <c r="G23" s="3">
        <f t="shared" si="27"/>
        <v>0</v>
      </c>
      <c r="H23" s="3"/>
      <c r="I23" s="3"/>
      <c r="J23" s="3"/>
      <c r="K23" s="80">
        <v>1.5</v>
      </c>
      <c r="L23" s="80">
        <v>0.88</v>
      </c>
      <c r="M23" s="3">
        <f t="shared" si="28"/>
        <v>3.5</v>
      </c>
      <c r="N23" s="3"/>
      <c r="O23" s="3">
        <v>3.5</v>
      </c>
      <c r="P23" s="3"/>
      <c r="Q23" s="3"/>
      <c r="R23" s="3"/>
      <c r="S23" s="3"/>
      <c r="T23" s="3"/>
      <c r="U23" s="102">
        <f t="shared" ref="U23:U25" si="34">V23+W23+X23+Y23+Z23+AA23+AB23+AC23+AD23+AU23+AV23+AW23+AX23+AY23+AZ23+BA23+BB23+BC23+BD23+BE23+BF23</f>
        <v>0</v>
      </c>
      <c r="V23" s="3"/>
      <c r="W23" s="3"/>
      <c r="X23" s="3"/>
      <c r="Y23" s="3"/>
      <c r="Z23" s="3"/>
      <c r="AA23" s="3"/>
      <c r="AB23" s="3"/>
      <c r="AC23" s="3"/>
      <c r="AD23" s="3">
        <f t="shared" si="30"/>
        <v>0</v>
      </c>
      <c r="AE23" s="3"/>
      <c r="AF23" s="3"/>
      <c r="AG23" s="3"/>
      <c r="AH23" s="73"/>
      <c r="AI23" s="73"/>
      <c r="AJ23" s="3"/>
      <c r="AK23" s="3"/>
      <c r="AL23" s="3"/>
      <c r="AM23" s="3"/>
      <c r="AN23" s="3"/>
      <c r="AO23" s="3"/>
      <c r="AP23" s="3"/>
      <c r="AQ23" s="3"/>
      <c r="AR23" s="3"/>
      <c r="AS23" s="3"/>
      <c r="AT23" s="3"/>
      <c r="AU23" s="3"/>
      <c r="AV23" s="3"/>
      <c r="AW23" s="3"/>
      <c r="AX23" s="3"/>
      <c r="AY23" s="3"/>
      <c r="AZ23" s="74"/>
      <c r="BA23" s="3"/>
      <c r="BB23" s="3"/>
      <c r="BC23" s="3"/>
      <c r="BD23" s="3"/>
      <c r="BE23" s="3"/>
      <c r="BF23" s="3"/>
      <c r="BG23" s="102">
        <f t="shared" si="31"/>
        <v>0</v>
      </c>
      <c r="BH23" s="3"/>
      <c r="BI23" s="75"/>
      <c r="BJ23" s="3"/>
      <c r="BK23" s="165"/>
      <c r="BL23" s="2" t="s">
        <v>133</v>
      </c>
      <c r="BM23" s="166"/>
      <c r="BN23" s="166" t="s">
        <v>968</v>
      </c>
      <c r="BO23" s="574"/>
      <c r="BP23" s="165"/>
      <c r="BQ23" s="537"/>
    </row>
    <row r="24" spans="1:70" ht="24.6" customHeight="1" x14ac:dyDescent="0.3">
      <c r="A24" s="579"/>
      <c r="B24" s="578"/>
      <c r="C24" s="102">
        <f t="shared" ref="C24:C25" si="35">D24+E24</f>
        <v>1.46</v>
      </c>
      <c r="D24" s="102"/>
      <c r="E24" s="102">
        <f t="shared" si="25"/>
        <v>1.46</v>
      </c>
      <c r="F24" s="102">
        <f t="shared" si="26"/>
        <v>1.46</v>
      </c>
      <c r="G24" s="3">
        <f t="shared" si="27"/>
        <v>0</v>
      </c>
      <c r="H24" s="3"/>
      <c r="I24" s="3"/>
      <c r="J24" s="3"/>
      <c r="K24" s="80"/>
      <c r="L24" s="80">
        <v>0.46</v>
      </c>
      <c r="M24" s="3">
        <f t="shared" si="28"/>
        <v>1</v>
      </c>
      <c r="N24" s="3"/>
      <c r="O24" s="3">
        <v>1</v>
      </c>
      <c r="P24" s="3"/>
      <c r="Q24" s="3"/>
      <c r="R24" s="3"/>
      <c r="S24" s="3"/>
      <c r="T24" s="3"/>
      <c r="U24" s="102">
        <f t="shared" si="34"/>
        <v>0</v>
      </c>
      <c r="V24" s="3"/>
      <c r="W24" s="3"/>
      <c r="X24" s="3"/>
      <c r="Y24" s="3"/>
      <c r="Z24" s="3"/>
      <c r="AA24" s="3"/>
      <c r="AB24" s="3"/>
      <c r="AC24" s="3"/>
      <c r="AD24" s="3">
        <f t="shared" si="30"/>
        <v>0</v>
      </c>
      <c r="AE24" s="3"/>
      <c r="AF24" s="3"/>
      <c r="AG24" s="3"/>
      <c r="AH24" s="73"/>
      <c r="AI24" s="73"/>
      <c r="AJ24" s="3"/>
      <c r="AK24" s="3"/>
      <c r="AL24" s="3"/>
      <c r="AM24" s="3"/>
      <c r="AN24" s="3"/>
      <c r="AO24" s="3"/>
      <c r="AP24" s="3"/>
      <c r="AQ24" s="3"/>
      <c r="AR24" s="3"/>
      <c r="AS24" s="3"/>
      <c r="AT24" s="3"/>
      <c r="AU24" s="3"/>
      <c r="AV24" s="3"/>
      <c r="AW24" s="3"/>
      <c r="AX24" s="3"/>
      <c r="AY24" s="3"/>
      <c r="AZ24" s="74"/>
      <c r="BA24" s="3"/>
      <c r="BB24" s="3"/>
      <c r="BC24" s="3"/>
      <c r="BD24" s="3"/>
      <c r="BE24" s="3"/>
      <c r="BF24" s="3"/>
      <c r="BG24" s="102">
        <f t="shared" si="31"/>
        <v>0</v>
      </c>
      <c r="BH24" s="3"/>
      <c r="BI24" s="75"/>
      <c r="BJ24" s="3"/>
      <c r="BK24" s="165"/>
      <c r="BL24" s="386" t="s">
        <v>969</v>
      </c>
      <c r="BM24" s="166"/>
      <c r="BN24" s="166" t="s">
        <v>968</v>
      </c>
      <c r="BO24" s="574"/>
      <c r="BP24" s="165"/>
      <c r="BQ24" s="537"/>
    </row>
    <row r="25" spans="1:70" ht="24" customHeight="1" x14ac:dyDescent="0.3">
      <c r="A25" s="579"/>
      <c r="B25" s="578"/>
      <c r="C25" s="102">
        <f t="shared" si="35"/>
        <v>0.94</v>
      </c>
      <c r="D25" s="102"/>
      <c r="E25" s="102">
        <f t="shared" si="25"/>
        <v>0.94</v>
      </c>
      <c r="F25" s="102">
        <f t="shared" si="26"/>
        <v>0.94</v>
      </c>
      <c r="G25" s="3">
        <f t="shared" si="27"/>
        <v>0</v>
      </c>
      <c r="H25" s="3"/>
      <c r="I25" s="3"/>
      <c r="J25" s="3"/>
      <c r="K25" s="80"/>
      <c r="L25" s="80"/>
      <c r="M25" s="3">
        <f t="shared" si="28"/>
        <v>0.94</v>
      </c>
      <c r="N25" s="3"/>
      <c r="O25" s="3">
        <v>0.44</v>
      </c>
      <c r="P25" s="3">
        <v>0.5</v>
      </c>
      <c r="Q25" s="3"/>
      <c r="R25" s="3"/>
      <c r="S25" s="3"/>
      <c r="T25" s="3"/>
      <c r="U25" s="102">
        <f t="shared" si="34"/>
        <v>0</v>
      </c>
      <c r="V25" s="3"/>
      <c r="W25" s="3"/>
      <c r="X25" s="3"/>
      <c r="Y25" s="3"/>
      <c r="Z25" s="3"/>
      <c r="AA25" s="3"/>
      <c r="AB25" s="3"/>
      <c r="AC25" s="3"/>
      <c r="AD25" s="3">
        <f t="shared" si="30"/>
        <v>0</v>
      </c>
      <c r="AE25" s="3"/>
      <c r="AF25" s="3"/>
      <c r="AG25" s="3"/>
      <c r="AH25" s="73"/>
      <c r="AI25" s="73"/>
      <c r="AJ25" s="3"/>
      <c r="AK25" s="3"/>
      <c r="AL25" s="3"/>
      <c r="AM25" s="3"/>
      <c r="AN25" s="3"/>
      <c r="AO25" s="3"/>
      <c r="AP25" s="3"/>
      <c r="AQ25" s="3"/>
      <c r="AR25" s="3"/>
      <c r="AS25" s="3"/>
      <c r="AT25" s="3"/>
      <c r="AU25" s="3"/>
      <c r="AV25" s="3"/>
      <c r="AW25" s="3"/>
      <c r="AX25" s="3"/>
      <c r="AY25" s="3"/>
      <c r="AZ25" s="74"/>
      <c r="BA25" s="3"/>
      <c r="BB25" s="3"/>
      <c r="BC25" s="3"/>
      <c r="BD25" s="3"/>
      <c r="BE25" s="3"/>
      <c r="BF25" s="3"/>
      <c r="BG25" s="102">
        <f t="shared" si="31"/>
        <v>0</v>
      </c>
      <c r="BH25" s="3"/>
      <c r="BI25" s="75"/>
      <c r="BJ25" s="3"/>
      <c r="BK25" s="165"/>
      <c r="BL25" s="386" t="s">
        <v>137</v>
      </c>
      <c r="BM25" s="166"/>
      <c r="BN25" s="166" t="s">
        <v>968</v>
      </c>
      <c r="BO25" s="574"/>
      <c r="BP25" s="165"/>
      <c r="BQ25" s="530"/>
    </row>
    <row r="26" spans="1:70" x14ac:dyDescent="0.3">
      <c r="A26" s="166">
        <v>17</v>
      </c>
      <c r="B26" s="144" t="s">
        <v>1081</v>
      </c>
      <c r="C26" s="102">
        <f t="shared" ref="C26" si="36">D26+E26</f>
        <v>0.1</v>
      </c>
      <c r="D26" s="102"/>
      <c r="E26" s="102">
        <f t="shared" si="25"/>
        <v>0.1</v>
      </c>
      <c r="F26" s="102">
        <f t="shared" si="26"/>
        <v>0.1</v>
      </c>
      <c r="G26" s="3">
        <f t="shared" si="27"/>
        <v>0</v>
      </c>
      <c r="H26" s="3"/>
      <c r="I26" s="3"/>
      <c r="J26" s="3"/>
      <c r="K26" s="80">
        <v>0.1</v>
      </c>
      <c r="L26" s="80"/>
      <c r="M26" s="3">
        <f t="shared" si="28"/>
        <v>0</v>
      </c>
      <c r="N26" s="3"/>
      <c r="O26" s="3"/>
      <c r="P26" s="3"/>
      <c r="Q26" s="3"/>
      <c r="R26" s="3"/>
      <c r="S26" s="3"/>
      <c r="T26" s="3"/>
      <c r="U26" s="102">
        <f t="shared" ref="U26" si="37">V26+W26+X26+Y26+Z26+AA26+AB26+AC26+AD26+AU26+AV26+AW26+AX26+AY26+AZ26+BA26+BB26+BC26+BD26+BE26+BF26</f>
        <v>0</v>
      </c>
      <c r="V26" s="3"/>
      <c r="W26" s="3"/>
      <c r="X26" s="3"/>
      <c r="Y26" s="3"/>
      <c r="Z26" s="3"/>
      <c r="AA26" s="3"/>
      <c r="AB26" s="3"/>
      <c r="AC26" s="3"/>
      <c r="AD26" s="3">
        <f t="shared" si="30"/>
        <v>0</v>
      </c>
      <c r="AE26" s="3"/>
      <c r="AF26" s="3"/>
      <c r="AG26" s="3"/>
      <c r="AH26" s="73"/>
      <c r="AI26" s="73"/>
      <c r="AJ26" s="3"/>
      <c r="AK26" s="3"/>
      <c r="AL26" s="3"/>
      <c r="AM26" s="3"/>
      <c r="AN26" s="3"/>
      <c r="AO26" s="3"/>
      <c r="AP26" s="3"/>
      <c r="AQ26" s="3"/>
      <c r="AR26" s="3"/>
      <c r="AS26" s="3"/>
      <c r="AT26" s="3"/>
      <c r="AU26" s="3"/>
      <c r="AV26" s="3"/>
      <c r="AW26" s="3"/>
      <c r="AX26" s="3"/>
      <c r="AY26" s="3"/>
      <c r="AZ26" s="74"/>
      <c r="BA26" s="3"/>
      <c r="BB26" s="3"/>
      <c r="BC26" s="3"/>
      <c r="BD26" s="3"/>
      <c r="BE26" s="3"/>
      <c r="BF26" s="3"/>
      <c r="BG26" s="102">
        <f t="shared" si="31"/>
        <v>0</v>
      </c>
      <c r="BH26" s="3"/>
      <c r="BI26" s="75"/>
      <c r="BJ26" s="3"/>
      <c r="BK26" s="165"/>
      <c r="BL26" s="386" t="s">
        <v>132</v>
      </c>
      <c r="BM26" s="166"/>
      <c r="BN26" s="166" t="s">
        <v>86</v>
      </c>
      <c r="BO26" s="166" t="s">
        <v>1085</v>
      </c>
      <c r="BP26" s="165"/>
      <c r="BQ26" s="217"/>
    </row>
    <row r="27" spans="1:70" s="317" customFormat="1" x14ac:dyDescent="0.3">
      <c r="A27" s="329">
        <v>18</v>
      </c>
      <c r="B27" s="144" t="s">
        <v>1078</v>
      </c>
      <c r="C27" s="314">
        <f t="shared" ref="C27:C29" si="38">D27+E27</f>
        <v>0.1</v>
      </c>
      <c r="D27" s="314"/>
      <c r="E27" s="314">
        <f t="shared" si="25"/>
        <v>0.1</v>
      </c>
      <c r="F27" s="314">
        <f t="shared" si="26"/>
        <v>0.1</v>
      </c>
      <c r="G27" s="315">
        <f t="shared" si="27"/>
        <v>0</v>
      </c>
      <c r="H27" s="315"/>
      <c r="I27" s="315"/>
      <c r="J27" s="315"/>
      <c r="K27" s="368">
        <v>0.1</v>
      </c>
      <c r="L27" s="368"/>
      <c r="M27" s="315">
        <f t="shared" si="28"/>
        <v>0</v>
      </c>
      <c r="N27" s="315"/>
      <c r="O27" s="315"/>
      <c r="P27" s="315"/>
      <c r="Q27" s="315"/>
      <c r="R27" s="315"/>
      <c r="S27" s="315"/>
      <c r="T27" s="315"/>
      <c r="U27" s="314">
        <f t="shared" ref="U27:U29" si="39">V27+W27+X27+Y27+Z27+AA27+AB27+AC27+AD27+AU27+AV27+AW27+AX27+AY27+AZ27+BA27+BB27+BC27+BD27+BE27+BF27</f>
        <v>0</v>
      </c>
      <c r="V27" s="315"/>
      <c r="W27" s="315"/>
      <c r="X27" s="315"/>
      <c r="Y27" s="315"/>
      <c r="Z27" s="315"/>
      <c r="AA27" s="315"/>
      <c r="AB27" s="315"/>
      <c r="AC27" s="315"/>
      <c r="AD27" s="315">
        <f t="shared" si="30"/>
        <v>0</v>
      </c>
      <c r="AE27" s="315"/>
      <c r="AF27" s="315"/>
      <c r="AG27" s="315"/>
      <c r="AH27" s="332"/>
      <c r="AI27" s="332"/>
      <c r="AJ27" s="315"/>
      <c r="AK27" s="315"/>
      <c r="AL27" s="315"/>
      <c r="AM27" s="315"/>
      <c r="AN27" s="315"/>
      <c r="AO27" s="315"/>
      <c r="AP27" s="315"/>
      <c r="AQ27" s="315"/>
      <c r="AR27" s="315"/>
      <c r="AS27" s="315"/>
      <c r="AT27" s="315"/>
      <c r="AU27" s="315"/>
      <c r="AV27" s="315"/>
      <c r="AW27" s="315"/>
      <c r="AX27" s="315"/>
      <c r="AY27" s="315"/>
      <c r="AZ27" s="333"/>
      <c r="BA27" s="315"/>
      <c r="BB27" s="315"/>
      <c r="BC27" s="315"/>
      <c r="BD27" s="315"/>
      <c r="BE27" s="315"/>
      <c r="BF27" s="315"/>
      <c r="BG27" s="314">
        <f t="shared" si="31"/>
        <v>0</v>
      </c>
      <c r="BH27" s="315"/>
      <c r="BI27" s="334"/>
      <c r="BJ27" s="315"/>
      <c r="BK27" s="328"/>
      <c r="BL27" s="386" t="s">
        <v>135</v>
      </c>
      <c r="BM27" s="329"/>
      <c r="BN27" s="329" t="s">
        <v>86</v>
      </c>
      <c r="BO27" s="166" t="s">
        <v>1085</v>
      </c>
      <c r="BP27" s="328"/>
      <c r="BQ27" s="341"/>
    </row>
    <row r="28" spans="1:70" s="317" customFormat="1" x14ac:dyDescent="0.3">
      <c r="A28" s="166">
        <v>19</v>
      </c>
      <c r="B28" s="144" t="s">
        <v>1079</v>
      </c>
      <c r="C28" s="314">
        <f t="shared" ref="C28" si="40">D28+E28</f>
        <v>0.1</v>
      </c>
      <c r="D28" s="314"/>
      <c r="E28" s="314">
        <f t="shared" ref="E28" si="41">F28+U28+BG28</f>
        <v>0.1</v>
      </c>
      <c r="F28" s="314">
        <f t="shared" ref="F28" si="42">G28+K28+L28+M28+R28+S28+T28</f>
        <v>0.1</v>
      </c>
      <c r="G28" s="315">
        <f t="shared" ref="G28" si="43">H28+I28+J28</f>
        <v>0</v>
      </c>
      <c r="H28" s="315"/>
      <c r="I28" s="315"/>
      <c r="J28" s="315"/>
      <c r="K28" s="368">
        <v>0.1</v>
      </c>
      <c r="L28" s="368"/>
      <c r="M28" s="315">
        <f t="shared" ref="M28" si="44">N28+O28+P28</f>
        <v>0</v>
      </c>
      <c r="N28" s="315"/>
      <c r="O28" s="315"/>
      <c r="P28" s="315"/>
      <c r="Q28" s="315"/>
      <c r="R28" s="315"/>
      <c r="S28" s="315"/>
      <c r="T28" s="315"/>
      <c r="U28" s="314">
        <f t="shared" ref="U28" si="45">V28+W28+X28+Y28+Z28+AA28+AB28+AC28+AD28+AU28+AV28+AW28+AX28+AY28+AZ28+BA28+BB28+BC28+BD28+BE28+BF28</f>
        <v>0</v>
      </c>
      <c r="V28" s="315"/>
      <c r="W28" s="315"/>
      <c r="X28" s="315"/>
      <c r="Y28" s="315"/>
      <c r="Z28" s="315"/>
      <c r="AA28" s="315"/>
      <c r="AB28" s="315"/>
      <c r="AC28" s="315"/>
      <c r="AD28" s="315">
        <f t="shared" ref="AD28" si="46">SUM(AE28:AT28)</f>
        <v>0</v>
      </c>
      <c r="AE28" s="315"/>
      <c r="AF28" s="315"/>
      <c r="AG28" s="315"/>
      <c r="AH28" s="332"/>
      <c r="AI28" s="332"/>
      <c r="AJ28" s="315"/>
      <c r="AK28" s="315"/>
      <c r="AL28" s="315"/>
      <c r="AM28" s="315"/>
      <c r="AN28" s="315"/>
      <c r="AO28" s="315"/>
      <c r="AP28" s="315"/>
      <c r="AQ28" s="315"/>
      <c r="AR28" s="315"/>
      <c r="AS28" s="315"/>
      <c r="AT28" s="315"/>
      <c r="AU28" s="315"/>
      <c r="AV28" s="315"/>
      <c r="AW28" s="315"/>
      <c r="AX28" s="315"/>
      <c r="AY28" s="315"/>
      <c r="AZ28" s="333"/>
      <c r="BA28" s="315"/>
      <c r="BB28" s="315"/>
      <c r="BC28" s="315"/>
      <c r="BD28" s="315"/>
      <c r="BE28" s="315"/>
      <c r="BF28" s="315"/>
      <c r="BG28" s="314">
        <f t="shared" ref="BG28" si="47">SUM(BH28:BJ28)</f>
        <v>0</v>
      </c>
      <c r="BH28" s="315"/>
      <c r="BI28" s="334"/>
      <c r="BJ28" s="315"/>
      <c r="BK28" s="328"/>
      <c r="BL28" s="386" t="s">
        <v>135</v>
      </c>
      <c r="BM28" s="329"/>
      <c r="BN28" s="329" t="s">
        <v>86</v>
      </c>
      <c r="BO28" s="166" t="s">
        <v>1085</v>
      </c>
      <c r="BP28" s="328"/>
      <c r="BQ28" s="341"/>
    </row>
    <row r="29" spans="1:70" x14ac:dyDescent="0.3">
      <c r="A29" s="329">
        <v>20</v>
      </c>
      <c r="B29" s="144" t="s">
        <v>1082</v>
      </c>
      <c r="C29" s="102">
        <f t="shared" si="38"/>
        <v>0.1</v>
      </c>
      <c r="D29" s="102"/>
      <c r="E29" s="102">
        <f t="shared" si="25"/>
        <v>0.1</v>
      </c>
      <c r="F29" s="102">
        <f t="shared" si="26"/>
        <v>0.1</v>
      </c>
      <c r="G29" s="3">
        <f t="shared" si="27"/>
        <v>0</v>
      </c>
      <c r="H29" s="3"/>
      <c r="I29" s="3"/>
      <c r="J29" s="3"/>
      <c r="K29" s="80">
        <v>0.1</v>
      </c>
      <c r="L29" s="80"/>
      <c r="M29" s="3">
        <f t="shared" si="28"/>
        <v>0</v>
      </c>
      <c r="N29" s="3"/>
      <c r="O29" s="3"/>
      <c r="P29" s="3"/>
      <c r="Q29" s="3"/>
      <c r="R29" s="3"/>
      <c r="S29" s="3"/>
      <c r="T29" s="3"/>
      <c r="U29" s="102">
        <f t="shared" si="39"/>
        <v>0</v>
      </c>
      <c r="V29" s="3"/>
      <c r="W29" s="3"/>
      <c r="X29" s="3"/>
      <c r="Y29" s="3"/>
      <c r="Z29" s="3"/>
      <c r="AA29" s="3"/>
      <c r="AB29" s="3"/>
      <c r="AC29" s="3"/>
      <c r="AD29" s="3">
        <f t="shared" si="30"/>
        <v>0</v>
      </c>
      <c r="AE29" s="3"/>
      <c r="AF29" s="3"/>
      <c r="AG29" s="3"/>
      <c r="AH29" s="73"/>
      <c r="AI29" s="73"/>
      <c r="AJ29" s="3"/>
      <c r="AK29" s="3"/>
      <c r="AL29" s="3"/>
      <c r="AM29" s="3"/>
      <c r="AN29" s="3"/>
      <c r="AO29" s="3"/>
      <c r="AP29" s="3"/>
      <c r="AQ29" s="3"/>
      <c r="AR29" s="3"/>
      <c r="AS29" s="3"/>
      <c r="AT29" s="3"/>
      <c r="AU29" s="3"/>
      <c r="AV29" s="3"/>
      <c r="AW29" s="3"/>
      <c r="AX29" s="3"/>
      <c r="AY29" s="3"/>
      <c r="AZ29" s="74"/>
      <c r="BA29" s="3"/>
      <c r="BB29" s="3"/>
      <c r="BC29" s="3"/>
      <c r="BD29" s="3"/>
      <c r="BE29" s="3"/>
      <c r="BF29" s="3"/>
      <c r="BG29" s="102">
        <f t="shared" si="31"/>
        <v>0</v>
      </c>
      <c r="BH29" s="3"/>
      <c r="BI29" s="75"/>
      <c r="BJ29" s="3"/>
      <c r="BK29" s="165"/>
      <c r="BL29" s="386" t="s">
        <v>128</v>
      </c>
      <c r="BM29" s="166"/>
      <c r="BN29" s="166" t="s">
        <v>86</v>
      </c>
      <c r="BO29" s="166" t="s">
        <v>1085</v>
      </c>
      <c r="BP29" s="165"/>
      <c r="BQ29" s="217"/>
    </row>
    <row r="30" spans="1:70" s="317" customFormat="1" x14ac:dyDescent="0.3">
      <c r="A30" s="166">
        <v>21</v>
      </c>
      <c r="B30" s="144" t="s">
        <v>1080</v>
      </c>
      <c r="C30" s="314">
        <f t="shared" ref="C30" si="48">D30+E30</f>
        <v>0.1</v>
      </c>
      <c r="D30" s="314"/>
      <c r="E30" s="314">
        <f t="shared" ref="E30" si="49">F30+U30+BG30</f>
        <v>0.1</v>
      </c>
      <c r="F30" s="314">
        <f t="shared" ref="F30" si="50">G30+K30+L30+M30+R30+S30+T30</f>
        <v>0.1</v>
      </c>
      <c r="G30" s="315">
        <f t="shared" ref="G30" si="51">H30+I30+J30</f>
        <v>0</v>
      </c>
      <c r="H30" s="315"/>
      <c r="I30" s="315"/>
      <c r="J30" s="315"/>
      <c r="K30" s="368">
        <v>0.1</v>
      </c>
      <c r="L30" s="368"/>
      <c r="M30" s="315">
        <f t="shared" ref="M30" si="52">N30+O30+P30</f>
        <v>0</v>
      </c>
      <c r="N30" s="315"/>
      <c r="O30" s="315"/>
      <c r="P30" s="315"/>
      <c r="Q30" s="315"/>
      <c r="R30" s="315"/>
      <c r="S30" s="315"/>
      <c r="T30" s="315"/>
      <c r="U30" s="314">
        <f t="shared" ref="U30" si="53">V30+W30+X30+Y30+Z30+AA30+AB30+AC30+AD30+AU30+AV30+AW30+AX30+AY30+AZ30+BA30+BB30+BC30+BD30+BE30+BF30</f>
        <v>0</v>
      </c>
      <c r="V30" s="315"/>
      <c r="W30" s="315"/>
      <c r="X30" s="315"/>
      <c r="Y30" s="315"/>
      <c r="Z30" s="315"/>
      <c r="AA30" s="315"/>
      <c r="AB30" s="315"/>
      <c r="AC30" s="315"/>
      <c r="AD30" s="315">
        <f t="shared" ref="AD30" si="54">SUM(AE30:AT30)</f>
        <v>0</v>
      </c>
      <c r="AE30" s="315"/>
      <c r="AF30" s="315"/>
      <c r="AG30" s="315"/>
      <c r="AH30" s="332"/>
      <c r="AI30" s="332"/>
      <c r="AJ30" s="315"/>
      <c r="AK30" s="315"/>
      <c r="AL30" s="315"/>
      <c r="AM30" s="315"/>
      <c r="AN30" s="315"/>
      <c r="AO30" s="315"/>
      <c r="AP30" s="315"/>
      <c r="AQ30" s="315"/>
      <c r="AR30" s="315"/>
      <c r="AS30" s="315"/>
      <c r="AT30" s="315"/>
      <c r="AU30" s="315"/>
      <c r="AV30" s="315"/>
      <c r="AW30" s="315"/>
      <c r="AX30" s="315"/>
      <c r="AY30" s="315"/>
      <c r="AZ30" s="333"/>
      <c r="BA30" s="315"/>
      <c r="BB30" s="315"/>
      <c r="BC30" s="315"/>
      <c r="BD30" s="315"/>
      <c r="BE30" s="315"/>
      <c r="BF30" s="315"/>
      <c r="BG30" s="314">
        <f t="shared" ref="BG30" si="55">SUM(BH30:BJ30)</f>
        <v>0</v>
      </c>
      <c r="BH30" s="315"/>
      <c r="BI30" s="334"/>
      <c r="BJ30" s="315"/>
      <c r="BK30" s="328"/>
      <c r="BL30" s="386" t="s">
        <v>1001</v>
      </c>
      <c r="BM30" s="329"/>
      <c r="BN30" s="329" t="s">
        <v>86</v>
      </c>
      <c r="BO30" s="166" t="s">
        <v>1085</v>
      </c>
      <c r="BP30" s="328"/>
      <c r="BQ30" s="341"/>
    </row>
    <row r="31" spans="1:70" x14ac:dyDescent="0.3">
      <c r="A31" s="329">
        <v>22</v>
      </c>
      <c r="B31" s="144" t="s">
        <v>1083</v>
      </c>
      <c r="C31" s="102">
        <f t="shared" ref="C31" si="56">D31+E31</f>
        <v>0.1</v>
      </c>
      <c r="D31" s="102"/>
      <c r="E31" s="102">
        <f>F31+U31+BG31</f>
        <v>0.1</v>
      </c>
      <c r="F31" s="102">
        <f>G31+K31+L31+M31+R31+S31+T31</f>
        <v>0.1</v>
      </c>
      <c r="G31" s="3">
        <f>H31+I31+J31</f>
        <v>0</v>
      </c>
      <c r="H31" s="3"/>
      <c r="I31" s="3"/>
      <c r="J31" s="3"/>
      <c r="K31" s="80">
        <v>0.1</v>
      </c>
      <c r="L31" s="80"/>
      <c r="M31" s="3">
        <f>N31+O31+P31</f>
        <v>0</v>
      </c>
      <c r="N31" s="3"/>
      <c r="O31" s="3"/>
      <c r="P31" s="3"/>
      <c r="Q31" s="3"/>
      <c r="R31" s="3"/>
      <c r="S31" s="3"/>
      <c r="T31" s="3"/>
      <c r="U31" s="102">
        <f t="shared" ref="U31" si="57">V31+W31+X31+Y31+Z31+AA31+AB31+AC31+AD31+AU31+AV31+AW31+AX31+AY31+AZ31+BA31+BB31+BC31+BD31+BE31+BF31</f>
        <v>0</v>
      </c>
      <c r="V31" s="3"/>
      <c r="W31" s="3"/>
      <c r="X31" s="3"/>
      <c r="Y31" s="3"/>
      <c r="Z31" s="3"/>
      <c r="AA31" s="3"/>
      <c r="AB31" s="3"/>
      <c r="AC31" s="3"/>
      <c r="AD31" s="3">
        <f>SUM(AE31:AT31)</f>
        <v>0</v>
      </c>
      <c r="AE31" s="3"/>
      <c r="AF31" s="3"/>
      <c r="AG31" s="3"/>
      <c r="AH31" s="73"/>
      <c r="AI31" s="73"/>
      <c r="AJ31" s="3"/>
      <c r="AK31" s="3"/>
      <c r="AL31" s="3"/>
      <c r="AM31" s="3"/>
      <c r="AN31" s="3"/>
      <c r="AO31" s="3"/>
      <c r="AP31" s="3"/>
      <c r="AQ31" s="3"/>
      <c r="AR31" s="3"/>
      <c r="AS31" s="3"/>
      <c r="AT31" s="3"/>
      <c r="AU31" s="3"/>
      <c r="AV31" s="3"/>
      <c r="AW31" s="3"/>
      <c r="AX31" s="3"/>
      <c r="AY31" s="3"/>
      <c r="AZ31" s="74"/>
      <c r="BA31" s="3"/>
      <c r="BB31" s="3"/>
      <c r="BC31" s="3"/>
      <c r="BD31" s="3"/>
      <c r="BE31" s="3"/>
      <c r="BF31" s="3"/>
      <c r="BG31" s="102">
        <f>SUM(BH31:BJ31)</f>
        <v>0</v>
      </c>
      <c r="BH31" s="3"/>
      <c r="BI31" s="75"/>
      <c r="BJ31" s="3"/>
      <c r="BK31" s="165"/>
      <c r="BL31" s="386" t="s">
        <v>138</v>
      </c>
      <c r="BM31" s="166"/>
      <c r="BN31" s="166" t="s">
        <v>86</v>
      </c>
      <c r="BO31" s="166" t="s">
        <v>1085</v>
      </c>
      <c r="BP31" s="165"/>
      <c r="BQ31" s="217"/>
    </row>
    <row r="32" spans="1:70" s="317" customFormat="1" x14ac:dyDescent="0.3">
      <c r="A32" s="166">
        <v>23</v>
      </c>
      <c r="B32" s="144" t="s">
        <v>1019</v>
      </c>
      <c r="C32" s="314">
        <f t="shared" ref="C32" si="58">D32+E32</f>
        <v>0.2</v>
      </c>
      <c r="D32" s="314"/>
      <c r="E32" s="314">
        <f t="shared" ref="E32" si="59">F32+U32+BG32</f>
        <v>0.2</v>
      </c>
      <c r="F32" s="314">
        <f t="shared" ref="F32" si="60">G32+K32+L32+M32+R32+S32+T32</f>
        <v>0.2</v>
      </c>
      <c r="G32" s="315">
        <f t="shared" ref="G32" si="61">H32+I32+J32</f>
        <v>0</v>
      </c>
      <c r="H32" s="315"/>
      <c r="I32" s="315"/>
      <c r="J32" s="315"/>
      <c r="K32" s="368">
        <v>0.2</v>
      </c>
      <c r="L32" s="368"/>
      <c r="M32" s="315">
        <f t="shared" ref="M32" si="62">N32+O32+P32</f>
        <v>0</v>
      </c>
      <c r="N32" s="315"/>
      <c r="O32" s="315"/>
      <c r="P32" s="315"/>
      <c r="Q32" s="315"/>
      <c r="R32" s="315"/>
      <c r="S32" s="315"/>
      <c r="T32" s="315"/>
      <c r="U32" s="314">
        <f t="shared" ref="U32" si="63">V32+W32+X32+Y32+Z32+AA32+AB32+AC32+AD32+AU32+AV32+AW32+AX32+AY32+AZ32+BA32+BB32+BC32+BD32+BE32+BF32</f>
        <v>0</v>
      </c>
      <c r="V32" s="315"/>
      <c r="W32" s="315"/>
      <c r="X32" s="315"/>
      <c r="Y32" s="315"/>
      <c r="Z32" s="315"/>
      <c r="AA32" s="315"/>
      <c r="AB32" s="315"/>
      <c r="AC32" s="315"/>
      <c r="AD32" s="315">
        <f t="shared" ref="AD32" si="64">SUM(AE32:AT32)</f>
        <v>0</v>
      </c>
      <c r="AE32" s="315"/>
      <c r="AF32" s="315"/>
      <c r="AG32" s="315"/>
      <c r="AH32" s="332"/>
      <c r="AI32" s="332"/>
      <c r="AJ32" s="315"/>
      <c r="AK32" s="315"/>
      <c r="AL32" s="315"/>
      <c r="AM32" s="315"/>
      <c r="AN32" s="315"/>
      <c r="AO32" s="315"/>
      <c r="AP32" s="315"/>
      <c r="AQ32" s="315"/>
      <c r="AR32" s="315"/>
      <c r="AS32" s="315"/>
      <c r="AT32" s="315"/>
      <c r="AU32" s="315"/>
      <c r="AV32" s="315"/>
      <c r="AW32" s="315"/>
      <c r="AX32" s="315"/>
      <c r="AY32" s="315"/>
      <c r="AZ32" s="333"/>
      <c r="BA32" s="315"/>
      <c r="BB32" s="315"/>
      <c r="BC32" s="315"/>
      <c r="BD32" s="315"/>
      <c r="BE32" s="315"/>
      <c r="BF32" s="315"/>
      <c r="BG32" s="314">
        <f t="shared" ref="BG32" si="65">SUM(BH32:BJ32)</f>
        <v>0</v>
      </c>
      <c r="BH32" s="315"/>
      <c r="BI32" s="334"/>
      <c r="BJ32" s="315"/>
      <c r="BK32" s="328"/>
      <c r="BL32" s="386" t="s">
        <v>1001</v>
      </c>
      <c r="BM32" s="329"/>
      <c r="BN32" s="329" t="s">
        <v>85</v>
      </c>
      <c r="BO32" s="166" t="s">
        <v>1085</v>
      </c>
      <c r="BP32" s="328"/>
      <c r="BQ32" s="341"/>
    </row>
    <row r="33" spans="1:69" ht="36" customHeight="1" x14ac:dyDescent="0.3">
      <c r="A33" s="329">
        <v>24</v>
      </c>
      <c r="B33" s="144" t="s">
        <v>1077</v>
      </c>
      <c r="C33" s="102">
        <f t="shared" ref="C33" si="66">D33+E33</f>
        <v>0.35</v>
      </c>
      <c r="D33" s="102"/>
      <c r="E33" s="102">
        <f t="shared" si="25"/>
        <v>0.35</v>
      </c>
      <c r="F33" s="102">
        <f t="shared" si="26"/>
        <v>0.35</v>
      </c>
      <c r="G33" s="3">
        <f t="shared" si="27"/>
        <v>0</v>
      </c>
      <c r="H33" s="3"/>
      <c r="I33" s="3"/>
      <c r="J33" s="3"/>
      <c r="K33" s="80">
        <v>0.15</v>
      </c>
      <c r="L33" s="80">
        <v>0.2</v>
      </c>
      <c r="M33" s="3">
        <f t="shared" si="28"/>
        <v>0</v>
      </c>
      <c r="N33" s="3"/>
      <c r="O33" s="3"/>
      <c r="P33" s="3"/>
      <c r="Q33" s="3"/>
      <c r="R33" s="3"/>
      <c r="S33" s="3"/>
      <c r="T33" s="3"/>
      <c r="U33" s="102">
        <f t="shared" ref="U33" si="67">V33+W33+X33+Y33+Z33+AA33+AB33+AC33+AD33+AU33+AV33+AW33+AX33+AY33+AZ33+BA33+BB33+BC33+BD33+BE33+BF33</f>
        <v>0</v>
      </c>
      <c r="V33" s="3"/>
      <c r="W33" s="3"/>
      <c r="X33" s="3"/>
      <c r="Y33" s="3"/>
      <c r="Z33" s="3"/>
      <c r="AA33" s="3"/>
      <c r="AB33" s="3"/>
      <c r="AC33" s="3"/>
      <c r="AD33" s="3">
        <f t="shared" si="30"/>
        <v>0</v>
      </c>
      <c r="AE33" s="3"/>
      <c r="AF33" s="3"/>
      <c r="AG33" s="3"/>
      <c r="AH33" s="73"/>
      <c r="AI33" s="73"/>
      <c r="AJ33" s="3"/>
      <c r="AK33" s="3"/>
      <c r="AL33" s="3"/>
      <c r="AM33" s="3"/>
      <c r="AN33" s="3"/>
      <c r="AO33" s="3"/>
      <c r="AP33" s="3"/>
      <c r="AQ33" s="3"/>
      <c r="AR33" s="3"/>
      <c r="AS33" s="3"/>
      <c r="AT33" s="3"/>
      <c r="AU33" s="3"/>
      <c r="AV33" s="3"/>
      <c r="AW33" s="3"/>
      <c r="AX33" s="3"/>
      <c r="AY33" s="3"/>
      <c r="AZ33" s="74"/>
      <c r="BA33" s="3"/>
      <c r="BB33" s="3"/>
      <c r="BC33" s="3"/>
      <c r="BD33" s="3"/>
      <c r="BE33" s="3"/>
      <c r="BF33" s="3"/>
      <c r="BG33" s="102">
        <f t="shared" si="31"/>
        <v>0</v>
      </c>
      <c r="BH33" s="3"/>
      <c r="BI33" s="75"/>
      <c r="BJ33" s="3"/>
      <c r="BK33" s="165"/>
      <c r="BL33" s="386" t="s">
        <v>1020</v>
      </c>
      <c r="BM33" s="166"/>
      <c r="BN33" s="166" t="s">
        <v>117</v>
      </c>
      <c r="BO33" s="432" t="s">
        <v>1084</v>
      </c>
      <c r="BP33" s="165"/>
      <c r="BQ33" s="217"/>
    </row>
    <row r="34" spans="1:69" ht="56.25" x14ac:dyDescent="0.3">
      <c r="A34" s="166">
        <v>25</v>
      </c>
      <c r="B34" s="144" t="s">
        <v>970</v>
      </c>
      <c r="C34" s="102">
        <f t="shared" ref="C34:C35" si="68">D34+E34</f>
        <v>80</v>
      </c>
      <c r="D34" s="102"/>
      <c r="E34" s="102">
        <f t="shared" si="25"/>
        <v>80</v>
      </c>
      <c r="F34" s="102">
        <f t="shared" si="26"/>
        <v>80</v>
      </c>
      <c r="G34" s="3">
        <f t="shared" si="27"/>
        <v>0</v>
      </c>
      <c r="H34" s="3"/>
      <c r="I34" s="3"/>
      <c r="J34" s="3"/>
      <c r="K34" s="80">
        <v>40</v>
      </c>
      <c r="L34" s="80">
        <v>30</v>
      </c>
      <c r="M34" s="3">
        <f t="shared" si="28"/>
        <v>10</v>
      </c>
      <c r="N34" s="3"/>
      <c r="O34" s="3"/>
      <c r="P34" s="3">
        <v>10</v>
      </c>
      <c r="Q34" s="3"/>
      <c r="R34" s="3"/>
      <c r="S34" s="3"/>
      <c r="T34" s="3"/>
      <c r="U34" s="102">
        <f t="shared" ref="U34:U35" si="69">V34+W34+X34+Y34+Z34+AA34+AB34+AC34+AD34+AU34+AV34+AW34+AX34+AY34+AZ34+BA34+BB34+BC34+BD34+BE34+BF34</f>
        <v>0</v>
      </c>
      <c r="V34" s="3"/>
      <c r="W34" s="3"/>
      <c r="X34" s="3"/>
      <c r="Y34" s="3"/>
      <c r="Z34" s="3"/>
      <c r="AA34" s="3"/>
      <c r="AB34" s="3"/>
      <c r="AC34" s="3"/>
      <c r="AD34" s="3">
        <f t="shared" si="30"/>
        <v>0</v>
      </c>
      <c r="AE34" s="3"/>
      <c r="AF34" s="3"/>
      <c r="AG34" s="3"/>
      <c r="AH34" s="73"/>
      <c r="AI34" s="73"/>
      <c r="AJ34" s="3"/>
      <c r="AK34" s="3"/>
      <c r="AL34" s="3"/>
      <c r="AM34" s="3"/>
      <c r="AN34" s="3"/>
      <c r="AO34" s="3"/>
      <c r="AP34" s="3"/>
      <c r="AQ34" s="3"/>
      <c r="AR34" s="3"/>
      <c r="AS34" s="3"/>
      <c r="AT34" s="3"/>
      <c r="AU34" s="3"/>
      <c r="AV34" s="3"/>
      <c r="AW34" s="3"/>
      <c r="AX34" s="3"/>
      <c r="AY34" s="3"/>
      <c r="AZ34" s="74"/>
      <c r="BA34" s="3"/>
      <c r="BB34" s="3"/>
      <c r="BC34" s="3"/>
      <c r="BD34" s="3"/>
      <c r="BE34" s="3"/>
      <c r="BF34" s="3"/>
      <c r="BG34" s="102">
        <f t="shared" si="31"/>
        <v>0</v>
      </c>
      <c r="BH34" s="3"/>
      <c r="BI34" s="75"/>
      <c r="BJ34" s="3"/>
      <c r="BK34" s="165"/>
      <c r="BL34" s="386" t="s">
        <v>1021</v>
      </c>
      <c r="BM34" s="166"/>
      <c r="BN34" s="166" t="s">
        <v>96</v>
      </c>
      <c r="BO34" s="432" t="s">
        <v>1088</v>
      </c>
      <c r="BP34" s="165"/>
      <c r="BQ34" s="217"/>
    </row>
    <row r="35" spans="1:69" ht="56.25" x14ac:dyDescent="0.3">
      <c r="A35" s="329">
        <v>26</v>
      </c>
      <c r="B35" s="144" t="s">
        <v>1041</v>
      </c>
      <c r="C35" s="102">
        <f t="shared" si="68"/>
        <v>0.03</v>
      </c>
      <c r="D35" s="102"/>
      <c r="E35" s="102">
        <f t="shared" ref="E35" si="70">F35+U35+BG35</f>
        <v>0.03</v>
      </c>
      <c r="F35" s="102">
        <f t="shared" ref="F35" si="71">G35+K35+L35+M35+R35+S35+T35</f>
        <v>0.03</v>
      </c>
      <c r="G35" s="3">
        <f t="shared" ref="G35" si="72">H35+I35+J35</f>
        <v>0</v>
      </c>
      <c r="H35" s="3"/>
      <c r="I35" s="3"/>
      <c r="J35" s="3"/>
      <c r="K35" s="80">
        <v>0.03</v>
      </c>
      <c r="L35" s="80"/>
      <c r="M35" s="3">
        <f t="shared" ref="M35" si="73">N35+O35+P35</f>
        <v>0</v>
      </c>
      <c r="N35" s="3"/>
      <c r="O35" s="3"/>
      <c r="P35" s="3"/>
      <c r="Q35" s="3"/>
      <c r="R35" s="3"/>
      <c r="S35" s="3"/>
      <c r="T35" s="3"/>
      <c r="U35" s="102">
        <f t="shared" si="69"/>
        <v>0</v>
      </c>
      <c r="V35" s="3"/>
      <c r="W35" s="3"/>
      <c r="X35" s="3"/>
      <c r="Y35" s="3"/>
      <c r="Z35" s="3"/>
      <c r="AA35" s="3"/>
      <c r="AB35" s="3"/>
      <c r="AC35" s="3"/>
      <c r="AD35" s="3">
        <f t="shared" ref="AD35" si="74">SUM(AE35:AT35)</f>
        <v>0</v>
      </c>
      <c r="AE35" s="3"/>
      <c r="AF35" s="3"/>
      <c r="AG35" s="3"/>
      <c r="AH35" s="73"/>
      <c r="AI35" s="73"/>
      <c r="AJ35" s="3"/>
      <c r="AK35" s="3"/>
      <c r="AL35" s="3"/>
      <c r="AM35" s="3"/>
      <c r="AN35" s="3"/>
      <c r="AO35" s="3"/>
      <c r="AP35" s="3"/>
      <c r="AQ35" s="3"/>
      <c r="AR35" s="3"/>
      <c r="AS35" s="3"/>
      <c r="AT35" s="3"/>
      <c r="AU35" s="3"/>
      <c r="AV35" s="3"/>
      <c r="AW35" s="3"/>
      <c r="AX35" s="3"/>
      <c r="AY35" s="3"/>
      <c r="AZ35" s="74"/>
      <c r="BA35" s="3"/>
      <c r="BB35" s="3"/>
      <c r="BC35" s="3"/>
      <c r="BD35" s="3"/>
      <c r="BE35" s="3"/>
      <c r="BF35" s="3"/>
      <c r="BG35" s="102">
        <f t="shared" ref="BG35" si="75">SUM(BH35:BJ35)</f>
        <v>0</v>
      </c>
      <c r="BH35" s="3"/>
      <c r="BI35" s="75"/>
      <c r="BJ35" s="3"/>
      <c r="BK35" s="165"/>
      <c r="BL35" s="386" t="s">
        <v>142</v>
      </c>
      <c r="BM35" s="166"/>
      <c r="BN35" s="166" t="s">
        <v>99</v>
      </c>
      <c r="BO35" s="322" t="s">
        <v>1087</v>
      </c>
      <c r="BP35" s="165"/>
      <c r="BQ35" s="217"/>
    </row>
    <row r="36" spans="1:69" x14ac:dyDescent="0.3">
      <c r="A36" s="166">
        <v>27</v>
      </c>
      <c r="B36" s="144" t="s">
        <v>1048</v>
      </c>
      <c r="C36" s="102">
        <f t="shared" ref="C36" si="76">D36+E36</f>
        <v>0.03</v>
      </c>
      <c r="D36" s="102"/>
      <c r="E36" s="102">
        <f t="shared" ref="E36" si="77">F36+U36+BG36</f>
        <v>0.03</v>
      </c>
      <c r="F36" s="102">
        <f t="shared" ref="F36" si="78">G36+K36+L36+M36+R36+S36+T36</f>
        <v>0.03</v>
      </c>
      <c r="G36" s="3">
        <f t="shared" ref="G36" si="79">H36+I36+J36</f>
        <v>0</v>
      </c>
      <c r="H36" s="3"/>
      <c r="I36" s="3"/>
      <c r="J36" s="3"/>
      <c r="K36" s="80">
        <v>0.03</v>
      </c>
      <c r="L36" s="80"/>
      <c r="M36" s="3">
        <f t="shared" ref="M36" si="80">N36+O36+P36</f>
        <v>0</v>
      </c>
      <c r="N36" s="3"/>
      <c r="O36" s="3"/>
      <c r="P36" s="3"/>
      <c r="Q36" s="3"/>
      <c r="R36" s="3"/>
      <c r="S36" s="3"/>
      <c r="T36" s="3"/>
      <c r="U36" s="102">
        <f t="shared" ref="U36" si="81">V36+W36+X36+Y36+Z36+AA36+AB36+AC36+AD36+AU36+AV36+AW36+AX36+AY36+AZ36+BA36+BB36+BC36+BD36+BE36+BF36</f>
        <v>0</v>
      </c>
      <c r="V36" s="3"/>
      <c r="W36" s="3"/>
      <c r="X36" s="3"/>
      <c r="Y36" s="3"/>
      <c r="Z36" s="3"/>
      <c r="AA36" s="3"/>
      <c r="AB36" s="3"/>
      <c r="AC36" s="3"/>
      <c r="AD36" s="3">
        <f t="shared" ref="AD36" si="82">SUM(AE36:AT36)</f>
        <v>0</v>
      </c>
      <c r="AE36" s="3"/>
      <c r="AF36" s="3"/>
      <c r="AG36" s="3"/>
      <c r="AH36" s="73"/>
      <c r="AI36" s="73"/>
      <c r="AJ36" s="3"/>
      <c r="AK36" s="3"/>
      <c r="AL36" s="3"/>
      <c r="AM36" s="3"/>
      <c r="AN36" s="3"/>
      <c r="AO36" s="3"/>
      <c r="AP36" s="3"/>
      <c r="AQ36" s="3"/>
      <c r="AR36" s="3"/>
      <c r="AS36" s="3"/>
      <c r="AT36" s="3"/>
      <c r="AU36" s="3"/>
      <c r="AV36" s="3"/>
      <c r="AW36" s="3"/>
      <c r="AX36" s="3"/>
      <c r="AY36" s="3"/>
      <c r="AZ36" s="74"/>
      <c r="BA36" s="3"/>
      <c r="BB36" s="3"/>
      <c r="BC36" s="3"/>
      <c r="BD36" s="3"/>
      <c r="BE36" s="3"/>
      <c r="BF36" s="3"/>
      <c r="BG36" s="102">
        <f t="shared" ref="BG36" si="83">SUM(BH36:BJ36)</f>
        <v>0</v>
      </c>
      <c r="BH36" s="3"/>
      <c r="BI36" s="75"/>
      <c r="BJ36" s="3"/>
      <c r="BK36" s="165"/>
      <c r="BL36" s="386" t="s">
        <v>128</v>
      </c>
      <c r="BM36" s="166"/>
      <c r="BN36" s="166" t="s">
        <v>92</v>
      </c>
      <c r="BO36" s="322" t="s">
        <v>1089</v>
      </c>
      <c r="BP36" s="165"/>
      <c r="BQ36" s="217"/>
    </row>
    <row r="37" spans="1:69" ht="56.25" x14ac:dyDescent="0.3">
      <c r="A37" s="329">
        <v>28</v>
      </c>
      <c r="B37" s="144" t="s">
        <v>1050</v>
      </c>
      <c r="C37" s="102">
        <f t="shared" ref="C37" si="84">D37+E37</f>
        <v>2.96</v>
      </c>
      <c r="D37" s="102"/>
      <c r="E37" s="102">
        <f t="shared" ref="E37" si="85">F37+U37+BG37</f>
        <v>2.96</v>
      </c>
      <c r="F37" s="102">
        <f t="shared" ref="F37" si="86">G37+K37+L37+M37+R37+S37+T37</f>
        <v>2.96</v>
      </c>
      <c r="G37" s="3">
        <f t="shared" ref="G37" si="87">H37+I37+J37</f>
        <v>0</v>
      </c>
      <c r="H37" s="3"/>
      <c r="I37" s="3"/>
      <c r="J37" s="3"/>
      <c r="K37" s="80">
        <v>0.1</v>
      </c>
      <c r="L37" s="80">
        <v>1.8</v>
      </c>
      <c r="M37" s="3">
        <f t="shared" ref="M37" si="88">N37+O37+P37</f>
        <v>1.06</v>
      </c>
      <c r="N37" s="3"/>
      <c r="O37" s="3"/>
      <c r="P37" s="3">
        <v>1.06</v>
      </c>
      <c r="Q37" s="3"/>
      <c r="R37" s="3"/>
      <c r="S37" s="3"/>
      <c r="T37" s="3"/>
      <c r="U37" s="102">
        <f t="shared" ref="U37" si="89">V37+W37+X37+Y37+Z37+AA37+AB37+AC37+AD37+AU37+AV37+AW37+AX37+AY37+AZ37+BA37+BB37+BC37+BD37+BE37+BF37</f>
        <v>0</v>
      </c>
      <c r="V37" s="3"/>
      <c r="W37" s="3"/>
      <c r="X37" s="3"/>
      <c r="Y37" s="3"/>
      <c r="Z37" s="3"/>
      <c r="AA37" s="3"/>
      <c r="AB37" s="3"/>
      <c r="AC37" s="3"/>
      <c r="AD37" s="3">
        <f t="shared" ref="AD37" si="90">SUM(AE37:AT37)</f>
        <v>0</v>
      </c>
      <c r="AE37" s="3"/>
      <c r="AF37" s="3"/>
      <c r="AG37" s="3"/>
      <c r="AH37" s="73"/>
      <c r="AI37" s="73"/>
      <c r="AJ37" s="3"/>
      <c r="AK37" s="3"/>
      <c r="AL37" s="3"/>
      <c r="AM37" s="3"/>
      <c r="AN37" s="3"/>
      <c r="AO37" s="3"/>
      <c r="AP37" s="3"/>
      <c r="AQ37" s="3"/>
      <c r="AR37" s="3"/>
      <c r="AS37" s="3"/>
      <c r="AT37" s="3"/>
      <c r="AU37" s="3"/>
      <c r="AV37" s="3"/>
      <c r="AW37" s="3"/>
      <c r="AX37" s="3"/>
      <c r="AY37" s="3"/>
      <c r="AZ37" s="74"/>
      <c r="BA37" s="3"/>
      <c r="BB37" s="3"/>
      <c r="BC37" s="3"/>
      <c r="BD37" s="3"/>
      <c r="BE37" s="3"/>
      <c r="BF37" s="3"/>
      <c r="BG37" s="102">
        <f t="shared" ref="BG37" si="91">SUM(BH37:BJ37)</f>
        <v>0</v>
      </c>
      <c r="BH37" s="3"/>
      <c r="BI37" s="75"/>
      <c r="BJ37" s="3"/>
      <c r="BK37" s="165"/>
      <c r="BL37" s="386" t="s">
        <v>128</v>
      </c>
      <c r="BM37" s="166"/>
      <c r="BN37" s="166" t="s">
        <v>94</v>
      </c>
      <c r="BO37" s="322" t="s">
        <v>1086</v>
      </c>
      <c r="BP37" s="165"/>
      <c r="BQ37" s="217"/>
    </row>
    <row r="40" spans="1:69" x14ac:dyDescent="0.3">
      <c r="B40" s="227"/>
    </row>
  </sheetData>
  <mergeCells count="53">
    <mergeCell ref="A22:A25"/>
    <mergeCell ref="BF5:BF6"/>
    <mergeCell ref="AZ5:AZ6"/>
    <mergeCell ref="BA5:BA6"/>
    <mergeCell ref="BB5:BB6"/>
    <mergeCell ref="BC5:BC6"/>
    <mergeCell ref="BD5:BD6"/>
    <mergeCell ref="BE5:BE6"/>
    <mergeCell ref="AE5:AT5"/>
    <mergeCell ref="AU5:AU6"/>
    <mergeCell ref="AV5:AV6"/>
    <mergeCell ref="AW5:AW6"/>
    <mergeCell ref="AX5:AX6"/>
    <mergeCell ref="Z5:Z6"/>
    <mergeCell ref="AA5:AA6"/>
    <mergeCell ref="R5:R6"/>
    <mergeCell ref="S5:S6"/>
    <mergeCell ref="AY5:AY6"/>
    <mergeCell ref="Y5:Y6"/>
    <mergeCell ref="B22:B25"/>
    <mergeCell ref="F5:F6"/>
    <mergeCell ref="G5:J5"/>
    <mergeCell ref="K5:K6"/>
    <mergeCell ref="L5:L6"/>
    <mergeCell ref="M5:Q5"/>
    <mergeCell ref="A1:B1"/>
    <mergeCell ref="A2:BN2"/>
    <mergeCell ref="A3:A6"/>
    <mergeCell ref="B3:B6"/>
    <mergeCell ref="C3:C6"/>
    <mergeCell ref="D3:D6"/>
    <mergeCell ref="E3:E6"/>
    <mergeCell ref="F3:BJ3"/>
    <mergeCell ref="X5:X6"/>
    <mergeCell ref="T5:T6"/>
    <mergeCell ref="U5:U6"/>
    <mergeCell ref="V5:V6"/>
    <mergeCell ref="AB5:AB6"/>
    <mergeCell ref="AC5:AC6"/>
    <mergeCell ref="W5:W6"/>
    <mergeCell ref="F4:T4"/>
    <mergeCell ref="BO22:BO25"/>
    <mergeCell ref="BQ22:BQ25"/>
    <mergeCell ref="BN3:BN6"/>
    <mergeCell ref="BO3:BO6"/>
    <mergeCell ref="AD5:AD6"/>
    <mergeCell ref="BQ3:BQ6"/>
    <mergeCell ref="BK3:BK6"/>
    <mergeCell ref="BL3:BL6"/>
    <mergeCell ref="BM3:BM6"/>
    <mergeCell ref="BP3:BP6"/>
    <mergeCell ref="U4:BF4"/>
    <mergeCell ref="BG4:BJ6"/>
  </mergeCells>
  <phoneticPr fontId="16" type="noConversion"/>
  <pageMargins left="0.54" right="0.38" top="0.48" bottom="0.49" header="0.3" footer="0.3"/>
  <pageSetup paperSize="9"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32"/>
  <sheetViews>
    <sheetView zoomScale="60" zoomScaleNormal="60" workbookViewId="0">
      <pane xSplit="5" ySplit="10" topLeftCell="F11" activePane="bottomRight" state="frozen"/>
      <selection pane="topRight" activeCell="E1" sqref="E1"/>
      <selection pane="bottomLeft" activeCell="A11" sqref="A11"/>
      <selection pane="bottomRight" activeCell="BP13" sqref="BP13"/>
    </sheetView>
  </sheetViews>
  <sheetFormatPr defaultColWidth="8.88671875" defaultRowHeight="18.75" x14ac:dyDescent="0.3"/>
  <cols>
    <col min="1" max="1" width="8.77734375" style="6" customWidth="1"/>
    <col min="2" max="2" width="44.44140625" style="100" customWidth="1"/>
    <col min="3" max="3" width="36.77734375" style="100" customWidth="1"/>
    <col min="4" max="4" width="10.21875" style="6" customWidth="1"/>
    <col min="5" max="5" width="8.6640625" style="100" customWidth="1"/>
    <col min="6" max="6" width="11.5546875" style="6" customWidth="1"/>
    <col min="7" max="7" width="9.77734375" style="6" hidden="1" customWidth="1"/>
    <col min="8" max="21" width="10.6640625" style="6" hidden="1" customWidth="1"/>
    <col min="22" max="22" width="8.33203125" style="6" hidden="1" customWidth="1"/>
    <col min="23" max="59" width="10.6640625" style="6" hidden="1" customWidth="1"/>
    <col min="60" max="60" width="7.88671875" style="6" hidden="1" customWidth="1"/>
    <col min="61" max="63" width="10.6640625" style="6" hidden="1" customWidth="1"/>
    <col min="64" max="64" width="0.109375" style="6" customWidth="1"/>
    <col min="65" max="65" width="18.44140625" style="6" customWidth="1"/>
    <col min="66" max="66" width="0.21875" style="100" hidden="1" customWidth="1"/>
    <col min="67" max="67" width="11.44140625" style="100" customWidth="1"/>
    <col min="68" max="68" width="27.21875" style="100" customWidth="1"/>
    <col min="69" max="69" width="15.44140625" style="6" customWidth="1"/>
    <col min="70" max="70" width="18" style="205" customWidth="1"/>
    <col min="71" max="71" width="51" style="6" customWidth="1"/>
    <col min="72" max="72" width="21.88671875" style="6" customWidth="1"/>
    <col min="73" max="73" width="22.21875" style="6" customWidth="1"/>
    <col min="74" max="16384" width="8.88671875" style="6"/>
  </cols>
  <sheetData>
    <row r="1" spans="1:73" ht="33.6" customHeight="1" x14ac:dyDescent="0.3">
      <c r="A1" s="533" t="s">
        <v>0</v>
      </c>
      <c r="B1" s="576"/>
      <c r="C1" s="287"/>
      <c r="D1" s="7"/>
      <c r="E1" s="8"/>
      <c r="F1" s="8"/>
      <c r="G1" s="8"/>
      <c r="H1" s="8"/>
      <c r="I1" s="8"/>
      <c r="J1" s="8"/>
      <c r="K1" s="7"/>
      <c r="L1" s="8"/>
      <c r="M1" s="8"/>
      <c r="N1" s="8"/>
      <c r="O1" s="7"/>
      <c r="P1" s="7"/>
      <c r="Q1" s="7"/>
      <c r="R1" s="7"/>
      <c r="S1" s="7"/>
      <c r="T1" s="7"/>
      <c r="U1" s="7"/>
      <c r="V1" s="8"/>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8"/>
      <c r="BO1" s="8"/>
      <c r="BP1" s="8"/>
      <c r="BQ1" s="7"/>
      <c r="BR1" s="204"/>
    </row>
    <row r="2" spans="1:73" ht="26.45" customHeight="1" x14ac:dyDescent="0.3">
      <c r="A2" s="588" t="s">
        <v>1068</v>
      </c>
      <c r="B2" s="588"/>
      <c r="C2" s="588"/>
      <c r="D2" s="588"/>
      <c r="E2" s="588"/>
      <c r="F2" s="588"/>
      <c r="G2" s="588"/>
      <c r="H2" s="588"/>
      <c r="I2" s="588"/>
      <c r="J2" s="588"/>
      <c r="K2" s="588"/>
      <c r="L2" s="588"/>
      <c r="M2" s="588"/>
      <c r="N2" s="588"/>
      <c r="O2" s="588"/>
      <c r="P2" s="588"/>
      <c r="Q2" s="588"/>
      <c r="R2" s="588"/>
      <c r="S2" s="588"/>
      <c r="T2" s="588"/>
      <c r="U2" s="588"/>
      <c r="V2" s="588"/>
      <c r="W2" s="588"/>
      <c r="X2" s="588"/>
      <c r="Y2" s="588"/>
      <c r="Z2" s="588"/>
      <c r="AA2" s="588"/>
      <c r="AB2" s="588"/>
      <c r="AC2" s="588"/>
      <c r="AD2" s="588"/>
      <c r="AE2" s="588"/>
      <c r="AF2" s="588"/>
      <c r="AG2" s="588"/>
      <c r="AH2" s="588"/>
      <c r="AI2" s="588"/>
      <c r="AJ2" s="588"/>
      <c r="AK2" s="588"/>
      <c r="AL2" s="588"/>
      <c r="AM2" s="588"/>
      <c r="AN2" s="588"/>
      <c r="AO2" s="588"/>
      <c r="AP2" s="588"/>
      <c r="AQ2" s="588"/>
      <c r="AR2" s="588"/>
      <c r="AS2" s="588"/>
      <c r="AT2" s="588"/>
      <c r="AU2" s="588"/>
      <c r="AV2" s="588"/>
      <c r="AW2" s="588"/>
      <c r="AX2" s="588"/>
      <c r="AY2" s="588"/>
      <c r="AZ2" s="588"/>
      <c r="BA2" s="588"/>
      <c r="BB2" s="588"/>
      <c r="BC2" s="588"/>
      <c r="BD2" s="588"/>
      <c r="BE2" s="588"/>
      <c r="BF2" s="588"/>
      <c r="BG2" s="588"/>
      <c r="BH2" s="588"/>
      <c r="BI2" s="588"/>
      <c r="BJ2" s="588"/>
      <c r="BK2" s="588"/>
      <c r="BL2" s="588"/>
      <c r="BM2" s="588"/>
      <c r="BN2" s="588"/>
      <c r="BO2" s="588"/>
      <c r="BP2" s="145"/>
      <c r="BQ2" s="145"/>
      <c r="BR2" s="204"/>
    </row>
    <row r="3" spans="1:73" ht="25.15" customHeight="1" x14ac:dyDescent="0.3">
      <c r="A3" s="535"/>
      <c r="B3" s="534"/>
      <c r="C3" s="534"/>
      <c r="D3" s="535"/>
      <c r="E3" s="534"/>
      <c r="F3" s="535"/>
      <c r="G3" s="535"/>
      <c r="H3" s="535"/>
      <c r="I3" s="535"/>
      <c r="J3" s="535"/>
      <c r="K3" s="535"/>
      <c r="L3" s="535"/>
      <c r="M3" s="535"/>
      <c r="N3" s="535"/>
      <c r="O3" s="535"/>
      <c r="P3" s="535"/>
      <c r="Q3" s="535"/>
      <c r="R3" s="535"/>
      <c r="S3" s="535"/>
      <c r="T3" s="535"/>
      <c r="U3" s="535"/>
      <c r="V3" s="535"/>
      <c r="W3" s="535"/>
      <c r="X3" s="535"/>
      <c r="Y3" s="535"/>
      <c r="Z3" s="535"/>
      <c r="AA3" s="535"/>
      <c r="AB3" s="535"/>
      <c r="AC3" s="535"/>
      <c r="AD3" s="535"/>
      <c r="AE3" s="535"/>
      <c r="AF3" s="535"/>
      <c r="AG3" s="535"/>
      <c r="AH3" s="535"/>
      <c r="AI3" s="535"/>
      <c r="AJ3" s="535"/>
      <c r="AK3" s="535"/>
      <c r="AL3" s="535"/>
      <c r="AM3" s="535"/>
      <c r="AN3" s="535"/>
      <c r="AO3" s="535"/>
      <c r="AP3" s="535"/>
      <c r="AQ3" s="535"/>
      <c r="AR3" s="535"/>
      <c r="AS3" s="535"/>
      <c r="AT3" s="535"/>
      <c r="AU3" s="535"/>
      <c r="AV3" s="535"/>
      <c r="AW3" s="535"/>
      <c r="AX3" s="535"/>
      <c r="AY3" s="535"/>
      <c r="AZ3" s="535"/>
      <c r="BA3" s="535"/>
      <c r="BB3" s="535"/>
      <c r="BC3" s="535"/>
      <c r="BD3" s="535"/>
      <c r="BE3" s="535"/>
      <c r="BF3" s="535"/>
      <c r="BG3" s="535"/>
      <c r="BH3" s="535"/>
      <c r="BI3" s="535"/>
      <c r="BJ3" s="535"/>
      <c r="BK3" s="535"/>
      <c r="BL3" s="535"/>
      <c r="BM3" s="535"/>
      <c r="BN3" s="534"/>
      <c r="BO3" s="535"/>
      <c r="BP3" s="145"/>
      <c r="BQ3" s="146"/>
      <c r="BR3" s="204"/>
    </row>
    <row r="4" spans="1:73" ht="26.45" customHeight="1" x14ac:dyDescent="0.3">
      <c r="A4" s="519" t="s">
        <v>2</v>
      </c>
      <c r="B4" s="519"/>
      <c r="C4" s="519"/>
      <c r="D4" s="519"/>
      <c r="E4" s="519"/>
      <c r="F4" s="519"/>
      <c r="G4" s="519"/>
      <c r="H4" s="519"/>
      <c r="I4" s="519"/>
      <c r="J4" s="519"/>
      <c r="K4" s="519"/>
      <c r="L4" s="519"/>
      <c r="M4" s="519"/>
      <c r="N4" s="519"/>
      <c r="O4" s="519"/>
      <c r="P4" s="519"/>
      <c r="Q4" s="519"/>
      <c r="R4" s="519"/>
      <c r="S4" s="519"/>
      <c r="T4" s="519"/>
      <c r="U4" s="519"/>
      <c r="V4" s="519"/>
      <c r="W4" s="519"/>
      <c r="X4" s="519"/>
      <c r="Y4" s="519"/>
      <c r="Z4" s="519"/>
      <c r="AA4" s="519"/>
      <c r="AB4" s="519"/>
      <c r="AC4" s="519"/>
      <c r="AD4" s="519"/>
      <c r="AE4" s="519"/>
      <c r="AF4" s="519"/>
      <c r="AG4" s="519"/>
      <c r="AH4" s="519"/>
      <c r="AI4" s="519"/>
      <c r="AJ4" s="519"/>
      <c r="AK4" s="519"/>
      <c r="AL4" s="519"/>
      <c r="AM4" s="519"/>
      <c r="AN4" s="519"/>
      <c r="AO4" s="519"/>
      <c r="AP4" s="519"/>
      <c r="AQ4" s="519"/>
      <c r="AR4" s="519"/>
      <c r="AS4" s="519"/>
      <c r="AT4" s="519"/>
      <c r="AU4" s="519"/>
      <c r="AV4" s="519"/>
      <c r="AW4" s="519"/>
      <c r="AX4" s="519"/>
      <c r="AY4" s="519"/>
      <c r="AZ4" s="519"/>
      <c r="BA4" s="519"/>
      <c r="BB4" s="519"/>
      <c r="BC4" s="519"/>
      <c r="BD4" s="519"/>
      <c r="BE4" s="519"/>
      <c r="BF4" s="519"/>
      <c r="BG4" s="519"/>
      <c r="BH4" s="519"/>
      <c r="BI4" s="519"/>
      <c r="BJ4" s="519"/>
      <c r="BK4" s="519"/>
      <c r="BL4" s="519"/>
      <c r="BM4" s="519"/>
      <c r="BN4" s="520"/>
      <c r="BO4" s="519"/>
      <c r="BP4" s="519"/>
      <c r="BQ4" s="519"/>
      <c r="BR4" s="519"/>
    </row>
    <row r="5" spans="1:73" ht="20.45" customHeight="1" x14ac:dyDescent="0.3">
      <c r="A5" s="528" t="s">
        <v>3</v>
      </c>
      <c r="B5" s="528" t="s">
        <v>4</v>
      </c>
      <c r="C5" s="528" t="s">
        <v>1023</v>
      </c>
      <c r="D5" s="528" t="s">
        <v>538</v>
      </c>
      <c r="E5" s="528" t="s">
        <v>5</v>
      </c>
      <c r="F5" s="528" t="s">
        <v>6</v>
      </c>
      <c r="G5" s="528" t="s">
        <v>7</v>
      </c>
      <c r="H5" s="528"/>
      <c r="I5" s="528"/>
      <c r="J5" s="528"/>
      <c r="K5" s="528"/>
      <c r="L5" s="528"/>
      <c r="M5" s="528"/>
      <c r="N5" s="528"/>
      <c r="O5" s="528"/>
      <c r="P5" s="528"/>
      <c r="Q5" s="528"/>
      <c r="R5" s="528"/>
      <c r="S5" s="528"/>
      <c r="T5" s="528"/>
      <c r="U5" s="528"/>
      <c r="V5" s="528"/>
      <c r="W5" s="528"/>
      <c r="X5" s="528"/>
      <c r="Y5" s="528"/>
      <c r="Z5" s="528"/>
      <c r="AA5" s="528"/>
      <c r="AB5" s="528"/>
      <c r="AC5" s="528"/>
      <c r="AD5" s="528"/>
      <c r="AE5" s="528"/>
      <c r="AF5" s="528"/>
      <c r="AG5" s="528"/>
      <c r="AH5" s="528"/>
      <c r="AI5" s="528"/>
      <c r="AJ5" s="528"/>
      <c r="AK5" s="528"/>
      <c r="AL5" s="528"/>
      <c r="AM5" s="528"/>
      <c r="AN5" s="528"/>
      <c r="AO5" s="528"/>
      <c r="AP5" s="528"/>
      <c r="AQ5" s="528"/>
      <c r="AR5" s="528"/>
      <c r="AS5" s="528"/>
      <c r="AT5" s="528"/>
      <c r="AU5" s="528"/>
      <c r="AV5" s="528"/>
      <c r="AW5" s="528"/>
      <c r="AX5" s="528"/>
      <c r="AY5" s="528"/>
      <c r="AZ5" s="528"/>
      <c r="BA5" s="528"/>
      <c r="BB5" s="528"/>
      <c r="BC5" s="528"/>
      <c r="BD5" s="528"/>
      <c r="BE5" s="528"/>
      <c r="BF5" s="528"/>
      <c r="BG5" s="528"/>
      <c r="BH5" s="528"/>
      <c r="BI5" s="528"/>
      <c r="BJ5" s="528"/>
      <c r="BK5" s="528"/>
      <c r="BL5" s="528" t="s">
        <v>417</v>
      </c>
      <c r="BM5" s="528" t="s">
        <v>8</v>
      </c>
      <c r="BN5" s="528" t="s">
        <v>9</v>
      </c>
      <c r="BO5" s="528" t="s">
        <v>10</v>
      </c>
      <c r="BP5" s="528" t="s">
        <v>419</v>
      </c>
      <c r="BQ5" s="538" t="s">
        <v>732</v>
      </c>
      <c r="BR5" s="575" t="s">
        <v>628</v>
      </c>
    </row>
    <row r="6" spans="1:73" ht="25.9" customHeight="1" x14ac:dyDescent="0.3">
      <c r="A6" s="528"/>
      <c r="B6" s="528"/>
      <c r="C6" s="528"/>
      <c r="D6" s="528"/>
      <c r="E6" s="528"/>
      <c r="F6" s="528"/>
      <c r="G6" s="528" t="s">
        <v>11</v>
      </c>
      <c r="H6" s="528"/>
      <c r="I6" s="528"/>
      <c r="J6" s="528"/>
      <c r="K6" s="528"/>
      <c r="L6" s="528"/>
      <c r="M6" s="528"/>
      <c r="N6" s="528"/>
      <c r="O6" s="528"/>
      <c r="P6" s="528"/>
      <c r="Q6" s="528"/>
      <c r="R6" s="528"/>
      <c r="S6" s="528"/>
      <c r="T6" s="528"/>
      <c r="U6" s="528"/>
      <c r="V6" s="528" t="s">
        <v>12</v>
      </c>
      <c r="W6" s="528"/>
      <c r="X6" s="528"/>
      <c r="Y6" s="528"/>
      <c r="Z6" s="528"/>
      <c r="AA6" s="528"/>
      <c r="AB6" s="528"/>
      <c r="AC6" s="528"/>
      <c r="AD6" s="528"/>
      <c r="AE6" s="528"/>
      <c r="AF6" s="528"/>
      <c r="AG6" s="528"/>
      <c r="AH6" s="528"/>
      <c r="AI6" s="528"/>
      <c r="AJ6" s="528"/>
      <c r="AK6" s="528"/>
      <c r="AL6" s="528"/>
      <c r="AM6" s="528"/>
      <c r="AN6" s="528"/>
      <c r="AO6" s="528"/>
      <c r="AP6" s="528"/>
      <c r="AQ6" s="528"/>
      <c r="AR6" s="528"/>
      <c r="AS6" s="528"/>
      <c r="AT6" s="528"/>
      <c r="AU6" s="528"/>
      <c r="AV6" s="528"/>
      <c r="AW6" s="528"/>
      <c r="AX6" s="528"/>
      <c r="AY6" s="528"/>
      <c r="AZ6" s="528"/>
      <c r="BA6" s="528"/>
      <c r="BB6" s="528"/>
      <c r="BC6" s="528"/>
      <c r="BD6" s="528"/>
      <c r="BE6" s="528"/>
      <c r="BF6" s="528"/>
      <c r="BG6" s="528"/>
      <c r="BH6" s="528" t="s">
        <v>13</v>
      </c>
      <c r="BI6" s="528"/>
      <c r="BJ6" s="528"/>
      <c r="BK6" s="528"/>
      <c r="BL6" s="528"/>
      <c r="BM6" s="528"/>
      <c r="BN6" s="528"/>
      <c r="BO6" s="528"/>
      <c r="BP6" s="528"/>
      <c r="BQ6" s="538"/>
      <c r="BR6" s="575"/>
    </row>
    <row r="7" spans="1:73" ht="24.6" customHeight="1" x14ac:dyDescent="0.3">
      <c r="A7" s="528"/>
      <c r="B7" s="528"/>
      <c r="C7" s="528"/>
      <c r="D7" s="528"/>
      <c r="E7" s="528"/>
      <c r="F7" s="528"/>
      <c r="G7" s="528" t="s">
        <v>11</v>
      </c>
      <c r="H7" s="528" t="s">
        <v>15</v>
      </c>
      <c r="I7" s="528"/>
      <c r="J7" s="528"/>
      <c r="K7" s="528"/>
      <c r="L7" s="528" t="s">
        <v>16</v>
      </c>
      <c r="M7" s="528" t="s">
        <v>17</v>
      </c>
      <c r="N7" s="528" t="s">
        <v>18</v>
      </c>
      <c r="O7" s="528"/>
      <c r="P7" s="528"/>
      <c r="Q7" s="528"/>
      <c r="R7" s="528"/>
      <c r="S7" s="528" t="s">
        <v>19</v>
      </c>
      <c r="T7" s="528" t="s">
        <v>20</v>
      </c>
      <c r="U7" s="528" t="s">
        <v>21</v>
      </c>
      <c r="V7" s="528" t="s">
        <v>12</v>
      </c>
      <c r="W7" s="528" t="s">
        <v>22</v>
      </c>
      <c r="X7" s="528" t="s">
        <v>23</v>
      </c>
      <c r="Y7" s="528" t="s">
        <v>24</v>
      </c>
      <c r="Z7" s="528" t="s">
        <v>25</v>
      </c>
      <c r="AA7" s="528" t="s">
        <v>26</v>
      </c>
      <c r="AB7" s="528" t="s">
        <v>27</v>
      </c>
      <c r="AC7" s="528" t="s">
        <v>28</v>
      </c>
      <c r="AD7" s="528" t="s">
        <v>29</v>
      </c>
      <c r="AE7" s="528" t="s">
        <v>181</v>
      </c>
      <c r="AF7" s="528" t="s">
        <v>30</v>
      </c>
      <c r="AG7" s="528"/>
      <c r="AH7" s="528"/>
      <c r="AI7" s="528"/>
      <c r="AJ7" s="528"/>
      <c r="AK7" s="528"/>
      <c r="AL7" s="528"/>
      <c r="AM7" s="528"/>
      <c r="AN7" s="528"/>
      <c r="AO7" s="528"/>
      <c r="AP7" s="528"/>
      <c r="AQ7" s="528"/>
      <c r="AR7" s="528"/>
      <c r="AS7" s="528"/>
      <c r="AT7" s="528"/>
      <c r="AU7" s="528"/>
      <c r="AV7" s="528" t="s">
        <v>31</v>
      </c>
      <c r="AW7" s="528" t="s">
        <v>32</v>
      </c>
      <c r="AX7" s="528" t="s">
        <v>33</v>
      </c>
      <c r="AY7" s="528" t="s">
        <v>34</v>
      </c>
      <c r="AZ7" s="528" t="s">
        <v>35</v>
      </c>
      <c r="BA7" s="528" t="s">
        <v>36</v>
      </c>
      <c r="BB7" s="528" t="s">
        <v>37</v>
      </c>
      <c r="BC7" s="528" t="s">
        <v>38</v>
      </c>
      <c r="BD7" s="528" t="s">
        <v>39</v>
      </c>
      <c r="BE7" s="528" t="s">
        <v>40</v>
      </c>
      <c r="BF7" s="528" t="s">
        <v>41</v>
      </c>
      <c r="BG7" s="528" t="s">
        <v>42</v>
      </c>
      <c r="BH7" s="528"/>
      <c r="BI7" s="528"/>
      <c r="BJ7" s="528"/>
      <c r="BK7" s="528"/>
      <c r="BL7" s="528"/>
      <c r="BM7" s="528"/>
      <c r="BN7" s="528"/>
      <c r="BO7" s="528"/>
      <c r="BP7" s="528"/>
      <c r="BQ7" s="538"/>
      <c r="BR7" s="575"/>
    </row>
    <row r="8" spans="1:73" s="206" customFormat="1" ht="39.6" customHeight="1" x14ac:dyDescent="0.3">
      <c r="A8" s="528"/>
      <c r="B8" s="528"/>
      <c r="C8" s="528"/>
      <c r="D8" s="528"/>
      <c r="E8" s="528"/>
      <c r="F8" s="528"/>
      <c r="G8" s="528"/>
      <c r="H8" s="289" t="s">
        <v>15</v>
      </c>
      <c r="I8" s="289" t="s">
        <v>43</v>
      </c>
      <c r="J8" s="289" t="s">
        <v>44</v>
      </c>
      <c r="K8" s="289" t="s">
        <v>45</v>
      </c>
      <c r="L8" s="528"/>
      <c r="M8" s="528"/>
      <c r="N8" s="289" t="s">
        <v>14</v>
      </c>
      <c r="O8" s="289" t="s">
        <v>46</v>
      </c>
      <c r="P8" s="289" t="s">
        <v>47</v>
      </c>
      <c r="Q8" s="289" t="s">
        <v>48</v>
      </c>
      <c r="R8" s="289" t="s">
        <v>731</v>
      </c>
      <c r="S8" s="528"/>
      <c r="T8" s="528"/>
      <c r="U8" s="528"/>
      <c r="V8" s="528"/>
      <c r="W8" s="528"/>
      <c r="X8" s="528"/>
      <c r="Y8" s="528"/>
      <c r="Z8" s="528"/>
      <c r="AA8" s="528"/>
      <c r="AB8" s="528"/>
      <c r="AC8" s="528"/>
      <c r="AD8" s="528"/>
      <c r="AE8" s="528"/>
      <c r="AF8" s="289" t="s">
        <v>49</v>
      </c>
      <c r="AG8" s="289" t="s">
        <v>50</v>
      </c>
      <c r="AH8" s="289" t="s">
        <v>51</v>
      </c>
      <c r="AI8" s="289" t="s">
        <v>52</v>
      </c>
      <c r="AJ8" s="289" t="s">
        <v>53</v>
      </c>
      <c r="AK8" s="289" t="s">
        <v>54</v>
      </c>
      <c r="AL8" s="289" t="s">
        <v>55</v>
      </c>
      <c r="AM8" s="289" t="s">
        <v>56</v>
      </c>
      <c r="AN8" s="289" t="s">
        <v>57</v>
      </c>
      <c r="AO8" s="289" t="s">
        <v>58</v>
      </c>
      <c r="AP8" s="289" t="s">
        <v>59</v>
      </c>
      <c r="AQ8" s="289" t="s">
        <v>60</v>
      </c>
      <c r="AR8" s="289" t="s">
        <v>631</v>
      </c>
      <c r="AS8" s="289" t="s">
        <v>62</v>
      </c>
      <c r="AT8" s="289" t="s">
        <v>63</v>
      </c>
      <c r="AU8" s="289" t="s">
        <v>64</v>
      </c>
      <c r="AV8" s="528"/>
      <c r="AW8" s="528"/>
      <c r="AX8" s="528"/>
      <c r="AY8" s="528"/>
      <c r="AZ8" s="528"/>
      <c r="BA8" s="528"/>
      <c r="BB8" s="528"/>
      <c r="BC8" s="528"/>
      <c r="BD8" s="528"/>
      <c r="BE8" s="528"/>
      <c r="BF8" s="528"/>
      <c r="BG8" s="528"/>
      <c r="BH8" s="528"/>
      <c r="BI8" s="528"/>
      <c r="BJ8" s="528"/>
      <c r="BK8" s="528"/>
      <c r="BL8" s="528"/>
      <c r="BM8" s="528"/>
      <c r="BN8" s="528"/>
      <c r="BO8" s="528"/>
      <c r="BP8" s="528"/>
      <c r="BQ8" s="538"/>
      <c r="BR8" s="575"/>
      <c r="BS8" s="206" t="s">
        <v>971</v>
      </c>
      <c r="BT8" s="206" t="s">
        <v>977</v>
      </c>
    </row>
    <row r="9" spans="1:73" ht="33.6" customHeight="1" x14ac:dyDescent="0.3">
      <c r="A9" s="10"/>
      <c r="B9" s="10"/>
      <c r="C9" s="10"/>
      <c r="D9" s="110"/>
      <c r="E9" s="10"/>
      <c r="F9" s="10"/>
      <c r="G9" s="111" t="s">
        <v>65</v>
      </c>
      <c r="H9" s="111" t="s">
        <v>66</v>
      </c>
      <c r="I9" s="10" t="s">
        <v>67</v>
      </c>
      <c r="J9" s="10" t="s">
        <v>68</v>
      </c>
      <c r="K9" s="10" t="s">
        <v>69</v>
      </c>
      <c r="L9" s="10" t="s">
        <v>70</v>
      </c>
      <c r="M9" s="10" t="s">
        <v>71</v>
      </c>
      <c r="N9" s="10" t="s">
        <v>72</v>
      </c>
      <c r="O9" s="10" t="s">
        <v>73</v>
      </c>
      <c r="P9" s="10" t="s">
        <v>74</v>
      </c>
      <c r="Q9" s="10" t="s">
        <v>75</v>
      </c>
      <c r="R9" s="10" t="s">
        <v>76</v>
      </c>
      <c r="S9" s="10" t="s">
        <v>77</v>
      </c>
      <c r="T9" s="10" t="s">
        <v>78</v>
      </c>
      <c r="U9" s="10" t="s">
        <v>79</v>
      </c>
      <c r="V9" s="112" t="s">
        <v>80</v>
      </c>
      <c r="W9" s="112" t="s">
        <v>81</v>
      </c>
      <c r="X9" s="112" t="s">
        <v>82</v>
      </c>
      <c r="Y9" s="10" t="s">
        <v>83</v>
      </c>
      <c r="Z9" s="10" t="s">
        <v>84</v>
      </c>
      <c r="AA9" s="10" t="s">
        <v>85</v>
      </c>
      <c r="AB9" s="10" t="s">
        <v>86</v>
      </c>
      <c r="AC9" s="10" t="s">
        <v>87</v>
      </c>
      <c r="AD9" s="10" t="s">
        <v>88</v>
      </c>
      <c r="AE9" s="10" t="s">
        <v>89</v>
      </c>
      <c r="AF9" s="143" t="s">
        <v>90</v>
      </c>
      <c r="AG9" s="143" t="s">
        <v>91</v>
      </c>
      <c r="AH9" s="143" t="s">
        <v>92</v>
      </c>
      <c r="AI9" s="143" t="s">
        <v>93</v>
      </c>
      <c r="AJ9" s="143" t="s">
        <v>94</v>
      </c>
      <c r="AK9" s="143" t="s">
        <v>95</v>
      </c>
      <c r="AL9" s="143" t="s">
        <v>96</v>
      </c>
      <c r="AM9" s="143" t="s">
        <v>97</v>
      </c>
      <c r="AN9" s="143" t="s">
        <v>98</v>
      </c>
      <c r="AO9" s="143" t="s">
        <v>99</v>
      </c>
      <c r="AP9" s="143" t="s">
        <v>100</v>
      </c>
      <c r="AQ9" s="10" t="s">
        <v>101</v>
      </c>
      <c r="AR9" s="10" t="s">
        <v>102</v>
      </c>
      <c r="AS9" s="10" t="s">
        <v>103</v>
      </c>
      <c r="AT9" s="10" t="s">
        <v>104</v>
      </c>
      <c r="AU9" s="10" t="s">
        <v>105</v>
      </c>
      <c r="AV9" s="10" t="s">
        <v>106</v>
      </c>
      <c r="AW9" s="10" t="s">
        <v>107</v>
      </c>
      <c r="AX9" s="10" t="s">
        <v>108</v>
      </c>
      <c r="AY9" s="10" t="s">
        <v>109</v>
      </c>
      <c r="AZ9" s="10" t="s">
        <v>110</v>
      </c>
      <c r="BA9" s="10" t="s">
        <v>111</v>
      </c>
      <c r="BB9" s="10" t="s">
        <v>112</v>
      </c>
      <c r="BC9" s="10" t="s">
        <v>113</v>
      </c>
      <c r="BD9" s="10" t="s">
        <v>114</v>
      </c>
      <c r="BE9" s="10" t="s">
        <v>115</v>
      </c>
      <c r="BF9" s="10" t="s">
        <v>116</v>
      </c>
      <c r="BG9" s="10" t="s">
        <v>117</v>
      </c>
      <c r="BH9" s="111" t="s">
        <v>118</v>
      </c>
      <c r="BI9" s="113" t="s">
        <v>119</v>
      </c>
      <c r="BJ9" s="113" t="s">
        <v>120</v>
      </c>
      <c r="BK9" s="113" t="s">
        <v>121</v>
      </c>
      <c r="BL9" s="10"/>
      <c r="BM9" s="10"/>
      <c r="BN9" s="111"/>
      <c r="BO9" s="9"/>
      <c r="BP9" s="9"/>
      <c r="BQ9" s="9"/>
      <c r="BR9" s="145"/>
    </row>
    <row r="10" spans="1:73" s="195" customFormat="1" ht="33.6" customHeight="1" x14ac:dyDescent="0.3">
      <c r="A10" s="1">
        <v>1</v>
      </c>
      <c r="B10" s="292" t="s">
        <v>651</v>
      </c>
      <c r="C10" s="292" t="s">
        <v>651</v>
      </c>
      <c r="D10" s="19">
        <f t="shared" ref="D10:D15" si="0">E10+F10</f>
        <v>12</v>
      </c>
      <c r="E10" s="18"/>
      <c r="F10" s="19">
        <f>G10+V10+BH10</f>
        <v>12</v>
      </c>
      <c r="G10" s="160">
        <f t="shared" ref="G10:G17" si="1">H10+L10+M10+N10+S10+T10+U10</f>
        <v>12</v>
      </c>
      <c r="H10" s="160">
        <f t="shared" ref="H10:H17" si="2">I10+J10+K10</f>
        <v>0</v>
      </c>
      <c r="I10" s="19"/>
      <c r="J10" s="19"/>
      <c r="K10" s="19"/>
      <c r="L10" s="293">
        <v>6</v>
      </c>
      <c r="M10" s="19">
        <v>6</v>
      </c>
      <c r="N10" s="19">
        <f t="shared" ref="N10:N15" si="3">O10+P10+Q10</f>
        <v>0</v>
      </c>
      <c r="O10" s="19"/>
      <c r="P10" s="19"/>
      <c r="Q10" s="19"/>
      <c r="R10" s="19"/>
      <c r="S10" s="19"/>
      <c r="T10" s="19"/>
      <c r="U10" s="19"/>
      <c r="V10" s="19">
        <f>W10+X10+Y10+Z10+AA10+AB10+AC10+AD10+AE10+AV10+AW10+AX10+AY10+AZ10+BA10+BB10+BC10+BD10+BE10+BF10+BG10</f>
        <v>0</v>
      </c>
      <c r="W10" s="19"/>
      <c r="X10" s="19"/>
      <c r="Y10" s="19"/>
      <c r="Z10" s="19"/>
      <c r="AA10" s="19"/>
      <c r="AB10" s="19"/>
      <c r="AC10" s="19"/>
      <c r="AD10" s="19"/>
      <c r="AE10" s="19">
        <f>SUM(AF10:AU10)</f>
        <v>0</v>
      </c>
      <c r="AF10" s="19"/>
      <c r="AG10" s="19"/>
      <c r="AH10" s="19"/>
      <c r="AI10" s="191"/>
      <c r="AJ10" s="191"/>
      <c r="AK10" s="19"/>
      <c r="AL10" s="19"/>
      <c r="AM10" s="19"/>
      <c r="AN10" s="19"/>
      <c r="AO10" s="19"/>
      <c r="AP10" s="19"/>
      <c r="AQ10" s="19"/>
      <c r="AR10" s="19"/>
      <c r="AS10" s="19"/>
      <c r="AT10" s="19"/>
      <c r="AU10" s="19"/>
      <c r="AV10" s="19"/>
      <c r="AW10" s="19"/>
      <c r="AX10" s="19"/>
      <c r="AY10" s="19"/>
      <c r="AZ10" s="19"/>
      <c r="BA10" s="192"/>
      <c r="BB10" s="19"/>
      <c r="BC10" s="19"/>
      <c r="BD10" s="19"/>
      <c r="BE10" s="19"/>
      <c r="BF10" s="19"/>
      <c r="BG10" s="19"/>
      <c r="BH10" s="19">
        <f>BI10+BJ10+BK10</f>
        <v>0</v>
      </c>
      <c r="BI10" s="19"/>
      <c r="BJ10" s="193"/>
      <c r="BK10" s="19"/>
      <c r="BL10" s="1" t="s">
        <v>459</v>
      </c>
      <c r="BM10" s="197" t="s">
        <v>128</v>
      </c>
      <c r="BN10" s="1"/>
      <c r="BO10" s="294" t="s">
        <v>81</v>
      </c>
      <c r="BP10" s="153"/>
      <c r="BQ10" s="1">
        <v>2022</v>
      </c>
      <c r="BR10" s="159" t="s">
        <v>733</v>
      </c>
      <c r="BS10" s="195" t="s">
        <v>973</v>
      </c>
      <c r="BT10" s="20"/>
    </row>
    <row r="11" spans="1:73" s="317" customFormat="1" ht="33.6" customHeight="1" x14ac:dyDescent="0.3">
      <c r="A11" s="582">
        <v>2</v>
      </c>
      <c r="B11" s="583" t="s">
        <v>1052</v>
      </c>
      <c r="C11" s="580" t="s">
        <v>998</v>
      </c>
      <c r="D11" s="314">
        <f t="shared" si="0"/>
        <v>10.47</v>
      </c>
      <c r="E11" s="314">
        <v>6.87</v>
      </c>
      <c r="F11" s="314">
        <f>BH11+V11+G11</f>
        <v>3.6</v>
      </c>
      <c r="G11" s="314">
        <f t="shared" si="1"/>
        <v>3</v>
      </c>
      <c r="H11" s="315">
        <f t="shared" si="2"/>
        <v>0</v>
      </c>
      <c r="I11" s="315"/>
      <c r="J11" s="315"/>
      <c r="K11" s="315"/>
      <c r="L11" s="315">
        <v>1.5</v>
      </c>
      <c r="M11" s="315">
        <v>1.5</v>
      </c>
      <c r="N11" s="315">
        <f t="shared" si="3"/>
        <v>0</v>
      </c>
      <c r="O11" s="315"/>
      <c r="P11" s="315"/>
      <c r="Q11" s="315"/>
      <c r="R11" s="315"/>
      <c r="S11" s="315"/>
      <c r="T11" s="315"/>
      <c r="U11" s="315"/>
      <c r="V11" s="314">
        <f>W11+X11+Y11+Z11+AA11+AB11+AC11+AD11+AE11+AV11+AW11+AX11+AY11+AZ11+BA11+BB11+BC11+BD11+BE11+BF11+BG11</f>
        <v>0</v>
      </c>
      <c r="W11" s="315"/>
      <c r="X11" s="315"/>
      <c r="Y11" s="315"/>
      <c r="Z11" s="315"/>
      <c r="AA11" s="315"/>
      <c r="AB11" s="315"/>
      <c r="AC11" s="315"/>
      <c r="AD11" s="315"/>
      <c r="AE11" s="315">
        <f>SUM(AF11:AU11)</f>
        <v>0</v>
      </c>
      <c r="AF11" s="315"/>
      <c r="AG11" s="315"/>
      <c r="AH11" s="315"/>
      <c r="AI11" s="315"/>
      <c r="AJ11" s="315"/>
      <c r="AK11" s="315"/>
      <c r="AL11" s="315"/>
      <c r="AM11" s="315"/>
      <c r="AN11" s="315"/>
      <c r="AO11" s="315"/>
      <c r="AP11" s="315"/>
      <c r="AQ11" s="315"/>
      <c r="AR11" s="315"/>
      <c r="AS11" s="315"/>
      <c r="AT11" s="315"/>
      <c r="AU11" s="315"/>
      <c r="AV11" s="315"/>
      <c r="AW11" s="315"/>
      <c r="AX11" s="315"/>
      <c r="AY11" s="315"/>
      <c r="AZ11" s="315"/>
      <c r="BA11" s="315"/>
      <c r="BB11" s="315"/>
      <c r="BC11" s="315"/>
      <c r="BD11" s="315"/>
      <c r="BE11" s="315"/>
      <c r="BF11" s="315"/>
      <c r="BG11" s="315"/>
      <c r="BH11" s="314">
        <f>BJ11+BI11+BK11</f>
        <v>0.6</v>
      </c>
      <c r="BI11" s="315"/>
      <c r="BJ11" s="315">
        <v>0.6</v>
      </c>
      <c r="BK11" s="315"/>
      <c r="BL11" s="316" t="s">
        <v>459</v>
      </c>
      <c r="BM11" s="312" t="s">
        <v>133</v>
      </c>
      <c r="BN11" s="316" t="s">
        <v>895</v>
      </c>
      <c r="BO11" s="312" t="s">
        <v>90</v>
      </c>
      <c r="BP11" s="584"/>
      <c r="BQ11" s="585" t="s">
        <v>761</v>
      </c>
      <c r="BR11" s="585" t="s">
        <v>733</v>
      </c>
      <c r="BS11" s="586" t="s">
        <v>999</v>
      </c>
      <c r="BT11" s="587"/>
      <c r="BU11" s="318"/>
    </row>
    <row r="12" spans="1:73" s="317" customFormat="1" ht="44.45" customHeight="1" x14ac:dyDescent="0.3">
      <c r="A12" s="582"/>
      <c r="B12" s="583"/>
      <c r="C12" s="581"/>
      <c r="D12" s="314">
        <f t="shared" si="0"/>
        <v>7.1</v>
      </c>
      <c r="E12" s="314">
        <v>3.6</v>
      </c>
      <c r="F12" s="314">
        <f>BH12+V12+G12</f>
        <v>3.5</v>
      </c>
      <c r="G12" s="314">
        <f t="shared" si="1"/>
        <v>3.5</v>
      </c>
      <c r="H12" s="315">
        <f t="shared" si="2"/>
        <v>0</v>
      </c>
      <c r="I12" s="315"/>
      <c r="J12" s="315"/>
      <c r="K12" s="315"/>
      <c r="L12" s="315"/>
      <c r="M12" s="315">
        <v>3.5</v>
      </c>
      <c r="N12" s="315">
        <f t="shared" si="3"/>
        <v>0</v>
      </c>
      <c r="O12" s="315"/>
      <c r="P12" s="315"/>
      <c r="Q12" s="315"/>
      <c r="R12" s="315"/>
      <c r="S12" s="315"/>
      <c r="T12" s="315"/>
      <c r="U12" s="315"/>
      <c r="V12" s="314">
        <f>W12+X12+Y12+Z12+AA12+AB12+AC12+AD12+AE12+AV12+AW12+AX12+AY12+AZ12+BA12+BB12+BC12+BD12+BE12+BF12+BG12</f>
        <v>0</v>
      </c>
      <c r="W12" s="315"/>
      <c r="X12" s="315"/>
      <c r="Y12" s="315"/>
      <c r="Z12" s="315"/>
      <c r="AA12" s="315"/>
      <c r="AB12" s="315"/>
      <c r="AC12" s="315"/>
      <c r="AD12" s="315"/>
      <c r="AE12" s="315">
        <f>SUM(AF12:AU12)</f>
        <v>0</v>
      </c>
      <c r="AF12" s="315"/>
      <c r="AG12" s="315"/>
      <c r="AH12" s="315"/>
      <c r="AI12" s="315"/>
      <c r="AJ12" s="315"/>
      <c r="AK12" s="315"/>
      <c r="AL12" s="315"/>
      <c r="AM12" s="315"/>
      <c r="AN12" s="315"/>
      <c r="AO12" s="315"/>
      <c r="AP12" s="315"/>
      <c r="AQ12" s="315"/>
      <c r="AR12" s="315"/>
      <c r="AS12" s="315"/>
      <c r="AT12" s="315"/>
      <c r="AU12" s="315"/>
      <c r="AV12" s="315"/>
      <c r="AW12" s="315"/>
      <c r="AX12" s="315"/>
      <c r="AY12" s="315"/>
      <c r="AZ12" s="315"/>
      <c r="BA12" s="315"/>
      <c r="BB12" s="315"/>
      <c r="BC12" s="315"/>
      <c r="BD12" s="315"/>
      <c r="BE12" s="315"/>
      <c r="BF12" s="315"/>
      <c r="BG12" s="315"/>
      <c r="BH12" s="314">
        <f>BI12+BJ12+BK12</f>
        <v>0</v>
      </c>
      <c r="BI12" s="315"/>
      <c r="BJ12" s="315"/>
      <c r="BK12" s="315"/>
      <c r="BL12" s="316" t="s">
        <v>459</v>
      </c>
      <c r="BM12" s="312" t="s">
        <v>140</v>
      </c>
      <c r="BN12" s="316" t="s">
        <v>897</v>
      </c>
      <c r="BO12" s="312" t="s">
        <v>90</v>
      </c>
      <c r="BP12" s="584"/>
      <c r="BQ12" s="585"/>
      <c r="BR12" s="585"/>
      <c r="BS12" s="586"/>
      <c r="BT12" s="587"/>
      <c r="BU12" s="318"/>
    </row>
    <row r="13" spans="1:73" s="318" customFormat="1" ht="52.9" customHeight="1" x14ac:dyDescent="0.3">
      <c r="A13" s="316">
        <v>3</v>
      </c>
      <c r="B13" s="319" t="s">
        <v>1053</v>
      </c>
      <c r="C13" s="319" t="s">
        <v>1003</v>
      </c>
      <c r="D13" s="320">
        <f t="shared" si="0"/>
        <v>1.2</v>
      </c>
      <c r="E13" s="315">
        <v>0.6</v>
      </c>
      <c r="F13" s="315">
        <f>G13+V13+BH13</f>
        <v>0.6</v>
      </c>
      <c r="G13" s="315">
        <f t="shared" si="1"/>
        <v>0.6</v>
      </c>
      <c r="H13" s="321">
        <f t="shared" si="2"/>
        <v>0</v>
      </c>
      <c r="I13" s="315"/>
      <c r="J13" s="315"/>
      <c r="K13" s="315"/>
      <c r="L13" s="315">
        <v>0.3</v>
      </c>
      <c r="M13" s="315">
        <v>0.3</v>
      </c>
      <c r="N13" s="315">
        <f t="shared" si="3"/>
        <v>0</v>
      </c>
      <c r="O13" s="315"/>
      <c r="P13" s="315"/>
      <c r="Q13" s="315"/>
      <c r="R13" s="315"/>
      <c r="S13" s="315"/>
      <c r="T13" s="315"/>
      <c r="U13" s="315"/>
      <c r="V13" s="321">
        <f>W13+X13+Y13+Z13+AA13+AB13+AC13+AD13+AE13+AV13+AW13+AX13+AY13+AZ13+BA13+BB13+BC13+BD13+BE13+BF13+BG13</f>
        <v>0</v>
      </c>
      <c r="W13" s="315"/>
      <c r="X13" s="315"/>
      <c r="Y13" s="315"/>
      <c r="Z13" s="315"/>
      <c r="AA13" s="315"/>
      <c r="AB13" s="315"/>
      <c r="AC13" s="315"/>
      <c r="AD13" s="315"/>
      <c r="AE13" s="321">
        <f>SUM(AF13:AU13)</f>
        <v>0</v>
      </c>
      <c r="AF13" s="315"/>
      <c r="AG13" s="315"/>
      <c r="AH13" s="315"/>
      <c r="AI13" s="315"/>
      <c r="AJ13" s="315"/>
      <c r="AK13" s="315"/>
      <c r="AL13" s="315"/>
      <c r="AM13" s="315"/>
      <c r="AN13" s="315"/>
      <c r="AO13" s="315"/>
      <c r="AP13" s="315"/>
      <c r="AQ13" s="315"/>
      <c r="AR13" s="315"/>
      <c r="AS13" s="315"/>
      <c r="AT13" s="315"/>
      <c r="AU13" s="315"/>
      <c r="AV13" s="315"/>
      <c r="AW13" s="315"/>
      <c r="AX13" s="315"/>
      <c r="AY13" s="315"/>
      <c r="AZ13" s="315"/>
      <c r="BA13" s="315"/>
      <c r="BB13" s="315"/>
      <c r="BC13" s="315"/>
      <c r="BD13" s="315"/>
      <c r="BE13" s="315"/>
      <c r="BF13" s="315"/>
      <c r="BG13" s="315"/>
      <c r="BH13" s="315">
        <f>BI13+BJ13+BK13</f>
        <v>0</v>
      </c>
      <c r="BI13" s="315"/>
      <c r="BJ13" s="315"/>
      <c r="BK13" s="315"/>
      <c r="BL13" s="316" t="s">
        <v>459</v>
      </c>
      <c r="BM13" s="316" t="s">
        <v>147</v>
      </c>
      <c r="BN13" s="316" t="s">
        <v>374</v>
      </c>
      <c r="BO13" s="316" t="s">
        <v>90</v>
      </c>
      <c r="BP13" s="322" t="s">
        <v>385</v>
      </c>
      <c r="BQ13" s="316" t="s">
        <v>629</v>
      </c>
      <c r="BR13" s="319" t="s">
        <v>733</v>
      </c>
      <c r="BS13" s="323" t="s">
        <v>999</v>
      </c>
      <c r="BT13" s="323" t="s">
        <v>1001</v>
      </c>
    </row>
    <row r="14" spans="1:73" s="317" customFormat="1" ht="37.15" customHeight="1" x14ac:dyDescent="0.3">
      <c r="A14" s="316">
        <v>4</v>
      </c>
      <c r="B14" s="325" t="s">
        <v>793</v>
      </c>
      <c r="C14" s="325" t="s">
        <v>1026</v>
      </c>
      <c r="D14" s="315">
        <f t="shared" si="0"/>
        <v>0.2</v>
      </c>
      <c r="E14" s="326"/>
      <c r="F14" s="315">
        <f>G14+V14+BH14</f>
        <v>0.2</v>
      </c>
      <c r="G14" s="315">
        <f t="shared" si="1"/>
        <v>0.2</v>
      </c>
      <c r="H14" s="315">
        <f t="shared" si="2"/>
        <v>0</v>
      </c>
      <c r="I14" s="315"/>
      <c r="J14" s="315"/>
      <c r="K14" s="315"/>
      <c r="L14" s="327">
        <v>0.2</v>
      </c>
      <c r="M14" s="316"/>
      <c r="N14" s="315">
        <f t="shared" si="3"/>
        <v>0</v>
      </c>
      <c r="O14" s="315"/>
      <c r="P14" s="315"/>
      <c r="Q14" s="328"/>
      <c r="R14" s="328"/>
      <c r="S14" s="328"/>
      <c r="T14" s="328"/>
      <c r="U14" s="328"/>
      <c r="V14" s="328"/>
      <c r="W14" s="328"/>
      <c r="X14" s="328"/>
      <c r="Y14" s="328"/>
      <c r="Z14" s="328"/>
      <c r="AA14" s="328"/>
      <c r="AB14" s="328"/>
      <c r="AC14" s="328"/>
      <c r="AD14" s="328"/>
      <c r="AE14" s="328"/>
      <c r="AF14" s="328"/>
      <c r="AG14" s="328"/>
      <c r="AH14" s="328"/>
      <c r="AI14" s="328"/>
      <c r="AJ14" s="328"/>
      <c r="AK14" s="328"/>
      <c r="AL14" s="328"/>
      <c r="AM14" s="328"/>
      <c r="AN14" s="328"/>
      <c r="AO14" s="328"/>
      <c r="AP14" s="328"/>
      <c r="AQ14" s="328"/>
      <c r="AR14" s="328"/>
      <c r="AS14" s="328"/>
      <c r="AT14" s="328"/>
      <c r="AU14" s="328"/>
      <c r="AV14" s="328"/>
      <c r="AW14" s="328"/>
      <c r="AX14" s="328"/>
      <c r="AY14" s="328"/>
      <c r="AZ14" s="328"/>
      <c r="BA14" s="328"/>
      <c r="BB14" s="328"/>
      <c r="BC14" s="328"/>
      <c r="BD14" s="328"/>
      <c r="BE14" s="328"/>
      <c r="BF14" s="328"/>
      <c r="BG14" s="328"/>
      <c r="BH14" s="328"/>
      <c r="BI14" s="328"/>
      <c r="BJ14" s="328"/>
      <c r="BK14" s="328"/>
      <c r="BL14" s="328"/>
      <c r="BM14" s="316" t="s">
        <v>142</v>
      </c>
      <c r="BN14" s="328"/>
      <c r="BO14" s="316" t="s">
        <v>90</v>
      </c>
      <c r="BP14" s="329"/>
      <c r="BQ14" s="316" t="s">
        <v>761</v>
      </c>
      <c r="BR14" s="319" t="s">
        <v>740</v>
      </c>
      <c r="BS14" s="317" t="s">
        <v>1004</v>
      </c>
    </row>
    <row r="15" spans="1:73" s="317" customFormat="1" ht="40.9" customHeight="1" x14ac:dyDescent="0.3">
      <c r="A15" s="316">
        <v>5</v>
      </c>
      <c r="B15" s="325" t="s">
        <v>1054</v>
      </c>
      <c r="C15" s="325" t="s">
        <v>1027</v>
      </c>
      <c r="D15" s="315">
        <f t="shared" si="0"/>
        <v>0.03</v>
      </c>
      <c r="E15" s="326"/>
      <c r="F15" s="315">
        <f>G15+V15+BH15</f>
        <v>0.03</v>
      </c>
      <c r="G15" s="315">
        <f t="shared" si="1"/>
        <v>0.03</v>
      </c>
      <c r="H15" s="315">
        <f t="shared" si="2"/>
        <v>0</v>
      </c>
      <c r="I15" s="315"/>
      <c r="J15" s="315"/>
      <c r="K15" s="315"/>
      <c r="L15" s="327">
        <v>0.03</v>
      </c>
      <c r="M15" s="316"/>
      <c r="N15" s="315">
        <f t="shared" si="3"/>
        <v>0</v>
      </c>
      <c r="O15" s="315"/>
      <c r="P15" s="315"/>
      <c r="Q15" s="328"/>
      <c r="R15" s="328"/>
      <c r="S15" s="328"/>
      <c r="T15" s="328"/>
      <c r="U15" s="328"/>
      <c r="V15" s="328"/>
      <c r="W15" s="328"/>
      <c r="X15" s="328"/>
      <c r="Y15" s="328"/>
      <c r="Z15" s="328"/>
      <c r="AA15" s="328"/>
      <c r="AB15" s="328"/>
      <c r="AC15" s="328"/>
      <c r="AD15" s="328"/>
      <c r="AE15" s="328"/>
      <c r="AF15" s="328"/>
      <c r="AG15" s="328"/>
      <c r="AH15" s="328"/>
      <c r="AI15" s="328"/>
      <c r="AJ15" s="328"/>
      <c r="AK15" s="328"/>
      <c r="AL15" s="328"/>
      <c r="AM15" s="328"/>
      <c r="AN15" s="328"/>
      <c r="AO15" s="328"/>
      <c r="AP15" s="328"/>
      <c r="AQ15" s="328"/>
      <c r="AR15" s="328"/>
      <c r="AS15" s="328"/>
      <c r="AT15" s="328"/>
      <c r="AU15" s="328"/>
      <c r="AV15" s="328"/>
      <c r="AW15" s="328"/>
      <c r="AX15" s="328"/>
      <c r="AY15" s="328"/>
      <c r="AZ15" s="328"/>
      <c r="BA15" s="328"/>
      <c r="BB15" s="328"/>
      <c r="BC15" s="328"/>
      <c r="BD15" s="328"/>
      <c r="BE15" s="328"/>
      <c r="BF15" s="328"/>
      <c r="BG15" s="328"/>
      <c r="BH15" s="328"/>
      <c r="BI15" s="328"/>
      <c r="BJ15" s="328"/>
      <c r="BK15" s="328"/>
      <c r="BL15" s="328"/>
      <c r="BM15" s="316" t="s">
        <v>142</v>
      </c>
      <c r="BN15" s="328"/>
      <c r="BO15" s="316" t="s">
        <v>90</v>
      </c>
      <c r="BP15" s="329"/>
      <c r="BQ15" s="316" t="s">
        <v>761</v>
      </c>
      <c r="BR15" s="319" t="s">
        <v>740</v>
      </c>
      <c r="BS15" s="317" t="s">
        <v>1004</v>
      </c>
    </row>
    <row r="16" spans="1:73" s="318" customFormat="1" ht="79.150000000000006" customHeight="1" x14ac:dyDescent="0.3">
      <c r="A16" s="316">
        <v>6</v>
      </c>
      <c r="B16" s="330" t="s">
        <v>1055</v>
      </c>
      <c r="C16" s="330" t="s">
        <v>1028</v>
      </c>
      <c r="D16" s="320">
        <f t="shared" ref="D16:D20" si="4">E16+F16</f>
        <v>0.1</v>
      </c>
      <c r="E16" s="315"/>
      <c r="F16" s="315">
        <f>G16+V16+BH16</f>
        <v>0.1</v>
      </c>
      <c r="G16" s="321">
        <f t="shared" si="1"/>
        <v>0.1</v>
      </c>
      <c r="H16" s="321">
        <f t="shared" si="2"/>
        <v>0</v>
      </c>
      <c r="I16" s="315"/>
      <c r="J16" s="315"/>
      <c r="K16" s="315"/>
      <c r="L16" s="327"/>
      <c r="M16" s="331">
        <v>0.1</v>
      </c>
      <c r="N16" s="315">
        <f t="shared" ref="N16:N20" si="5">O16+P16+Q16</f>
        <v>0</v>
      </c>
      <c r="O16" s="315"/>
      <c r="P16" s="315"/>
      <c r="Q16" s="315"/>
      <c r="R16" s="315"/>
      <c r="S16" s="315"/>
      <c r="T16" s="315"/>
      <c r="U16" s="315"/>
      <c r="V16" s="321">
        <f t="shared" ref="V16:V19" si="6">W16+X16+Y16+Z16+AA16+AB16+AC16+AD16+AE16+AV16+AW16+AX16+AY16+AZ16+BA16+BB16+BC16+BD16+BE16+BF16+BG16</f>
        <v>0</v>
      </c>
      <c r="W16" s="315"/>
      <c r="X16" s="315"/>
      <c r="Y16" s="315"/>
      <c r="Z16" s="315"/>
      <c r="AA16" s="315"/>
      <c r="AB16" s="315"/>
      <c r="AC16" s="315"/>
      <c r="AD16" s="315"/>
      <c r="AE16" s="321">
        <f>SUM(AF16:AU16)</f>
        <v>0</v>
      </c>
      <c r="AF16" s="315"/>
      <c r="AG16" s="315"/>
      <c r="AH16" s="315"/>
      <c r="AI16" s="332"/>
      <c r="AJ16" s="332"/>
      <c r="AK16" s="315"/>
      <c r="AL16" s="315"/>
      <c r="AM16" s="315"/>
      <c r="AN16" s="315"/>
      <c r="AO16" s="315"/>
      <c r="AP16" s="315"/>
      <c r="AQ16" s="315"/>
      <c r="AR16" s="315"/>
      <c r="AS16" s="315"/>
      <c r="AT16" s="315"/>
      <c r="AU16" s="315"/>
      <c r="AV16" s="315"/>
      <c r="AW16" s="315"/>
      <c r="AX16" s="315"/>
      <c r="AY16" s="315"/>
      <c r="AZ16" s="315"/>
      <c r="BA16" s="333"/>
      <c r="BB16" s="315"/>
      <c r="BC16" s="315"/>
      <c r="BD16" s="315"/>
      <c r="BE16" s="315"/>
      <c r="BF16" s="315"/>
      <c r="BG16" s="315"/>
      <c r="BH16" s="315">
        <f t="shared" ref="BH16:BH19" si="7">BI16+BJ16+BK16</f>
        <v>0</v>
      </c>
      <c r="BI16" s="315"/>
      <c r="BJ16" s="334"/>
      <c r="BK16" s="315"/>
      <c r="BL16" s="316" t="s">
        <v>459</v>
      </c>
      <c r="BM16" s="335" t="s">
        <v>135</v>
      </c>
      <c r="BN16" s="336" t="s">
        <v>507</v>
      </c>
      <c r="BO16" s="331" t="s">
        <v>90</v>
      </c>
      <c r="BP16" s="331" t="s">
        <v>386</v>
      </c>
      <c r="BQ16" s="316" t="s">
        <v>629</v>
      </c>
      <c r="BR16" s="319" t="s">
        <v>733</v>
      </c>
      <c r="BS16" s="317" t="s">
        <v>1006</v>
      </c>
      <c r="BT16" s="317"/>
    </row>
    <row r="17" spans="1:73" s="317" customFormat="1" ht="49.9" customHeight="1" x14ac:dyDescent="0.3">
      <c r="A17" s="316">
        <v>7</v>
      </c>
      <c r="B17" s="388" t="s">
        <v>1056</v>
      </c>
      <c r="C17" s="388" t="s">
        <v>1044</v>
      </c>
      <c r="D17" s="315">
        <f>E17+F17</f>
        <v>0.08</v>
      </c>
      <c r="E17" s="328"/>
      <c r="F17" s="315">
        <v>0.08</v>
      </c>
      <c r="G17" s="315">
        <f t="shared" si="1"/>
        <v>0.1</v>
      </c>
      <c r="H17" s="315">
        <f t="shared" si="2"/>
        <v>0</v>
      </c>
      <c r="I17" s="315"/>
      <c r="J17" s="315"/>
      <c r="K17" s="315"/>
      <c r="L17" s="327">
        <v>0.1</v>
      </c>
      <c r="M17" s="316"/>
      <c r="N17" s="315">
        <f>O17+P17+Q17</f>
        <v>0</v>
      </c>
      <c r="O17" s="315"/>
      <c r="P17" s="315"/>
      <c r="Q17" s="328"/>
      <c r="R17" s="328"/>
      <c r="S17" s="328"/>
      <c r="T17" s="328"/>
      <c r="U17" s="328"/>
      <c r="V17" s="328"/>
      <c r="W17" s="328"/>
      <c r="X17" s="328"/>
      <c r="Y17" s="328"/>
      <c r="Z17" s="328"/>
      <c r="AA17" s="328"/>
      <c r="AB17" s="328"/>
      <c r="AC17" s="328"/>
      <c r="AD17" s="328"/>
      <c r="AE17" s="328"/>
      <c r="AF17" s="328"/>
      <c r="AG17" s="328"/>
      <c r="AH17" s="328"/>
      <c r="AI17" s="328"/>
      <c r="AJ17" s="328"/>
      <c r="AK17" s="328"/>
      <c r="AL17" s="328"/>
      <c r="AM17" s="328"/>
      <c r="AN17" s="328"/>
      <c r="AO17" s="328"/>
      <c r="AP17" s="328"/>
      <c r="AQ17" s="328"/>
      <c r="AR17" s="328"/>
      <c r="AS17" s="328"/>
      <c r="AT17" s="328"/>
      <c r="AU17" s="328"/>
      <c r="AV17" s="328"/>
      <c r="AW17" s="328"/>
      <c r="AX17" s="328"/>
      <c r="AY17" s="328"/>
      <c r="AZ17" s="328"/>
      <c r="BA17" s="328"/>
      <c r="BB17" s="328"/>
      <c r="BC17" s="328"/>
      <c r="BD17" s="328"/>
      <c r="BE17" s="328"/>
      <c r="BF17" s="328"/>
      <c r="BG17" s="328"/>
      <c r="BH17" s="328"/>
      <c r="BI17" s="328"/>
      <c r="BJ17" s="328"/>
      <c r="BK17" s="328"/>
      <c r="BL17" s="328"/>
      <c r="BM17" s="331" t="s">
        <v>135</v>
      </c>
      <c r="BN17" s="328"/>
      <c r="BO17" s="389" t="s">
        <v>90</v>
      </c>
      <c r="BP17" s="329"/>
      <c r="BQ17" s="316" t="s">
        <v>761</v>
      </c>
      <c r="BR17" s="319" t="s">
        <v>740</v>
      </c>
      <c r="BS17" s="317" t="s">
        <v>1006</v>
      </c>
    </row>
    <row r="18" spans="1:73" s="317" customFormat="1" ht="67.900000000000006" customHeight="1" x14ac:dyDescent="0.3">
      <c r="A18" s="316">
        <v>8</v>
      </c>
      <c r="B18" s="330" t="s">
        <v>1057</v>
      </c>
      <c r="C18" s="330" t="s">
        <v>1045</v>
      </c>
      <c r="D18" s="320">
        <v>0.4</v>
      </c>
      <c r="E18" s="315"/>
      <c r="F18" s="321">
        <v>0.4</v>
      </c>
      <c r="G18" s="321"/>
      <c r="H18" s="321"/>
      <c r="I18" s="315"/>
      <c r="J18" s="315"/>
      <c r="K18" s="315"/>
      <c r="L18" s="368"/>
      <c r="M18" s="368"/>
      <c r="N18" s="315"/>
      <c r="O18" s="315"/>
      <c r="P18" s="315"/>
      <c r="Q18" s="315"/>
      <c r="R18" s="315"/>
      <c r="S18" s="315"/>
      <c r="T18" s="315"/>
      <c r="U18" s="315"/>
      <c r="V18" s="321"/>
      <c r="W18" s="315"/>
      <c r="X18" s="315"/>
      <c r="Y18" s="315"/>
      <c r="Z18" s="315"/>
      <c r="AA18" s="315"/>
      <c r="AB18" s="315"/>
      <c r="AC18" s="315"/>
      <c r="AD18" s="315"/>
      <c r="AE18" s="321"/>
      <c r="AF18" s="315"/>
      <c r="AG18" s="315"/>
      <c r="AH18" s="315"/>
      <c r="AI18" s="332"/>
      <c r="AJ18" s="332"/>
      <c r="AK18" s="315"/>
      <c r="AL18" s="315"/>
      <c r="AM18" s="315"/>
      <c r="AN18" s="315"/>
      <c r="AO18" s="315"/>
      <c r="AP18" s="315"/>
      <c r="AQ18" s="315"/>
      <c r="AR18" s="315"/>
      <c r="AS18" s="315"/>
      <c r="AT18" s="315"/>
      <c r="AU18" s="315"/>
      <c r="AV18" s="315"/>
      <c r="AW18" s="315"/>
      <c r="AX18" s="315"/>
      <c r="AY18" s="315"/>
      <c r="AZ18" s="315"/>
      <c r="BA18" s="333"/>
      <c r="BB18" s="315"/>
      <c r="BC18" s="315"/>
      <c r="BD18" s="315"/>
      <c r="BE18" s="315"/>
      <c r="BF18" s="315"/>
      <c r="BG18" s="315"/>
      <c r="BH18" s="315"/>
      <c r="BI18" s="315"/>
      <c r="BJ18" s="334"/>
      <c r="BK18" s="315"/>
      <c r="BL18" s="316"/>
      <c r="BM18" s="335" t="s">
        <v>135</v>
      </c>
      <c r="BN18" s="316"/>
      <c r="BO18" s="331" t="s">
        <v>90</v>
      </c>
      <c r="BP18" s="331"/>
      <c r="BQ18" s="316" t="s">
        <v>761</v>
      </c>
      <c r="BR18" s="319" t="s">
        <v>740</v>
      </c>
      <c r="BS18" s="317" t="s">
        <v>1006</v>
      </c>
    </row>
    <row r="19" spans="1:73" s="317" customFormat="1" ht="58.9" customHeight="1" x14ac:dyDescent="0.3">
      <c r="A19" s="316">
        <v>9</v>
      </c>
      <c r="B19" s="325" t="s">
        <v>1058</v>
      </c>
      <c r="C19" s="325" t="s">
        <v>1029</v>
      </c>
      <c r="D19" s="314">
        <f t="shared" si="4"/>
        <v>0.75</v>
      </c>
      <c r="E19" s="314"/>
      <c r="F19" s="314">
        <f t="shared" ref="F19" si="8">BH19+V19+G19</f>
        <v>0.75</v>
      </c>
      <c r="G19" s="314">
        <f>H19+L19+M19+N19+S19+T19+U19</f>
        <v>0.75</v>
      </c>
      <c r="H19" s="315">
        <f>I19+J19+K19</f>
        <v>0</v>
      </c>
      <c r="I19" s="316"/>
      <c r="J19" s="316"/>
      <c r="K19" s="316"/>
      <c r="L19" s="327">
        <v>0.5</v>
      </c>
      <c r="M19" s="316">
        <v>0.25</v>
      </c>
      <c r="N19" s="315">
        <f t="shared" si="5"/>
        <v>0</v>
      </c>
      <c r="O19" s="316"/>
      <c r="P19" s="316"/>
      <c r="Q19" s="316"/>
      <c r="R19" s="316"/>
      <c r="S19" s="316"/>
      <c r="T19" s="316"/>
      <c r="U19" s="316"/>
      <c r="V19" s="314">
        <f t="shared" si="6"/>
        <v>0</v>
      </c>
      <c r="W19" s="316"/>
      <c r="X19" s="316"/>
      <c r="Y19" s="316"/>
      <c r="Z19" s="316"/>
      <c r="AA19" s="316"/>
      <c r="AB19" s="316"/>
      <c r="AC19" s="316"/>
      <c r="AD19" s="316"/>
      <c r="AE19" s="315">
        <f>SUM(AF19:AU19)</f>
        <v>0</v>
      </c>
      <c r="AF19" s="316"/>
      <c r="AG19" s="316"/>
      <c r="AH19" s="316"/>
      <c r="AI19" s="316"/>
      <c r="AJ19" s="316"/>
      <c r="AK19" s="316"/>
      <c r="AL19" s="316"/>
      <c r="AM19" s="316"/>
      <c r="AN19" s="316"/>
      <c r="AO19" s="316"/>
      <c r="AP19" s="316"/>
      <c r="AQ19" s="316"/>
      <c r="AR19" s="316"/>
      <c r="AS19" s="316"/>
      <c r="AT19" s="316"/>
      <c r="AU19" s="316"/>
      <c r="AV19" s="316"/>
      <c r="AW19" s="316"/>
      <c r="AX19" s="316"/>
      <c r="AY19" s="316"/>
      <c r="AZ19" s="316"/>
      <c r="BA19" s="316"/>
      <c r="BB19" s="316"/>
      <c r="BC19" s="316"/>
      <c r="BD19" s="316"/>
      <c r="BE19" s="316"/>
      <c r="BF19" s="316"/>
      <c r="BG19" s="316"/>
      <c r="BH19" s="314">
        <f t="shared" si="7"/>
        <v>0</v>
      </c>
      <c r="BI19" s="316"/>
      <c r="BJ19" s="316"/>
      <c r="BK19" s="316"/>
      <c r="BL19" s="316" t="s">
        <v>459</v>
      </c>
      <c r="BM19" s="312" t="s">
        <v>138</v>
      </c>
      <c r="BN19" s="316" t="s">
        <v>915</v>
      </c>
      <c r="BO19" s="312" t="s">
        <v>90</v>
      </c>
      <c r="BP19" s="340"/>
      <c r="BQ19" s="316" t="s">
        <v>761</v>
      </c>
      <c r="BR19" s="341" t="s">
        <v>776</v>
      </c>
      <c r="BS19" s="317" t="s">
        <v>1007</v>
      </c>
      <c r="BU19" s="318"/>
    </row>
    <row r="20" spans="1:73" s="317" customFormat="1" ht="33.6" customHeight="1" x14ac:dyDescent="0.3">
      <c r="A20" s="316">
        <v>10</v>
      </c>
      <c r="B20" s="325" t="s">
        <v>755</v>
      </c>
      <c r="C20" s="325" t="s">
        <v>1030</v>
      </c>
      <c r="D20" s="315">
        <f t="shared" si="4"/>
        <v>0.05</v>
      </c>
      <c r="E20" s="329"/>
      <c r="F20" s="315">
        <f t="shared" ref="F20" si="9">G20+V20+BH20</f>
        <v>0.05</v>
      </c>
      <c r="G20" s="315">
        <f t="shared" ref="G20" si="10">H20+L20+M20+N20+S20+T20+U20</f>
        <v>0.05</v>
      </c>
      <c r="H20" s="315">
        <f>I20+J20+K20</f>
        <v>0</v>
      </c>
      <c r="I20" s="315"/>
      <c r="J20" s="315"/>
      <c r="K20" s="315"/>
      <c r="L20" s="327">
        <v>0.05</v>
      </c>
      <c r="M20" s="316"/>
      <c r="N20" s="315">
        <f t="shared" si="5"/>
        <v>0</v>
      </c>
      <c r="O20" s="315"/>
      <c r="P20" s="315"/>
      <c r="Q20" s="328"/>
      <c r="R20" s="328"/>
      <c r="S20" s="328"/>
      <c r="T20" s="328"/>
      <c r="U20" s="328"/>
      <c r="V20" s="328"/>
      <c r="W20" s="328"/>
      <c r="X20" s="328"/>
      <c r="Y20" s="328"/>
      <c r="Z20" s="328"/>
      <c r="AA20" s="328"/>
      <c r="AB20" s="328"/>
      <c r="AC20" s="328"/>
      <c r="AD20" s="328"/>
      <c r="AE20" s="328"/>
      <c r="AF20" s="328"/>
      <c r="AG20" s="328"/>
      <c r="AH20" s="328"/>
      <c r="AI20" s="328"/>
      <c r="AJ20" s="328"/>
      <c r="AK20" s="328"/>
      <c r="AL20" s="328"/>
      <c r="AM20" s="328"/>
      <c r="AN20" s="328"/>
      <c r="AO20" s="328"/>
      <c r="AP20" s="328"/>
      <c r="AQ20" s="328"/>
      <c r="AR20" s="328"/>
      <c r="AS20" s="328"/>
      <c r="AT20" s="328"/>
      <c r="AU20" s="328"/>
      <c r="AV20" s="328"/>
      <c r="AW20" s="328"/>
      <c r="AX20" s="328"/>
      <c r="AY20" s="328"/>
      <c r="AZ20" s="328"/>
      <c r="BA20" s="328"/>
      <c r="BB20" s="328"/>
      <c r="BC20" s="328"/>
      <c r="BD20" s="328"/>
      <c r="BE20" s="328"/>
      <c r="BF20" s="328"/>
      <c r="BG20" s="328"/>
      <c r="BH20" s="328"/>
      <c r="BI20" s="328"/>
      <c r="BJ20" s="328"/>
      <c r="BK20" s="328"/>
      <c r="BL20" s="328"/>
      <c r="BM20" s="316" t="s">
        <v>133</v>
      </c>
      <c r="BN20" s="329" t="s">
        <v>820</v>
      </c>
      <c r="BO20" s="329" t="s">
        <v>90</v>
      </c>
      <c r="BP20" s="331" t="s">
        <v>917</v>
      </c>
      <c r="BQ20" s="316" t="s">
        <v>761</v>
      </c>
      <c r="BR20" s="341" t="s">
        <v>740</v>
      </c>
      <c r="BS20" s="317" t="s">
        <v>1007</v>
      </c>
    </row>
    <row r="21" spans="1:73" s="317" customFormat="1" ht="58.9" customHeight="1" x14ac:dyDescent="0.3">
      <c r="A21" s="316">
        <v>11</v>
      </c>
      <c r="B21" s="319" t="s">
        <v>1059</v>
      </c>
      <c r="C21" s="319" t="s">
        <v>1031</v>
      </c>
      <c r="D21" s="315">
        <f>E21+F21</f>
        <v>0.55000000000000004</v>
      </c>
      <c r="E21" s="329"/>
      <c r="F21" s="315">
        <f>G21+V21+BH21</f>
        <v>0.55000000000000004</v>
      </c>
      <c r="G21" s="315">
        <f>H21+L21+M21+N21+S21+T21+U21</f>
        <v>0.55000000000000004</v>
      </c>
      <c r="H21" s="315">
        <f>I21+J21+K21</f>
        <v>0</v>
      </c>
      <c r="I21" s="315"/>
      <c r="J21" s="315"/>
      <c r="K21" s="315"/>
      <c r="L21" s="327">
        <v>0.3</v>
      </c>
      <c r="M21" s="316">
        <v>0.25</v>
      </c>
      <c r="N21" s="315">
        <f>O21+P21+Q21</f>
        <v>0</v>
      </c>
      <c r="O21" s="315"/>
      <c r="P21" s="315"/>
      <c r="Q21" s="328"/>
      <c r="R21" s="328"/>
      <c r="S21" s="328"/>
      <c r="T21" s="328"/>
      <c r="U21" s="328"/>
      <c r="V21" s="328"/>
      <c r="W21" s="328"/>
      <c r="X21" s="328"/>
      <c r="Y21" s="328"/>
      <c r="Z21" s="328"/>
      <c r="AA21" s="328"/>
      <c r="AB21" s="328"/>
      <c r="AC21" s="328"/>
      <c r="AD21" s="328"/>
      <c r="AE21" s="328"/>
      <c r="AF21" s="328"/>
      <c r="AG21" s="328"/>
      <c r="AH21" s="328"/>
      <c r="AI21" s="328"/>
      <c r="AJ21" s="328"/>
      <c r="AK21" s="328"/>
      <c r="AL21" s="328"/>
      <c r="AM21" s="328"/>
      <c r="AN21" s="328"/>
      <c r="AO21" s="328"/>
      <c r="AP21" s="328"/>
      <c r="AQ21" s="328"/>
      <c r="AR21" s="328"/>
      <c r="AS21" s="328"/>
      <c r="AT21" s="328"/>
      <c r="AU21" s="328"/>
      <c r="AV21" s="328"/>
      <c r="AW21" s="328"/>
      <c r="AX21" s="328"/>
      <c r="AY21" s="328"/>
      <c r="AZ21" s="328"/>
      <c r="BA21" s="328"/>
      <c r="BB21" s="328"/>
      <c r="BC21" s="328"/>
      <c r="BD21" s="328"/>
      <c r="BE21" s="328"/>
      <c r="BF21" s="328"/>
      <c r="BG21" s="328"/>
      <c r="BH21" s="328"/>
      <c r="BI21" s="328"/>
      <c r="BJ21" s="328"/>
      <c r="BK21" s="328"/>
      <c r="BL21" s="328"/>
      <c r="BM21" s="316" t="s">
        <v>140</v>
      </c>
      <c r="BN21" s="328"/>
      <c r="BO21" s="329" t="s">
        <v>90</v>
      </c>
      <c r="BP21" s="329"/>
      <c r="BQ21" s="316" t="s">
        <v>761</v>
      </c>
      <c r="BR21" s="341" t="s">
        <v>740</v>
      </c>
      <c r="BS21" s="317" t="s">
        <v>1007</v>
      </c>
    </row>
    <row r="22" spans="1:73" s="317" customFormat="1" ht="44.45" customHeight="1" x14ac:dyDescent="0.3">
      <c r="A22" s="316">
        <v>12</v>
      </c>
      <c r="B22" s="319" t="s">
        <v>1060</v>
      </c>
      <c r="C22" s="319" t="s">
        <v>1032</v>
      </c>
      <c r="D22" s="315">
        <f>E22+F22</f>
        <v>0.4</v>
      </c>
      <c r="E22" s="329"/>
      <c r="F22" s="315">
        <f>G22+V22+BH22</f>
        <v>0.4</v>
      </c>
      <c r="G22" s="315">
        <f>H22+L22+M22+N22+S22+T22+U22</f>
        <v>0.4</v>
      </c>
      <c r="H22" s="315">
        <f>I22+J22+K22</f>
        <v>0</v>
      </c>
      <c r="I22" s="315"/>
      <c r="J22" s="315"/>
      <c r="K22" s="315"/>
      <c r="L22" s="327"/>
      <c r="M22" s="316">
        <v>0.4</v>
      </c>
      <c r="N22" s="315">
        <f>O22+P22+Q22</f>
        <v>0</v>
      </c>
      <c r="O22" s="315"/>
      <c r="P22" s="315"/>
      <c r="Q22" s="328"/>
      <c r="R22" s="328"/>
      <c r="S22" s="328"/>
      <c r="T22" s="328"/>
      <c r="U22" s="328"/>
      <c r="V22" s="328"/>
      <c r="W22" s="328"/>
      <c r="X22" s="328"/>
      <c r="Y22" s="328"/>
      <c r="Z22" s="328"/>
      <c r="AA22" s="328"/>
      <c r="AB22" s="328"/>
      <c r="AC22" s="328"/>
      <c r="AD22" s="328"/>
      <c r="AE22" s="328"/>
      <c r="AF22" s="328"/>
      <c r="AG22" s="328"/>
      <c r="AH22" s="328"/>
      <c r="AI22" s="328"/>
      <c r="AJ22" s="328"/>
      <c r="AK22" s="328"/>
      <c r="AL22" s="328"/>
      <c r="AM22" s="328"/>
      <c r="AN22" s="328"/>
      <c r="AO22" s="328"/>
      <c r="AP22" s="328"/>
      <c r="AQ22" s="328"/>
      <c r="AR22" s="328"/>
      <c r="AS22" s="328"/>
      <c r="AT22" s="328"/>
      <c r="AU22" s="328"/>
      <c r="AV22" s="328"/>
      <c r="AW22" s="328"/>
      <c r="AX22" s="328"/>
      <c r="AY22" s="328"/>
      <c r="AZ22" s="328"/>
      <c r="BA22" s="328"/>
      <c r="BB22" s="328"/>
      <c r="BC22" s="328"/>
      <c r="BD22" s="328"/>
      <c r="BE22" s="328"/>
      <c r="BF22" s="328"/>
      <c r="BG22" s="328"/>
      <c r="BH22" s="328"/>
      <c r="BI22" s="328"/>
      <c r="BJ22" s="328"/>
      <c r="BK22" s="328"/>
      <c r="BL22" s="328"/>
      <c r="BM22" s="316" t="s">
        <v>140</v>
      </c>
      <c r="BN22" s="328"/>
      <c r="BO22" s="329" t="s">
        <v>90</v>
      </c>
      <c r="BP22" s="329"/>
      <c r="BQ22" s="316" t="s">
        <v>761</v>
      </c>
      <c r="BR22" s="341" t="s">
        <v>740</v>
      </c>
      <c r="BS22" s="317" t="s">
        <v>1007</v>
      </c>
    </row>
    <row r="23" spans="1:73" s="317" customFormat="1" ht="53.45" customHeight="1" x14ac:dyDescent="0.3">
      <c r="A23" s="316">
        <v>13</v>
      </c>
      <c r="B23" s="319" t="s">
        <v>1061</v>
      </c>
      <c r="C23" s="319" t="s">
        <v>1033</v>
      </c>
      <c r="D23" s="315">
        <f>E23+F23</f>
        <v>0.1</v>
      </c>
      <c r="E23" s="329"/>
      <c r="F23" s="315">
        <f>G23+V23+BH23</f>
        <v>0.1</v>
      </c>
      <c r="G23" s="315">
        <f>H23+L23+M23+N23+S23+T23+U23</f>
        <v>0.1</v>
      </c>
      <c r="H23" s="315">
        <f>I23+J23+K23</f>
        <v>0.1</v>
      </c>
      <c r="I23" s="315">
        <v>0.1</v>
      </c>
      <c r="J23" s="315"/>
      <c r="K23" s="315"/>
      <c r="L23" s="327"/>
      <c r="M23" s="316"/>
      <c r="N23" s="315">
        <f>O23+P23+Q23</f>
        <v>0</v>
      </c>
      <c r="O23" s="315"/>
      <c r="P23" s="315"/>
      <c r="Q23" s="328"/>
      <c r="R23" s="328"/>
      <c r="S23" s="328"/>
      <c r="T23" s="328"/>
      <c r="U23" s="328"/>
      <c r="V23" s="328"/>
      <c r="W23" s="328"/>
      <c r="X23" s="328"/>
      <c r="Y23" s="328"/>
      <c r="Z23" s="328"/>
      <c r="AA23" s="328"/>
      <c r="AB23" s="328"/>
      <c r="AC23" s="328"/>
      <c r="AD23" s="328"/>
      <c r="AE23" s="328"/>
      <c r="AF23" s="328"/>
      <c r="AG23" s="328"/>
      <c r="AH23" s="328"/>
      <c r="AI23" s="328"/>
      <c r="AJ23" s="328"/>
      <c r="AK23" s="328"/>
      <c r="AL23" s="328"/>
      <c r="AM23" s="328"/>
      <c r="AN23" s="328"/>
      <c r="AO23" s="328"/>
      <c r="AP23" s="328"/>
      <c r="AQ23" s="328"/>
      <c r="AR23" s="328"/>
      <c r="AS23" s="328"/>
      <c r="AT23" s="328"/>
      <c r="AU23" s="328"/>
      <c r="AV23" s="328"/>
      <c r="AW23" s="328"/>
      <c r="AX23" s="328"/>
      <c r="AY23" s="328"/>
      <c r="AZ23" s="328"/>
      <c r="BA23" s="328"/>
      <c r="BB23" s="328"/>
      <c r="BC23" s="328"/>
      <c r="BD23" s="328"/>
      <c r="BE23" s="328"/>
      <c r="BF23" s="328"/>
      <c r="BG23" s="328"/>
      <c r="BH23" s="328"/>
      <c r="BI23" s="328"/>
      <c r="BJ23" s="328"/>
      <c r="BK23" s="328"/>
      <c r="BL23" s="328"/>
      <c r="BM23" s="316" t="s">
        <v>140</v>
      </c>
      <c r="BN23" s="328"/>
      <c r="BO23" s="329" t="s">
        <v>91</v>
      </c>
      <c r="BP23" s="329"/>
      <c r="BQ23" s="316" t="s">
        <v>761</v>
      </c>
      <c r="BR23" s="341" t="s">
        <v>740</v>
      </c>
      <c r="BS23" s="317" t="s">
        <v>1009</v>
      </c>
    </row>
    <row r="24" spans="1:73" s="317" customFormat="1" ht="33.6" customHeight="1" x14ac:dyDescent="0.3">
      <c r="A24" s="316">
        <v>14</v>
      </c>
      <c r="B24" s="325" t="s">
        <v>1062</v>
      </c>
      <c r="C24" s="325" t="s">
        <v>1036</v>
      </c>
      <c r="D24" s="314">
        <f t="shared" ref="D24:D26" si="11">E24+F24</f>
        <v>0.12</v>
      </c>
      <c r="E24" s="314"/>
      <c r="F24" s="314">
        <f t="shared" ref="F24:F26" si="12">BH24+V24+G24</f>
        <v>0.12</v>
      </c>
      <c r="G24" s="314">
        <f t="shared" ref="G24:G26" si="13">H24+L24+M24+N24+S24+T24+U24</f>
        <v>0</v>
      </c>
      <c r="H24" s="315">
        <f t="shared" ref="H24:H26" si="14">I24+J24+K24</f>
        <v>0</v>
      </c>
      <c r="I24" s="315"/>
      <c r="J24" s="315"/>
      <c r="K24" s="315"/>
      <c r="L24" s="327"/>
      <c r="M24" s="316"/>
      <c r="N24" s="315">
        <f t="shared" ref="N24:N26" si="15">O24+P24+Q24</f>
        <v>0</v>
      </c>
      <c r="O24" s="315"/>
      <c r="P24" s="315"/>
      <c r="Q24" s="315"/>
      <c r="R24" s="315"/>
      <c r="S24" s="315"/>
      <c r="T24" s="315"/>
      <c r="U24" s="315"/>
      <c r="V24" s="314">
        <f t="shared" ref="V24:V26" si="16">W24+X24+Y24+Z24+AA24+AB24+AC24+AD24+AE24+AV24+AW24+AX24+AY24+AZ24+BA24+BB24+BC24+BD24+BE24+BF24+BG24</f>
        <v>0.12</v>
      </c>
      <c r="W24" s="315"/>
      <c r="X24" s="315"/>
      <c r="Y24" s="315"/>
      <c r="Z24" s="315"/>
      <c r="AA24" s="315"/>
      <c r="AB24" s="315"/>
      <c r="AC24" s="315"/>
      <c r="AD24" s="315"/>
      <c r="AE24" s="315">
        <f t="shared" ref="AE24:AE26" si="17">SUM(AF24:AU24)</f>
        <v>0</v>
      </c>
      <c r="AF24" s="315"/>
      <c r="AG24" s="315"/>
      <c r="AH24" s="315"/>
      <c r="AI24" s="332"/>
      <c r="AJ24" s="332"/>
      <c r="AK24" s="315"/>
      <c r="AL24" s="315"/>
      <c r="AM24" s="315"/>
      <c r="AN24" s="315"/>
      <c r="AO24" s="315"/>
      <c r="AP24" s="315"/>
      <c r="AQ24" s="315"/>
      <c r="AR24" s="315"/>
      <c r="AS24" s="315"/>
      <c r="AT24" s="315"/>
      <c r="AU24" s="315"/>
      <c r="AV24" s="315"/>
      <c r="AW24" s="315"/>
      <c r="AX24" s="315"/>
      <c r="AY24" s="315">
        <v>0.12</v>
      </c>
      <c r="AZ24" s="315"/>
      <c r="BA24" s="333"/>
      <c r="BB24" s="315"/>
      <c r="BC24" s="315"/>
      <c r="BD24" s="315"/>
      <c r="BE24" s="315"/>
      <c r="BF24" s="315"/>
      <c r="BG24" s="315"/>
      <c r="BH24" s="314">
        <f t="shared" ref="BH24:BH26" si="18">BI24+BJ24+BK24</f>
        <v>0</v>
      </c>
      <c r="BI24" s="315"/>
      <c r="BJ24" s="334"/>
      <c r="BK24" s="315"/>
      <c r="BL24" s="316" t="s">
        <v>459</v>
      </c>
      <c r="BM24" s="344" t="s">
        <v>138</v>
      </c>
      <c r="BN24" s="316" t="s">
        <v>927</v>
      </c>
      <c r="BO24" s="345" t="s">
        <v>91</v>
      </c>
      <c r="BP24" s="322" t="s">
        <v>812</v>
      </c>
      <c r="BQ24" s="316" t="s">
        <v>761</v>
      </c>
      <c r="BR24" s="341" t="s">
        <v>740</v>
      </c>
      <c r="BS24" s="317" t="s">
        <v>1009</v>
      </c>
      <c r="BU24" s="318"/>
    </row>
    <row r="25" spans="1:73" s="317" customFormat="1" ht="33.6" customHeight="1" x14ac:dyDescent="0.3">
      <c r="A25" s="316">
        <v>15</v>
      </c>
      <c r="B25" s="325" t="s">
        <v>1063</v>
      </c>
      <c r="C25" s="325" t="s">
        <v>1034</v>
      </c>
      <c r="D25" s="314">
        <f t="shared" si="11"/>
        <v>0.13</v>
      </c>
      <c r="E25" s="314"/>
      <c r="F25" s="314">
        <f t="shared" si="12"/>
        <v>0.13</v>
      </c>
      <c r="G25" s="314">
        <f t="shared" si="13"/>
        <v>0.01</v>
      </c>
      <c r="H25" s="315">
        <f t="shared" si="14"/>
        <v>0.01</v>
      </c>
      <c r="I25" s="316">
        <v>0.01</v>
      </c>
      <c r="J25" s="316"/>
      <c r="K25" s="316"/>
      <c r="L25" s="327"/>
      <c r="M25" s="316"/>
      <c r="N25" s="315">
        <f t="shared" si="15"/>
        <v>0</v>
      </c>
      <c r="O25" s="316"/>
      <c r="P25" s="316"/>
      <c r="Q25" s="316"/>
      <c r="R25" s="316"/>
      <c r="S25" s="316"/>
      <c r="T25" s="316"/>
      <c r="U25" s="316"/>
      <c r="V25" s="314">
        <f t="shared" si="16"/>
        <v>0.06</v>
      </c>
      <c r="W25" s="316"/>
      <c r="X25" s="316"/>
      <c r="Y25" s="316"/>
      <c r="Z25" s="316"/>
      <c r="AA25" s="316"/>
      <c r="AB25" s="316"/>
      <c r="AC25" s="316"/>
      <c r="AD25" s="316"/>
      <c r="AE25" s="315">
        <f t="shared" si="17"/>
        <v>0</v>
      </c>
      <c r="AF25" s="316"/>
      <c r="AG25" s="316"/>
      <c r="AH25" s="316"/>
      <c r="AI25" s="316"/>
      <c r="AJ25" s="316"/>
      <c r="AK25" s="316"/>
      <c r="AL25" s="316"/>
      <c r="AM25" s="316"/>
      <c r="AN25" s="316"/>
      <c r="AO25" s="316"/>
      <c r="AP25" s="316"/>
      <c r="AQ25" s="316"/>
      <c r="AR25" s="316"/>
      <c r="AS25" s="316"/>
      <c r="AT25" s="316"/>
      <c r="AU25" s="316"/>
      <c r="AV25" s="316"/>
      <c r="AW25" s="316"/>
      <c r="AX25" s="316"/>
      <c r="AY25" s="316"/>
      <c r="AZ25" s="316"/>
      <c r="BA25" s="316"/>
      <c r="BB25" s="316"/>
      <c r="BC25" s="316"/>
      <c r="BD25" s="316"/>
      <c r="BE25" s="316">
        <v>0.06</v>
      </c>
      <c r="BF25" s="316"/>
      <c r="BG25" s="316"/>
      <c r="BH25" s="314">
        <f t="shared" si="18"/>
        <v>0.06</v>
      </c>
      <c r="BI25" s="316"/>
      <c r="BJ25" s="316">
        <v>0.06</v>
      </c>
      <c r="BK25" s="316"/>
      <c r="BL25" s="316" t="s">
        <v>459</v>
      </c>
      <c r="BM25" s="312" t="s">
        <v>138</v>
      </c>
      <c r="BN25" s="316" t="s">
        <v>929</v>
      </c>
      <c r="BO25" s="312" t="s">
        <v>91</v>
      </c>
      <c r="BP25" s="346"/>
      <c r="BQ25" s="316" t="s">
        <v>761</v>
      </c>
      <c r="BR25" s="341" t="s">
        <v>740</v>
      </c>
      <c r="BS25" s="317" t="s">
        <v>1009</v>
      </c>
      <c r="BU25" s="318"/>
    </row>
    <row r="26" spans="1:73" s="317" customFormat="1" ht="33.6" customHeight="1" x14ac:dyDescent="0.3">
      <c r="A26" s="316">
        <v>16</v>
      </c>
      <c r="B26" s="313" t="s">
        <v>1065</v>
      </c>
      <c r="C26" s="313" t="s">
        <v>1037</v>
      </c>
      <c r="D26" s="314">
        <f t="shared" si="11"/>
        <v>0.2</v>
      </c>
      <c r="E26" s="314"/>
      <c r="F26" s="314">
        <f t="shared" si="12"/>
        <v>0.2</v>
      </c>
      <c r="G26" s="314">
        <f t="shared" si="13"/>
        <v>0.2</v>
      </c>
      <c r="H26" s="315">
        <f t="shared" si="14"/>
        <v>0.05</v>
      </c>
      <c r="I26" s="315">
        <v>0.05</v>
      </c>
      <c r="J26" s="315"/>
      <c r="K26" s="315"/>
      <c r="L26" s="327">
        <v>0.15</v>
      </c>
      <c r="M26" s="315"/>
      <c r="N26" s="315">
        <f t="shared" si="15"/>
        <v>0</v>
      </c>
      <c r="O26" s="315"/>
      <c r="P26" s="315"/>
      <c r="Q26" s="315"/>
      <c r="R26" s="315"/>
      <c r="S26" s="315"/>
      <c r="T26" s="315"/>
      <c r="U26" s="315"/>
      <c r="V26" s="314">
        <f t="shared" si="16"/>
        <v>0</v>
      </c>
      <c r="W26" s="315"/>
      <c r="X26" s="315"/>
      <c r="Y26" s="315"/>
      <c r="Z26" s="315"/>
      <c r="AA26" s="315"/>
      <c r="AB26" s="315"/>
      <c r="AC26" s="315"/>
      <c r="AD26" s="315"/>
      <c r="AE26" s="315">
        <f t="shared" si="17"/>
        <v>0</v>
      </c>
      <c r="AF26" s="315"/>
      <c r="AG26" s="315"/>
      <c r="AH26" s="315"/>
      <c r="AI26" s="315"/>
      <c r="AJ26" s="315"/>
      <c r="AK26" s="315"/>
      <c r="AL26" s="315"/>
      <c r="AM26" s="315"/>
      <c r="AN26" s="315"/>
      <c r="AO26" s="315"/>
      <c r="AP26" s="315"/>
      <c r="AQ26" s="315"/>
      <c r="AR26" s="315"/>
      <c r="AS26" s="315"/>
      <c r="AT26" s="315"/>
      <c r="AU26" s="315"/>
      <c r="AV26" s="315"/>
      <c r="AW26" s="315"/>
      <c r="AX26" s="315"/>
      <c r="AY26" s="315"/>
      <c r="AZ26" s="315"/>
      <c r="BA26" s="315"/>
      <c r="BB26" s="315"/>
      <c r="BC26" s="315"/>
      <c r="BD26" s="315"/>
      <c r="BE26" s="315"/>
      <c r="BF26" s="315"/>
      <c r="BG26" s="315"/>
      <c r="BH26" s="314">
        <f t="shared" si="18"/>
        <v>0</v>
      </c>
      <c r="BI26" s="315"/>
      <c r="BJ26" s="315"/>
      <c r="BK26" s="315"/>
      <c r="BL26" s="316" t="s">
        <v>459</v>
      </c>
      <c r="BM26" s="312" t="s">
        <v>142</v>
      </c>
      <c r="BN26" s="316" t="s">
        <v>930</v>
      </c>
      <c r="BO26" s="347" t="s">
        <v>91</v>
      </c>
      <c r="BP26" s="346"/>
      <c r="BQ26" s="316" t="s">
        <v>761</v>
      </c>
      <c r="BR26" s="341" t="s">
        <v>740</v>
      </c>
      <c r="BS26" s="317" t="s">
        <v>1009</v>
      </c>
      <c r="BU26" s="318"/>
    </row>
    <row r="27" spans="1:73" s="317" customFormat="1" ht="33.6" customHeight="1" x14ac:dyDescent="0.3">
      <c r="A27" s="316">
        <v>17</v>
      </c>
      <c r="B27" s="319" t="s">
        <v>1064</v>
      </c>
      <c r="C27" s="319" t="s">
        <v>1035</v>
      </c>
      <c r="D27" s="315">
        <f t="shared" ref="D27:D29" si="19">E27+F27</f>
        <v>0.2</v>
      </c>
      <c r="E27" s="329"/>
      <c r="F27" s="315">
        <f t="shared" ref="F27" si="20">G27+V27+BH27</f>
        <v>0.2</v>
      </c>
      <c r="G27" s="315">
        <f t="shared" ref="G27" si="21">H27+L27+M27+N27+S27+T27+U27</f>
        <v>0.2</v>
      </c>
      <c r="H27" s="315">
        <f t="shared" ref="H27:H29" si="22">I27+J27+K27</f>
        <v>0</v>
      </c>
      <c r="I27" s="315"/>
      <c r="J27" s="315"/>
      <c r="K27" s="315"/>
      <c r="L27" s="327"/>
      <c r="M27" s="316">
        <v>0.2</v>
      </c>
      <c r="N27" s="315">
        <f t="shared" ref="N27:N29" si="23">O27+P27+Q27</f>
        <v>0</v>
      </c>
      <c r="O27" s="315"/>
      <c r="P27" s="315"/>
      <c r="Q27" s="328"/>
      <c r="R27" s="328"/>
      <c r="S27" s="328"/>
      <c r="T27" s="328"/>
      <c r="U27" s="328"/>
      <c r="V27" s="328"/>
      <c r="W27" s="328"/>
      <c r="X27" s="328"/>
      <c r="Y27" s="328"/>
      <c r="Z27" s="328"/>
      <c r="AA27" s="328"/>
      <c r="AB27" s="328"/>
      <c r="AC27" s="328"/>
      <c r="AD27" s="328"/>
      <c r="AE27" s="328"/>
      <c r="AF27" s="328"/>
      <c r="AG27" s="328"/>
      <c r="AH27" s="328"/>
      <c r="AI27" s="328"/>
      <c r="AJ27" s="328"/>
      <c r="AK27" s="328"/>
      <c r="AL27" s="328"/>
      <c r="AM27" s="328"/>
      <c r="AN27" s="328"/>
      <c r="AO27" s="328"/>
      <c r="AP27" s="328"/>
      <c r="AQ27" s="328"/>
      <c r="AR27" s="328"/>
      <c r="AS27" s="328"/>
      <c r="AT27" s="328"/>
      <c r="AU27" s="328"/>
      <c r="AV27" s="328"/>
      <c r="AW27" s="328"/>
      <c r="AX27" s="328"/>
      <c r="AY27" s="328"/>
      <c r="AZ27" s="328"/>
      <c r="BA27" s="328"/>
      <c r="BB27" s="328"/>
      <c r="BC27" s="328"/>
      <c r="BD27" s="328"/>
      <c r="BE27" s="328"/>
      <c r="BF27" s="328"/>
      <c r="BG27" s="328"/>
      <c r="BH27" s="328"/>
      <c r="BI27" s="328"/>
      <c r="BJ27" s="328"/>
      <c r="BK27" s="328"/>
      <c r="BL27" s="328"/>
      <c r="BM27" s="316" t="s">
        <v>140</v>
      </c>
      <c r="BN27" s="328"/>
      <c r="BO27" s="329" t="s">
        <v>95</v>
      </c>
      <c r="BP27" s="329"/>
      <c r="BQ27" s="316" t="s">
        <v>761</v>
      </c>
      <c r="BR27" s="341" t="s">
        <v>740</v>
      </c>
      <c r="BS27" s="323" t="s">
        <v>999</v>
      </c>
    </row>
    <row r="28" spans="1:73" s="317" customFormat="1" ht="33.6" customHeight="1" x14ac:dyDescent="0.3">
      <c r="A28" s="316">
        <v>18</v>
      </c>
      <c r="B28" s="414" t="s">
        <v>890</v>
      </c>
      <c r="C28" s="414" t="s">
        <v>890</v>
      </c>
      <c r="D28" s="314">
        <f t="shared" si="19"/>
        <v>39.46</v>
      </c>
      <c r="E28" s="314"/>
      <c r="F28" s="314">
        <f t="shared" ref="F28:F29" si="24">BH28+V28+G28</f>
        <v>39.46</v>
      </c>
      <c r="G28" s="314">
        <f t="shared" ref="G28:G29" si="25">H28+L28+M28+N28+S28+T28+U28</f>
        <v>1.31</v>
      </c>
      <c r="H28" s="315">
        <f t="shared" si="22"/>
        <v>0.71</v>
      </c>
      <c r="I28" s="415"/>
      <c r="J28" s="315">
        <v>0.71</v>
      </c>
      <c r="K28" s="315"/>
      <c r="L28" s="327">
        <v>0.27</v>
      </c>
      <c r="M28" s="415">
        <v>0.33</v>
      </c>
      <c r="N28" s="315">
        <f t="shared" si="23"/>
        <v>0</v>
      </c>
      <c r="O28" s="315"/>
      <c r="P28" s="315"/>
      <c r="Q28" s="315"/>
      <c r="R28" s="315"/>
      <c r="S28" s="315"/>
      <c r="T28" s="315"/>
      <c r="U28" s="315"/>
      <c r="V28" s="314">
        <f t="shared" ref="V28:V29" si="26">W28+X28+Y28+Z28+AA28+AB28+AC28+AD28+AE28+AV28+AW28+AX28+AY28+AZ28+BA28+BB28+BC28+BD28+BE28+BF28+BG28</f>
        <v>29.88</v>
      </c>
      <c r="W28" s="315"/>
      <c r="X28" s="315"/>
      <c r="Y28" s="315"/>
      <c r="Z28" s="315"/>
      <c r="AA28" s="315"/>
      <c r="AB28" s="315"/>
      <c r="AC28" s="315"/>
      <c r="AD28" s="315"/>
      <c r="AE28" s="315">
        <f t="shared" ref="AE28:AE29" si="27">SUM(AF28:AU28)</f>
        <v>0</v>
      </c>
      <c r="AF28" s="315"/>
      <c r="AG28" s="315"/>
      <c r="AH28" s="315"/>
      <c r="AI28" s="315"/>
      <c r="AJ28" s="315"/>
      <c r="AK28" s="315"/>
      <c r="AL28" s="315"/>
      <c r="AM28" s="315"/>
      <c r="AN28" s="315"/>
      <c r="AO28" s="315"/>
      <c r="AP28" s="315"/>
      <c r="AQ28" s="315"/>
      <c r="AR28" s="315"/>
      <c r="AS28" s="315"/>
      <c r="AT28" s="315"/>
      <c r="AU28" s="315"/>
      <c r="AV28" s="315"/>
      <c r="AW28" s="315"/>
      <c r="AX28" s="315"/>
      <c r="AY28" s="415"/>
      <c r="AZ28" s="315"/>
      <c r="BA28" s="315"/>
      <c r="BB28" s="315"/>
      <c r="BC28" s="315"/>
      <c r="BD28" s="315"/>
      <c r="BE28" s="315">
        <v>29.88</v>
      </c>
      <c r="BF28" s="315"/>
      <c r="BG28" s="315"/>
      <c r="BH28" s="314">
        <f t="shared" ref="BH28:BH29" si="28">BI28+BJ28+BK28</f>
        <v>8.27</v>
      </c>
      <c r="BI28" s="315"/>
      <c r="BJ28" s="415">
        <v>8.27</v>
      </c>
      <c r="BK28" s="315"/>
      <c r="BL28" s="316" t="s">
        <v>459</v>
      </c>
      <c r="BM28" s="312" t="s">
        <v>140</v>
      </c>
      <c r="BN28" s="316"/>
      <c r="BO28" s="312" t="s">
        <v>96</v>
      </c>
      <c r="BP28" s="331" t="s">
        <v>1013</v>
      </c>
      <c r="BQ28" s="416" t="s">
        <v>761</v>
      </c>
      <c r="BR28" s="328" t="s">
        <v>894</v>
      </c>
      <c r="BS28" s="323" t="s">
        <v>1011</v>
      </c>
      <c r="BU28" s="417">
        <f>D28-37.26</f>
        <v>2.2000000000000028</v>
      </c>
    </row>
    <row r="29" spans="1:73" s="317" customFormat="1" ht="33.6" customHeight="1" x14ac:dyDescent="0.3">
      <c r="A29" s="316">
        <v>19</v>
      </c>
      <c r="B29" s="418" t="s">
        <v>892</v>
      </c>
      <c r="C29" s="418" t="s">
        <v>892</v>
      </c>
      <c r="D29" s="314">
        <f t="shared" si="19"/>
        <v>9.6300000000000008</v>
      </c>
      <c r="E29" s="314"/>
      <c r="F29" s="314">
        <f t="shared" si="24"/>
        <v>9.6300000000000008</v>
      </c>
      <c r="G29" s="314">
        <f t="shared" si="25"/>
        <v>2.4</v>
      </c>
      <c r="H29" s="315">
        <f t="shared" si="22"/>
        <v>1.22</v>
      </c>
      <c r="I29" s="415"/>
      <c r="J29" s="315">
        <v>1.22</v>
      </c>
      <c r="K29" s="315"/>
      <c r="L29" s="327">
        <v>0.75</v>
      </c>
      <c r="M29" s="415">
        <v>0.43</v>
      </c>
      <c r="N29" s="315">
        <f t="shared" si="23"/>
        <v>0</v>
      </c>
      <c r="O29" s="315"/>
      <c r="P29" s="315"/>
      <c r="Q29" s="315"/>
      <c r="R29" s="315"/>
      <c r="S29" s="315"/>
      <c r="T29" s="315"/>
      <c r="U29" s="315"/>
      <c r="V29" s="314">
        <f t="shared" si="26"/>
        <v>1.66</v>
      </c>
      <c r="W29" s="315"/>
      <c r="X29" s="315"/>
      <c r="Y29" s="315"/>
      <c r="Z29" s="315"/>
      <c r="AA29" s="315"/>
      <c r="AB29" s="315"/>
      <c r="AC29" s="315"/>
      <c r="AD29" s="315"/>
      <c r="AE29" s="315">
        <f t="shared" si="27"/>
        <v>0</v>
      </c>
      <c r="AF29" s="315"/>
      <c r="AG29" s="315"/>
      <c r="AH29" s="315"/>
      <c r="AI29" s="315"/>
      <c r="AJ29" s="315"/>
      <c r="AK29" s="315"/>
      <c r="AL29" s="315"/>
      <c r="AM29" s="315"/>
      <c r="AN29" s="315"/>
      <c r="AO29" s="315"/>
      <c r="AP29" s="315"/>
      <c r="AQ29" s="315"/>
      <c r="AR29" s="315"/>
      <c r="AS29" s="315"/>
      <c r="AT29" s="315"/>
      <c r="AU29" s="315"/>
      <c r="AV29" s="315"/>
      <c r="AW29" s="315"/>
      <c r="AX29" s="315"/>
      <c r="AY29" s="415"/>
      <c r="AZ29" s="315"/>
      <c r="BA29" s="315"/>
      <c r="BB29" s="315"/>
      <c r="BC29" s="315"/>
      <c r="BD29" s="315"/>
      <c r="BE29" s="315">
        <v>1.66</v>
      </c>
      <c r="BF29" s="315"/>
      <c r="BG29" s="315"/>
      <c r="BH29" s="314">
        <f t="shared" si="28"/>
        <v>5.57</v>
      </c>
      <c r="BI29" s="315"/>
      <c r="BJ29" s="415">
        <v>5.57</v>
      </c>
      <c r="BK29" s="315"/>
      <c r="BL29" s="316" t="s">
        <v>459</v>
      </c>
      <c r="BM29" s="312" t="s">
        <v>133</v>
      </c>
      <c r="BN29" s="316" t="s">
        <v>893</v>
      </c>
      <c r="BO29" s="312" t="s">
        <v>96</v>
      </c>
      <c r="BP29" s="331" t="s">
        <v>1014</v>
      </c>
      <c r="BQ29" s="416" t="s">
        <v>761</v>
      </c>
      <c r="BR29" s="328" t="s">
        <v>894</v>
      </c>
      <c r="BS29" s="323" t="s">
        <v>1012</v>
      </c>
      <c r="BU29" s="417">
        <f>D29-9.28</f>
        <v>0.35000000000000142</v>
      </c>
    </row>
    <row r="30" spans="1:73" s="318" customFormat="1" ht="54" customHeight="1" x14ac:dyDescent="0.3">
      <c r="A30" s="316">
        <v>20</v>
      </c>
      <c r="B30" s="325" t="s">
        <v>1066</v>
      </c>
      <c r="C30" s="325" t="s">
        <v>1038</v>
      </c>
      <c r="D30" s="320">
        <f>E30+F30</f>
        <v>11.3</v>
      </c>
      <c r="E30" s="315"/>
      <c r="F30" s="315">
        <f>G30+V30+BH30</f>
        <v>11.3</v>
      </c>
      <c r="G30" s="315">
        <f>H30+L30+M30+N30+S30+T30+U30</f>
        <v>11</v>
      </c>
      <c r="H30" s="315">
        <f>I30+J30+K30</f>
        <v>1.6</v>
      </c>
      <c r="I30" s="315">
        <v>1.6</v>
      </c>
      <c r="J30" s="315"/>
      <c r="K30" s="315"/>
      <c r="L30" s="363">
        <v>1.2</v>
      </c>
      <c r="M30" s="315">
        <v>8.1999999999999993</v>
      </c>
      <c r="N30" s="315">
        <f>O30+P30+Q30</f>
        <v>0</v>
      </c>
      <c r="O30" s="315"/>
      <c r="P30" s="315"/>
      <c r="Q30" s="315"/>
      <c r="R30" s="315"/>
      <c r="S30" s="315"/>
      <c r="T30" s="315"/>
      <c r="U30" s="315"/>
      <c r="V30" s="315">
        <f>W30+X30+Y30+Z30+AA30+AB30+AC30+AD30+AE30+AV30+AW30+AX30+AY30+AZ30+BA30+BB30+BC30+BD30+BE30+BF30+BG30</f>
        <v>0</v>
      </c>
      <c r="W30" s="315"/>
      <c r="X30" s="315"/>
      <c r="Y30" s="315"/>
      <c r="Z30" s="315"/>
      <c r="AA30" s="315"/>
      <c r="AB30" s="315"/>
      <c r="AC30" s="315"/>
      <c r="AD30" s="315"/>
      <c r="AE30" s="315">
        <f>SUM(AF30:AU30)</f>
        <v>0</v>
      </c>
      <c r="AF30" s="315"/>
      <c r="AG30" s="315"/>
      <c r="AH30" s="315"/>
      <c r="AI30" s="315"/>
      <c r="AJ30" s="315"/>
      <c r="AK30" s="315"/>
      <c r="AL30" s="315"/>
      <c r="AM30" s="315"/>
      <c r="AN30" s="315"/>
      <c r="AO30" s="315"/>
      <c r="AP30" s="315"/>
      <c r="AQ30" s="315"/>
      <c r="AR30" s="315"/>
      <c r="AS30" s="315"/>
      <c r="AT30" s="315"/>
      <c r="AU30" s="315"/>
      <c r="AV30" s="315"/>
      <c r="AW30" s="315"/>
      <c r="AX30" s="315"/>
      <c r="AY30" s="315"/>
      <c r="AZ30" s="315"/>
      <c r="BA30" s="315"/>
      <c r="BB30" s="315"/>
      <c r="BC30" s="315"/>
      <c r="BD30" s="315"/>
      <c r="BE30" s="315"/>
      <c r="BF30" s="315"/>
      <c r="BG30" s="315"/>
      <c r="BH30" s="315">
        <f>BI30+BJ30+BK30</f>
        <v>0.3</v>
      </c>
      <c r="BI30" s="315"/>
      <c r="BJ30" s="315">
        <v>0.3</v>
      </c>
      <c r="BK30" s="315"/>
      <c r="BL30" s="316" t="s">
        <v>459</v>
      </c>
      <c r="BM30" s="316" t="s">
        <v>133</v>
      </c>
      <c r="BN30" s="316" t="s">
        <v>303</v>
      </c>
      <c r="BO30" s="316" t="s">
        <v>109</v>
      </c>
      <c r="BP30" s="322"/>
      <c r="BQ30" s="316" t="s">
        <v>761</v>
      </c>
      <c r="BR30" s="319" t="s">
        <v>740</v>
      </c>
      <c r="BS30" s="318" t="s">
        <v>986</v>
      </c>
      <c r="BT30" s="318" t="s">
        <v>760</v>
      </c>
    </row>
    <row r="31" spans="1:73" s="318" customFormat="1" ht="51.6" customHeight="1" x14ac:dyDescent="0.3">
      <c r="A31" s="316">
        <v>21</v>
      </c>
      <c r="B31" s="325" t="s">
        <v>1067</v>
      </c>
      <c r="C31" s="325" t="s">
        <v>988</v>
      </c>
      <c r="D31" s="320">
        <f>E31+F31</f>
        <v>5</v>
      </c>
      <c r="E31" s="315"/>
      <c r="F31" s="315">
        <f>G31+V31+BH31</f>
        <v>5</v>
      </c>
      <c r="G31" s="315">
        <f>H31+L31+M31+N31+S31+T31+U31</f>
        <v>5</v>
      </c>
      <c r="H31" s="315">
        <f>I31+J31+K31</f>
        <v>1.6</v>
      </c>
      <c r="I31" s="315">
        <v>1.6</v>
      </c>
      <c r="J31" s="315"/>
      <c r="K31" s="315"/>
      <c r="L31" s="363">
        <v>1.2</v>
      </c>
      <c r="M31" s="315">
        <v>2.2000000000000002</v>
      </c>
      <c r="N31" s="315">
        <f>O31+P31+Q31</f>
        <v>0</v>
      </c>
      <c r="O31" s="315"/>
      <c r="P31" s="315"/>
      <c r="Q31" s="315"/>
      <c r="R31" s="315"/>
      <c r="S31" s="315"/>
      <c r="T31" s="315"/>
      <c r="U31" s="315"/>
      <c r="V31" s="315">
        <f>W31+X31+Y31+Z31+AA31+AB31+AC31+AD31+AE31+AV31+AW31+AX31+AY31+AZ31+BA31+BB31+BC31+BD31+BE31+BF31+BG31</f>
        <v>0</v>
      </c>
      <c r="W31" s="315"/>
      <c r="X31" s="315"/>
      <c r="Y31" s="315"/>
      <c r="Z31" s="315"/>
      <c r="AA31" s="315"/>
      <c r="AB31" s="315"/>
      <c r="AC31" s="315"/>
      <c r="AD31" s="315"/>
      <c r="AE31" s="315">
        <f>SUM(AF31:AU31)</f>
        <v>0</v>
      </c>
      <c r="AF31" s="315"/>
      <c r="AG31" s="315"/>
      <c r="AH31" s="315"/>
      <c r="AI31" s="315"/>
      <c r="AJ31" s="315"/>
      <c r="AK31" s="315"/>
      <c r="AL31" s="315"/>
      <c r="AM31" s="315"/>
      <c r="AN31" s="315"/>
      <c r="AO31" s="315"/>
      <c r="AP31" s="315"/>
      <c r="AQ31" s="315"/>
      <c r="AR31" s="315"/>
      <c r="AS31" s="315"/>
      <c r="AT31" s="315"/>
      <c r="AU31" s="315"/>
      <c r="AV31" s="315"/>
      <c r="AW31" s="315"/>
      <c r="AX31" s="315"/>
      <c r="AY31" s="315"/>
      <c r="AZ31" s="315"/>
      <c r="BA31" s="315"/>
      <c r="BB31" s="315"/>
      <c r="BC31" s="315"/>
      <c r="BD31" s="315"/>
      <c r="BE31" s="315"/>
      <c r="BF31" s="315"/>
      <c r="BG31" s="315"/>
      <c r="BH31" s="315">
        <f>BI31+BJ31+BK31</f>
        <v>0</v>
      </c>
      <c r="BI31" s="315"/>
      <c r="BJ31" s="315"/>
      <c r="BK31" s="315"/>
      <c r="BL31" s="316" t="s">
        <v>459</v>
      </c>
      <c r="BM31" s="316" t="s">
        <v>130</v>
      </c>
      <c r="BN31" s="316"/>
      <c r="BO31" s="316" t="s">
        <v>109</v>
      </c>
      <c r="BP31" s="322" t="s">
        <v>995</v>
      </c>
      <c r="BQ31" s="316" t="s">
        <v>761</v>
      </c>
      <c r="BR31" s="319" t="s">
        <v>740</v>
      </c>
      <c r="BS31" s="318" t="s">
        <v>987</v>
      </c>
      <c r="BT31" s="318" t="s">
        <v>760</v>
      </c>
    </row>
    <row r="32" spans="1:73" s="317" customFormat="1" ht="49.15" customHeight="1" x14ac:dyDescent="0.3">
      <c r="A32" s="316">
        <v>22</v>
      </c>
      <c r="B32" s="313" t="s">
        <v>902</v>
      </c>
      <c r="C32" s="313" t="s">
        <v>902</v>
      </c>
      <c r="D32" s="314">
        <f t="shared" ref="D32" si="29">E32+F32</f>
        <v>7.2</v>
      </c>
      <c r="E32" s="314"/>
      <c r="F32" s="315">
        <f>G32+V32+BH32</f>
        <v>7.2</v>
      </c>
      <c r="G32" s="315">
        <f>H32+L32+M32+N32+S32+T32+U32</f>
        <v>7.2</v>
      </c>
      <c r="H32" s="315"/>
      <c r="I32" s="315"/>
      <c r="J32" s="315"/>
      <c r="K32" s="315"/>
      <c r="L32" s="363">
        <v>4</v>
      </c>
      <c r="M32" s="315">
        <v>3.2</v>
      </c>
      <c r="N32" s="315"/>
      <c r="O32" s="315"/>
      <c r="P32" s="315"/>
      <c r="Q32" s="315"/>
      <c r="R32" s="315"/>
      <c r="S32" s="315"/>
      <c r="T32" s="315"/>
      <c r="U32" s="315"/>
      <c r="V32" s="314">
        <f t="shared" ref="V32" si="30">W32+X32+Y32+Z32+AA32+AB32+AC32+AD32+AE32+AV32+AW32+AX32+AY32+AZ32+BA32+BB32+BC32+BD32+BE32+BF32+BG32</f>
        <v>0</v>
      </c>
      <c r="W32" s="315"/>
      <c r="X32" s="315"/>
      <c r="Y32" s="315"/>
      <c r="Z32" s="315"/>
      <c r="AA32" s="315"/>
      <c r="AB32" s="315"/>
      <c r="AC32" s="315"/>
      <c r="AD32" s="315"/>
      <c r="AE32" s="315"/>
      <c r="AF32" s="315"/>
      <c r="AG32" s="315"/>
      <c r="AH32" s="315"/>
      <c r="AI32" s="315"/>
      <c r="AJ32" s="315"/>
      <c r="AK32" s="315"/>
      <c r="AL32" s="315"/>
      <c r="AM32" s="315"/>
      <c r="AN32" s="315"/>
      <c r="AO32" s="315"/>
      <c r="AP32" s="315"/>
      <c r="AQ32" s="315"/>
      <c r="AR32" s="315"/>
      <c r="AS32" s="315"/>
      <c r="AT32" s="315"/>
      <c r="AU32" s="315"/>
      <c r="AV32" s="315"/>
      <c r="AW32" s="315"/>
      <c r="AX32" s="315"/>
      <c r="AY32" s="315"/>
      <c r="AZ32" s="315"/>
      <c r="BA32" s="315"/>
      <c r="BB32" s="315"/>
      <c r="BC32" s="315"/>
      <c r="BD32" s="315"/>
      <c r="BE32" s="315"/>
      <c r="BF32" s="315"/>
      <c r="BG32" s="315"/>
      <c r="BH32" s="314"/>
      <c r="BI32" s="315"/>
      <c r="BJ32" s="315"/>
      <c r="BK32" s="315"/>
      <c r="BL32" s="316" t="s">
        <v>459</v>
      </c>
      <c r="BM32" s="344" t="s">
        <v>137</v>
      </c>
      <c r="BN32" s="316"/>
      <c r="BO32" s="345" t="s">
        <v>109</v>
      </c>
      <c r="BP32" s="364" t="s">
        <v>995</v>
      </c>
      <c r="BQ32" s="316" t="s">
        <v>761</v>
      </c>
      <c r="BR32" s="319" t="s">
        <v>740</v>
      </c>
      <c r="BS32" s="318" t="s">
        <v>996</v>
      </c>
      <c r="BT32" s="318" t="s">
        <v>760</v>
      </c>
      <c r="BU32" s="318"/>
    </row>
  </sheetData>
  <mergeCells count="60">
    <mergeCell ref="A1:B1"/>
    <mergeCell ref="A2:BO2"/>
    <mergeCell ref="A3:BO3"/>
    <mergeCell ref="A4:BR4"/>
    <mergeCell ref="A5:A8"/>
    <mergeCell ref="B5:B8"/>
    <mergeCell ref="D5:D8"/>
    <mergeCell ref="E5:E8"/>
    <mergeCell ref="F5:F8"/>
    <mergeCell ref="G5:BK5"/>
    <mergeCell ref="Y7:Y8"/>
    <mergeCell ref="BR5:BR8"/>
    <mergeCell ref="G6:U6"/>
    <mergeCell ref="V6:BG6"/>
    <mergeCell ref="BH6:BK8"/>
    <mergeCell ref="G7:G8"/>
    <mergeCell ref="H7:K7"/>
    <mergeCell ref="L7:L8"/>
    <mergeCell ref="M7:M8"/>
    <mergeCell ref="N7:R7"/>
    <mergeCell ref="S7:S8"/>
    <mergeCell ref="T7:T8"/>
    <mergeCell ref="U7:U8"/>
    <mergeCell ref="V7:V8"/>
    <mergeCell ref="W7:W8"/>
    <mergeCell ref="X7:X8"/>
    <mergeCell ref="AZ7:AZ8"/>
    <mergeCell ref="Z7:Z8"/>
    <mergeCell ref="AA7:AA8"/>
    <mergeCell ref="AB7:AB8"/>
    <mergeCell ref="AC7:AC8"/>
    <mergeCell ref="AD7:AD8"/>
    <mergeCell ref="AE7:AE8"/>
    <mergeCell ref="BQ11:BQ12"/>
    <mergeCell ref="BR11:BR12"/>
    <mergeCell ref="BS11:BS12"/>
    <mergeCell ref="BT11:BT12"/>
    <mergeCell ref="BG7:BG8"/>
    <mergeCell ref="BQ5:BQ8"/>
    <mergeCell ref="BL5:BL8"/>
    <mergeCell ref="BM5:BM8"/>
    <mergeCell ref="BN5:BN8"/>
    <mergeCell ref="BO5:BO8"/>
    <mergeCell ref="BP5:BP8"/>
    <mergeCell ref="C5:C8"/>
    <mergeCell ref="C11:C12"/>
    <mergeCell ref="A11:A12"/>
    <mergeCell ref="B11:B12"/>
    <mergeCell ref="BP11:BP12"/>
    <mergeCell ref="BA7:BA8"/>
    <mergeCell ref="BB7:BB8"/>
    <mergeCell ref="BC7:BC8"/>
    <mergeCell ref="BD7:BD8"/>
    <mergeCell ref="BE7:BE8"/>
    <mergeCell ref="BF7:BF8"/>
    <mergeCell ref="AF7:AU7"/>
    <mergeCell ref="AV7:AV8"/>
    <mergeCell ref="AW7:AW8"/>
    <mergeCell ref="AX7:AX8"/>
    <mergeCell ref="AY7:AY8"/>
  </mergeCells>
  <pageMargins left="0.5" right="0.62" top="0.48" bottom="0.51" header="0.3" footer="0.3"/>
  <pageSetup paperSize="9" scale="55" orientation="landscape" r:id="rId1"/>
  <colBreaks count="1" manualBreakCount="1">
    <brk id="69" max="31"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36"/>
  <sheetViews>
    <sheetView zoomScale="90" zoomScaleNormal="90" workbookViewId="0">
      <selection activeCell="B16" sqref="B16"/>
    </sheetView>
  </sheetViews>
  <sheetFormatPr defaultRowHeight="18.75" x14ac:dyDescent="0.3"/>
  <cols>
    <col min="2" max="2" width="27.5546875" customWidth="1"/>
    <col min="7" max="63" width="0" hidden="1" customWidth="1"/>
    <col min="64" max="64" width="11.21875" customWidth="1"/>
    <col min="65" max="65" width="0.109375" customWidth="1"/>
    <col min="67" max="67" width="24" customWidth="1"/>
    <col min="68" max="68" width="13.5546875" customWidth="1"/>
    <col min="69" max="69" width="14.77734375" customWidth="1"/>
    <col min="70" max="70" width="17.21875" customWidth="1"/>
  </cols>
  <sheetData>
    <row r="1" spans="1:70" x14ac:dyDescent="0.3">
      <c r="A1" s="533" t="s">
        <v>0</v>
      </c>
      <c r="B1" s="576"/>
      <c r="C1" s="7"/>
      <c r="D1" s="7"/>
      <c r="E1" s="8"/>
      <c r="F1" s="8"/>
      <c r="G1" s="8"/>
      <c r="H1" s="8"/>
      <c r="I1" s="8"/>
      <c r="J1" s="7"/>
      <c r="K1" s="8"/>
      <c r="L1" s="8"/>
      <c r="M1" s="8"/>
      <c r="N1" s="7"/>
      <c r="O1" s="7"/>
      <c r="P1" s="7"/>
      <c r="Q1" s="7"/>
      <c r="R1" s="7"/>
      <c r="S1" s="7"/>
      <c r="T1" s="7"/>
      <c r="U1" s="8"/>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8"/>
      <c r="BP1" s="7"/>
    </row>
    <row r="2" spans="1:70" x14ac:dyDescent="0.3">
      <c r="A2" s="534" t="s">
        <v>418</v>
      </c>
      <c r="B2" s="534"/>
      <c r="C2" s="534"/>
      <c r="D2" s="534"/>
      <c r="E2" s="534"/>
      <c r="F2" s="534"/>
      <c r="G2" s="534"/>
      <c r="H2" s="534"/>
      <c r="I2" s="534"/>
      <c r="J2" s="534"/>
      <c r="K2" s="534"/>
      <c r="L2" s="534"/>
      <c r="M2" s="534"/>
      <c r="N2" s="534"/>
      <c r="O2" s="534"/>
      <c r="P2" s="534"/>
      <c r="Q2" s="534"/>
      <c r="R2" s="534"/>
      <c r="S2" s="534"/>
      <c r="T2" s="534"/>
      <c r="U2" s="534"/>
      <c r="V2" s="534"/>
      <c r="W2" s="534"/>
      <c r="X2" s="534"/>
      <c r="Y2" s="534"/>
      <c r="Z2" s="534"/>
      <c r="AA2" s="534"/>
      <c r="AB2" s="534"/>
      <c r="AC2" s="534"/>
      <c r="AD2" s="534"/>
      <c r="AE2" s="534"/>
      <c r="AF2" s="534"/>
      <c r="AG2" s="534"/>
      <c r="AH2" s="534"/>
      <c r="AI2" s="534"/>
      <c r="AJ2" s="534"/>
      <c r="AK2" s="534"/>
      <c r="AL2" s="534"/>
      <c r="AM2" s="534"/>
      <c r="AN2" s="534"/>
      <c r="AO2" s="534"/>
      <c r="AP2" s="534"/>
      <c r="AQ2" s="534"/>
      <c r="AR2" s="534"/>
      <c r="AS2" s="534"/>
      <c r="AT2" s="534"/>
      <c r="AU2" s="534"/>
      <c r="AV2" s="534"/>
      <c r="AW2" s="534"/>
      <c r="AX2" s="534"/>
      <c r="AY2" s="534"/>
      <c r="AZ2" s="534"/>
      <c r="BA2" s="534"/>
      <c r="BB2" s="534"/>
      <c r="BC2" s="534"/>
      <c r="BD2" s="534"/>
      <c r="BE2" s="534"/>
      <c r="BF2" s="534"/>
      <c r="BG2" s="534"/>
      <c r="BH2" s="534"/>
      <c r="BI2" s="534"/>
      <c r="BJ2" s="534"/>
      <c r="BK2" s="534"/>
      <c r="BL2" s="534"/>
      <c r="BM2" s="534"/>
      <c r="BN2" s="534"/>
      <c r="BO2" s="145"/>
      <c r="BP2" s="145"/>
    </row>
    <row r="3" spans="1:70" x14ac:dyDescent="0.3">
      <c r="A3" s="535" t="s">
        <v>1</v>
      </c>
      <c r="B3" s="534"/>
      <c r="C3" s="535"/>
      <c r="D3" s="535"/>
      <c r="E3" s="535"/>
      <c r="F3" s="535"/>
      <c r="G3" s="535"/>
      <c r="H3" s="535"/>
      <c r="I3" s="535"/>
      <c r="J3" s="535"/>
      <c r="K3" s="535"/>
      <c r="L3" s="535"/>
      <c r="M3" s="535"/>
      <c r="N3" s="535"/>
      <c r="O3" s="535"/>
      <c r="P3" s="535"/>
      <c r="Q3" s="535"/>
      <c r="R3" s="535"/>
      <c r="S3" s="535"/>
      <c r="T3" s="535"/>
      <c r="U3" s="535"/>
      <c r="V3" s="535"/>
      <c r="W3" s="535"/>
      <c r="X3" s="535"/>
      <c r="Y3" s="535"/>
      <c r="Z3" s="535"/>
      <c r="AA3" s="535"/>
      <c r="AB3" s="535"/>
      <c r="AC3" s="535"/>
      <c r="AD3" s="535"/>
      <c r="AE3" s="535"/>
      <c r="AF3" s="535"/>
      <c r="AG3" s="535"/>
      <c r="AH3" s="535"/>
      <c r="AI3" s="535"/>
      <c r="AJ3" s="535"/>
      <c r="AK3" s="535"/>
      <c r="AL3" s="535"/>
      <c r="AM3" s="535"/>
      <c r="AN3" s="535"/>
      <c r="AO3" s="535"/>
      <c r="AP3" s="535"/>
      <c r="AQ3" s="535"/>
      <c r="AR3" s="535"/>
      <c r="AS3" s="535"/>
      <c r="AT3" s="535"/>
      <c r="AU3" s="535"/>
      <c r="AV3" s="535"/>
      <c r="AW3" s="535"/>
      <c r="AX3" s="535"/>
      <c r="AY3" s="535"/>
      <c r="AZ3" s="535"/>
      <c r="BA3" s="535"/>
      <c r="BB3" s="535"/>
      <c r="BC3" s="535"/>
      <c r="BD3" s="535"/>
      <c r="BE3" s="535"/>
      <c r="BF3" s="535"/>
      <c r="BG3" s="535"/>
      <c r="BH3" s="535"/>
      <c r="BI3" s="535"/>
      <c r="BJ3" s="535"/>
      <c r="BK3" s="535"/>
      <c r="BL3" s="535"/>
      <c r="BM3" s="535"/>
      <c r="BN3" s="535"/>
      <c r="BO3" s="145"/>
      <c r="BP3" s="146"/>
    </row>
    <row r="4" spans="1:70" x14ac:dyDescent="0.3">
      <c r="A4" s="598" t="s">
        <v>2</v>
      </c>
      <c r="B4" s="599"/>
      <c r="C4" s="598"/>
      <c r="D4" s="598"/>
      <c r="E4" s="598"/>
      <c r="F4" s="598"/>
      <c r="G4" s="598"/>
      <c r="H4" s="598"/>
      <c r="I4" s="598"/>
      <c r="J4" s="598"/>
      <c r="K4" s="598"/>
      <c r="L4" s="598"/>
      <c r="M4" s="598"/>
      <c r="N4" s="598"/>
      <c r="O4" s="598"/>
      <c r="P4" s="598"/>
      <c r="Q4" s="598"/>
      <c r="R4" s="598"/>
      <c r="S4" s="598"/>
      <c r="T4" s="598"/>
      <c r="U4" s="598"/>
      <c r="V4" s="598"/>
      <c r="W4" s="598"/>
      <c r="X4" s="598"/>
      <c r="Y4" s="598"/>
      <c r="Z4" s="598"/>
      <c r="AA4" s="598"/>
      <c r="AB4" s="598"/>
      <c r="AC4" s="598"/>
      <c r="AD4" s="598"/>
      <c r="AE4" s="598"/>
      <c r="AF4" s="598"/>
      <c r="AG4" s="598"/>
      <c r="AH4" s="598"/>
      <c r="AI4" s="598"/>
      <c r="AJ4" s="598"/>
      <c r="AK4" s="598"/>
      <c r="AL4" s="598"/>
      <c r="AM4" s="598"/>
      <c r="AN4" s="598"/>
      <c r="AO4" s="598"/>
      <c r="AP4" s="598"/>
      <c r="AQ4" s="598"/>
      <c r="AR4" s="598"/>
      <c r="AS4" s="598"/>
      <c r="AT4" s="598"/>
      <c r="AU4" s="598"/>
      <c r="AV4" s="598"/>
      <c r="AW4" s="598"/>
      <c r="AX4" s="598"/>
      <c r="AY4" s="598"/>
      <c r="AZ4" s="598"/>
      <c r="BA4" s="598"/>
      <c r="BB4" s="598"/>
      <c r="BC4" s="598"/>
      <c r="BD4" s="598"/>
      <c r="BE4" s="598"/>
      <c r="BF4" s="598"/>
      <c r="BG4" s="598"/>
      <c r="BH4" s="598"/>
      <c r="BI4" s="598"/>
      <c r="BJ4" s="598"/>
      <c r="BK4" s="598"/>
      <c r="BL4" s="598"/>
      <c r="BM4" s="598"/>
      <c r="BN4" s="598"/>
      <c r="BO4" s="8"/>
      <c r="BP4" s="147"/>
    </row>
    <row r="5" spans="1:70" x14ac:dyDescent="0.3">
      <c r="A5" s="528" t="s">
        <v>3</v>
      </c>
      <c r="B5" s="528" t="s">
        <v>4</v>
      </c>
      <c r="C5" s="528" t="s">
        <v>538</v>
      </c>
      <c r="D5" s="528" t="s">
        <v>5</v>
      </c>
      <c r="E5" s="528" t="s">
        <v>6</v>
      </c>
      <c r="F5" s="528" t="s">
        <v>7</v>
      </c>
      <c r="G5" s="528"/>
      <c r="H5" s="528"/>
      <c r="I5" s="528"/>
      <c r="J5" s="528"/>
      <c r="K5" s="528"/>
      <c r="L5" s="528"/>
      <c r="M5" s="528"/>
      <c r="N5" s="528"/>
      <c r="O5" s="528"/>
      <c r="P5" s="528"/>
      <c r="Q5" s="528"/>
      <c r="R5" s="528"/>
      <c r="S5" s="528"/>
      <c r="T5" s="528"/>
      <c r="U5" s="528"/>
      <c r="V5" s="528"/>
      <c r="W5" s="528"/>
      <c r="X5" s="528"/>
      <c r="Y5" s="528"/>
      <c r="Z5" s="528"/>
      <c r="AA5" s="528"/>
      <c r="AB5" s="528"/>
      <c r="AC5" s="528"/>
      <c r="AD5" s="528"/>
      <c r="AE5" s="528"/>
      <c r="AF5" s="528"/>
      <c r="AG5" s="528"/>
      <c r="AH5" s="528"/>
      <c r="AI5" s="528"/>
      <c r="AJ5" s="528"/>
      <c r="AK5" s="528"/>
      <c r="AL5" s="528"/>
      <c r="AM5" s="528"/>
      <c r="AN5" s="528"/>
      <c r="AO5" s="528"/>
      <c r="AP5" s="528"/>
      <c r="AQ5" s="528"/>
      <c r="AR5" s="528"/>
      <c r="AS5" s="528"/>
      <c r="AT5" s="528"/>
      <c r="AU5" s="528"/>
      <c r="AV5" s="528"/>
      <c r="AW5" s="528"/>
      <c r="AX5" s="528"/>
      <c r="AY5" s="528"/>
      <c r="AZ5" s="528"/>
      <c r="BA5" s="528"/>
      <c r="BB5" s="528"/>
      <c r="BC5" s="528"/>
      <c r="BD5" s="528"/>
      <c r="BE5" s="528"/>
      <c r="BF5" s="528"/>
      <c r="BG5" s="528"/>
      <c r="BH5" s="528"/>
      <c r="BI5" s="528"/>
      <c r="BJ5" s="528"/>
      <c r="BK5" s="528" t="s">
        <v>417</v>
      </c>
      <c r="BL5" s="528" t="s">
        <v>8</v>
      </c>
      <c r="BM5" s="528" t="s">
        <v>9</v>
      </c>
      <c r="BN5" s="528" t="s">
        <v>10</v>
      </c>
      <c r="BO5" s="528" t="s">
        <v>419</v>
      </c>
      <c r="BP5" s="528" t="s">
        <v>732</v>
      </c>
      <c r="BQ5" s="538" t="s">
        <v>628</v>
      </c>
    </row>
    <row r="6" spans="1:70" x14ac:dyDescent="0.3">
      <c r="A6" s="528"/>
      <c r="B6" s="528"/>
      <c r="C6" s="528"/>
      <c r="D6" s="528"/>
      <c r="E6" s="528"/>
      <c r="F6" s="528" t="s">
        <v>11</v>
      </c>
      <c r="G6" s="528"/>
      <c r="H6" s="528"/>
      <c r="I6" s="528"/>
      <c r="J6" s="528"/>
      <c r="K6" s="528"/>
      <c r="L6" s="528"/>
      <c r="M6" s="528"/>
      <c r="N6" s="528"/>
      <c r="O6" s="528"/>
      <c r="P6" s="528"/>
      <c r="Q6" s="528"/>
      <c r="R6" s="528"/>
      <c r="S6" s="528"/>
      <c r="T6" s="528"/>
      <c r="U6" s="528" t="s">
        <v>12</v>
      </c>
      <c r="V6" s="528"/>
      <c r="W6" s="528"/>
      <c r="X6" s="528"/>
      <c r="Y6" s="528"/>
      <c r="Z6" s="528"/>
      <c r="AA6" s="528"/>
      <c r="AB6" s="528"/>
      <c r="AC6" s="528"/>
      <c r="AD6" s="528"/>
      <c r="AE6" s="528"/>
      <c r="AF6" s="528"/>
      <c r="AG6" s="528"/>
      <c r="AH6" s="528"/>
      <c r="AI6" s="528"/>
      <c r="AJ6" s="528"/>
      <c r="AK6" s="528"/>
      <c r="AL6" s="528"/>
      <c r="AM6" s="528"/>
      <c r="AN6" s="528"/>
      <c r="AO6" s="528"/>
      <c r="AP6" s="528"/>
      <c r="AQ6" s="528"/>
      <c r="AR6" s="528"/>
      <c r="AS6" s="528"/>
      <c r="AT6" s="528"/>
      <c r="AU6" s="528"/>
      <c r="AV6" s="528"/>
      <c r="AW6" s="528"/>
      <c r="AX6" s="528"/>
      <c r="AY6" s="528"/>
      <c r="AZ6" s="528"/>
      <c r="BA6" s="528"/>
      <c r="BB6" s="528"/>
      <c r="BC6" s="528"/>
      <c r="BD6" s="528"/>
      <c r="BE6" s="528"/>
      <c r="BF6" s="528"/>
      <c r="BG6" s="589" t="s">
        <v>13</v>
      </c>
      <c r="BH6" s="590"/>
      <c r="BI6" s="590"/>
      <c r="BJ6" s="591"/>
      <c r="BK6" s="528"/>
      <c r="BL6" s="528"/>
      <c r="BM6" s="528"/>
      <c r="BN6" s="528"/>
      <c r="BO6" s="528"/>
      <c r="BP6" s="528"/>
      <c r="BQ6" s="538"/>
    </row>
    <row r="7" spans="1:70" x14ac:dyDescent="0.3">
      <c r="A7" s="528"/>
      <c r="B7" s="528"/>
      <c r="C7" s="528"/>
      <c r="D7" s="528"/>
      <c r="E7" s="528"/>
      <c r="F7" s="528" t="s">
        <v>11</v>
      </c>
      <c r="G7" s="528" t="s">
        <v>15</v>
      </c>
      <c r="H7" s="528"/>
      <c r="I7" s="528"/>
      <c r="J7" s="528"/>
      <c r="K7" s="528" t="s">
        <v>16</v>
      </c>
      <c r="L7" s="528" t="s">
        <v>17</v>
      </c>
      <c r="M7" s="528" t="s">
        <v>18</v>
      </c>
      <c r="N7" s="528"/>
      <c r="O7" s="528"/>
      <c r="P7" s="528"/>
      <c r="Q7" s="528"/>
      <c r="R7" s="528" t="s">
        <v>19</v>
      </c>
      <c r="S7" s="528" t="s">
        <v>20</v>
      </c>
      <c r="T7" s="528" t="s">
        <v>21</v>
      </c>
      <c r="U7" s="528" t="s">
        <v>12</v>
      </c>
      <c r="V7" s="528" t="s">
        <v>22</v>
      </c>
      <c r="W7" s="528" t="s">
        <v>23</v>
      </c>
      <c r="X7" s="528" t="s">
        <v>24</v>
      </c>
      <c r="Y7" s="528" t="s">
        <v>25</v>
      </c>
      <c r="Z7" s="528" t="s">
        <v>26</v>
      </c>
      <c r="AA7" s="528" t="s">
        <v>27</v>
      </c>
      <c r="AB7" s="528" t="s">
        <v>28</v>
      </c>
      <c r="AC7" s="528" t="s">
        <v>29</v>
      </c>
      <c r="AD7" s="528" t="s">
        <v>181</v>
      </c>
      <c r="AE7" s="528" t="s">
        <v>30</v>
      </c>
      <c r="AF7" s="528"/>
      <c r="AG7" s="528"/>
      <c r="AH7" s="528"/>
      <c r="AI7" s="528"/>
      <c r="AJ7" s="528"/>
      <c r="AK7" s="528"/>
      <c r="AL7" s="528"/>
      <c r="AM7" s="528"/>
      <c r="AN7" s="528"/>
      <c r="AO7" s="528"/>
      <c r="AP7" s="528"/>
      <c r="AQ7" s="528"/>
      <c r="AR7" s="528"/>
      <c r="AS7" s="528"/>
      <c r="AT7" s="528"/>
      <c r="AU7" s="528" t="s">
        <v>31</v>
      </c>
      <c r="AV7" s="528" t="s">
        <v>32</v>
      </c>
      <c r="AW7" s="528" t="s">
        <v>33</v>
      </c>
      <c r="AX7" s="528" t="s">
        <v>34</v>
      </c>
      <c r="AY7" s="528" t="s">
        <v>35</v>
      </c>
      <c r="AZ7" s="528" t="s">
        <v>36</v>
      </c>
      <c r="BA7" s="528" t="s">
        <v>37</v>
      </c>
      <c r="BB7" s="528" t="s">
        <v>38</v>
      </c>
      <c r="BC7" s="528" t="s">
        <v>39</v>
      </c>
      <c r="BD7" s="528" t="s">
        <v>40</v>
      </c>
      <c r="BE7" s="528" t="s">
        <v>41</v>
      </c>
      <c r="BF7" s="528" t="s">
        <v>42</v>
      </c>
      <c r="BG7" s="592"/>
      <c r="BH7" s="593"/>
      <c r="BI7" s="593"/>
      <c r="BJ7" s="594"/>
      <c r="BK7" s="528"/>
      <c r="BL7" s="528"/>
      <c r="BM7" s="528"/>
      <c r="BN7" s="528"/>
      <c r="BO7" s="528"/>
      <c r="BP7" s="528"/>
      <c r="BQ7" s="538"/>
    </row>
    <row r="8" spans="1:70" ht="52.15" customHeight="1" x14ac:dyDescent="0.3">
      <c r="A8" s="528"/>
      <c r="B8" s="528"/>
      <c r="C8" s="528"/>
      <c r="D8" s="528"/>
      <c r="E8" s="528"/>
      <c r="F8" s="528"/>
      <c r="G8" s="140" t="s">
        <v>15</v>
      </c>
      <c r="H8" s="140" t="s">
        <v>43</v>
      </c>
      <c r="I8" s="140" t="s">
        <v>44</v>
      </c>
      <c r="J8" s="140" t="s">
        <v>45</v>
      </c>
      <c r="K8" s="528"/>
      <c r="L8" s="528"/>
      <c r="M8" s="140" t="s">
        <v>14</v>
      </c>
      <c r="N8" s="140" t="s">
        <v>46</v>
      </c>
      <c r="O8" s="140" t="s">
        <v>47</v>
      </c>
      <c r="P8" s="140" t="s">
        <v>48</v>
      </c>
      <c r="Q8" s="140" t="s">
        <v>731</v>
      </c>
      <c r="R8" s="528"/>
      <c r="S8" s="528"/>
      <c r="T8" s="528"/>
      <c r="U8" s="528"/>
      <c r="V8" s="528"/>
      <c r="W8" s="528"/>
      <c r="X8" s="528"/>
      <c r="Y8" s="528"/>
      <c r="Z8" s="528"/>
      <c r="AA8" s="528"/>
      <c r="AB8" s="528"/>
      <c r="AC8" s="528"/>
      <c r="AD8" s="528"/>
      <c r="AE8" s="140" t="s">
        <v>49</v>
      </c>
      <c r="AF8" s="140" t="s">
        <v>50</v>
      </c>
      <c r="AG8" s="140" t="s">
        <v>51</v>
      </c>
      <c r="AH8" s="140" t="s">
        <v>52</v>
      </c>
      <c r="AI8" s="140" t="s">
        <v>53</v>
      </c>
      <c r="AJ8" s="140" t="s">
        <v>54</v>
      </c>
      <c r="AK8" s="140" t="s">
        <v>55</v>
      </c>
      <c r="AL8" s="140" t="s">
        <v>56</v>
      </c>
      <c r="AM8" s="140" t="s">
        <v>57</v>
      </c>
      <c r="AN8" s="140" t="s">
        <v>58</v>
      </c>
      <c r="AO8" s="140" t="s">
        <v>59</v>
      </c>
      <c r="AP8" s="140" t="s">
        <v>60</v>
      </c>
      <c r="AQ8" s="140" t="s">
        <v>631</v>
      </c>
      <c r="AR8" s="140" t="s">
        <v>62</v>
      </c>
      <c r="AS8" s="140" t="s">
        <v>63</v>
      </c>
      <c r="AT8" s="140" t="s">
        <v>64</v>
      </c>
      <c r="AU8" s="528"/>
      <c r="AV8" s="528"/>
      <c r="AW8" s="528"/>
      <c r="AX8" s="528"/>
      <c r="AY8" s="528"/>
      <c r="AZ8" s="528"/>
      <c r="BA8" s="528"/>
      <c r="BB8" s="528"/>
      <c r="BC8" s="528"/>
      <c r="BD8" s="528"/>
      <c r="BE8" s="528"/>
      <c r="BF8" s="528"/>
      <c r="BG8" s="595"/>
      <c r="BH8" s="596"/>
      <c r="BI8" s="596"/>
      <c r="BJ8" s="597"/>
      <c r="BK8" s="528"/>
      <c r="BL8" s="528"/>
      <c r="BM8" s="528"/>
      <c r="BN8" s="528"/>
      <c r="BO8" s="528"/>
      <c r="BP8" s="528"/>
      <c r="BQ8" s="538"/>
    </row>
    <row r="9" spans="1:70" x14ac:dyDescent="0.3">
      <c r="A9" s="10"/>
      <c r="B9" s="10"/>
      <c r="C9" s="110"/>
      <c r="D9" s="10"/>
      <c r="E9" s="10"/>
      <c r="F9" s="111" t="s">
        <v>65</v>
      </c>
      <c r="G9" s="111" t="s">
        <v>66</v>
      </c>
      <c r="H9" s="10" t="s">
        <v>67</v>
      </c>
      <c r="I9" s="10" t="s">
        <v>68</v>
      </c>
      <c r="J9" s="10" t="s">
        <v>69</v>
      </c>
      <c r="K9" s="10" t="s">
        <v>70</v>
      </c>
      <c r="L9" s="10" t="s">
        <v>71</v>
      </c>
      <c r="M9" s="10" t="s">
        <v>72</v>
      </c>
      <c r="N9" s="10" t="s">
        <v>73</v>
      </c>
      <c r="O9" s="10" t="s">
        <v>74</v>
      </c>
      <c r="P9" s="10" t="s">
        <v>75</v>
      </c>
      <c r="Q9" s="10" t="s">
        <v>76</v>
      </c>
      <c r="R9" s="10" t="s">
        <v>77</v>
      </c>
      <c r="S9" s="10" t="s">
        <v>78</v>
      </c>
      <c r="T9" s="10" t="s">
        <v>79</v>
      </c>
      <c r="U9" s="112" t="s">
        <v>80</v>
      </c>
      <c r="V9" s="112" t="s">
        <v>81</v>
      </c>
      <c r="W9" s="112" t="s">
        <v>82</v>
      </c>
      <c r="X9" s="10" t="s">
        <v>83</v>
      </c>
      <c r="Y9" s="10" t="s">
        <v>84</v>
      </c>
      <c r="Z9" s="10" t="s">
        <v>85</v>
      </c>
      <c r="AA9" s="10" t="s">
        <v>86</v>
      </c>
      <c r="AB9" s="10" t="s">
        <v>87</v>
      </c>
      <c r="AC9" s="10" t="s">
        <v>88</v>
      </c>
      <c r="AD9" s="10" t="s">
        <v>89</v>
      </c>
      <c r="AE9" s="143" t="s">
        <v>90</v>
      </c>
      <c r="AF9" s="143" t="s">
        <v>91</v>
      </c>
      <c r="AG9" s="143" t="s">
        <v>92</v>
      </c>
      <c r="AH9" s="143" t="s">
        <v>93</v>
      </c>
      <c r="AI9" s="143" t="s">
        <v>94</v>
      </c>
      <c r="AJ9" s="143" t="s">
        <v>95</v>
      </c>
      <c r="AK9" s="143" t="s">
        <v>96</v>
      </c>
      <c r="AL9" s="143" t="s">
        <v>97</v>
      </c>
      <c r="AM9" s="143" t="s">
        <v>98</v>
      </c>
      <c r="AN9" s="143" t="s">
        <v>99</v>
      </c>
      <c r="AO9" s="143" t="s">
        <v>100</v>
      </c>
      <c r="AP9" s="10" t="s">
        <v>101</v>
      </c>
      <c r="AQ9" s="10" t="s">
        <v>102</v>
      </c>
      <c r="AR9" s="10" t="s">
        <v>103</v>
      </c>
      <c r="AS9" s="10" t="s">
        <v>104</v>
      </c>
      <c r="AT9" s="10" t="s">
        <v>105</v>
      </c>
      <c r="AU9" s="10" t="s">
        <v>106</v>
      </c>
      <c r="AV9" s="10" t="s">
        <v>107</v>
      </c>
      <c r="AW9" s="10" t="s">
        <v>108</v>
      </c>
      <c r="AX9" s="10" t="s">
        <v>109</v>
      </c>
      <c r="AY9" s="10" t="s">
        <v>110</v>
      </c>
      <c r="AZ9" s="10" t="s">
        <v>111</v>
      </c>
      <c r="BA9" s="10" t="s">
        <v>112</v>
      </c>
      <c r="BB9" s="10" t="s">
        <v>113</v>
      </c>
      <c r="BC9" s="10" t="s">
        <v>114</v>
      </c>
      <c r="BD9" s="10" t="s">
        <v>115</v>
      </c>
      <c r="BE9" s="10" t="s">
        <v>116</v>
      </c>
      <c r="BF9" s="10" t="s">
        <v>117</v>
      </c>
      <c r="BG9" s="111" t="s">
        <v>118</v>
      </c>
      <c r="BH9" s="113" t="s">
        <v>119</v>
      </c>
      <c r="BI9" s="113" t="s">
        <v>120</v>
      </c>
      <c r="BJ9" s="113" t="s">
        <v>121</v>
      </c>
      <c r="BK9" s="10"/>
      <c r="BL9" s="10"/>
      <c r="BM9" s="111"/>
      <c r="BN9" s="9"/>
      <c r="BO9" s="9"/>
      <c r="BP9" s="9"/>
      <c r="BQ9" s="151"/>
    </row>
    <row r="10" spans="1:70" ht="49.9" customHeight="1" x14ac:dyDescent="0.3">
      <c r="A10" s="2">
        <v>1</v>
      </c>
      <c r="B10" s="144" t="s">
        <v>633</v>
      </c>
      <c r="C10" s="69">
        <f t="shared" ref="C10:C16" si="0">D10+E10</f>
        <v>0.12</v>
      </c>
      <c r="D10" s="3"/>
      <c r="E10" s="65">
        <f t="shared" ref="E10" si="1">F10+U10+BG10</f>
        <v>0.12</v>
      </c>
      <c r="F10" s="65">
        <f t="shared" ref="F10" si="2">G10+K10+L10+M10+R10+S10+T10</f>
        <v>0.12</v>
      </c>
      <c r="G10" s="65">
        <f t="shared" ref="G10:G16" si="3">H10+I10+J10</f>
        <v>0</v>
      </c>
      <c r="H10" s="3"/>
      <c r="I10" s="3"/>
      <c r="J10" s="3"/>
      <c r="K10" s="3"/>
      <c r="L10" s="3"/>
      <c r="M10" s="3">
        <f>N10+O10+P10</f>
        <v>0.12</v>
      </c>
      <c r="N10" s="3"/>
      <c r="O10" s="3"/>
      <c r="P10" s="3">
        <v>0.12</v>
      </c>
      <c r="Q10" s="3"/>
      <c r="R10" s="3"/>
      <c r="S10" s="3"/>
      <c r="T10" s="3"/>
      <c r="U10" s="65">
        <f t="shared" ref="U10:U16" si="4">V10+W10+X10+Y10+Z10+AA10+AB10+AC10+AD10+AU10+AV10+AW10+AX10+AY10+AZ10+BA10+BB10+BC10+BD10+BE10+BF10</f>
        <v>0</v>
      </c>
      <c r="V10" s="3"/>
      <c r="W10" s="3"/>
      <c r="X10" s="3"/>
      <c r="Y10" s="3"/>
      <c r="Z10" s="3"/>
      <c r="AA10" s="3"/>
      <c r="AB10" s="3"/>
      <c r="AC10" s="3"/>
      <c r="AD10" s="65">
        <f t="shared" ref="AD10:AD16" si="5">SUM(AE10:AT10)</f>
        <v>0</v>
      </c>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f t="shared" ref="BG10:BG16" si="6">BH10+BI10+BJ10</f>
        <v>0</v>
      </c>
      <c r="BH10" s="3"/>
      <c r="BI10" s="3"/>
      <c r="BJ10" s="3"/>
      <c r="BK10" s="2" t="s">
        <v>459</v>
      </c>
      <c r="BL10" s="2" t="s">
        <v>147</v>
      </c>
      <c r="BM10" s="2" t="s">
        <v>129</v>
      </c>
      <c r="BN10" s="70" t="s">
        <v>81</v>
      </c>
      <c r="BO10" s="143" t="s">
        <v>404</v>
      </c>
      <c r="BP10" s="2" t="s">
        <v>629</v>
      </c>
      <c r="BQ10" s="154" t="s">
        <v>733</v>
      </c>
    </row>
    <row r="11" spans="1:70" ht="76.900000000000006" customHeight="1" x14ac:dyDescent="0.3">
      <c r="A11" s="2">
        <v>2</v>
      </c>
      <c r="B11" s="144" t="s">
        <v>584</v>
      </c>
      <c r="C11" s="69">
        <f t="shared" si="0"/>
        <v>6</v>
      </c>
      <c r="D11" s="144"/>
      <c r="E11" s="65">
        <f t="shared" ref="E11" si="7">F11+U11+BG11</f>
        <v>6</v>
      </c>
      <c r="F11" s="65">
        <f t="shared" ref="F11" si="8">G11+K11+L11+M11+R11+S11+T11</f>
        <v>6</v>
      </c>
      <c r="G11" s="65">
        <f t="shared" si="3"/>
        <v>0</v>
      </c>
      <c r="H11" s="3"/>
      <c r="I11" s="3"/>
      <c r="J11" s="3"/>
      <c r="K11" s="3">
        <v>6</v>
      </c>
      <c r="L11" s="3"/>
      <c r="M11" s="3">
        <f t="shared" ref="M11:M16" si="9">N11+O11+P11</f>
        <v>0</v>
      </c>
      <c r="N11" s="3"/>
      <c r="O11" s="3"/>
      <c r="P11" s="3"/>
      <c r="Q11" s="3"/>
      <c r="R11" s="3"/>
      <c r="S11" s="3"/>
      <c r="T11" s="3"/>
      <c r="U11" s="3">
        <f t="shared" si="4"/>
        <v>0</v>
      </c>
      <c r="V11" s="3"/>
      <c r="W11" s="3"/>
      <c r="X11" s="3"/>
      <c r="Y11" s="3"/>
      <c r="Z11" s="3"/>
      <c r="AA11" s="3"/>
      <c r="AB11" s="3"/>
      <c r="AC11" s="3"/>
      <c r="AD11" s="3">
        <f t="shared" ref="AD11" si="10">SUM(AE11:AT11)</f>
        <v>0</v>
      </c>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f t="shared" si="6"/>
        <v>0</v>
      </c>
      <c r="BH11" s="3"/>
      <c r="BI11" s="3"/>
      <c r="BJ11" s="3"/>
      <c r="BK11" s="2" t="s">
        <v>459</v>
      </c>
      <c r="BL11" s="2" t="s">
        <v>147</v>
      </c>
      <c r="BM11" s="2" t="s">
        <v>586</v>
      </c>
      <c r="BN11" s="2" t="s">
        <v>79</v>
      </c>
      <c r="BO11" s="14" t="s">
        <v>632</v>
      </c>
      <c r="BP11" s="2" t="s">
        <v>630</v>
      </c>
      <c r="BQ11" s="154" t="s">
        <v>733</v>
      </c>
    </row>
    <row r="12" spans="1:70" ht="75" x14ac:dyDescent="0.3">
      <c r="A12" s="2">
        <v>3</v>
      </c>
      <c r="B12" s="144" t="s">
        <v>185</v>
      </c>
      <c r="C12" s="69">
        <f t="shared" si="0"/>
        <v>10</v>
      </c>
      <c r="D12" s="3"/>
      <c r="E12" s="3">
        <f t="shared" ref="E12:E16" si="11">F12+U12+BG12</f>
        <v>10</v>
      </c>
      <c r="F12" s="3">
        <f t="shared" ref="F12:F16" si="12">G12+K12+L12+M12+R12+S12+T12</f>
        <v>6</v>
      </c>
      <c r="G12" s="65">
        <f t="shared" si="3"/>
        <v>2</v>
      </c>
      <c r="H12" s="3">
        <v>2</v>
      </c>
      <c r="I12" s="3"/>
      <c r="J12" s="3"/>
      <c r="K12" s="3">
        <v>3.5</v>
      </c>
      <c r="L12" s="3">
        <v>0.5</v>
      </c>
      <c r="M12" s="3">
        <f t="shared" si="9"/>
        <v>0</v>
      </c>
      <c r="N12" s="3"/>
      <c r="O12" s="3"/>
      <c r="P12" s="3"/>
      <c r="Q12" s="3"/>
      <c r="R12" s="3"/>
      <c r="S12" s="3"/>
      <c r="T12" s="3"/>
      <c r="U12" s="3">
        <f t="shared" si="4"/>
        <v>4</v>
      </c>
      <c r="V12" s="3"/>
      <c r="W12" s="3"/>
      <c r="X12" s="3"/>
      <c r="Y12" s="3"/>
      <c r="Z12" s="3"/>
      <c r="AA12" s="3"/>
      <c r="AB12" s="3"/>
      <c r="AC12" s="3"/>
      <c r="AD12" s="65">
        <f t="shared" ref="AD12" si="13">SUM(AE12:AT12)</f>
        <v>0</v>
      </c>
      <c r="AE12" s="3"/>
      <c r="AF12" s="3"/>
      <c r="AG12" s="3"/>
      <c r="AH12" s="3"/>
      <c r="AI12" s="3"/>
      <c r="AJ12" s="3"/>
      <c r="AK12" s="3"/>
      <c r="AL12" s="3"/>
      <c r="AM12" s="3"/>
      <c r="AN12" s="3"/>
      <c r="AO12" s="3"/>
      <c r="AP12" s="3"/>
      <c r="AQ12" s="3"/>
      <c r="AR12" s="3"/>
      <c r="AS12" s="3"/>
      <c r="AT12" s="3"/>
      <c r="AU12" s="3"/>
      <c r="AV12" s="3"/>
      <c r="AW12" s="3"/>
      <c r="AX12" s="3">
        <v>4</v>
      </c>
      <c r="AY12" s="3"/>
      <c r="AZ12" s="3"/>
      <c r="BA12" s="3"/>
      <c r="BB12" s="3"/>
      <c r="BC12" s="3"/>
      <c r="BD12" s="3"/>
      <c r="BE12" s="3"/>
      <c r="BF12" s="3"/>
      <c r="BG12" s="3">
        <f t="shared" si="6"/>
        <v>0</v>
      </c>
      <c r="BH12" s="3"/>
      <c r="BI12" s="3"/>
      <c r="BJ12" s="3"/>
      <c r="BK12" s="2" t="s">
        <v>459</v>
      </c>
      <c r="BL12" s="2" t="s">
        <v>147</v>
      </c>
      <c r="BM12" s="2" t="s">
        <v>232</v>
      </c>
      <c r="BN12" s="2" t="s">
        <v>90</v>
      </c>
      <c r="BO12" s="15" t="s">
        <v>396</v>
      </c>
      <c r="BP12" s="2" t="s">
        <v>629</v>
      </c>
      <c r="BQ12" s="154" t="s">
        <v>733</v>
      </c>
    </row>
    <row r="13" spans="1:70" ht="61.9" customHeight="1" x14ac:dyDescent="0.3">
      <c r="A13" s="2">
        <v>4</v>
      </c>
      <c r="B13" s="144" t="s">
        <v>746</v>
      </c>
      <c r="C13" s="69">
        <f t="shared" si="0"/>
        <v>0.6</v>
      </c>
      <c r="D13" s="3"/>
      <c r="E13" s="3">
        <f t="shared" si="11"/>
        <v>0.6</v>
      </c>
      <c r="F13" s="3">
        <f t="shared" si="12"/>
        <v>0.6</v>
      </c>
      <c r="G13" s="65">
        <f t="shared" si="3"/>
        <v>0</v>
      </c>
      <c r="H13" s="3"/>
      <c r="I13" s="3"/>
      <c r="J13" s="3"/>
      <c r="K13" s="3">
        <v>0.3</v>
      </c>
      <c r="L13" s="3">
        <v>0.3</v>
      </c>
      <c r="M13" s="3">
        <f t="shared" si="9"/>
        <v>0</v>
      </c>
      <c r="N13" s="3"/>
      <c r="O13" s="3"/>
      <c r="P13" s="3"/>
      <c r="Q13" s="3"/>
      <c r="R13" s="3"/>
      <c r="S13" s="3"/>
      <c r="T13" s="3"/>
      <c r="U13" s="65">
        <f t="shared" si="4"/>
        <v>0</v>
      </c>
      <c r="V13" s="3"/>
      <c r="W13" s="3"/>
      <c r="X13" s="3"/>
      <c r="Y13" s="3"/>
      <c r="Z13" s="3"/>
      <c r="AA13" s="3"/>
      <c r="AB13" s="3"/>
      <c r="AC13" s="3"/>
      <c r="AD13" s="65">
        <f t="shared" si="5"/>
        <v>0</v>
      </c>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f t="shared" si="6"/>
        <v>0</v>
      </c>
      <c r="BH13" s="3"/>
      <c r="BI13" s="3"/>
      <c r="BJ13" s="3"/>
      <c r="BK13" s="2" t="s">
        <v>459</v>
      </c>
      <c r="BL13" s="2" t="s">
        <v>147</v>
      </c>
      <c r="BM13" s="2"/>
      <c r="BN13" s="2" t="s">
        <v>90</v>
      </c>
      <c r="BO13" s="15" t="s">
        <v>385</v>
      </c>
      <c r="BP13" s="2" t="s">
        <v>629</v>
      </c>
      <c r="BQ13" s="154" t="s">
        <v>733</v>
      </c>
    </row>
    <row r="14" spans="1:70" ht="55.9" customHeight="1" x14ac:dyDescent="0.3">
      <c r="A14" s="2">
        <v>5</v>
      </c>
      <c r="B14" s="144" t="s">
        <v>187</v>
      </c>
      <c r="C14" s="69">
        <f t="shared" si="0"/>
        <v>0.6</v>
      </c>
      <c r="D14" s="3"/>
      <c r="E14" s="3">
        <f t="shared" si="11"/>
        <v>0.6</v>
      </c>
      <c r="F14" s="3">
        <f t="shared" si="12"/>
        <v>0.6</v>
      </c>
      <c r="G14" s="65">
        <f t="shared" si="3"/>
        <v>0</v>
      </c>
      <c r="H14" s="3"/>
      <c r="I14" s="3"/>
      <c r="J14" s="3"/>
      <c r="K14" s="3">
        <v>0.3</v>
      </c>
      <c r="L14" s="3">
        <v>0.3</v>
      </c>
      <c r="M14" s="3">
        <f t="shared" si="9"/>
        <v>0</v>
      </c>
      <c r="N14" s="3"/>
      <c r="O14" s="3"/>
      <c r="P14" s="3"/>
      <c r="Q14" s="3"/>
      <c r="R14" s="3"/>
      <c r="S14" s="3"/>
      <c r="T14" s="3"/>
      <c r="U14" s="65">
        <f t="shared" si="4"/>
        <v>0</v>
      </c>
      <c r="V14" s="3"/>
      <c r="W14" s="3"/>
      <c r="X14" s="3"/>
      <c r="Y14" s="3"/>
      <c r="Z14" s="3"/>
      <c r="AA14" s="3"/>
      <c r="AB14" s="3"/>
      <c r="AC14" s="3"/>
      <c r="AD14" s="65">
        <f t="shared" si="5"/>
        <v>0</v>
      </c>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f t="shared" si="6"/>
        <v>0</v>
      </c>
      <c r="BH14" s="3"/>
      <c r="BI14" s="3"/>
      <c r="BJ14" s="3"/>
      <c r="BK14" s="2" t="s">
        <v>459</v>
      </c>
      <c r="BL14" s="2" t="s">
        <v>147</v>
      </c>
      <c r="BM14" s="2"/>
      <c r="BN14" s="2" t="s">
        <v>90</v>
      </c>
      <c r="BO14" s="15" t="s">
        <v>385</v>
      </c>
      <c r="BP14" s="2" t="s">
        <v>629</v>
      </c>
      <c r="BQ14" s="154" t="s">
        <v>733</v>
      </c>
    </row>
    <row r="15" spans="1:70" ht="57.6" customHeight="1" x14ac:dyDescent="0.3">
      <c r="A15" s="2">
        <v>6</v>
      </c>
      <c r="B15" s="144" t="s">
        <v>745</v>
      </c>
      <c r="C15" s="69">
        <f t="shared" si="0"/>
        <v>0.6</v>
      </c>
      <c r="D15" s="3"/>
      <c r="E15" s="3">
        <f t="shared" si="11"/>
        <v>0.6</v>
      </c>
      <c r="F15" s="3">
        <f t="shared" si="12"/>
        <v>0.6</v>
      </c>
      <c r="G15" s="65">
        <f t="shared" si="3"/>
        <v>0</v>
      </c>
      <c r="H15" s="3"/>
      <c r="I15" s="3"/>
      <c r="J15" s="3"/>
      <c r="K15" s="3">
        <v>0.3</v>
      </c>
      <c r="L15" s="3">
        <v>0.3</v>
      </c>
      <c r="M15" s="3">
        <f t="shared" si="9"/>
        <v>0</v>
      </c>
      <c r="N15" s="3"/>
      <c r="O15" s="3"/>
      <c r="P15" s="3"/>
      <c r="Q15" s="3"/>
      <c r="R15" s="3"/>
      <c r="S15" s="3"/>
      <c r="T15" s="3"/>
      <c r="U15" s="65">
        <f t="shared" si="4"/>
        <v>0</v>
      </c>
      <c r="V15" s="3"/>
      <c r="W15" s="3"/>
      <c r="X15" s="3"/>
      <c r="Y15" s="3"/>
      <c r="Z15" s="3"/>
      <c r="AA15" s="3"/>
      <c r="AB15" s="3"/>
      <c r="AC15" s="3"/>
      <c r="AD15" s="65">
        <f t="shared" si="5"/>
        <v>0</v>
      </c>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f t="shared" si="6"/>
        <v>0</v>
      </c>
      <c r="BH15" s="3"/>
      <c r="BI15" s="3"/>
      <c r="BJ15" s="3"/>
      <c r="BK15" s="2" t="s">
        <v>459</v>
      </c>
      <c r="BL15" s="2" t="s">
        <v>147</v>
      </c>
      <c r="BM15" s="2"/>
      <c r="BN15" s="2" t="s">
        <v>90</v>
      </c>
      <c r="BO15" s="15" t="s">
        <v>385</v>
      </c>
      <c r="BP15" s="2" t="s">
        <v>629</v>
      </c>
      <c r="BQ15" s="154" t="s">
        <v>733</v>
      </c>
    </row>
    <row r="16" spans="1:70" s="20" customFormat="1" ht="75" x14ac:dyDescent="0.3">
      <c r="A16" s="1">
        <v>7</v>
      </c>
      <c r="B16" s="159" t="s">
        <v>748</v>
      </c>
      <c r="C16" s="152">
        <f t="shared" si="0"/>
        <v>1.2</v>
      </c>
      <c r="D16" s="19">
        <v>0.6</v>
      </c>
      <c r="E16" s="19">
        <f t="shared" si="11"/>
        <v>0.6</v>
      </c>
      <c r="F16" s="19">
        <f t="shared" si="12"/>
        <v>0.6</v>
      </c>
      <c r="G16" s="160">
        <f t="shared" si="3"/>
        <v>0</v>
      </c>
      <c r="H16" s="19"/>
      <c r="I16" s="19"/>
      <c r="J16" s="19"/>
      <c r="K16" s="19">
        <v>0.3</v>
      </c>
      <c r="L16" s="19">
        <v>0.3</v>
      </c>
      <c r="M16" s="19">
        <f t="shared" si="9"/>
        <v>0</v>
      </c>
      <c r="N16" s="19"/>
      <c r="O16" s="19"/>
      <c r="P16" s="19"/>
      <c r="Q16" s="19"/>
      <c r="R16" s="19"/>
      <c r="S16" s="19"/>
      <c r="T16" s="19"/>
      <c r="U16" s="160">
        <f t="shared" si="4"/>
        <v>0</v>
      </c>
      <c r="V16" s="19"/>
      <c r="W16" s="19"/>
      <c r="X16" s="19"/>
      <c r="Y16" s="19"/>
      <c r="Z16" s="19"/>
      <c r="AA16" s="19"/>
      <c r="AB16" s="19"/>
      <c r="AC16" s="19"/>
      <c r="AD16" s="160">
        <f t="shared" si="5"/>
        <v>0</v>
      </c>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f t="shared" si="6"/>
        <v>0</v>
      </c>
      <c r="BH16" s="19"/>
      <c r="BI16" s="19"/>
      <c r="BJ16" s="19"/>
      <c r="BK16" s="1" t="s">
        <v>459</v>
      </c>
      <c r="BL16" s="1" t="s">
        <v>147</v>
      </c>
      <c r="BM16" s="1" t="s">
        <v>374</v>
      </c>
      <c r="BN16" s="1" t="s">
        <v>90</v>
      </c>
      <c r="BO16" s="18" t="s">
        <v>385</v>
      </c>
      <c r="BP16" s="1" t="s">
        <v>629</v>
      </c>
      <c r="BQ16" s="161" t="s">
        <v>733</v>
      </c>
      <c r="BR16" s="20" t="s">
        <v>749</v>
      </c>
    </row>
    <row r="17" spans="1:70" ht="52.9" customHeight="1" x14ac:dyDescent="0.3">
      <c r="A17" s="2">
        <v>8</v>
      </c>
      <c r="B17" s="101" t="s">
        <v>281</v>
      </c>
      <c r="C17" s="69">
        <f t="shared" ref="C17:C18" si="14">D17+E17</f>
        <v>7.0000000000000007E-2</v>
      </c>
      <c r="D17" s="3"/>
      <c r="E17" s="3">
        <f t="shared" ref="E17" si="15">F17+U17+BG17</f>
        <v>7.0000000000000007E-2</v>
      </c>
      <c r="F17" s="3">
        <f t="shared" ref="F17" si="16">G17+K17+L17+M17+R17+S17+T17</f>
        <v>0.04</v>
      </c>
      <c r="G17" s="3">
        <f t="shared" ref="G17:G19" si="17">H17+I17+J17</f>
        <v>0</v>
      </c>
      <c r="H17" s="3"/>
      <c r="I17" s="3"/>
      <c r="J17" s="3"/>
      <c r="K17" s="3">
        <v>0.02</v>
      </c>
      <c r="L17" s="3">
        <v>0.02</v>
      </c>
      <c r="M17" s="3">
        <f t="shared" ref="M17:M19" si="18">N17+O17+P17</f>
        <v>0</v>
      </c>
      <c r="N17" s="3"/>
      <c r="O17" s="3"/>
      <c r="P17" s="3"/>
      <c r="Q17" s="3"/>
      <c r="R17" s="3"/>
      <c r="S17" s="3"/>
      <c r="T17" s="3"/>
      <c r="U17" s="3">
        <f t="shared" ref="U17:U18" si="19">V17+W17+X17+Y17+Z17+AA17+AB17+AC17+AD17+AU17+AV17+AW17+AX17+AY17+AZ17+BA17+BB17+BC17+BD17+BE17+BF17</f>
        <v>0.03</v>
      </c>
      <c r="V17" s="3"/>
      <c r="W17" s="3"/>
      <c r="X17" s="3"/>
      <c r="Y17" s="3"/>
      <c r="Z17" s="3"/>
      <c r="AA17" s="3"/>
      <c r="AB17" s="3"/>
      <c r="AC17" s="3"/>
      <c r="AD17" s="3">
        <f t="shared" ref="AD17" si="20">SUM(AE17:AT17)</f>
        <v>0</v>
      </c>
      <c r="AE17" s="3"/>
      <c r="AF17" s="3">
        <v>0</v>
      </c>
      <c r="AG17" s="3"/>
      <c r="AH17" s="3"/>
      <c r="AI17" s="3"/>
      <c r="AJ17" s="3"/>
      <c r="AK17" s="3"/>
      <c r="AL17" s="3"/>
      <c r="AM17" s="3"/>
      <c r="AN17" s="3"/>
      <c r="AO17" s="3"/>
      <c r="AP17" s="3"/>
      <c r="AQ17" s="3"/>
      <c r="AR17" s="3"/>
      <c r="AS17" s="3"/>
      <c r="AT17" s="3"/>
      <c r="AU17" s="3"/>
      <c r="AV17" s="3"/>
      <c r="AW17" s="3"/>
      <c r="AX17" s="3">
        <v>0.03</v>
      </c>
      <c r="AY17" s="3"/>
      <c r="AZ17" s="3"/>
      <c r="BA17" s="3"/>
      <c r="BB17" s="3"/>
      <c r="BC17" s="3"/>
      <c r="BD17" s="3"/>
      <c r="BE17" s="3"/>
      <c r="BF17" s="3"/>
      <c r="BG17" s="3">
        <f t="shared" ref="BG17:BG19" si="21">BH17+BI17+BJ17</f>
        <v>0</v>
      </c>
      <c r="BH17" s="3"/>
      <c r="BI17" s="3"/>
      <c r="BJ17" s="3"/>
      <c r="BK17" s="2" t="s">
        <v>459</v>
      </c>
      <c r="BL17" s="2" t="s">
        <v>147</v>
      </c>
      <c r="BM17" s="2"/>
      <c r="BN17" s="2" t="s">
        <v>96</v>
      </c>
      <c r="BO17" s="15" t="s">
        <v>409</v>
      </c>
      <c r="BP17" s="2" t="s">
        <v>629</v>
      </c>
      <c r="BQ17" s="154" t="s">
        <v>733</v>
      </c>
    </row>
    <row r="18" spans="1:70" ht="60" customHeight="1" x14ac:dyDescent="0.3">
      <c r="A18" s="2">
        <v>9</v>
      </c>
      <c r="B18" s="79" t="s">
        <v>361</v>
      </c>
      <c r="C18" s="69">
        <f t="shared" si="14"/>
        <v>0.14499999999999999</v>
      </c>
      <c r="D18" s="3"/>
      <c r="E18" s="3">
        <f t="shared" ref="E18" si="22">F18+U18+BG18</f>
        <v>0.14499999999999999</v>
      </c>
      <c r="F18" s="3">
        <f t="shared" ref="F18" si="23">G18+K18+L18+M18+R18+S18+T18</f>
        <v>0.14499999999999999</v>
      </c>
      <c r="G18" s="3">
        <f t="shared" si="17"/>
        <v>0.14499999999999999</v>
      </c>
      <c r="H18" s="3">
        <v>0.14499999999999999</v>
      </c>
      <c r="I18" s="3"/>
      <c r="J18" s="3"/>
      <c r="K18" s="3"/>
      <c r="L18" s="3"/>
      <c r="M18" s="3">
        <f t="shared" si="18"/>
        <v>0</v>
      </c>
      <c r="N18" s="3"/>
      <c r="O18" s="3"/>
      <c r="P18" s="3"/>
      <c r="Q18" s="3"/>
      <c r="R18" s="3"/>
      <c r="S18" s="3"/>
      <c r="T18" s="3"/>
      <c r="U18" s="3">
        <f t="shared" si="19"/>
        <v>0</v>
      </c>
      <c r="V18" s="3"/>
      <c r="W18" s="3"/>
      <c r="X18" s="3"/>
      <c r="Y18" s="3"/>
      <c r="Z18" s="3"/>
      <c r="AA18" s="3"/>
      <c r="AB18" s="3"/>
      <c r="AC18" s="3"/>
      <c r="AD18" s="3">
        <f t="shared" ref="AD18:AD20" si="24">SUM(AE18:AT18)</f>
        <v>0</v>
      </c>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f t="shared" si="21"/>
        <v>0</v>
      </c>
      <c r="BH18" s="3"/>
      <c r="BI18" s="3"/>
      <c r="BJ18" s="3"/>
      <c r="BK18" s="2" t="s">
        <v>459</v>
      </c>
      <c r="BL18" s="2" t="s">
        <v>147</v>
      </c>
      <c r="BM18" s="2" t="s">
        <v>289</v>
      </c>
      <c r="BN18" s="2" t="s">
        <v>101</v>
      </c>
      <c r="BO18" s="143" t="s">
        <v>410</v>
      </c>
      <c r="BP18" s="2" t="s">
        <v>629</v>
      </c>
      <c r="BQ18" s="154" t="s">
        <v>733</v>
      </c>
      <c r="BR18" s="157" t="s">
        <v>736</v>
      </c>
    </row>
    <row r="19" spans="1:70" ht="33.6" customHeight="1" x14ac:dyDescent="0.3">
      <c r="A19" s="2">
        <v>10</v>
      </c>
      <c r="B19" s="144" t="s">
        <v>688</v>
      </c>
      <c r="C19" s="3">
        <f t="shared" ref="C19:C20" si="25">D19+E19</f>
        <v>0.5</v>
      </c>
      <c r="D19" s="3"/>
      <c r="E19" s="3">
        <f t="shared" ref="E19" si="26">BG19+U19+F19</f>
        <v>0.5</v>
      </c>
      <c r="F19" s="3">
        <f t="shared" ref="F19" si="27">G19+K19+L19+M19+R19+S19+T19</f>
        <v>0.5</v>
      </c>
      <c r="G19" s="3">
        <f t="shared" si="17"/>
        <v>0</v>
      </c>
      <c r="H19" s="3"/>
      <c r="I19" s="3"/>
      <c r="J19" s="3"/>
      <c r="K19" s="72">
        <v>0.5</v>
      </c>
      <c r="L19" s="2"/>
      <c r="M19" s="3">
        <f t="shared" si="18"/>
        <v>0</v>
      </c>
      <c r="N19" s="3"/>
      <c r="O19" s="3"/>
      <c r="P19" s="3"/>
      <c r="Q19" s="3"/>
      <c r="R19" s="3"/>
      <c r="S19" s="3"/>
      <c r="T19" s="3"/>
      <c r="U19" s="3">
        <f t="shared" ref="U19:U20" si="28">V19+W19+X19+Y19+Z19+AA19+AB19+AC19+AD19+AU19+AV19+AW19+AX19+AY19+AZ19+BA19+BB19+BC19+BD19+BE19+BF19</f>
        <v>0</v>
      </c>
      <c r="V19" s="3"/>
      <c r="W19" s="3"/>
      <c r="X19" s="3"/>
      <c r="Y19" s="3"/>
      <c r="Z19" s="3"/>
      <c r="AA19" s="3"/>
      <c r="AB19" s="3"/>
      <c r="AC19" s="3"/>
      <c r="AD19" s="3">
        <f t="shared" si="24"/>
        <v>0</v>
      </c>
      <c r="AE19" s="3"/>
      <c r="AF19" s="3"/>
      <c r="AG19" s="3"/>
      <c r="AH19" s="73"/>
      <c r="AI19" s="73"/>
      <c r="AJ19" s="3"/>
      <c r="AK19" s="3"/>
      <c r="AL19" s="3"/>
      <c r="AM19" s="3"/>
      <c r="AN19" s="3"/>
      <c r="AO19" s="3"/>
      <c r="AP19" s="3"/>
      <c r="AQ19" s="3"/>
      <c r="AR19" s="3"/>
      <c r="AS19" s="3"/>
      <c r="AT19" s="3"/>
      <c r="AU19" s="3"/>
      <c r="AV19" s="3"/>
      <c r="AW19" s="3"/>
      <c r="AX19" s="3"/>
      <c r="AY19" s="3"/>
      <c r="AZ19" s="74"/>
      <c r="BA19" s="3"/>
      <c r="BB19" s="3"/>
      <c r="BC19" s="3"/>
      <c r="BD19" s="3"/>
      <c r="BE19" s="3"/>
      <c r="BF19" s="3"/>
      <c r="BG19" s="3">
        <f t="shared" si="21"/>
        <v>0</v>
      </c>
      <c r="BH19" s="3"/>
      <c r="BI19" s="75"/>
      <c r="BJ19" s="3"/>
      <c r="BK19" s="2" t="s">
        <v>459</v>
      </c>
      <c r="BL19" s="2" t="s">
        <v>147</v>
      </c>
      <c r="BM19" s="2"/>
      <c r="BN19" s="76" t="s">
        <v>105</v>
      </c>
      <c r="BO19" s="15"/>
      <c r="BP19" s="2" t="s">
        <v>630</v>
      </c>
      <c r="BQ19" s="154" t="s">
        <v>733</v>
      </c>
    </row>
    <row r="20" spans="1:70" ht="88.15" customHeight="1" x14ac:dyDescent="0.3">
      <c r="A20" s="2">
        <v>11</v>
      </c>
      <c r="B20" s="104" t="s">
        <v>557</v>
      </c>
      <c r="C20" s="69">
        <f t="shared" si="25"/>
        <v>27</v>
      </c>
      <c r="D20" s="3"/>
      <c r="E20" s="3">
        <f t="shared" ref="E20" si="29">F20+U20+BG20</f>
        <v>27</v>
      </c>
      <c r="F20" s="3">
        <f t="shared" ref="F20" si="30">G20+K20+L20+M20+R20+S20+T20</f>
        <v>27</v>
      </c>
      <c r="G20" s="3">
        <f t="shared" ref="G20:G22" si="31">H20+I20+J20</f>
        <v>2</v>
      </c>
      <c r="H20" s="3"/>
      <c r="I20" s="3">
        <v>2</v>
      </c>
      <c r="J20" s="3"/>
      <c r="K20" s="3">
        <v>12</v>
      </c>
      <c r="L20" s="3">
        <v>13</v>
      </c>
      <c r="M20" s="3">
        <f t="shared" ref="M20:M23" si="32">N20+O20+P20</f>
        <v>0</v>
      </c>
      <c r="N20" s="3"/>
      <c r="O20" s="3"/>
      <c r="P20" s="3"/>
      <c r="Q20" s="3"/>
      <c r="R20" s="3"/>
      <c r="S20" s="3"/>
      <c r="T20" s="3"/>
      <c r="U20" s="3">
        <f t="shared" si="28"/>
        <v>0</v>
      </c>
      <c r="V20" s="3"/>
      <c r="W20" s="3"/>
      <c r="X20" s="3"/>
      <c r="Y20" s="3"/>
      <c r="Z20" s="3"/>
      <c r="AA20" s="3"/>
      <c r="AB20" s="3"/>
      <c r="AC20" s="3"/>
      <c r="AD20" s="3">
        <f t="shared" si="24"/>
        <v>0</v>
      </c>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f t="shared" ref="BG20:BG23" si="33">BH20+BI20+BJ20</f>
        <v>0</v>
      </c>
      <c r="BH20" s="3"/>
      <c r="BI20" s="3"/>
      <c r="BJ20" s="3"/>
      <c r="BK20" s="2" t="s">
        <v>459</v>
      </c>
      <c r="BL20" s="2" t="s">
        <v>147</v>
      </c>
      <c r="BM20" s="2"/>
      <c r="BN20" s="2" t="s">
        <v>689</v>
      </c>
      <c r="BO20" s="15" t="s">
        <v>539</v>
      </c>
      <c r="BP20" s="2" t="s">
        <v>630</v>
      </c>
      <c r="BQ20" s="154" t="s">
        <v>733</v>
      </c>
      <c r="BR20" s="158" t="s">
        <v>735</v>
      </c>
    </row>
    <row r="21" spans="1:70" ht="62.45" customHeight="1" x14ac:dyDescent="0.3">
      <c r="A21" s="2">
        <v>12</v>
      </c>
      <c r="B21" s="106" t="s">
        <v>316</v>
      </c>
      <c r="C21" s="69">
        <f t="shared" ref="C21:C27" si="34">D21+E21</f>
        <v>1</v>
      </c>
      <c r="D21" s="3"/>
      <c r="E21" s="3">
        <f t="shared" ref="E21:E23" si="35">F21+U21+BG21</f>
        <v>1</v>
      </c>
      <c r="F21" s="3">
        <f t="shared" ref="F21:F23" si="36">G21+K21+L21+M21+R21+S21+T21</f>
        <v>1</v>
      </c>
      <c r="G21" s="3">
        <f t="shared" si="31"/>
        <v>0</v>
      </c>
      <c r="H21" s="3"/>
      <c r="I21" s="3"/>
      <c r="J21" s="3"/>
      <c r="K21" s="87">
        <v>0.5</v>
      </c>
      <c r="L21" s="3">
        <v>0.5</v>
      </c>
      <c r="M21" s="3">
        <f t="shared" si="32"/>
        <v>0</v>
      </c>
      <c r="N21" s="3"/>
      <c r="O21" s="3"/>
      <c r="P21" s="3"/>
      <c r="Q21" s="3"/>
      <c r="R21" s="3"/>
      <c r="S21" s="3"/>
      <c r="T21" s="3"/>
      <c r="U21" s="3">
        <f t="shared" ref="U21:U27" si="37">V21+W21+X21+Y21+Z21+AA21+AB21+AC21+AD21+AU21+AV21+AW21+AX21+AY21+AZ21+BA21+BB21+BC21+BD21+BE21+BF21</f>
        <v>0</v>
      </c>
      <c r="V21" s="3"/>
      <c r="W21" s="3"/>
      <c r="X21" s="3"/>
      <c r="Y21" s="3"/>
      <c r="Z21" s="3"/>
      <c r="AA21" s="3"/>
      <c r="AB21" s="3"/>
      <c r="AC21" s="3"/>
      <c r="AD21" s="3">
        <f t="shared" ref="AD21:AD27" si="38">SUM(AE21:AT21)</f>
        <v>0</v>
      </c>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f t="shared" si="33"/>
        <v>0</v>
      </c>
      <c r="BH21" s="3"/>
      <c r="BI21" s="3"/>
      <c r="BJ21" s="3"/>
      <c r="BK21" s="2" t="s">
        <v>459</v>
      </c>
      <c r="BL21" s="2" t="s">
        <v>147</v>
      </c>
      <c r="BM21" s="2" t="s">
        <v>322</v>
      </c>
      <c r="BN21" s="2" t="s">
        <v>109</v>
      </c>
      <c r="BO21" s="143" t="s">
        <v>543</v>
      </c>
      <c r="BP21" s="2" t="s">
        <v>629</v>
      </c>
      <c r="BQ21" s="154" t="s">
        <v>733</v>
      </c>
    </row>
    <row r="22" spans="1:70" ht="37.5" x14ac:dyDescent="0.3">
      <c r="A22" s="2">
        <v>13</v>
      </c>
      <c r="B22" s="88" t="s">
        <v>575</v>
      </c>
      <c r="C22" s="69">
        <f t="shared" si="34"/>
        <v>0.26</v>
      </c>
      <c r="D22" s="3"/>
      <c r="E22" s="3">
        <f t="shared" si="35"/>
        <v>0.26</v>
      </c>
      <c r="F22" s="3">
        <f t="shared" si="36"/>
        <v>0.26</v>
      </c>
      <c r="G22" s="3">
        <f t="shared" si="31"/>
        <v>0</v>
      </c>
      <c r="H22" s="3"/>
      <c r="I22" s="3"/>
      <c r="J22" s="3"/>
      <c r="K22" s="72">
        <v>0.26</v>
      </c>
      <c r="L22" s="2"/>
      <c r="M22" s="3">
        <f t="shared" si="32"/>
        <v>0</v>
      </c>
      <c r="N22" s="3"/>
      <c r="O22" s="3"/>
      <c r="P22" s="3"/>
      <c r="Q22" s="3"/>
      <c r="R22" s="3"/>
      <c r="S22" s="3"/>
      <c r="T22" s="3"/>
      <c r="U22" s="3">
        <f t="shared" si="37"/>
        <v>0</v>
      </c>
      <c r="V22" s="3"/>
      <c r="W22" s="3"/>
      <c r="X22" s="3"/>
      <c r="Y22" s="3"/>
      <c r="Z22" s="3"/>
      <c r="AA22" s="3"/>
      <c r="AB22" s="3"/>
      <c r="AC22" s="3"/>
      <c r="AD22" s="3">
        <f t="shared" si="38"/>
        <v>0</v>
      </c>
      <c r="AE22" s="3"/>
      <c r="AF22" s="3"/>
      <c r="AG22" s="3"/>
      <c r="AH22" s="73"/>
      <c r="AI22" s="73"/>
      <c r="AJ22" s="3"/>
      <c r="AK22" s="3"/>
      <c r="AL22" s="3"/>
      <c r="AM22" s="3"/>
      <c r="AN22" s="3"/>
      <c r="AO22" s="3"/>
      <c r="AP22" s="3"/>
      <c r="AQ22" s="3"/>
      <c r="AR22" s="3"/>
      <c r="AS22" s="3"/>
      <c r="AT22" s="3"/>
      <c r="AU22" s="3"/>
      <c r="AV22" s="3"/>
      <c r="AW22" s="3"/>
      <c r="AX22" s="3"/>
      <c r="AY22" s="3"/>
      <c r="AZ22" s="74"/>
      <c r="BA22" s="3"/>
      <c r="BB22" s="3"/>
      <c r="BC22" s="3"/>
      <c r="BD22" s="3"/>
      <c r="BE22" s="3"/>
      <c r="BF22" s="3"/>
      <c r="BG22" s="3">
        <f t="shared" si="33"/>
        <v>0</v>
      </c>
      <c r="BH22" s="3"/>
      <c r="BI22" s="3"/>
      <c r="BJ22" s="3"/>
      <c r="BK22" s="2" t="s">
        <v>459</v>
      </c>
      <c r="BL22" s="2" t="s">
        <v>147</v>
      </c>
      <c r="BM22" s="2"/>
      <c r="BN22" s="76" t="s">
        <v>85</v>
      </c>
      <c r="BO22" s="143" t="s">
        <v>545</v>
      </c>
      <c r="BP22" s="2" t="s">
        <v>630</v>
      </c>
      <c r="BQ22" s="151" t="s">
        <v>733</v>
      </c>
    </row>
    <row r="23" spans="1:70" s="20" customFormat="1" ht="24.6" customHeight="1" x14ac:dyDescent="0.3">
      <c r="A23" s="1">
        <v>14</v>
      </c>
      <c r="B23" s="153" t="s">
        <v>527</v>
      </c>
      <c r="C23" s="152">
        <f t="shared" si="34"/>
        <v>0.1</v>
      </c>
      <c r="D23" s="19"/>
      <c r="E23" s="19">
        <f t="shared" si="35"/>
        <v>0.1</v>
      </c>
      <c r="F23" s="19">
        <f t="shared" si="36"/>
        <v>0.1</v>
      </c>
      <c r="G23" s="19">
        <f t="shared" ref="G23:G27" si="39">H23+I23+J23</f>
        <v>0</v>
      </c>
      <c r="H23" s="1"/>
      <c r="I23" s="1"/>
      <c r="J23" s="1"/>
      <c r="K23" s="1">
        <v>0.1</v>
      </c>
      <c r="L23" s="1"/>
      <c r="M23" s="19">
        <f t="shared" si="32"/>
        <v>0</v>
      </c>
      <c r="N23" s="1"/>
      <c r="O23" s="1"/>
      <c r="P23" s="1"/>
      <c r="Q23" s="1"/>
      <c r="R23" s="1"/>
      <c r="S23" s="1"/>
      <c r="T23" s="1"/>
      <c r="U23" s="19">
        <f t="shared" si="37"/>
        <v>0</v>
      </c>
      <c r="V23" s="1"/>
      <c r="W23" s="1"/>
      <c r="X23" s="1"/>
      <c r="Y23" s="1"/>
      <c r="Z23" s="1"/>
      <c r="AA23" s="1"/>
      <c r="AB23" s="1"/>
      <c r="AC23" s="1"/>
      <c r="AD23" s="19">
        <f t="shared" si="38"/>
        <v>0</v>
      </c>
      <c r="AE23" s="1"/>
      <c r="AF23" s="1"/>
      <c r="AG23" s="1"/>
      <c r="AH23" s="1"/>
      <c r="AI23" s="1"/>
      <c r="AJ23" s="1"/>
      <c r="AK23" s="1"/>
      <c r="AL23" s="1"/>
      <c r="AM23" s="1"/>
      <c r="AN23" s="1"/>
      <c r="AO23" s="1"/>
      <c r="AP23" s="1"/>
      <c r="AQ23" s="1"/>
      <c r="AR23" s="1"/>
      <c r="AS23" s="1">
        <v>0</v>
      </c>
      <c r="AT23" s="1"/>
      <c r="AU23" s="1"/>
      <c r="AV23" s="1"/>
      <c r="AW23" s="1"/>
      <c r="AX23" s="1"/>
      <c r="AY23" s="1"/>
      <c r="AZ23" s="1"/>
      <c r="BA23" s="1"/>
      <c r="BB23" s="1"/>
      <c r="BC23" s="1"/>
      <c r="BD23" s="1"/>
      <c r="BE23" s="1"/>
      <c r="BF23" s="1"/>
      <c r="BG23" s="19">
        <f t="shared" si="33"/>
        <v>0</v>
      </c>
      <c r="BH23" s="1"/>
      <c r="BI23" s="1"/>
      <c r="BJ23" s="1"/>
      <c r="BK23" s="1" t="s">
        <v>459</v>
      </c>
      <c r="BL23" s="1" t="s">
        <v>147</v>
      </c>
      <c r="BM23" s="1"/>
      <c r="BN23" s="1" t="s">
        <v>86</v>
      </c>
      <c r="BO23" s="18" t="s">
        <v>545</v>
      </c>
      <c r="BP23" s="1" t="s">
        <v>630</v>
      </c>
      <c r="BQ23" s="151" t="s">
        <v>733</v>
      </c>
    </row>
    <row r="24" spans="1:70" ht="40.15" customHeight="1" x14ac:dyDescent="0.3">
      <c r="A24" s="2">
        <v>15</v>
      </c>
      <c r="B24" s="144" t="s">
        <v>706</v>
      </c>
      <c r="C24" s="3">
        <f t="shared" si="34"/>
        <v>25</v>
      </c>
      <c r="D24" s="3"/>
      <c r="E24" s="3">
        <f t="shared" ref="E24:E27" si="40">F24+U24+BG24</f>
        <v>25</v>
      </c>
      <c r="F24" s="3">
        <f t="shared" ref="F24:F27" si="41">G24+K24+L24+M24+R24+S24+T24</f>
        <v>25</v>
      </c>
      <c r="G24" s="3">
        <f t="shared" si="39"/>
        <v>0</v>
      </c>
      <c r="H24" s="3"/>
      <c r="I24" s="3"/>
      <c r="J24" s="3"/>
      <c r="K24" s="72">
        <v>20</v>
      </c>
      <c r="L24" s="2">
        <v>5</v>
      </c>
      <c r="M24" s="3">
        <f>N24+O24+P24</f>
        <v>0</v>
      </c>
      <c r="N24" s="3"/>
      <c r="O24" s="3"/>
      <c r="P24" s="3"/>
      <c r="Q24" s="3"/>
      <c r="R24" s="3"/>
      <c r="S24" s="3"/>
      <c r="T24" s="3"/>
      <c r="U24" s="3">
        <f t="shared" si="37"/>
        <v>0</v>
      </c>
      <c r="V24" s="3"/>
      <c r="W24" s="3"/>
      <c r="X24" s="3"/>
      <c r="Y24" s="3"/>
      <c r="Z24" s="3"/>
      <c r="AA24" s="3"/>
      <c r="AB24" s="3"/>
      <c r="AC24" s="3"/>
      <c r="AD24" s="3">
        <f>SUM(AE24:AT24)</f>
        <v>0</v>
      </c>
      <c r="AE24" s="3"/>
      <c r="AF24" s="3"/>
      <c r="AG24" s="3"/>
      <c r="AH24" s="73"/>
      <c r="AI24" s="73"/>
      <c r="AJ24" s="3"/>
      <c r="AK24" s="3"/>
      <c r="AL24" s="3"/>
      <c r="AM24" s="3"/>
      <c r="AN24" s="3"/>
      <c r="AO24" s="3"/>
      <c r="AP24" s="3"/>
      <c r="AQ24" s="3"/>
      <c r="AR24" s="3"/>
      <c r="AS24" s="3"/>
      <c r="AT24" s="3"/>
      <c r="AU24" s="3"/>
      <c r="AV24" s="3"/>
      <c r="AW24" s="3"/>
      <c r="AX24" s="3"/>
      <c r="AY24" s="3"/>
      <c r="AZ24" s="74"/>
      <c r="BA24" s="3"/>
      <c r="BB24" s="3"/>
      <c r="BC24" s="3"/>
      <c r="BD24" s="3"/>
      <c r="BE24" s="3"/>
      <c r="BF24" s="3"/>
      <c r="BG24" s="3">
        <f>BH24+BI24+BJ24</f>
        <v>0</v>
      </c>
      <c r="BH24" s="3"/>
      <c r="BI24" s="75"/>
      <c r="BJ24" s="3"/>
      <c r="BK24" s="2" t="s">
        <v>459</v>
      </c>
      <c r="BL24" s="2" t="s">
        <v>147</v>
      </c>
      <c r="BM24" s="2" t="s">
        <v>328</v>
      </c>
      <c r="BN24" s="76" t="s">
        <v>88</v>
      </c>
      <c r="BO24" s="15"/>
      <c r="BP24" s="2" t="s">
        <v>630</v>
      </c>
      <c r="BQ24" s="154" t="s">
        <v>733</v>
      </c>
    </row>
    <row r="25" spans="1:70" ht="53.45" customHeight="1" x14ac:dyDescent="0.3">
      <c r="A25" s="2">
        <v>16</v>
      </c>
      <c r="B25" s="108" t="s">
        <v>529</v>
      </c>
      <c r="C25" s="69">
        <f t="shared" si="34"/>
        <v>3.9</v>
      </c>
      <c r="D25" s="3"/>
      <c r="E25" s="3">
        <f t="shared" si="40"/>
        <v>3.9</v>
      </c>
      <c r="F25" s="3">
        <f t="shared" si="41"/>
        <v>3.9</v>
      </c>
      <c r="G25" s="3">
        <f t="shared" si="39"/>
        <v>0</v>
      </c>
      <c r="H25" s="3"/>
      <c r="I25" s="3"/>
      <c r="J25" s="3"/>
      <c r="K25" s="72">
        <v>3.9</v>
      </c>
      <c r="L25" s="2"/>
      <c r="M25" s="3">
        <f t="shared" ref="M25:M27" si="42">N25+O25+P25</f>
        <v>0</v>
      </c>
      <c r="N25" s="3"/>
      <c r="O25" s="3"/>
      <c r="P25" s="3"/>
      <c r="Q25" s="3"/>
      <c r="R25" s="3"/>
      <c r="S25" s="3"/>
      <c r="T25" s="3"/>
      <c r="U25" s="3">
        <f t="shared" si="37"/>
        <v>0</v>
      </c>
      <c r="V25" s="3"/>
      <c r="W25" s="3"/>
      <c r="X25" s="3"/>
      <c r="Y25" s="3"/>
      <c r="Z25" s="3"/>
      <c r="AA25" s="3"/>
      <c r="AB25" s="3"/>
      <c r="AC25" s="3"/>
      <c r="AD25" s="3">
        <f t="shared" si="38"/>
        <v>0</v>
      </c>
      <c r="AE25" s="3"/>
      <c r="AF25" s="3"/>
      <c r="AG25" s="3"/>
      <c r="AH25" s="73"/>
      <c r="AI25" s="73"/>
      <c r="AJ25" s="3"/>
      <c r="AK25" s="3"/>
      <c r="AL25" s="3"/>
      <c r="AM25" s="3"/>
      <c r="AN25" s="3"/>
      <c r="AO25" s="3"/>
      <c r="AP25" s="3"/>
      <c r="AQ25" s="3"/>
      <c r="AR25" s="3"/>
      <c r="AS25" s="3"/>
      <c r="AT25" s="3"/>
      <c r="AU25" s="3"/>
      <c r="AV25" s="3"/>
      <c r="AW25" s="3"/>
      <c r="AX25" s="3"/>
      <c r="AY25" s="3"/>
      <c r="AZ25" s="74"/>
      <c r="BA25" s="3"/>
      <c r="BB25" s="3"/>
      <c r="BC25" s="3"/>
      <c r="BD25" s="3"/>
      <c r="BE25" s="3"/>
      <c r="BF25" s="3"/>
      <c r="BG25" s="3">
        <f t="shared" ref="BG25:BG27" si="43">BH25+BI25+BJ25</f>
        <v>0</v>
      </c>
      <c r="BH25" s="3"/>
      <c r="BI25" s="75"/>
      <c r="BJ25" s="3"/>
      <c r="BK25" s="2" t="s">
        <v>459</v>
      </c>
      <c r="BL25" s="2" t="s">
        <v>147</v>
      </c>
      <c r="BM25" s="2" t="s">
        <v>329</v>
      </c>
      <c r="BN25" s="76" t="s">
        <v>88</v>
      </c>
      <c r="BO25" s="15" t="s">
        <v>411</v>
      </c>
      <c r="BP25" s="2" t="s">
        <v>629</v>
      </c>
      <c r="BQ25" s="154" t="s">
        <v>733</v>
      </c>
      <c r="BR25" s="157" t="s">
        <v>737</v>
      </c>
    </row>
    <row r="26" spans="1:70" ht="39.6" customHeight="1" x14ac:dyDescent="0.3">
      <c r="A26" s="2">
        <v>17</v>
      </c>
      <c r="B26" s="108" t="s">
        <v>577</v>
      </c>
      <c r="C26" s="69">
        <f t="shared" si="34"/>
        <v>0.09</v>
      </c>
      <c r="D26" s="3"/>
      <c r="E26" s="3">
        <f t="shared" si="40"/>
        <v>0.09</v>
      </c>
      <c r="F26" s="3">
        <f t="shared" si="41"/>
        <v>0.09</v>
      </c>
      <c r="G26" s="3">
        <f t="shared" si="39"/>
        <v>0</v>
      </c>
      <c r="H26" s="3"/>
      <c r="I26" s="3"/>
      <c r="J26" s="3"/>
      <c r="K26" s="72">
        <v>0.09</v>
      </c>
      <c r="L26" s="2"/>
      <c r="M26" s="3"/>
      <c r="N26" s="3"/>
      <c r="O26" s="3"/>
      <c r="P26" s="3"/>
      <c r="Q26" s="3"/>
      <c r="R26" s="3"/>
      <c r="S26" s="3"/>
      <c r="T26" s="3"/>
      <c r="U26" s="3"/>
      <c r="V26" s="3"/>
      <c r="W26" s="3"/>
      <c r="X26" s="3"/>
      <c r="Y26" s="3"/>
      <c r="Z26" s="3"/>
      <c r="AA26" s="3"/>
      <c r="AB26" s="3"/>
      <c r="AC26" s="3"/>
      <c r="AD26" s="3">
        <f t="shared" si="38"/>
        <v>0</v>
      </c>
      <c r="AE26" s="3"/>
      <c r="AF26" s="3"/>
      <c r="AG26" s="3"/>
      <c r="AH26" s="73"/>
      <c r="AI26" s="73"/>
      <c r="AJ26" s="3"/>
      <c r="AK26" s="3"/>
      <c r="AL26" s="3"/>
      <c r="AM26" s="3"/>
      <c r="AN26" s="3"/>
      <c r="AO26" s="3"/>
      <c r="AP26" s="3"/>
      <c r="AQ26" s="3"/>
      <c r="AR26" s="3"/>
      <c r="AS26" s="3"/>
      <c r="AT26" s="3"/>
      <c r="AU26" s="3"/>
      <c r="AV26" s="3"/>
      <c r="AW26" s="3"/>
      <c r="AX26" s="3"/>
      <c r="AY26" s="3"/>
      <c r="AZ26" s="74"/>
      <c r="BA26" s="3"/>
      <c r="BB26" s="3"/>
      <c r="BC26" s="3"/>
      <c r="BD26" s="3"/>
      <c r="BE26" s="3"/>
      <c r="BF26" s="3"/>
      <c r="BG26" s="3"/>
      <c r="BH26" s="3"/>
      <c r="BI26" s="75"/>
      <c r="BJ26" s="3"/>
      <c r="BK26" s="2" t="s">
        <v>459</v>
      </c>
      <c r="BL26" s="2" t="s">
        <v>147</v>
      </c>
      <c r="BM26" s="2" t="s">
        <v>328</v>
      </c>
      <c r="BN26" s="76" t="s">
        <v>88</v>
      </c>
      <c r="BO26" s="15" t="s">
        <v>579</v>
      </c>
      <c r="BP26" s="2" t="s">
        <v>630</v>
      </c>
      <c r="BQ26" s="154" t="s">
        <v>733</v>
      </c>
    </row>
    <row r="27" spans="1:70" ht="54" customHeight="1" x14ac:dyDescent="0.3">
      <c r="A27" s="2">
        <v>18</v>
      </c>
      <c r="B27" s="84" t="s">
        <v>576</v>
      </c>
      <c r="C27" s="69">
        <f t="shared" si="34"/>
        <v>7.5</v>
      </c>
      <c r="D27" s="3"/>
      <c r="E27" s="3">
        <f t="shared" si="40"/>
        <v>7.5</v>
      </c>
      <c r="F27" s="3">
        <f t="shared" si="41"/>
        <v>7.5</v>
      </c>
      <c r="G27" s="3">
        <f t="shared" si="39"/>
        <v>0</v>
      </c>
      <c r="H27" s="3"/>
      <c r="I27" s="3"/>
      <c r="J27" s="3"/>
      <c r="K27" s="87">
        <v>7.5</v>
      </c>
      <c r="L27" s="3"/>
      <c r="M27" s="3">
        <f t="shared" si="42"/>
        <v>0</v>
      </c>
      <c r="N27" s="3"/>
      <c r="O27" s="3"/>
      <c r="P27" s="3"/>
      <c r="Q27" s="3"/>
      <c r="R27" s="3"/>
      <c r="S27" s="3"/>
      <c r="T27" s="3"/>
      <c r="U27" s="3">
        <f t="shared" si="37"/>
        <v>0</v>
      </c>
      <c r="V27" s="3"/>
      <c r="W27" s="3"/>
      <c r="X27" s="3"/>
      <c r="Y27" s="3"/>
      <c r="Z27" s="3"/>
      <c r="AA27" s="3"/>
      <c r="AB27" s="3"/>
      <c r="AC27" s="3"/>
      <c r="AD27" s="3">
        <f t="shared" si="38"/>
        <v>0</v>
      </c>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f t="shared" si="43"/>
        <v>0</v>
      </c>
      <c r="BH27" s="3"/>
      <c r="BI27" s="3"/>
      <c r="BJ27" s="3"/>
      <c r="BK27" s="2" t="s">
        <v>459</v>
      </c>
      <c r="BL27" s="2" t="s">
        <v>147</v>
      </c>
      <c r="BM27" s="2" t="s">
        <v>328</v>
      </c>
      <c r="BN27" s="2" t="s">
        <v>88</v>
      </c>
      <c r="BO27" s="15" t="s">
        <v>390</v>
      </c>
      <c r="BP27" s="2" t="s">
        <v>629</v>
      </c>
      <c r="BQ27" s="154" t="s">
        <v>733</v>
      </c>
    </row>
    <row r="28" spans="1:70" ht="24" customHeight="1" x14ac:dyDescent="0.3">
      <c r="A28" s="2">
        <v>19</v>
      </c>
      <c r="B28" s="162" t="s">
        <v>750</v>
      </c>
      <c r="C28" s="154">
        <v>0.05</v>
      </c>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c r="AB28" s="151"/>
      <c r="AC28" s="151"/>
      <c r="AD28" s="151"/>
      <c r="AE28" s="151"/>
      <c r="AF28" s="151"/>
      <c r="AG28" s="151"/>
      <c r="AH28" s="151"/>
      <c r="AI28" s="151"/>
      <c r="AJ28" s="151"/>
      <c r="AK28" s="151"/>
      <c r="AL28" s="151"/>
      <c r="AM28" s="151"/>
      <c r="AN28" s="151"/>
      <c r="AO28" s="151"/>
      <c r="AP28" s="151"/>
      <c r="AQ28" s="151"/>
      <c r="AR28" s="151"/>
      <c r="AS28" s="151"/>
      <c r="AT28" s="151"/>
      <c r="AU28" s="151"/>
      <c r="AV28" s="151"/>
      <c r="AW28" s="151"/>
      <c r="AX28" s="151"/>
      <c r="AY28" s="151"/>
      <c r="AZ28" s="151"/>
      <c r="BA28" s="151"/>
      <c r="BB28" s="151"/>
      <c r="BC28" s="151"/>
      <c r="BD28" s="151"/>
      <c r="BE28" s="151"/>
      <c r="BF28" s="151"/>
      <c r="BG28" s="151"/>
      <c r="BH28" s="151"/>
      <c r="BI28" s="151"/>
      <c r="BJ28" s="151"/>
      <c r="BK28" s="151"/>
      <c r="BL28" s="2" t="s">
        <v>147</v>
      </c>
      <c r="BM28" s="151"/>
      <c r="BN28" s="1" t="s">
        <v>86</v>
      </c>
      <c r="BO28" s="18" t="s">
        <v>545</v>
      </c>
      <c r="BP28" s="155">
        <v>2023</v>
      </c>
      <c r="BQ28" s="154" t="s">
        <v>740</v>
      </c>
    </row>
    <row r="29" spans="1:70" ht="43.15" customHeight="1" x14ac:dyDescent="0.3">
      <c r="A29" s="2">
        <v>20</v>
      </c>
      <c r="B29" s="84" t="s">
        <v>738</v>
      </c>
      <c r="C29" s="154">
        <v>0.1</v>
      </c>
      <c r="D29" s="151"/>
      <c r="E29" s="151"/>
      <c r="F29" s="151"/>
      <c r="G29" s="151"/>
      <c r="H29" s="151"/>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1"/>
      <c r="AT29" s="151"/>
      <c r="AU29" s="151"/>
      <c r="AV29" s="151"/>
      <c r="AW29" s="151"/>
      <c r="AX29" s="151"/>
      <c r="AY29" s="151"/>
      <c r="AZ29" s="151"/>
      <c r="BA29" s="151"/>
      <c r="BB29" s="151"/>
      <c r="BC29" s="151"/>
      <c r="BD29" s="151"/>
      <c r="BE29" s="151"/>
      <c r="BF29" s="151"/>
      <c r="BG29" s="151"/>
      <c r="BH29" s="151"/>
      <c r="BI29" s="151"/>
      <c r="BJ29" s="151"/>
      <c r="BK29" s="151"/>
      <c r="BL29" s="2" t="s">
        <v>147</v>
      </c>
      <c r="BM29" s="151"/>
      <c r="BN29" s="156" t="s">
        <v>85</v>
      </c>
      <c r="BO29" s="18" t="s">
        <v>545</v>
      </c>
      <c r="BP29" s="155">
        <v>2023</v>
      </c>
      <c r="BQ29" s="154" t="s">
        <v>740</v>
      </c>
    </row>
    <row r="30" spans="1:70" ht="43.15" customHeight="1" x14ac:dyDescent="0.3">
      <c r="A30" s="2">
        <v>21</v>
      </c>
      <c r="B30" s="84" t="s">
        <v>751</v>
      </c>
      <c r="C30" s="154">
        <v>0.2</v>
      </c>
      <c r="D30" s="151"/>
      <c r="E30" s="151"/>
      <c r="F30" s="151"/>
      <c r="G30" s="151"/>
      <c r="H30" s="151"/>
      <c r="I30" s="151"/>
      <c r="J30" s="151"/>
      <c r="K30" s="151"/>
      <c r="L30" s="151"/>
      <c r="M30" s="151"/>
      <c r="N30" s="151"/>
      <c r="O30" s="151"/>
      <c r="P30" s="151"/>
      <c r="Q30" s="151"/>
      <c r="R30" s="151"/>
      <c r="S30" s="151"/>
      <c r="T30" s="151"/>
      <c r="U30" s="151"/>
      <c r="V30" s="151"/>
      <c r="W30" s="151"/>
      <c r="X30" s="151"/>
      <c r="Y30" s="151"/>
      <c r="Z30" s="151"/>
      <c r="AA30" s="151"/>
      <c r="AB30" s="151"/>
      <c r="AC30" s="151"/>
      <c r="AD30" s="151"/>
      <c r="AE30" s="151"/>
      <c r="AF30" s="151"/>
      <c r="AG30" s="151"/>
      <c r="AH30" s="151"/>
      <c r="AI30" s="151"/>
      <c r="AJ30" s="151"/>
      <c r="AK30" s="151"/>
      <c r="AL30" s="151"/>
      <c r="AM30" s="151"/>
      <c r="AN30" s="151"/>
      <c r="AO30" s="151"/>
      <c r="AP30" s="151"/>
      <c r="AQ30" s="151"/>
      <c r="AR30" s="151"/>
      <c r="AS30" s="151"/>
      <c r="AT30" s="151"/>
      <c r="AU30" s="151"/>
      <c r="AV30" s="151"/>
      <c r="AW30" s="151"/>
      <c r="AX30" s="151"/>
      <c r="AY30" s="151"/>
      <c r="AZ30" s="151"/>
      <c r="BA30" s="151"/>
      <c r="BB30" s="151"/>
      <c r="BC30" s="151"/>
      <c r="BD30" s="151"/>
      <c r="BE30" s="151"/>
      <c r="BF30" s="151"/>
      <c r="BG30" s="151"/>
      <c r="BH30" s="151"/>
      <c r="BI30" s="151"/>
      <c r="BJ30" s="151"/>
      <c r="BK30" s="151"/>
      <c r="BL30" s="2" t="s">
        <v>147</v>
      </c>
      <c r="BM30" s="151"/>
      <c r="BN30" s="156" t="s">
        <v>85</v>
      </c>
      <c r="BO30" s="18" t="s">
        <v>545</v>
      </c>
      <c r="BP30" s="155">
        <v>2023</v>
      </c>
      <c r="BQ30" s="154" t="s">
        <v>740</v>
      </c>
    </row>
    <row r="31" spans="1:70" ht="40.9" customHeight="1" x14ac:dyDescent="0.3">
      <c r="A31" s="2">
        <v>22</v>
      </c>
      <c r="B31" s="84" t="s">
        <v>741</v>
      </c>
      <c r="C31" s="154">
        <v>0.02</v>
      </c>
      <c r="D31" s="151"/>
      <c r="E31" s="151"/>
      <c r="F31" s="151"/>
      <c r="G31" s="151"/>
      <c r="H31" s="151"/>
      <c r="I31" s="151"/>
      <c r="J31" s="151"/>
      <c r="K31" s="151"/>
      <c r="L31" s="151"/>
      <c r="M31" s="151"/>
      <c r="N31" s="151"/>
      <c r="O31" s="151"/>
      <c r="P31" s="151"/>
      <c r="Q31" s="151"/>
      <c r="R31" s="151"/>
      <c r="S31" s="151"/>
      <c r="T31" s="151"/>
      <c r="U31" s="151"/>
      <c r="V31" s="151"/>
      <c r="W31" s="151"/>
      <c r="X31" s="151"/>
      <c r="Y31" s="151"/>
      <c r="Z31" s="151"/>
      <c r="AA31" s="151"/>
      <c r="AB31" s="151"/>
      <c r="AC31" s="151"/>
      <c r="AD31" s="151"/>
      <c r="AE31" s="151"/>
      <c r="AF31" s="151"/>
      <c r="AG31" s="151"/>
      <c r="AH31" s="151"/>
      <c r="AI31" s="151"/>
      <c r="AJ31" s="151"/>
      <c r="AK31" s="151"/>
      <c r="AL31" s="151"/>
      <c r="AM31" s="151"/>
      <c r="AN31" s="151"/>
      <c r="AO31" s="151"/>
      <c r="AP31" s="151"/>
      <c r="AQ31" s="151"/>
      <c r="AR31" s="151"/>
      <c r="AS31" s="151"/>
      <c r="AT31" s="151"/>
      <c r="AU31" s="151"/>
      <c r="AV31" s="151"/>
      <c r="AW31" s="151"/>
      <c r="AX31" s="151"/>
      <c r="AY31" s="151"/>
      <c r="AZ31" s="151"/>
      <c r="BA31" s="151"/>
      <c r="BB31" s="151"/>
      <c r="BC31" s="151"/>
      <c r="BD31" s="151"/>
      <c r="BE31" s="151"/>
      <c r="BF31" s="151"/>
      <c r="BG31" s="151"/>
      <c r="BH31" s="151"/>
      <c r="BI31" s="151"/>
      <c r="BJ31" s="151"/>
      <c r="BK31" s="151"/>
      <c r="BL31" s="2" t="s">
        <v>147</v>
      </c>
      <c r="BM31" s="151"/>
      <c r="BN31" s="2" t="s">
        <v>107</v>
      </c>
      <c r="BO31" s="151"/>
      <c r="BP31" s="155">
        <v>2023</v>
      </c>
      <c r="BQ31" s="154" t="s">
        <v>740</v>
      </c>
    </row>
    <row r="32" spans="1:70" ht="39" customHeight="1" x14ac:dyDescent="0.3">
      <c r="A32" s="2">
        <v>23</v>
      </c>
      <c r="B32" s="84" t="s">
        <v>739</v>
      </c>
      <c r="C32" s="154">
        <v>0.02</v>
      </c>
      <c r="D32" s="151"/>
      <c r="E32" s="151"/>
      <c r="F32" s="151"/>
      <c r="G32" s="151"/>
      <c r="H32" s="151"/>
      <c r="I32" s="151"/>
      <c r="J32" s="151"/>
      <c r="K32" s="151"/>
      <c r="L32" s="151"/>
      <c r="M32" s="151"/>
      <c r="N32" s="151"/>
      <c r="O32" s="151"/>
      <c r="P32" s="151"/>
      <c r="Q32" s="151"/>
      <c r="R32" s="151"/>
      <c r="S32" s="151"/>
      <c r="T32" s="151"/>
      <c r="U32" s="151"/>
      <c r="V32" s="151"/>
      <c r="W32" s="151"/>
      <c r="X32" s="151"/>
      <c r="Y32" s="151"/>
      <c r="Z32" s="151"/>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c r="BE32" s="151"/>
      <c r="BF32" s="151"/>
      <c r="BG32" s="151"/>
      <c r="BH32" s="151"/>
      <c r="BI32" s="151"/>
      <c r="BJ32" s="151"/>
      <c r="BK32" s="151"/>
      <c r="BL32" s="2" t="s">
        <v>147</v>
      </c>
      <c r="BM32" s="151"/>
      <c r="BN32" s="2" t="s">
        <v>107</v>
      </c>
      <c r="BO32" s="151"/>
      <c r="BP32" s="155">
        <v>2023</v>
      </c>
      <c r="BQ32" s="154" t="s">
        <v>740</v>
      </c>
    </row>
    <row r="33" spans="1:69" ht="39.6" customHeight="1" x14ac:dyDescent="0.3">
      <c r="A33" s="2">
        <v>24</v>
      </c>
      <c r="B33" s="84" t="s">
        <v>743</v>
      </c>
      <c r="C33" s="154">
        <v>0.02</v>
      </c>
      <c r="D33" s="151"/>
      <c r="E33" s="151"/>
      <c r="F33" s="151"/>
      <c r="G33" s="151"/>
      <c r="H33" s="151"/>
      <c r="I33" s="151"/>
      <c r="J33" s="151"/>
      <c r="K33" s="151"/>
      <c r="L33" s="151"/>
      <c r="M33" s="151"/>
      <c r="N33" s="151"/>
      <c r="O33" s="151"/>
      <c r="P33" s="151"/>
      <c r="Q33" s="151"/>
      <c r="R33" s="151"/>
      <c r="S33" s="151"/>
      <c r="T33" s="151"/>
      <c r="U33" s="151"/>
      <c r="V33" s="151"/>
      <c r="W33" s="151"/>
      <c r="X33" s="151"/>
      <c r="Y33" s="151"/>
      <c r="Z33" s="151"/>
      <c r="AA33" s="151"/>
      <c r="AB33" s="151"/>
      <c r="AC33" s="151"/>
      <c r="AD33" s="151"/>
      <c r="AE33" s="151"/>
      <c r="AF33" s="151"/>
      <c r="AG33" s="151"/>
      <c r="AH33" s="151"/>
      <c r="AI33" s="151"/>
      <c r="AJ33" s="151"/>
      <c r="AK33" s="151"/>
      <c r="AL33" s="151"/>
      <c r="AM33" s="151"/>
      <c r="AN33" s="151"/>
      <c r="AO33" s="151"/>
      <c r="AP33" s="151"/>
      <c r="AQ33" s="151"/>
      <c r="AR33" s="151"/>
      <c r="AS33" s="151"/>
      <c r="AT33" s="151"/>
      <c r="AU33" s="151"/>
      <c r="AV33" s="151"/>
      <c r="AW33" s="151"/>
      <c r="AX33" s="151"/>
      <c r="AY33" s="151"/>
      <c r="AZ33" s="151"/>
      <c r="BA33" s="151"/>
      <c r="BB33" s="151"/>
      <c r="BC33" s="151"/>
      <c r="BD33" s="151"/>
      <c r="BE33" s="151"/>
      <c r="BF33" s="151"/>
      <c r="BG33" s="151"/>
      <c r="BH33" s="151"/>
      <c r="BI33" s="151"/>
      <c r="BJ33" s="151"/>
      <c r="BK33" s="151"/>
      <c r="BL33" s="2" t="s">
        <v>147</v>
      </c>
      <c r="BM33" s="151"/>
      <c r="BN33" s="2" t="s">
        <v>107</v>
      </c>
      <c r="BO33" s="151"/>
      <c r="BP33" s="155">
        <v>2023</v>
      </c>
      <c r="BQ33" s="154" t="s">
        <v>740</v>
      </c>
    </row>
    <row r="34" spans="1:69" ht="23.45" customHeight="1" x14ac:dyDescent="0.3">
      <c r="A34" s="2">
        <v>25</v>
      </c>
      <c r="B34" s="84" t="s">
        <v>742</v>
      </c>
      <c r="C34" s="154">
        <v>0.2</v>
      </c>
      <c r="D34" s="151"/>
      <c r="E34" s="151"/>
      <c r="F34" s="151"/>
      <c r="G34" s="151"/>
      <c r="H34" s="151"/>
      <c r="I34" s="151"/>
      <c r="J34" s="151"/>
      <c r="K34" s="151"/>
      <c r="L34" s="151"/>
      <c r="M34" s="151"/>
      <c r="N34" s="151"/>
      <c r="O34" s="151"/>
      <c r="P34" s="151"/>
      <c r="Q34" s="151"/>
      <c r="R34" s="151"/>
      <c r="S34" s="151"/>
      <c r="T34" s="151"/>
      <c r="U34" s="151"/>
      <c r="V34" s="151"/>
      <c r="W34" s="151"/>
      <c r="X34" s="151"/>
      <c r="Y34" s="151"/>
      <c r="Z34" s="151"/>
      <c r="AA34" s="151"/>
      <c r="AB34" s="151"/>
      <c r="AC34" s="151"/>
      <c r="AD34" s="151"/>
      <c r="AE34" s="151"/>
      <c r="AF34" s="151"/>
      <c r="AG34" s="151"/>
      <c r="AH34" s="151"/>
      <c r="AI34" s="151"/>
      <c r="AJ34" s="151"/>
      <c r="AK34" s="151"/>
      <c r="AL34" s="151"/>
      <c r="AM34" s="151"/>
      <c r="AN34" s="151"/>
      <c r="AO34" s="151"/>
      <c r="AP34" s="151"/>
      <c r="AQ34" s="151"/>
      <c r="AR34" s="151"/>
      <c r="AS34" s="151"/>
      <c r="AT34" s="151"/>
      <c r="AU34" s="151"/>
      <c r="AV34" s="151"/>
      <c r="AW34" s="151"/>
      <c r="AX34" s="151"/>
      <c r="AY34" s="151"/>
      <c r="AZ34" s="151"/>
      <c r="BA34" s="151"/>
      <c r="BB34" s="151"/>
      <c r="BC34" s="151"/>
      <c r="BD34" s="151"/>
      <c r="BE34" s="151"/>
      <c r="BF34" s="151"/>
      <c r="BG34" s="151"/>
      <c r="BH34" s="151"/>
      <c r="BI34" s="151"/>
      <c r="BJ34" s="151"/>
      <c r="BK34" s="151"/>
      <c r="BL34" s="2" t="s">
        <v>147</v>
      </c>
      <c r="BM34" s="151"/>
      <c r="BN34" s="2" t="s">
        <v>95</v>
      </c>
      <c r="BO34" s="151"/>
      <c r="BP34" s="155">
        <v>2023</v>
      </c>
      <c r="BQ34" s="154" t="s">
        <v>740</v>
      </c>
    </row>
    <row r="35" spans="1:69" ht="37.5" x14ac:dyDescent="0.3">
      <c r="A35" s="2">
        <v>26</v>
      </c>
      <c r="B35" s="84" t="s">
        <v>747</v>
      </c>
      <c r="C35" s="154">
        <v>0.1</v>
      </c>
      <c r="D35" s="151"/>
      <c r="E35" s="151"/>
      <c r="F35" s="151"/>
      <c r="G35" s="151"/>
      <c r="H35" s="151"/>
      <c r="I35" s="151"/>
      <c r="J35" s="151"/>
      <c r="K35" s="151"/>
      <c r="L35" s="151"/>
      <c r="M35" s="151"/>
      <c r="N35" s="151"/>
      <c r="O35" s="151"/>
      <c r="P35" s="151"/>
      <c r="Q35" s="151"/>
      <c r="R35" s="151"/>
      <c r="S35" s="151"/>
      <c r="T35" s="151"/>
      <c r="U35" s="151"/>
      <c r="V35" s="151"/>
      <c r="W35" s="151"/>
      <c r="X35" s="151"/>
      <c r="Y35" s="151"/>
      <c r="Z35" s="151"/>
      <c r="AA35" s="151"/>
      <c r="AB35" s="151"/>
      <c r="AC35" s="151"/>
      <c r="AD35" s="151"/>
      <c r="AE35" s="151"/>
      <c r="AF35" s="151"/>
      <c r="AG35" s="151"/>
      <c r="AH35" s="151"/>
      <c r="AI35" s="151"/>
      <c r="AJ35" s="151"/>
      <c r="AK35" s="151"/>
      <c r="AL35" s="151"/>
      <c r="AM35" s="151"/>
      <c r="AN35" s="151"/>
      <c r="AO35" s="151"/>
      <c r="AP35" s="151"/>
      <c r="AQ35" s="151"/>
      <c r="AR35" s="151"/>
      <c r="AS35" s="151"/>
      <c r="AT35" s="151"/>
      <c r="AU35" s="151"/>
      <c r="AV35" s="151"/>
      <c r="AW35" s="151"/>
      <c r="AX35" s="151"/>
      <c r="AY35" s="151"/>
      <c r="AZ35" s="151"/>
      <c r="BA35" s="151"/>
      <c r="BB35" s="151"/>
      <c r="BC35" s="151"/>
      <c r="BD35" s="151"/>
      <c r="BE35" s="151"/>
      <c r="BF35" s="151"/>
      <c r="BG35" s="151"/>
      <c r="BH35" s="151"/>
      <c r="BI35" s="151"/>
      <c r="BJ35" s="151"/>
      <c r="BK35" s="151"/>
      <c r="BL35" s="2" t="s">
        <v>147</v>
      </c>
      <c r="BM35" s="151"/>
      <c r="BN35" s="2" t="s">
        <v>95</v>
      </c>
      <c r="BO35" s="151"/>
      <c r="BP35" s="155">
        <v>2023</v>
      </c>
      <c r="BQ35" s="154" t="s">
        <v>740</v>
      </c>
    </row>
    <row r="36" spans="1:69" ht="37.5" x14ac:dyDescent="0.3">
      <c r="A36" s="2">
        <v>27</v>
      </c>
      <c r="B36" s="84" t="s">
        <v>744</v>
      </c>
      <c r="C36" s="154">
        <v>1.4</v>
      </c>
      <c r="D36" s="151">
        <v>0.5</v>
      </c>
      <c r="E36" s="151">
        <v>0.9</v>
      </c>
      <c r="F36" s="151"/>
      <c r="G36" s="151"/>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1"/>
      <c r="AI36" s="151"/>
      <c r="AJ36" s="151"/>
      <c r="AK36" s="151"/>
      <c r="AL36" s="151"/>
      <c r="AM36" s="151"/>
      <c r="AN36" s="151"/>
      <c r="AO36" s="151"/>
      <c r="AP36" s="151"/>
      <c r="AQ36" s="151"/>
      <c r="AR36" s="151"/>
      <c r="AS36" s="151"/>
      <c r="AT36" s="151"/>
      <c r="AU36" s="151"/>
      <c r="AV36" s="151"/>
      <c r="AW36" s="151"/>
      <c r="AX36" s="151"/>
      <c r="AY36" s="151"/>
      <c r="AZ36" s="151"/>
      <c r="BA36" s="151"/>
      <c r="BB36" s="151"/>
      <c r="BC36" s="151"/>
      <c r="BD36" s="151"/>
      <c r="BE36" s="151"/>
      <c r="BF36" s="151"/>
      <c r="BG36" s="151"/>
      <c r="BH36" s="151"/>
      <c r="BI36" s="151"/>
      <c r="BJ36" s="151"/>
      <c r="BK36" s="151"/>
      <c r="BL36" s="2" t="s">
        <v>147</v>
      </c>
      <c r="BM36" s="151"/>
      <c r="BN36" s="156" t="s">
        <v>90</v>
      </c>
      <c r="BO36" s="151"/>
      <c r="BP36" s="155">
        <v>2023</v>
      </c>
      <c r="BQ36" s="154" t="s">
        <v>740</v>
      </c>
    </row>
  </sheetData>
  <autoFilter ref="A9:BQ27"/>
  <mergeCells count="51">
    <mergeCell ref="BQ5:BQ8"/>
    <mergeCell ref="BP5:BP8"/>
    <mergeCell ref="A1:B1"/>
    <mergeCell ref="A2:BN2"/>
    <mergeCell ref="A3:BN3"/>
    <mergeCell ref="A4:BN4"/>
    <mergeCell ref="A5:A8"/>
    <mergeCell ref="B5:B8"/>
    <mergeCell ref="C5:C8"/>
    <mergeCell ref="D5:D8"/>
    <mergeCell ref="E5:E8"/>
    <mergeCell ref="F5:BJ5"/>
    <mergeCell ref="BK5:BK8"/>
    <mergeCell ref="BL5:BL8"/>
    <mergeCell ref="BM5:BM8"/>
    <mergeCell ref="BN5:BN8"/>
    <mergeCell ref="BO5:BO8"/>
    <mergeCell ref="F6:T6"/>
    <mergeCell ref="U6:BF6"/>
    <mergeCell ref="BG6:BJ8"/>
    <mergeCell ref="F7:F8"/>
    <mergeCell ref="G7:J7"/>
    <mergeCell ref="K7:K8"/>
    <mergeCell ref="L7:L8"/>
    <mergeCell ref="M7:Q7"/>
    <mergeCell ref="R7:R8"/>
    <mergeCell ref="S7:S8"/>
    <mergeCell ref="AE7:AT7"/>
    <mergeCell ref="T7:T8"/>
    <mergeCell ref="U7:U8"/>
    <mergeCell ref="V7:V8"/>
    <mergeCell ref="W7:W8"/>
    <mergeCell ref="X7:X8"/>
    <mergeCell ref="Y7:Y8"/>
    <mergeCell ref="Z7:Z8"/>
    <mergeCell ref="AA7:AA8"/>
    <mergeCell ref="AB7:AB8"/>
    <mergeCell ref="AC7:AC8"/>
    <mergeCell ref="AD7:AD8"/>
    <mergeCell ref="BF7:BF8"/>
    <mergeCell ref="AU7:AU8"/>
    <mergeCell ref="AV7:AV8"/>
    <mergeCell ref="AW7:AW8"/>
    <mergeCell ref="AX7:AX8"/>
    <mergeCell ref="AY7:AY8"/>
    <mergeCell ref="AZ7:AZ8"/>
    <mergeCell ref="BA7:BA8"/>
    <mergeCell ref="BB7:BB8"/>
    <mergeCell ref="BC7:BC8"/>
    <mergeCell ref="BD7:BD8"/>
    <mergeCell ref="BE7:BE8"/>
  </mergeCells>
  <pageMargins left="0.7" right="0.32" top="0.41" bottom="0.38" header="0.3" footer="0.3"/>
  <pageSetup paperSize="9" scale="74" orientation="landscape" r:id="rId1"/>
  <colBreaks count="1" manualBreakCount="1">
    <brk id="69" max="33"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37"/>
  <sheetViews>
    <sheetView topLeftCell="A26" zoomScale="60" zoomScaleNormal="60" workbookViewId="0">
      <selection activeCell="B16" sqref="B16"/>
    </sheetView>
  </sheetViews>
  <sheetFormatPr defaultColWidth="8.88671875" defaultRowHeight="18.75" x14ac:dyDescent="0.3"/>
  <cols>
    <col min="1" max="1" width="8.44140625" style="6" customWidth="1"/>
    <col min="2" max="2" width="35.109375" style="100" customWidth="1"/>
    <col min="3" max="3" width="10.21875" style="6" customWidth="1"/>
    <col min="4" max="4" width="8.6640625" style="6" customWidth="1"/>
    <col min="5" max="5" width="9.77734375" style="6" customWidth="1"/>
    <col min="6" max="12" width="4.6640625" style="6" hidden="1" customWidth="1"/>
    <col min="13" max="13" width="6.77734375" style="6" hidden="1" customWidth="1"/>
    <col min="14" max="14" width="5.77734375" style="6" hidden="1" customWidth="1"/>
    <col min="15" max="62" width="3.6640625" style="6" hidden="1" customWidth="1"/>
    <col min="63" max="63" width="7.77734375" style="6" hidden="1" customWidth="1"/>
    <col min="64" max="64" width="14.6640625" style="6" customWidth="1"/>
    <col min="65" max="65" width="7.5546875" style="6" customWidth="1"/>
    <col min="66" max="66" width="11.21875" style="6" customWidth="1"/>
    <col min="67" max="67" width="20.6640625" style="100" customWidth="1"/>
    <col min="68" max="68" width="23.6640625" style="6" customWidth="1"/>
    <col min="69" max="69" width="22.21875" style="6" customWidth="1"/>
    <col min="70" max="16384" width="8.88671875" style="6"/>
  </cols>
  <sheetData>
    <row r="1" spans="1:69" x14ac:dyDescent="0.3">
      <c r="A1" s="533" t="s">
        <v>0</v>
      </c>
      <c r="B1" s="576"/>
      <c r="C1" s="7"/>
      <c r="D1" s="7"/>
      <c r="E1" s="8"/>
      <c r="F1" s="8"/>
      <c r="G1" s="8"/>
      <c r="H1" s="8"/>
      <c r="I1" s="8"/>
      <c r="J1" s="7"/>
      <c r="K1" s="8"/>
      <c r="L1" s="8"/>
      <c r="M1" s="8"/>
      <c r="N1" s="7"/>
      <c r="O1" s="7"/>
      <c r="P1" s="7"/>
      <c r="Q1" s="7"/>
      <c r="R1" s="7"/>
      <c r="S1" s="7"/>
      <c r="T1" s="7"/>
      <c r="U1" s="8"/>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8"/>
      <c r="BP1" s="7"/>
      <c r="BQ1" s="7"/>
    </row>
    <row r="2" spans="1:69" ht="33.75" customHeight="1" x14ac:dyDescent="0.3">
      <c r="A2" s="534" t="s">
        <v>418</v>
      </c>
      <c r="B2" s="534"/>
      <c r="C2" s="534"/>
      <c r="D2" s="534"/>
      <c r="E2" s="534"/>
      <c r="F2" s="534"/>
      <c r="G2" s="534"/>
      <c r="H2" s="534"/>
      <c r="I2" s="534"/>
      <c r="J2" s="534"/>
      <c r="K2" s="534"/>
      <c r="L2" s="534"/>
      <c r="M2" s="534"/>
      <c r="N2" s="534"/>
      <c r="O2" s="534"/>
      <c r="P2" s="534"/>
      <c r="Q2" s="534"/>
      <c r="R2" s="534"/>
      <c r="S2" s="534"/>
      <c r="T2" s="534"/>
      <c r="U2" s="534"/>
      <c r="V2" s="534"/>
      <c r="W2" s="534"/>
      <c r="X2" s="534"/>
      <c r="Y2" s="534"/>
      <c r="Z2" s="534"/>
      <c r="AA2" s="534"/>
      <c r="AB2" s="534"/>
      <c r="AC2" s="534"/>
      <c r="AD2" s="534"/>
      <c r="AE2" s="534"/>
      <c r="AF2" s="534"/>
      <c r="AG2" s="534"/>
      <c r="AH2" s="534"/>
      <c r="AI2" s="534"/>
      <c r="AJ2" s="534"/>
      <c r="AK2" s="534"/>
      <c r="AL2" s="534"/>
      <c r="AM2" s="534"/>
      <c r="AN2" s="534"/>
      <c r="AO2" s="534"/>
      <c r="AP2" s="534"/>
      <c r="AQ2" s="534"/>
      <c r="AR2" s="534"/>
      <c r="AS2" s="534"/>
      <c r="AT2" s="534"/>
      <c r="AU2" s="534"/>
      <c r="AV2" s="534"/>
      <c r="AW2" s="534"/>
      <c r="AX2" s="534"/>
      <c r="AY2" s="534"/>
      <c r="AZ2" s="534"/>
      <c r="BA2" s="534"/>
      <c r="BB2" s="534"/>
      <c r="BC2" s="534"/>
      <c r="BD2" s="534"/>
      <c r="BE2" s="534"/>
      <c r="BF2" s="534"/>
      <c r="BG2" s="534"/>
      <c r="BH2" s="534"/>
      <c r="BI2" s="534"/>
      <c r="BJ2" s="534"/>
      <c r="BK2" s="534"/>
      <c r="BL2" s="534"/>
      <c r="BM2" s="534"/>
      <c r="BN2" s="534"/>
      <c r="BO2" s="145"/>
      <c r="BP2" s="145"/>
      <c r="BQ2" s="7"/>
    </row>
    <row r="3" spans="1:69" ht="28.5" customHeight="1" x14ac:dyDescent="0.3">
      <c r="A3" s="535" t="s">
        <v>1</v>
      </c>
      <c r="B3" s="534"/>
      <c r="C3" s="535"/>
      <c r="D3" s="535"/>
      <c r="E3" s="535"/>
      <c r="F3" s="535"/>
      <c r="G3" s="535"/>
      <c r="H3" s="535"/>
      <c r="I3" s="535"/>
      <c r="J3" s="535"/>
      <c r="K3" s="535"/>
      <c r="L3" s="535"/>
      <c r="M3" s="535"/>
      <c r="N3" s="535"/>
      <c r="O3" s="535"/>
      <c r="P3" s="535"/>
      <c r="Q3" s="535"/>
      <c r="R3" s="535"/>
      <c r="S3" s="535"/>
      <c r="T3" s="535"/>
      <c r="U3" s="535"/>
      <c r="V3" s="535"/>
      <c r="W3" s="535"/>
      <c r="X3" s="535"/>
      <c r="Y3" s="535"/>
      <c r="Z3" s="535"/>
      <c r="AA3" s="535"/>
      <c r="AB3" s="535"/>
      <c r="AC3" s="535"/>
      <c r="AD3" s="535"/>
      <c r="AE3" s="535"/>
      <c r="AF3" s="535"/>
      <c r="AG3" s="535"/>
      <c r="AH3" s="535"/>
      <c r="AI3" s="535"/>
      <c r="AJ3" s="535"/>
      <c r="AK3" s="535"/>
      <c r="AL3" s="535"/>
      <c r="AM3" s="535"/>
      <c r="AN3" s="535"/>
      <c r="AO3" s="535"/>
      <c r="AP3" s="535"/>
      <c r="AQ3" s="535"/>
      <c r="AR3" s="535"/>
      <c r="AS3" s="535"/>
      <c r="AT3" s="535"/>
      <c r="AU3" s="535"/>
      <c r="AV3" s="535"/>
      <c r="AW3" s="535"/>
      <c r="AX3" s="535"/>
      <c r="AY3" s="535"/>
      <c r="AZ3" s="535"/>
      <c r="BA3" s="535"/>
      <c r="BB3" s="535"/>
      <c r="BC3" s="535"/>
      <c r="BD3" s="535"/>
      <c r="BE3" s="535"/>
      <c r="BF3" s="535"/>
      <c r="BG3" s="535"/>
      <c r="BH3" s="535"/>
      <c r="BI3" s="535"/>
      <c r="BJ3" s="535"/>
      <c r="BK3" s="535"/>
      <c r="BL3" s="535"/>
      <c r="BM3" s="535"/>
      <c r="BN3" s="535"/>
      <c r="BO3" s="145"/>
      <c r="BP3" s="146"/>
      <c r="BQ3" s="7"/>
    </row>
    <row r="4" spans="1:69" x14ac:dyDescent="0.3">
      <c r="A4" s="598" t="s">
        <v>2</v>
      </c>
      <c r="B4" s="599"/>
      <c r="C4" s="598"/>
      <c r="D4" s="598"/>
      <c r="E4" s="598"/>
      <c r="F4" s="598"/>
      <c r="G4" s="598"/>
      <c r="H4" s="598"/>
      <c r="I4" s="598"/>
      <c r="J4" s="598"/>
      <c r="K4" s="598"/>
      <c r="L4" s="598"/>
      <c r="M4" s="598"/>
      <c r="N4" s="598"/>
      <c r="O4" s="598"/>
      <c r="P4" s="598"/>
      <c r="Q4" s="598"/>
      <c r="R4" s="598"/>
      <c r="S4" s="598"/>
      <c r="T4" s="598"/>
      <c r="U4" s="598"/>
      <c r="V4" s="598"/>
      <c r="W4" s="598"/>
      <c r="X4" s="598"/>
      <c r="Y4" s="598"/>
      <c r="Z4" s="598"/>
      <c r="AA4" s="598"/>
      <c r="AB4" s="598"/>
      <c r="AC4" s="598"/>
      <c r="AD4" s="598"/>
      <c r="AE4" s="598"/>
      <c r="AF4" s="598"/>
      <c r="AG4" s="598"/>
      <c r="AH4" s="598"/>
      <c r="AI4" s="598"/>
      <c r="AJ4" s="598"/>
      <c r="AK4" s="598"/>
      <c r="AL4" s="598"/>
      <c r="AM4" s="598"/>
      <c r="AN4" s="598"/>
      <c r="AO4" s="598"/>
      <c r="AP4" s="598"/>
      <c r="AQ4" s="598"/>
      <c r="AR4" s="598"/>
      <c r="AS4" s="598"/>
      <c r="AT4" s="598"/>
      <c r="AU4" s="598"/>
      <c r="AV4" s="598"/>
      <c r="AW4" s="598"/>
      <c r="AX4" s="598"/>
      <c r="AY4" s="598"/>
      <c r="AZ4" s="598"/>
      <c r="BA4" s="598"/>
      <c r="BB4" s="598"/>
      <c r="BC4" s="598"/>
      <c r="BD4" s="598"/>
      <c r="BE4" s="598"/>
      <c r="BF4" s="598"/>
      <c r="BG4" s="598"/>
      <c r="BH4" s="598"/>
      <c r="BI4" s="598"/>
      <c r="BJ4" s="598"/>
      <c r="BK4" s="598"/>
      <c r="BL4" s="598"/>
      <c r="BM4" s="598"/>
      <c r="BN4" s="598"/>
      <c r="BO4" s="8"/>
      <c r="BP4" s="147"/>
      <c r="BQ4" s="7"/>
    </row>
    <row r="5" spans="1:69" x14ac:dyDescent="0.3">
      <c r="A5" s="528" t="s">
        <v>3</v>
      </c>
      <c r="B5" s="528" t="s">
        <v>4</v>
      </c>
      <c r="C5" s="528" t="s">
        <v>538</v>
      </c>
      <c r="D5" s="528" t="s">
        <v>5</v>
      </c>
      <c r="E5" s="528" t="s">
        <v>6</v>
      </c>
      <c r="F5" s="528" t="s">
        <v>7</v>
      </c>
      <c r="G5" s="528"/>
      <c r="H5" s="528"/>
      <c r="I5" s="528"/>
      <c r="J5" s="528"/>
      <c r="K5" s="528"/>
      <c r="L5" s="528"/>
      <c r="M5" s="528"/>
      <c r="N5" s="528"/>
      <c r="O5" s="528"/>
      <c r="P5" s="528"/>
      <c r="Q5" s="528"/>
      <c r="R5" s="528"/>
      <c r="S5" s="528"/>
      <c r="T5" s="528"/>
      <c r="U5" s="528"/>
      <c r="V5" s="528"/>
      <c r="W5" s="528"/>
      <c r="X5" s="528"/>
      <c r="Y5" s="528"/>
      <c r="Z5" s="528"/>
      <c r="AA5" s="528"/>
      <c r="AB5" s="528"/>
      <c r="AC5" s="528"/>
      <c r="AD5" s="528"/>
      <c r="AE5" s="528"/>
      <c r="AF5" s="528"/>
      <c r="AG5" s="528"/>
      <c r="AH5" s="528"/>
      <c r="AI5" s="528"/>
      <c r="AJ5" s="528"/>
      <c r="AK5" s="528"/>
      <c r="AL5" s="528"/>
      <c r="AM5" s="528"/>
      <c r="AN5" s="528"/>
      <c r="AO5" s="528"/>
      <c r="AP5" s="528"/>
      <c r="AQ5" s="528"/>
      <c r="AR5" s="528"/>
      <c r="AS5" s="528"/>
      <c r="AT5" s="528"/>
      <c r="AU5" s="528"/>
      <c r="AV5" s="528"/>
      <c r="AW5" s="528"/>
      <c r="AX5" s="528"/>
      <c r="AY5" s="528"/>
      <c r="AZ5" s="528"/>
      <c r="BA5" s="528"/>
      <c r="BB5" s="528"/>
      <c r="BC5" s="528"/>
      <c r="BD5" s="528"/>
      <c r="BE5" s="528"/>
      <c r="BF5" s="528"/>
      <c r="BG5" s="528"/>
      <c r="BH5" s="528"/>
      <c r="BI5" s="528"/>
      <c r="BJ5" s="528"/>
      <c r="BK5" s="528" t="s">
        <v>417</v>
      </c>
      <c r="BL5" s="528" t="s">
        <v>8</v>
      </c>
      <c r="BM5" s="528" t="s">
        <v>9</v>
      </c>
      <c r="BN5" s="528" t="s">
        <v>10</v>
      </c>
      <c r="BO5" s="528" t="s">
        <v>419</v>
      </c>
      <c r="BP5" s="538" t="s">
        <v>732</v>
      </c>
      <c r="BQ5" s="538" t="s">
        <v>628</v>
      </c>
    </row>
    <row r="6" spans="1:69" x14ac:dyDescent="0.3">
      <c r="A6" s="528"/>
      <c r="B6" s="528"/>
      <c r="C6" s="528"/>
      <c r="D6" s="528"/>
      <c r="E6" s="528"/>
      <c r="F6" s="528" t="s">
        <v>11</v>
      </c>
      <c r="G6" s="528"/>
      <c r="H6" s="528"/>
      <c r="I6" s="528"/>
      <c r="J6" s="528"/>
      <c r="K6" s="528"/>
      <c r="L6" s="528"/>
      <c r="M6" s="528"/>
      <c r="N6" s="528"/>
      <c r="O6" s="528"/>
      <c r="P6" s="528"/>
      <c r="Q6" s="528"/>
      <c r="R6" s="528"/>
      <c r="S6" s="528"/>
      <c r="T6" s="528"/>
      <c r="U6" s="528" t="s">
        <v>12</v>
      </c>
      <c r="V6" s="528"/>
      <c r="W6" s="528"/>
      <c r="X6" s="528"/>
      <c r="Y6" s="528"/>
      <c r="Z6" s="528"/>
      <c r="AA6" s="528"/>
      <c r="AB6" s="528"/>
      <c r="AC6" s="528"/>
      <c r="AD6" s="528"/>
      <c r="AE6" s="528"/>
      <c r="AF6" s="528"/>
      <c r="AG6" s="528"/>
      <c r="AH6" s="528"/>
      <c r="AI6" s="528"/>
      <c r="AJ6" s="528"/>
      <c r="AK6" s="528"/>
      <c r="AL6" s="528"/>
      <c r="AM6" s="528"/>
      <c r="AN6" s="528"/>
      <c r="AO6" s="528"/>
      <c r="AP6" s="528"/>
      <c r="AQ6" s="528"/>
      <c r="AR6" s="528"/>
      <c r="AS6" s="528"/>
      <c r="AT6" s="528"/>
      <c r="AU6" s="528"/>
      <c r="AV6" s="528"/>
      <c r="AW6" s="528"/>
      <c r="AX6" s="528"/>
      <c r="AY6" s="528"/>
      <c r="AZ6" s="528"/>
      <c r="BA6" s="528"/>
      <c r="BB6" s="528"/>
      <c r="BC6" s="528"/>
      <c r="BD6" s="528"/>
      <c r="BE6" s="528"/>
      <c r="BF6" s="528"/>
      <c r="BG6" s="589" t="s">
        <v>13</v>
      </c>
      <c r="BH6" s="590"/>
      <c r="BI6" s="590"/>
      <c r="BJ6" s="591"/>
      <c r="BK6" s="528"/>
      <c r="BL6" s="528"/>
      <c r="BM6" s="528"/>
      <c r="BN6" s="528"/>
      <c r="BO6" s="528"/>
      <c r="BP6" s="538"/>
      <c r="BQ6" s="538"/>
    </row>
    <row r="7" spans="1:69" ht="18.75" hidden="1" customHeight="1" x14ac:dyDescent="0.3">
      <c r="A7" s="528"/>
      <c r="B7" s="528"/>
      <c r="C7" s="528"/>
      <c r="D7" s="528"/>
      <c r="E7" s="528"/>
      <c r="F7" s="528" t="s">
        <v>11</v>
      </c>
      <c r="G7" s="528" t="s">
        <v>15</v>
      </c>
      <c r="H7" s="528"/>
      <c r="I7" s="528"/>
      <c r="J7" s="528"/>
      <c r="K7" s="528" t="s">
        <v>16</v>
      </c>
      <c r="L7" s="528" t="s">
        <v>17</v>
      </c>
      <c r="M7" s="528" t="s">
        <v>18</v>
      </c>
      <c r="N7" s="528"/>
      <c r="O7" s="528"/>
      <c r="P7" s="528"/>
      <c r="Q7" s="528"/>
      <c r="R7" s="528" t="s">
        <v>19</v>
      </c>
      <c r="S7" s="528" t="s">
        <v>20</v>
      </c>
      <c r="T7" s="528" t="s">
        <v>21</v>
      </c>
      <c r="U7" s="528" t="s">
        <v>12</v>
      </c>
      <c r="V7" s="528" t="s">
        <v>22</v>
      </c>
      <c r="W7" s="528" t="s">
        <v>23</v>
      </c>
      <c r="X7" s="528" t="s">
        <v>24</v>
      </c>
      <c r="Y7" s="528" t="s">
        <v>25</v>
      </c>
      <c r="Z7" s="528" t="s">
        <v>26</v>
      </c>
      <c r="AA7" s="528" t="s">
        <v>27</v>
      </c>
      <c r="AB7" s="528" t="s">
        <v>28</v>
      </c>
      <c r="AC7" s="528" t="s">
        <v>29</v>
      </c>
      <c r="AD7" s="528" t="s">
        <v>181</v>
      </c>
      <c r="AE7" s="528" t="s">
        <v>30</v>
      </c>
      <c r="AF7" s="528"/>
      <c r="AG7" s="528"/>
      <c r="AH7" s="528"/>
      <c r="AI7" s="528"/>
      <c r="AJ7" s="528"/>
      <c r="AK7" s="528"/>
      <c r="AL7" s="528"/>
      <c r="AM7" s="528"/>
      <c r="AN7" s="528"/>
      <c r="AO7" s="528"/>
      <c r="AP7" s="528"/>
      <c r="AQ7" s="528"/>
      <c r="AR7" s="528"/>
      <c r="AS7" s="528"/>
      <c r="AT7" s="528"/>
      <c r="AU7" s="528" t="s">
        <v>31</v>
      </c>
      <c r="AV7" s="528" t="s">
        <v>32</v>
      </c>
      <c r="AW7" s="528" t="s">
        <v>33</v>
      </c>
      <c r="AX7" s="528" t="s">
        <v>34</v>
      </c>
      <c r="AY7" s="528" t="s">
        <v>35</v>
      </c>
      <c r="AZ7" s="528" t="s">
        <v>36</v>
      </c>
      <c r="BA7" s="528" t="s">
        <v>37</v>
      </c>
      <c r="BB7" s="528" t="s">
        <v>38</v>
      </c>
      <c r="BC7" s="528" t="s">
        <v>39</v>
      </c>
      <c r="BD7" s="528" t="s">
        <v>40</v>
      </c>
      <c r="BE7" s="528" t="s">
        <v>41</v>
      </c>
      <c r="BF7" s="528" t="s">
        <v>42</v>
      </c>
      <c r="BG7" s="592"/>
      <c r="BH7" s="593"/>
      <c r="BI7" s="593"/>
      <c r="BJ7" s="594"/>
      <c r="BK7" s="528"/>
      <c r="BL7" s="528"/>
      <c r="BM7" s="528"/>
      <c r="BN7" s="528"/>
      <c r="BO7" s="528"/>
      <c r="BP7" s="538"/>
      <c r="BQ7" s="538"/>
    </row>
    <row r="8" spans="1:69" ht="65.45" customHeight="1" x14ac:dyDescent="0.3">
      <c r="A8" s="528"/>
      <c r="B8" s="528"/>
      <c r="C8" s="528"/>
      <c r="D8" s="528"/>
      <c r="E8" s="528"/>
      <c r="F8" s="528"/>
      <c r="G8" s="140" t="s">
        <v>15</v>
      </c>
      <c r="H8" s="140" t="s">
        <v>43</v>
      </c>
      <c r="I8" s="140" t="s">
        <v>44</v>
      </c>
      <c r="J8" s="140" t="s">
        <v>45</v>
      </c>
      <c r="K8" s="528"/>
      <c r="L8" s="528"/>
      <c r="M8" s="140" t="s">
        <v>14</v>
      </c>
      <c r="N8" s="140" t="s">
        <v>46</v>
      </c>
      <c r="O8" s="140" t="s">
        <v>47</v>
      </c>
      <c r="P8" s="140" t="s">
        <v>48</v>
      </c>
      <c r="Q8" s="140" t="s">
        <v>731</v>
      </c>
      <c r="R8" s="528"/>
      <c r="S8" s="528"/>
      <c r="T8" s="528"/>
      <c r="U8" s="528"/>
      <c r="V8" s="528"/>
      <c r="W8" s="528"/>
      <c r="X8" s="528"/>
      <c r="Y8" s="528"/>
      <c r="Z8" s="528"/>
      <c r="AA8" s="528"/>
      <c r="AB8" s="528"/>
      <c r="AC8" s="528"/>
      <c r="AD8" s="528"/>
      <c r="AE8" s="140" t="s">
        <v>49</v>
      </c>
      <c r="AF8" s="140" t="s">
        <v>50</v>
      </c>
      <c r="AG8" s="140" t="s">
        <v>51</v>
      </c>
      <c r="AH8" s="140" t="s">
        <v>52</v>
      </c>
      <c r="AI8" s="140" t="s">
        <v>53</v>
      </c>
      <c r="AJ8" s="140" t="s">
        <v>54</v>
      </c>
      <c r="AK8" s="140" t="s">
        <v>55</v>
      </c>
      <c r="AL8" s="140" t="s">
        <v>56</v>
      </c>
      <c r="AM8" s="140" t="s">
        <v>57</v>
      </c>
      <c r="AN8" s="140" t="s">
        <v>58</v>
      </c>
      <c r="AO8" s="140" t="s">
        <v>59</v>
      </c>
      <c r="AP8" s="140" t="s">
        <v>60</v>
      </c>
      <c r="AQ8" s="140" t="s">
        <v>631</v>
      </c>
      <c r="AR8" s="140" t="s">
        <v>62</v>
      </c>
      <c r="AS8" s="140" t="s">
        <v>63</v>
      </c>
      <c r="AT8" s="140" t="s">
        <v>64</v>
      </c>
      <c r="AU8" s="528"/>
      <c r="AV8" s="528"/>
      <c r="AW8" s="528"/>
      <c r="AX8" s="528"/>
      <c r="AY8" s="528"/>
      <c r="AZ8" s="528"/>
      <c r="BA8" s="528"/>
      <c r="BB8" s="528"/>
      <c r="BC8" s="528"/>
      <c r="BD8" s="528"/>
      <c r="BE8" s="528"/>
      <c r="BF8" s="528"/>
      <c r="BG8" s="595"/>
      <c r="BH8" s="596"/>
      <c r="BI8" s="596"/>
      <c r="BJ8" s="597"/>
      <c r="BK8" s="528"/>
      <c r="BL8" s="528"/>
      <c r="BM8" s="528"/>
      <c r="BN8" s="528"/>
      <c r="BO8" s="528"/>
      <c r="BP8" s="538"/>
      <c r="BQ8" s="538"/>
    </row>
    <row r="9" spans="1:69" s="71" customFormat="1" ht="75" x14ac:dyDescent="0.3">
      <c r="A9" s="2">
        <v>1</v>
      </c>
      <c r="B9" s="144" t="s">
        <v>636</v>
      </c>
      <c r="C9" s="69">
        <f t="shared" ref="C9:C14" si="0">D9+E9</f>
        <v>0.1</v>
      </c>
      <c r="D9" s="15"/>
      <c r="E9" s="65">
        <f t="shared" ref="E9" si="1">F9+U9+BG9</f>
        <v>0.1</v>
      </c>
      <c r="F9" s="65">
        <f t="shared" ref="F9" si="2">G9+K9+L9+M9+R9+S9+T9</f>
        <v>0.05</v>
      </c>
      <c r="G9" s="65">
        <f t="shared" ref="G9:G14" si="3">H9+I9+J9</f>
        <v>0</v>
      </c>
      <c r="H9" s="3"/>
      <c r="I9" s="3"/>
      <c r="J9" s="3"/>
      <c r="K9" s="72">
        <v>0.05</v>
      </c>
      <c r="L9" s="2"/>
      <c r="M9" s="3">
        <f t="shared" ref="M9:M14" si="4">N9+O9+P9</f>
        <v>0</v>
      </c>
      <c r="N9" s="3"/>
      <c r="O9" s="3"/>
      <c r="P9" s="3"/>
      <c r="Q9" s="3"/>
      <c r="R9" s="3"/>
      <c r="S9" s="3"/>
      <c r="T9" s="3"/>
      <c r="U9" s="65">
        <f t="shared" ref="U9:U14" si="5">V9+W9+X9+Y9+Z9+AA9+AB9+AC9+AD9+AU9+AV9+AW9+AX9+AY9+AZ9+BA9+BB9+BC9+BD9+BE9+BF9</f>
        <v>0.05</v>
      </c>
      <c r="V9" s="3"/>
      <c r="W9" s="3"/>
      <c r="X9" s="3"/>
      <c r="Y9" s="3"/>
      <c r="Z9" s="3"/>
      <c r="AA9" s="3"/>
      <c r="AB9" s="3"/>
      <c r="AC9" s="3"/>
      <c r="AD9" s="65">
        <f t="shared" ref="AD9:AD12" si="6">SUM(AE9:AT9)</f>
        <v>0</v>
      </c>
      <c r="AE9" s="3"/>
      <c r="AF9" s="3"/>
      <c r="AG9" s="3"/>
      <c r="AH9" s="73"/>
      <c r="AI9" s="73"/>
      <c r="AJ9" s="3"/>
      <c r="AK9" s="3"/>
      <c r="AL9" s="3"/>
      <c r="AM9" s="3"/>
      <c r="AN9" s="3"/>
      <c r="AO9" s="3"/>
      <c r="AP9" s="3"/>
      <c r="AQ9" s="3"/>
      <c r="AR9" s="3"/>
      <c r="AS9" s="3"/>
      <c r="AT9" s="3"/>
      <c r="AU9" s="3"/>
      <c r="AV9" s="3"/>
      <c r="AW9" s="3"/>
      <c r="AX9" s="3"/>
      <c r="AY9" s="3"/>
      <c r="AZ9" s="74">
        <v>0.05</v>
      </c>
      <c r="BA9" s="3"/>
      <c r="BB9" s="3"/>
      <c r="BC9" s="3"/>
      <c r="BD9" s="3"/>
      <c r="BE9" s="3"/>
      <c r="BF9" s="3"/>
      <c r="BG9" s="3">
        <f t="shared" ref="BG9:BG14" si="7">BH9+BI9+BJ9</f>
        <v>0</v>
      </c>
      <c r="BH9" s="3"/>
      <c r="BI9" s="75"/>
      <c r="BJ9" s="3"/>
      <c r="BK9" s="2" t="s">
        <v>459</v>
      </c>
      <c r="BL9" s="4" t="s">
        <v>135</v>
      </c>
      <c r="BM9" s="2" t="s">
        <v>136</v>
      </c>
      <c r="BN9" s="76" t="s">
        <v>81</v>
      </c>
      <c r="BO9" s="15" t="s">
        <v>539</v>
      </c>
      <c r="BP9" s="2" t="s">
        <v>629</v>
      </c>
      <c r="BQ9" s="114" t="s">
        <v>733</v>
      </c>
    </row>
    <row r="10" spans="1:69" s="71" customFormat="1" ht="37.5" x14ac:dyDescent="0.3">
      <c r="A10" s="2">
        <v>2</v>
      </c>
      <c r="B10" s="79" t="s">
        <v>153</v>
      </c>
      <c r="C10" s="69">
        <f t="shared" si="0"/>
        <v>0.12</v>
      </c>
      <c r="D10" s="3"/>
      <c r="E10" s="65">
        <f t="shared" ref="E10:E12" si="8">F10+U10+BG10</f>
        <v>0.12</v>
      </c>
      <c r="F10" s="65">
        <f t="shared" ref="F10" si="9">G10+K10+L10+M10+R10+S10+T10</f>
        <v>0.12</v>
      </c>
      <c r="G10" s="65">
        <f t="shared" si="3"/>
        <v>0</v>
      </c>
      <c r="H10" s="3"/>
      <c r="I10" s="3"/>
      <c r="J10" s="3"/>
      <c r="K10" s="72">
        <v>0.12</v>
      </c>
      <c r="L10" s="2"/>
      <c r="M10" s="3">
        <f t="shared" si="4"/>
        <v>0</v>
      </c>
      <c r="N10" s="3"/>
      <c r="O10" s="3"/>
      <c r="P10" s="3"/>
      <c r="Q10" s="3"/>
      <c r="R10" s="3"/>
      <c r="S10" s="3"/>
      <c r="T10" s="3"/>
      <c r="U10" s="65">
        <f t="shared" si="5"/>
        <v>0</v>
      </c>
      <c r="V10" s="3"/>
      <c r="W10" s="3"/>
      <c r="X10" s="3"/>
      <c r="Y10" s="3"/>
      <c r="Z10" s="3"/>
      <c r="AA10" s="3"/>
      <c r="AB10" s="3"/>
      <c r="AC10" s="3"/>
      <c r="AD10" s="65">
        <f t="shared" si="6"/>
        <v>0</v>
      </c>
      <c r="AE10" s="3"/>
      <c r="AF10" s="3"/>
      <c r="AG10" s="3"/>
      <c r="AH10" s="73"/>
      <c r="AI10" s="73"/>
      <c r="AJ10" s="3"/>
      <c r="AK10" s="3"/>
      <c r="AL10" s="3"/>
      <c r="AM10" s="3"/>
      <c r="AN10" s="3"/>
      <c r="AO10" s="3"/>
      <c r="AP10" s="3"/>
      <c r="AQ10" s="3"/>
      <c r="AR10" s="3"/>
      <c r="AS10" s="3"/>
      <c r="AT10" s="3"/>
      <c r="AU10" s="3"/>
      <c r="AV10" s="3"/>
      <c r="AW10" s="3"/>
      <c r="AX10" s="3"/>
      <c r="AY10" s="3"/>
      <c r="AZ10" s="74"/>
      <c r="BA10" s="3"/>
      <c r="BB10" s="3"/>
      <c r="BC10" s="3"/>
      <c r="BD10" s="3"/>
      <c r="BE10" s="3"/>
      <c r="BF10" s="3"/>
      <c r="BG10" s="3">
        <f t="shared" si="7"/>
        <v>0</v>
      </c>
      <c r="BH10" s="3"/>
      <c r="BI10" s="75"/>
      <c r="BJ10" s="3"/>
      <c r="BK10" s="2" t="s">
        <v>459</v>
      </c>
      <c r="BL10" s="4" t="s">
        <v>135</v>
      </c>
      <c r="BM10" s="2" t="s">
        <v>159</v>
      </c>
      <c r="BN10" s="76" t="s">
        <v>82</v>
      </c>
      <c r="BO10" s="15" t="s">
        <v>400</v>
      </c>
      <c r="BP10" s="2" t="s">
        <v>629</v>
      </c>
      <c r="BQ10" s="114" t="s">
        <v>733</v>
      </c>
    </row>
    <row r="11" spans="1:69" s="94" customFormat="1" ht="56.25" x14ac:dyDescent="0.3">
      <c r="A11" s="2">
        <v>3</v>
      </c>
      <c r="B11" s="98" t="s">
        <v>725</v>
      </c>
      <c r="C11" s="3">
        <f t="shared" si="0"/>
        <v>60</v>
      </c>
      <c r="D11" s="3"/>
      <c r="E11" s="3">
        <f t="shared" ref="E11" si="10">F11+U11+BG11</f>
        <v>60</v>
      </c>
      <c r="F11" s="3">
        <f>G11+K11+L11+M11+R11+S11+T11</f>
        <v>60</v>
      </c>
      <c r="G11" s="3">
        <f>H11+I11+J11</f>
        <v>0</v>
      </c>
      <c r="H11" s="3"/>
      <c r="I11" s="3"/>
      <c r="J11" s="3"/>
      <c r="K11" s="72">
        <v>35</v>
      </c>
      <c r="L11" s="143">
        <v>25</v>
      </c>
      <c r="M11" s="3">
        <f>N11+O11+P11</f>
        <v>0</v>
      </c>
      <c r="N11" s="3"/>
      <c r="O11" s="3"/>
      <c r="P11" s="3"/>
      <c r="Q11" s="3"/>
      <c r="R11" s="3"/>
      <c r="S11" s="3"/>
      <c r="T11" s="3"/>
      <c r="U11" s="3">
        <f t="shared" si="5"/>
        <v>0</v>
      </c>
      <c r="V11" s="3"/>
      <c r="W11" s="3"/>
      <c r="X11" s="3"/>
      <c r="Y11" s="3"/>
      <c r="Z11" s="3"/>
      <c r="AA11" s="3"/>
      <c r="AB11" s="3"/>
      <c r="AC11" s="3"/>
      <c r="AD11" s="3">
        <f>SUM(AE11:AT11)</f>
        <v>0</v>
      </c>
      <c r="AE11" s="3"/>
      <c r="AF11" s="3"/>
      <c r="AG11" s="3"/>
      <c r="AH11" s="73"/>
      <c r="AI11" s="73"/>
      <c r="AJ11" s="3"/>
      <c r="AK11" s="3"/>
      <c r="AL11" s="3"/>
      <c r="AM11" s="3"/>
      <c r="AN11" s="3"/>
      <c r="AO11" s="3"/>
      <c r="AP11" s="3"/>
      <c r="AQ11" s="3"/>
      <c r="AR11" s="3"/>
      <c r="AS11" s="3"/>
      <c r="AT11" s="3"/>
      <c r="AU11" s="3"/>
      <c r="AV11" s="3"/>
      <c r="AW11" s="3"/>
      <c r="AX11" s="3"/>
      <c r="AY11" s="3"/>
      <c r="AZ11" s="74"/>
      <c r="BA11" s="3"/>
      <c r="BB11" s="3"/>
      <c r="BC11" s="3"/>
      <c r="BD11" s="3"/>
      <c r="BE11" s="3"/>
      <c r="BF11" s="3"/>
      <c r="BG11" s="3">
        <f t="shared" ref="BG11" si="11">SUM(BH11:BJ11)</f>
        <v>0</v>
      </c>
      <c r="BH11" s="3"/>
      <c r="BI11" s="75"/>
      <c r="BJ11" s="3"/>
      <c r="BK11" s="2" t="s">
        <v>459</v>
      </c>
      <c r="BL11" s="4" t="s">
        <v>135</v>
      </c>
      <c r="BM11" s="2" t="s">
        <v>726</v>
      </c>
      <c r="BN11" s="76" t="s">
        <v>79</v>
      </c>
      <c r="BO11" s="134" t="s">
        <v>730</v>
      </c>
      <c r="BP11" s="2" t="s">
        <v>630</v>
      </c>
      <c r="BQ11" s="114" t="s">
        <v>733</v>
      </c>
    </row>
    <row r="12" spans="1:69" s="71" customFormat="1" ht="75" x14ac:dyDescent="0.3">
      <c r="A12" s="2">
        <v>4</v>
      </c>
      <c r="B12" s="118" t="s">
        <v>375</v>
      </c>
      <c r="C12" s="69">
        <f t="shared" si="0"/>
        <v>19.999999999999996</v>
      </c>
      <c r="D12" s="3"/>
      <c r="E12" s="3">
        <f t="shared" si="8"/>
        <v>19.999999999999996</v>
      </c>
      <c r="F12" s="3">
        <f>G12+K12+L12+M12+R12+S12+T12</f>
        <v>19.119999999999997</v>
      </c>
      <c r="G12" s="3">
        <f t="shared" si="3"/>
        <v>0.17</v>
      </c>
      <c r="H12" s="3"/>
      <c r="I12" s="3">
        <v>0.17</v>
      </c>
      <c r="J12" s="3"/>
      <c r="K12" s="80">
        <v>9.11</v>
      </c>
      <c r="L12" s="80">
        <v>9.84</v>
      </c>
      <c r="M12" s="3">
        <f t="shared" si="4"/>
        <v>0</v>
      </c>
      <c r="N12" s="3"/>
      <c r="O12" s="3"/>
      <c r="P12" s="3"/>
      <c r="Q12" s="3"/>
      <c r="R12" s="3"/>
      <c r="S12" s="3"/>
      <c r="T12" s="3"/>
      <c r="U12" s="3">
        <f t="shared" si="5"/>
        <v>0.88</v>
      </c>
      <c r="V12" s="3"/>
      <c r="W12" s="3"/>
      <c r="X12" s="3"/>
      <c r="Y12" s="3"/>
      <c r="Z12" s="3"/>
      <c r="AA12" s="3"/>
      <c r="AB12" s="3"/>
      <c r="AC12" s="3"/>
      <c r="AD12" s="3">
        <f t="shared" si="6"/>
        <v>0.88</v>
      </c>
      <c r="AE12" s="3"/>
      <c r="AF12" s="3">
        <v>0.88</v>
      </c>
      <c r="AG12" s="3"/>
      <c r="AH12" s="73"/>
      <c r="AI12" s="73"/>
      <c r="AJ12" s="3"/>
      <c r="AK12" s="3"/>
      <c r="AL12" s="3"/>
      <c r="AM12" s="3"/>
      <c r="AN12" s="3"/>
      <c r="AO12" s="3"/>
      <c r="AP12" s="3"/>
      <c r="AQ12" s="3"/>
      <c r="AR12" s="3"/>
      <c r="AS12" s="3"/>
      <c r="AT12" s="3"/>
      <c r="AU12" s="3"/>
      <c r="AV12" s="3"/>
      <c r="AW12" s="3"/>
      <c r="AX12" s="3"/>
      <c r="AY12" s="3"/>
      <c r="AZ12" s="74"/>
      <c r="BA12" s="3"/>
      <c r="BB12" s="3"/>
      <c r="BC12" s="3"/>
      <c r="BD12" s="3"/>
      <c r="BE12" s="3"/>
      <c r="BF12" s="3"/>
      <c r="BG12" s="3">
        <f t="shared" si="7"/>
        <v>0</v>
      </c>
      <c r="BH12" s="3"/>
      <c r="BI12" s="75"/>
      <c r="BJ12" s="3"/>
      <c r="BK12" s="2" t="s">
        <v>459</v>
      </c>
      <c r="BL12" s="4" t="s">
        <v>135</v>
      </c>
      <c r="BM12" s="2" t="s">
        <v>178</v>
      </c>
      <c r="BN12" s="2" t="s">
        <v>84</v>
      </c>
      <c r="BO12" s="143" t="s">
        <v>405</v>
      </c>
      <c r="BP12" s="2" t="s">
        <v>629</v>
      </c>
      <c r="BQ12" s="114" t="s">
        <v>733</v>
      </c>
    </row>
    <row r="13" spans="1:69" s="71" customFormat="1" ht="37.5" x14ac:dyDescent="0.3">
      <c r="A13" s="2">
        <v>5</v>
      </c>
      <c r="B13" s="144" t="s">
        <v>721</v>
      </c>
      <c r="C13" s="3">
        <f t="shared" si="0"/>
        <v>17.399999999999999</v>
      </c>
      <c r="D13" s="3"/>
      <c r="E13" s="3">
        <f t="shared" ref="E13:E14" si="12">BG13+U13+F13</f>
        <v>17.399999999999999</v>
      </c>
      <c r="F13" s="102">
        <f t="shared" ref="F13:F14" si="13">G13+K13+L13+M13+R13+S13+T13</f>
        <v>17.399999999999999</v>
      </c>
      <c r="G13" s="3">
        <f t="shared" si="3"/>
        <v>0</v>
      </c>
      <c r="H13" s="3"/>
      <c r="I13" s="3"/>
      <c r="J13" s="3"/>
      <c r="K13" s="3">
        <v>8</v>
      </c>
      <c r="L13" s="3">
        <v>9.4</v>
      </c>
      <c r="M13" s="3">
        <f t="shared" si="4"/>
        <v>0</v>
      </c>
      <c r="N13" s="3"/>
      <c r="O13" s="3"/>
      <c r="P13" s="3"/>
      <c r="Q13" s="3"/>
      <c r="R13" s="3"/>
      <c r="S13" s="3"/>
      <c r="T13" s="3"/>
      <c r="U13" s="3">
        <f t="shared" si="5"/>
        <v>0</v>
      </c>
      <c r="V13" s="3"/>
      <c r="W13" s="3"/>
      <c r="X13" s="3"/>
      <c r="Y13" s="3"/>
      <c r="Z13" s="3"/>
      <c r="AA13" s="3"/>
      <c r="AB13" s="3"/>
      <c r="AC13" s="3"/>
      <c r="AD13" s="3">
        <f t="shared" ref="AD13:AD14" si="14">SUM(AE13:AT13)</f>
        <v>0</v>
      </c>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f t="shared" si="7"/>
        <v>0</v>
      </c>
      <c r="BH13" s="3"/>
      <c r="BI13" s="3"/>
      <c r="BJ13" s="3"/>
      <c r="BK13" s="2" t="s">
        <v>459</v>
      </c>
      <c r="BL13" s="4" t="s">
        <v>135</v>
      </c>
      <c r="BM13" s="2" t="s">
        <v>722</v>
      </c>
      <c r="BN13" s="2" t="s">
        <v>87</v>
      </c>
      <c r="BO13" s="14"/>
      <c r="BP13" s="2" t="s">
        <v>630</v>
      </c>
      <c r="BQ13" s="114" t="s">
        <v>733</v>
      </c>
    </row>
    <row r="14" spans="1:69" s="71" customFormat="1" ht="37.5" x14ac:dyDescent="0.3">
      <c r="A14" s="2">
        <v>6</v>
      </c>
      <c r="B14" s="144" t="s">
        <v>723</v>
      </c>
      <c r="C14" s="3">
        <f t="shared" si="0"/>
        <v>12.8</v>
      </c>
      <c r="D14" s="3"/>
      <c r="E14" s="3">
        <f t="shared" si="12"/>
        <v>12.8</v>
      </c>
      <c r="F14" s="102">
        <f t="shared" si="13"/>
        <v>12.8</v>
      </c>
      <c r="G14" s="3">
        <f t="shared" si="3"/>
        <v>0</v>
      </c>
      <c r="H14" s="3"/>
      <c r="I14" s="3"/>
      <c r="J14" s="3"/>
      <c r="K14" s="3">
        <v>6</v>
      </c>
      <c r="L14" s="3">
        <v>6.8</v>
      </c>
      <c r="M14" s="3">
        <f t="shared" si="4"/>
        <v>0</v>
      </c>
      <c r="N14" s="3"/>
      <c r="O14" s="3"/>
      <c r="P14" s="3"/>
      <c r="Q14" s="3"/>
      <c r="R14" s="3"/>
      <c r="S14" s="3"/>
      <c r="T14" s="3"/>
      <c r="U14" s="3">
        <f t="shared" si="5"/>
        <v>0</v>
      </c>
      <c r="V14" s="3"/>
      <c r="W14" s="3"/>
      <c r="X14" s="3"/>
      <c r="Y14" s="3"/>
      <c r="Z14" s="3"/>
      <c r="AA14" s="3"/>
      <c r="AB14" s="3"/>
      <c r="AC14" s="3"/>
      <c r="AD14" s="3">
        <f t="shared" si="14"/>
        <v>0</v>
      </c>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f t="shared" si="7"/>
        <v>0</v>
      </c>
      <c r="BH14" s="3"/>
      <c r="BI14" s="3"/>
      <c r="BJ14" s="3"/>
      <c r="BK14" s="2" t="s">
        <v>459</v>
      </c>
      <c r="BL14" s="4" t="s">
        <v>135</v>
      </c>
      <c r="BM14" s="2" t="s">
        <v>724</v>
      </c>
      <c r="BN14" s="2" t="s">
        <v>87</v>
      </c>
      <c r="BO14" s="14"/>
      <c r="BP14" s="2" t="s">
        <v>630</v>
      </c>
      <c r="BQ14" s="114" t="s">
        <v>733</v>
      </c>
    </row>
    <row r="15" spans="1:69" s="94" customFormat="1" ht="93.75" x14ac:dyDescent="0.3">
      <c r="A15" s="2">
        <v>7</v>
      </c>
      <c r="B15" s="141" t="s">
        <v>364</v>
      </c>
      <c r="C15" s="69">
        <f t="shared" ref="C15:C19" si="15">D15+E15</f>
        <v>0.31</v>
      </c>
      <c r="D15" s="3"/>
      <c r="E15" s="65">
        <f t="shared" ref="E15:E19" si="16">F15+U15+BG15</f>
        <v>0.31</v>
      </c>
      <c r="F15" s="65">
        <f t="shared" ref="F15:F19" si="17">G15+K15+L15+M15+R15+S15+T15</f>
        <v>0.31</v>
      </c>
      <c r="G15" s="65">
        <f t="shared" ref="G15:G19" si="18">H15+I15+J15</f>
        <v>0</v>
      </c>
      <c r="H15" s="3"/>
      <c r="I15" s="3"/>
      <c r="J15" s="3"/>
      <c r="K15" s="80">
        <v>0.2</v>
      </c>
      <c r="L15" s="80">
        <v>0.11</v>
      </c>
      <c r="M15" s="3">
        <f t="shared" ref="M15:M19" si="19">N15+O15+P15</f>
        <v>0</v>
      </c>
      <c r="N15" s="3"/>
      <c r="O15" s="3"/>
      <c r="P15" s="3"/>
      <c r="Q15" s="3"/>
      <c r="R15" s="3"/>
      <c r="S15" s="3"/>
      <c r="T15" s="3"/>
      <c r="U15" s="65">
        <f t="shared" ref="U15:U19" si="20">V15+W15+X15+Y15+Z15+AA15+AB15+AC15+AD15+AU15+AV15+AW15+AX15+AY15+AZ15+BA15+BB15+BC15+BD15+BE15+BF15</f>
        <v>0</v>
      </c>
      <c r="V15" s="3"/>
      <c r="W15" s="3"/>
      <c r="X15" s="3"/>
      <c r="Y15" s="3"/>
      <c r="Z15" s="3"/>
      <c r="AA15" s="3"/>
      <c r="AB15" s="3"/>
      <c r="AC15" s="3"/>
      <c r="AD15" s="65">
        <f t="shared" ref="AD15:AD19" si="21">SUM(AE15:AT15)</f>
        <v>0</v>
      </c>
      <c r="AE15" s="3"/>
      <c r="AF15" s="3"/>
      <c r="AG15" s="3"/>
      <c r="AH15" s="73"/>
      <c r="AI15" s="73"/>
      <c r="AJ15" s="3"/>
      <c r="AK15" s="3"/>
      <c r="AL15" s="3"/>
      <c r="AM15" s="3"/>
      <c r="AN15" s="3"/>
      <c r="AO15" s="3"/>
      <c r="AP15" s="3"/>
      <c r="AQ15" s="3"/>
      <c r="AR15" s="3"/>
      <c r="AS15" s="3"/>
      <c r="AT15" s="3"/>
      <c r="AU15" s="3"/>
      <c r="AV15" s="3"/>
      <c r="AW15" s="3"/>
      <c r="AX15" s="3"/>
      <c r="AY15" s="3"/>
      <c r="AZ15" s="74"/>
      <c r="BA15" s="3"/>
      <c r="BB15" s="3"/>
      <c r="BC15" s="3"/>
      <c r="BD15" s="3"/>
      <c r="BE15" s="3"/>
      <c r="BF15" s="3"/>
      <c r="BG15" s="3">
        <f t="shared" ref="BG15:BG18" si="22">BH15+BI15+BJ15</f>
        <v>0</v>
      </c>
      <c r="BH15" s="3"/>
      <c r="BI15" s="75"/>
      <c r="BJ15" s="3"/>
      <c r="BK15" s="2" t="s">
        <v>459</v>
      </c>
      <c r="BL15" s="4" t="s">
        <v>135</v>
      </c>
      <c r="BM15" s="2" t="s">
        <v>365</v>
      </c>
      <c r="BN15" s="143" t="s">
        <v>90</v>
      </c>
      <c r="BO15" s="143" t="s">
        <v>540</v>
      </c>
      <c r="BP15" s="2" t="s">
        <v>629</v>
      </c>
      <c r="BQ15" s="114" t="s">
        <v>733</v>
      </c>
    </row>
    <row r="16" spans="1:69" s="71" customFormat="1" ht="56.25" x14ac:dyDescent="0.3">
      <c r="A16" s="2">
        <v>8</v>
      </c>
      <c r="B16" s="141" t="s">
        <v>536</v>
      </c>
      <c r="C16" s="69">
        <f t="shared" si="15"/>
        <v>0.1</v>
      </c>
      <c r="D16" s="3"/>
      <c r="E16" s="65">
        <f t="shared" si="16"/>
        <v>0.1</v>
      </c>
      <c r="F16" s="65">
        <f t="shared" si="17"/>
        <v>0.1</v>
      </c>
      <c r="G16" s="65">
        <f t="shared" si="18"/>
        <v>0</v>
      </c>
      <c r="H16" s="3"/>
      <c r="I16" s="3"/>
      <c r="J16" s="3"/>
      <c r="K16" s="72"/>
      <c r="L16" s="143">
        <v>0.1</v>
      </c>
      <c r="M16" s="3">
        <f t="shared" si="19"/>
        <v>0</v>
      </c>
      <c r="N16" s="3"/>
      <c r="O16" s="3"/>
      <c r="P16" s="3"/>
      <c r="Q16" s="3"/>
      <c r="R16" s="3"/>
      <c r="S16" s="3"/>
      <c r="T16" s="3"/>
      <c r="U16" s="65">
        <f t="shared" si="20"/>
        <v>0</v>
      </c>
      <c r="V16" s="3"/>
      <c r="W16" s="3"/>
      <c r="X16" s="3"/>
      <c r="Y16" s="3"/>
      <c r="Z16" s="3"/>
      <c r="AA16" s="3"/>
      <c r="AB16" s="3"/>
      <c r="AC16" s="3"/>
      <c r="AD16" s="65">
        <f t="shared" si="21"/>
        <v>0</v>
      </c>
      <c r="AE16" s="3"/>
      <c r="AF16" s="3"/>
      <c r="AG16" s="3"/>
      <c r="AH16" s="73"/>
      <c r="AI16" s="73"/>
      <c r="AJ16" s="3"/>
      <c r="AK16" s="3"/>
      <c r="AL16" s="3"/>
      <c r="AM16" s="3"/>
      <c r="AN16" s="3"/>
      <c r="AO16" s="3"/>
      <c r="AP16" s="3"/>
      <c r="AQ16" s="3"/>
      <c r="AR16" s="3"/>
      <c r="AS16" s="3"/>
      <c r="AT16" s="3"/>
      <c r="AU16" s="3"/>
      <c r="AV16" s="3"/>
      <c r="AW16" s="3"/>
      <c r="AX16" s="3"/>
      <c r="AY16" s="3"/>
      <c r="AZ16" s="74"/>
      <c r="BA16" s="3"/>
      <c r="BB16" s="3"/>
      <c r="BC16" s="3"/>
      <c r="BD16" s="3"/>
      <c r="BE16" s="3"/>
      <c r="BF16" s="3"/>
      <c r="BG16" s="3">
        <f t="shared" si="22"/>
        <v>0</v>
      </c>
      <c r="BH16" s="3"/>
      <c r="BI16" s="75"/>
      <c r="BJ16" s="3"/>
      <c r="BK16" s="2" t="s">
        <v>459</v>
      </c>
      <c r="BL16" s="4" t="s">
        <v>135</v>
      </c>
      <c r="BM16" s="95" t="s">
        <v>507</v>
      </c>
      <c r="BN16" s="143" t="s">
        <v>90</v>
      </c>
      <c r="BO16" s="143" t="s">
        <v>386</v>
      </c>
      <c r="BP16" s="2" t="s">
        <v>629</v>
      </c>
      <c r="BQ16" s="114" t="s">
        <v>733</v>
      </c>
    </row>
    <row r="17" spans="1:69" s="71" customFormat="1" ht="56.25" x14ac:dyDescent="0.3">
      <c r="A17" s="2">
        <v>9</v>
      </c>
      <c r="B17" s="120" t="s">
        <v>497</v>
      </c>
      <c r="C17" s="69">
        <f t="shared" si="15"/>
        <v>0.36</v>
      </c>
      <c r="D17" s="3"/>
      <c r="E17" s="65">
        <f t="shared" si="16"/>
        <v>0.36</v>
      </c>
      <c r="F17" s="65">
        <f t="shared" si="17"/>
        <v>0.24000000000000002</v>
      </c>
      <c r="G17" s="65">
        <f t="shared" si="18"/>
        <v>0</v>
      </c>
      <c r="H17" s="3"/>
      <c r="I17" s="3"/>
      <c r="J17" s="3"/>
      <c r="K17" s="80">
        <v>0.14000000000000001</v>
      </c>
      <c r="L17" s="80">
        <v>0.1</v>
      </c>
      <c r="M17" s="3">
        <f t="shared" si="19"/>
        <v>0</v>
      </c>
      <c r="N17" s="3"/>
      <c r="O17" s="3"/>
      <c r="P17" s="3"/>
      <c r="Q17" s="3"/>
      <c r="R17" s="3"/>
      <c r="S17" s="3"/>
      <c r="T17" s="3"/>
      <c r="U17" s="65">
        <f t="shared" si="20"/>
        <v>0</v>
      </c>
      <c r="V17" s="3"/>
      <c r="W17" s="3"/>
      <c r="X17" s="3"/>
      <c r="Y17" s="3"/>
      <c r="Z17" s="3"/>
      <c r="AA17" s="3"/>
      <c r="AB17" s="3"/>
      <c r="AC17" s="3"/>
      <c r="AD17" s="65">
        <f t="shared" si="21"/>
        <v>0</v>
      </c>
      <c r="AE17" s="3"/>
      <c r="AF17" s="3"/>
      <c r="AG17" s="3"/>
      <c r="AH17" s="73"/>
      <c r="AI17" s="73"/>
      <c r="AJ17" s="3"/>
      <c r="AK17" s="3"/>
      <c r="AL17" s="3"/>
      <c r="AM17" s="3"/>
      <c r="AN17" s="3"/>
      <c r="AO17" s="3"/>
      <c r="AP17" s="3"/>
      <c r="AQ17" s="3"/>
      <c r="AR17" s="3"/>
      <c r="AS17" s="3"/>
      <c r="AT17" s="3"/>
      <c r="AU17" s="3"/>
      <c r="AV17" s="3"/>
      <c r="AW17" s="3"/>
      <c r="AX17" s="3"/>
      <c r="AY17" s="3"/>
      <c r="AZ17" s="74"/>
      <c r="BA17" s="3"/>
      <c r="BB17" s="3"/>
      <c r="BC17" s="3"/>
      <c r="BD17" s="3"/>
      <c r="BE17" s="3"/>
      <c r="BF17" s="3"/>
      <c r="BG17" s="3">
        <f t="shared" si="22"/>
        <v>0.12</v>
      </c>
      <c r="BH17" s="3"/>
      <c r="BI17" s="75">
        <v>0.12</v>
      </c>
      <c r="BJ17" s="3"/>
      <c r="BK17" s="2" t="s">
        <v>459</v>
      </c>
      <c r="BL17" s="4" t="s">
        <v>135</v>
      </c>
      <c r="BM17" s="96" t="s">
        <v>498</v>
      </c>
      <c r="BN17" s="143" t="s">
        <v>90</v>
      </c>
      <c r="BO17" s="143" t="s">
        <v>387</v>
      </c>
      <c r="BP17" s="2" t="s">
        <v>629</v>
      </c>
      <c r="BQ17" s="114" t="s">
        <v>733</v>
      </c>
    </row>
    <row r="18" spans="1:69" s="71" customFormat="1" ht="93.75" x14ac:dyDescent="0.3">
      <c r="A18" s="2">
        <v>10</v>
      </c>
      <c r="B18" s="97" t="s">
        <v>473</v>
      </c>
      <c r="C18" s="69">
        <f t="shared" si="15"/>
        <v>1.26</v>
      </c>
      <c r="D18" s="3"/>
      <c r="E18" s="65">
        <f t="shared" si="16"/>
        <v>1.26</v>
      </c>
      <c r="F18" s="65">
        <f t="shared" si="17"/>
        <v>1.26</v>
      </c>
      <c r="G18" s="65">
        <f t="shared" si="18"/>
        <v>0</v>
      </c>
      <c r="H18" s="69"/>
      <c r="I18" s="78"/>
      <c r="J18" s="3"/>
      <c r="K18" s="69">
        <v>1.26</v>
      </c>
      <c r="L18" s="69"/>
      <c r="M18" s="3">
        <f t="shared" si="19"/>
        <v>0</v>
      </c>
      <c r="N18" s="3"/>
      <c r="O18" s="3"/>
      <c r="P18" s="3"/>
      <c r="Q18" s="3"/>
      <c r="R18" s="3"/>
      <c r="S18" s="3"/>
      <c r="T18" s="3"/>
      <c r="U18" s="65">
        <f t="shared" si="20"/>
        <v>0</v>
      </c>
      <c r="V18" s="3"/>
      <c r="W18" s="3"/>
      <c r="X18" s="3"/>
      <c r="Y18" s="3"/>
      <c r="Z18" s="3"/>
      <c r="AA18" s="3"/>
      <c r="AB18" s="3"/>
      <c r="AC18" s="3"/>
      <c r="AD18" s="65">
        <f t="shared" si="21"/>
        <v>0</v>
      </c>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69"/>
      <c r="BE18" s="3"/>
      <c r="BF18" s="3"/>
      <c r="BG18" s="3">
        <f t="shared" si="22"/>
        <v>0</v>
      </c>
      <c r="BH18" s="3"/>
      <c r="BI18" s="78"/>
      <c r="BJ18" s="3"/>
      <c r="BK18" s="2" t="s">
        <v>459</v>
      </c>
      <c r="BL18" s="143" t="s">
        <v>135</v>
      </c>
      <c r="BM18" s="2"/>
      <c r="BN18" s="143" t="s">
        <v>90</v>
      </c>
      <c r="BO18" s="143" t="s">
        <v>540</v>
      </c>
      <c r="BP18" s="2" t="s">
        <v>629</v>
      </c>
      <c r="BQ18" s="114" t="s">
        <v>733</v>
      </c>
    </row>
    <row r="19" spans="1:69" s="195" customFormat="1" ht="93.75" x14ac:dyDescent="0.3">
      <c r="A19" s="1">
        <v>11</v>
      </c>
      <c r="B19" s="199" t="s">
        <v>658</v>
      </c>
      <c r="C19" s="19">
        <f t="shared" si="15"/>
        <v>0.3</v>
      </c>
      <c r="D19" s="19"/>
      <c r="E19" s="160">
        <f t="shared" si="16"/>
        <v>0.3</v>
      </c>
      <c r="F19" s="160">
        <f t="shared" si="17"/>
        <v>0.3</v>
      </c>
      <c r="G19" s="160">
        <f t="shared" si="18"/>
        <v>0</v>
      </c>
      <c r="H19" s="19"/>
      <c r="I19" s="19"/>
      <c r="J19" s="19"/>
      <c r="K19" s="196">
        <v>0.05</v>
      </c>
      <c r="L19" s="198">
        <v>0.25</v>
      </c>
      <c r="M19" s="19">
        <f t="shared" si="19"/>
        <v>0</v>
      </c>
      <c r="N19" s="19"/>
      <c r="O19" s="19"/>
      <c r="P19" s="19"/>
      <c r="Q19" s="19"/>
      <c r="R19" s="19"/>
      <c r="S19" s="19"/>
      <c r="T19" s="19"/>
      <c r="U19" s="19">
        <f t="shared" si="20"/>
        <v>0</v>
      </c>
      <c r="V19" s="19"/>
      <c r="W19" s="19"/>
      <c r="X19" s="19"/>
      <c r="Y19" s="19"/>
      <c r="Z19" s="19"/>
      <c r="AA19" s="19"/>
      <c r="AB19" s="19"/>
      <c r="AC19" s="19"/>
      <c r="AD19" s="19">
        <f t="shared" si="21"/>
        <v>0</v>
      </c>
      <c r="AE19" s="19"/>
      <c r="AF19" s="19"/>
      <c r="AG19" s="19"/>
      <c r="AH19" s="191"/>
      <c r="AI19" s="191"/>
      <c r="AJ19" s="19"/>
      <c r="AK19" s="19"/>
      <c r="AL19" s="19"/>
      <c r="AM19" s="19"/>
      <c r="AN19" s="19"/>
      <c r="AO19" s="19"/>
      <c r="AP19" s="19"/>
      <c r="AQ19" s="19"/>
      <c r="AR19" s="19"/>
      <c r="AS19" s="19"/>
      <c r="AT19" s="19"/>
      <c r="AU19" s="19"/>
      <c r="AV19" s="19"/>
      <c r="AW19" s="19"/>
      <c r="AX19" s="19"/>
      <c r="AY19" s="19"/>
      <c r="AZ19" s="192"/>
      <c r="BA19" s="19"/>
      <c r="BB19" s="19"/>
      <c r="BC19" s="19"/>
      <c r="BD19" s="19"/>
      <c r="BE19" s="19"/>
      <c r="BF19" s="19"/>
      <c r="BG19" s="19">
        <f t="shared" ref="BG19" si="23">SUM(BH19:BJ19)</f>
        <v>0</v>
      </c>
      <c r="BH19" s="19"/>
      <c r="BI19" s="193"/>
      <c r="BJ19" s="19"/>
      <c r="BK19" s="1" t="s">
        <v>459</v>
      </c>
      <c r="BL19" s="197" t="s">
        <v>135</v>
      </c>
      <c r="BM19" s="200" t="s">
        <v>659</v>
      </c>
      <c r="BN19" s="198" t="s">
        <v>90</v>
      </c>
      <c r="BO19" s="198" t="s">
        <v>540</v>
      </c>
      <c r="BP19" s="1" t="s">
        <v>660</v>
      </c>
      <c r="BQ19" s="194" t="s">
        <v>792</v>
      </c>
    </row>
    <row r="20" spans="1:69" s="195" customFormat="1" ht="93.75" x14ac:dyDescent="0.3">
      <c r="A20" s="1">
        <v>12</v>
      </c>
      <c r="B20" s="201" t="s">
        <v>379</v>
      </c>
      <c r="C20" s="152">
        <f t="shared" ref="C20:C25" si="24">D20+E20</f>
        <v>0.3</v>
      </c>
      <c r="D20" s="19"/>
      <c r="E20" s="19">
        <f t="shared" ref="E20:E25" si="25">F20+U20+BG20</f>
        <v>0.3</v>
      </c>
      <c r="F20" s="19">
        <f t="shared" ref="F20:F25" si="26">G20+K20+L20+M20+R20+S20+T20</f>
        <v>0.3</v>
      </c>
      <c r="G20" s="19">
        <f t="shared" ref="G20:G25" si="27">H20+I20+J20</f>
        <v>0</v>
      </c>
      <c r="H20" s="152"/>
      <c r="I20" s="152"/>
      <c r="J20" s="19"/>
      <c r="K20" s="152">
        <v>0.3</v>
      </c>
      <c r="L20" s="152"/>
      <c r="M20" s="19">
        <f t="shared" ref="M20:M25" si="28">N20+O20+P20</f>
        <v>0</v>
      </c>
      <c r="N20" s="19"/>
      <c r="O20" s="19"/>
      <c r="P20" s="19"/>
      <c r="Q20" s="19"/>
      <c r="R20" s="19"/>
      <c r="S20" s="19"/>
      <c r="T20" s="19"/>
      <c r="U20" s="19">
        <f t="shared" ref="U20:U25" si="29">V20+W20+X20+Y20+Z20+AA20+AB20+AC20+AD20+AU20+AV20+AW20+AX20+AY20+AZ20+BA20+BB20+BC20+BD20+BE20+BF20</f>
        <v>0</v>
      </c>
      <c r="V20" s="19"/>
      <c r="W20" s="19"/>
      <c r="X20" s="19"/>
      <c r="Y20" s="19"/>
      <c r="Z20" s="19"/>
      <c r="AA20" s="19"/>
      <c r="AB20" s="19"/>
      <c r="AC20" s="19"/>
      <c r="AD20" s="19">
        <f t="shared" ref="AD20:AD23" si="30">SUM(AE20:AT20)</f>
        <v>0</v>
      </c>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52"/>
      <c r="BE20" s="19"/>
      <c r="BF20" s="19"/>
      <c r="BG20" s="19">
        <f t="shared" ref="BG20:BG25" si="31">BH20+BI20+BJ20</f>
        <v>0</v>
      </c>
      <c r="BH20" s="19"/>
      <c r="BI20" s="152"/>
      <c r="BJ20" s="19"/>
      <c r="BK20" s="1" t="s">
        <v>459</v>
      </c>
      <c r="BL20" s="198" t="s">
        <v>135</v>
      </c>
      <c r="BM20" s="1"/>
      <c r="BN20" s="198" t="s">
        <v>91</v>
      </c>
      <c r="BO20" s="198" t="s">
        <v>540</v>
      </c>
      <c r="BP20" s="1" t="s">
        <v>629</v>
      </c>
      <c r="BQ20" s="194" t="s">
        <v>789</v>
      </c>
    </row>
    <row r="21" spans="1:69" s="71" customFormat="1" ht="75" x14ac:dyDescent="0.3">
      <c r="A21" s="2">
        <v>13</v>
      </c>
      <c r="B21" s="141" t="s">
        <v>513</v>
      </c>
      <c r="C21" s="69">
        <f t="shared" si="24"/>
        <v>0.1</v>
      </c>
      <c r="D21" s="3"/>
      <c r="E21" s="3">
        <f t="shared" si="25"/>
        <v>0.1</v>
      </c>
      <c r="F21" s="3">
        <f t="shared" si="26"/>
        <v>0.1</v>
      </c>
      <c r="G21" s="3">
        <f t="shared" si="27"/>
        <v>0</v>
      </c>
      <c r="H21" s="69"/>
      <c r="I21" s="69"/>
      <c r="J21" s="3"/>
      <c r="K21" s="69">
        <v>0.1</v>
      </c>
      <c r="L21" s="69"/>
      <c r="M21" s="3">
        <f t="shared" si="28"/>
        <v>0</v>
      </c>
      <c r="N21" s="3"/>
      <c r="O21" s="3"/>
      <c r="P21" s="3"/>
      <c r="Q21" s="3"/>
      <c r="R21" s="3"/>
      <c r="S21" s="3"/>
      <c r="T21" s="3"/>
      <c r="U21" s="3">
        <f t="shared" si="29"/>
        <v>0</v>
      </c>
      <c r="V21" s="3"/>
      <c r="W21" s="3"/>
      <c r="X21" s="3"/>
      <c r="Y21" s="3"/>
      <c r="Z21" s="3"/>
      <c r="AA21" s="3"/>
      <c r="AB21" s="3"/>
      <c r="AC21" s="3"/>
      <c r="AD21" s="3">
        <f t="shared" si="30"/>
        <v>0</v>
      </c>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69"/>
      <c r="BE21" s="3"/>
      <c r="BF21" s="3"/>
      <c r="BG21" s="3">
        <f t="shared" si="31"/>
        <v>0</v>
      </c>
      <c r="BH21" s="3"/>
      <c r="BI21" s="69"/>
      <c r="BJ21" s="3"/>
      <c r="BK21" s="2" t="s">
        <v>459</v>
      </c>
      <c r="BL21" s="143" t="s">
        <v>135</v>
      </c>
      <c r="BM21" s="2" t="s">
        <v>514</v>
      </c>
      <c r="BN21" s="143" t="s">
        <v>91</v>
      </c>
      <c r="BO21" s="15" t="s">
        <v>385</v>
      </c>
      <c r="BP21" s="2" t="s">
        <v>629</v>
      </c>
      <c r="BQ21" s="114" t="s">
        <v>733</v>
      </c>
    </row>
    <row r="22" spans="1:69" s="71" customFormat="1" ht="37.5" x14ac:dyDescent="0.3">
      <c r="A22" s="2">
        <v>14</v>
      </c>
      <c r="B22" s="144" t="s">
        <v>376</v>
      </c>
      <c r="C22" s="69">
        <f t="shared" si="24"/>
        <v>0.7</v>
      </c>
      <c r="D22" s="3"/>
      <c r="E22" s="3">
        <f t="shared" si="25"/>
        <v>0.7</v>
      </c>
      <c r="F22" s="3">
        <f t="shared" si="26"/>
        <v>0.7</v>
      </c>
      <c r="G22" s="3">
        <f t="shared" si="27"/>
        <v>0</v>
      </c>
      <c r="H22" s="3"/>
      <c r="I22" s="3"/>
      <c r="J22" s="3"/>
      <c r="K22" s="72">
        <v>0.3</v>
      </c>
      <c r="L22" s="143">
        <v>0.4</v>
      </c>
      <c r="M22" s="3">
        <f t="shared" si="28"/>
        <v>0</v>
      </c>
      <c r="N22" s="3"/>
      <c r="O22" s="3"/>
      <c r="P22" s="3"/>
      <c r="Q22" s="3"/>
      <c r="R22" s="3"/>
      <c r="S22" s="3"/>
      <c r="T22" s="3"/>
      <c r="U22" s="3">
        <f t="shared" si="29"/>
        <v>0</v>
      </c>
      <c r="V22" s="3"/>
      <c r="W22" s="3"/>
      <c r="X22" s="3"/>
      <c r="Y22" s="3"/>
      <c r="Z22" s="3"/>
      <c r="AA22" s="3"/>
      <c r="AB22" s="3"/>
      <c r="AC22" s="3"/>
      <c r="AD22" s="3">
        <f t="shared" si="30"/>
        <v>0</v>
      </c>
      <c r="AE22" s="3"/>
      <c r="AF22" s="3"/>
      <c r="AG22" s="3"/>
      <c r="AH22" s="73"/>
      <c r="AI22" s="73"/>
      <c r="AJ22" s="3"/>
      <c r="AK22" s="3"/>
      <c r="AL22" s="3"/>
      <c r="AM22" s="3"/>
      <c r="AN22" s="3"/>
      <c r="AO22" s="3"/>
      <c r="AP22" s="3"/>
      <c r="AQ22" s="3"/>
      <c r="AR22" s="3"/>
      <c r="AS22" s="3"/>
      <c r="AT22" s="3"/>
      <c r="AU22" s="3"/>
      <c r="AV22" s="3"/>
      <c r="AW22" s="3"/>
      <c r="AX22" s="3"/>
      <c r="AY22" s="3"/>
      <c r="AZ22" s="74"/>
      <c r="BA22" s="3"/>
      <c r="BB22" s="3"/>
      <c r="BC22" s="3"/>
      <c r="BD22" s="3"/>
      <c r="BE22" s="3"/>
      <c r="BF22" s="3"/>
      <c r="BG22" s="3">
        <f t="shared" si="31"/>
        <v>0</v>
      </c>
      <c r="BH22" s="3"/>
      <c r="BI22" s="75"/>
      <c r="BJ22" s="3"/>
      <c r="BK22" s="2" t="s">
        <v>459</v>
      </c>
      <c r="BL22" s="4" t="s">
        <v>135</v>
      </c>
      <c r="BM22" s="95"/>
      <c r="BN22" s="143" t="s">
        <v>91</v>
      </c>
      <c r="BO22" s="15"/>
      <c r="BP22" s="2" t="s">
        <v>630</v>
      </c>
      <c r="BQ22" s="114" t="s">
        <v>733</v>
      </c>
    </row>
    <row r="23" spans="1:69" s="71" customFormat="1" ht="37.5" x14ac:dyDescent="0.3">
      <c r="A23" s="2">
        <v>15</v>
      </c>
      <c r="B23" s="142"/>
      <c r="C23" s="69">
        <f t="shared" si="24"/>
        <v>9.07</v>
      </c>
      <c r="D23" s="3"/>
      <c r="E23" s="3">
        <f t="shared" ref="E23:E24" si="32">F23+U23+BG23</f>
        <v>9.07</v>
      </c>
      <c r="F23" s="3">
        <f t="shared" ref="F23:F24" si="33">G23+K23+L23+M23+R23+S23+T23</f>
        <v>8.64</v>
      </c>
      <c r="G23" s="3">
        <f t="shared" si="27"/>
        <v>0</v>
      </c>
      <c r="H23" s="126"/>
      <c r="I23" s="126"/>
      <c r="J23" s="126"/>
      <c r="K23" s="80">
        <v>7</v>
      </c>
      <c r="L23" s="80">
        <v>1.3</v>
      </c>
      <c r="M23" s="3">
        <f t="shared" si="28"/>
        <v>0.34</v>
      </c>
      <c r="N23" s="126"/>
      <c r="O23" s="126"/>
      <c r="P23" s="126">
        <v>0.34</v>
      </c>
      <c r="Q23" s="3"/>
      <c r="R23" s="3"/>
      <c r="S23" s="3"/>
      <c r="T23" s="3"/>
      <c r="U23" s="3">
        <f t="shared" si="29"/>
        <v>0.43000000000000005</v>
      </c>
      <c r="V23" s="3"/>
      <c r="W23" s="3"/>
      <c r="X23" s="3"/>
      <c r="Y23" s="3"/>
      <c r="Z23" s="3"/>
      <c r="AA23" s="3"/>
      <c r="AB23" s="3"/>
      <c r="AC23" s="3"/>
      <c r="AD23" s="3">
        <f t="shared" si="30"/>
        <v>0.4</v>
      </c>
      <c r="AE23" s="3">
        <v>0.4</v>
      </c>
      <c r="AF23" s="3">
        <v>0</v>
      </c>
      <c r="AG23" s="3"/>
      <c r="AH23" s="3"/>
      <c r="AI23" s="3"/>
      <c r="AJ23" s="73"/>
      <c r="AK23" s="73"/>
      <c r="AL23" s="3"/>
      <c r="AM23" s="3"/>
      <c r="AN23" s="3"/>
      <c r="AO23" s="3"/>
      <c r="AP23" s="3"/>
      <c r="AQ23" s="126"/>
      <c r="AR23" s="3"/>
      <c r="AS23" s="3"/>
      <c r="AT23" s="3"/>
      <c r="AU23" s="3"/>
      <c r="AV23" s="3"/>
      <c r="AW23" s="3"/>
      <c r="AX23" s="126"/>
      <c r="AY23" s="126"/>
      <c r="AZ23" s="3"/>
      <c r="BA23" s="3"/>
      <c r="BB23" s="74"/>
      <c r="BC23" s="3"/>
      <c r="BD23" s="126">
        <v>0.03</v>
      </c>
      <c r="BE23" s="3"/>
      <c r="BF23" s="3"/>
      <c r="BG23" s="3">
        <f t="shared" si="31"/>
        <v>0</v>
      </c>
      <c r="BH23" s="126"/>
      <c r="BI23" s="75"/>
      <c r="BJ23" s="126"/>
      <c r="BK23" s="2" t="s">
        <v>459</v>
      </c>
      <c r="BL23" s="4" t="s">
        <v>135</v>
      </c>
      <c r="BM23" s="2" t="s">
        <v>519</v>
      </c>
      <c r="BN23" s="2" t="s">
        <v>96</v>
      </c>
      <c r="BO23" s="15"/>
      <c r="BP23" s="150"/>
      <c r="BQ23" s="114" t="s">
        <v>733</v>
      </c>
    </row>
    <row r="24" spans="1:69" s="71" customFormat="1" ht="56.25" x14ac:dyDescent="0.3">
      <c r="A24" s="2">
        <v>16</v>
      </c>
      <c r="B24" s="123" t="s">
        <v>570</v>
      </c>
      <c r="C24" s="69">
        <f t="shared" si="24"/>
        <v>23.27</v>
      </c>
      <c r="D24" s="3"/>
      <c r="E24" s="3">
        <f t="shared" si="32"/>
        <v>23.27</v>
      </c>
      <c r="F24" s="3">
        <f t="shared" si="33"/>
        <v>16.54</v>
      </c>
      <c r="G24" s="3">
        <f t="shared" si="27"/>
        <v>0</v>
      </c>
      <c r="H24" s="3"/>
      <c r="I24" s="3"/>
      <c r="J24" s="3"/>
      <c r="K24" s="72"/>
      <c r="L24" s="2"/>
      <c r="M24" s="3">
        <f t="shared" si="28"/>
        <v>16.54</v>
      </c>
      <c r="N24" s="3"/>
      <c r="O24" s="3"/>
      <c r="P24" s="3">
        <v>16.54</v>
      </c>
      <c r="Q24" s="3"/>
      <c r="R24" s="3"/>
      <c r="S24" s="3"/>
      <c r="T24" s="3"/>
      <c r="U24" s="3">
        <v>6.73</v>
      </c>
      <c r="V24" s="3"/>
      <c r="W24" s="3"/>
      <c r="X24" s="3"/>
      <c r="Y24" s="3"/>
      <c r="Z24" s="3"/>
      <c r="AA24" s="3"/>
      <c r="AB24" s="3"/>
      <c r="AC24" s="3"/>
      <c r="AD24" s="3">
        <f>SUM(AE24:AT24)</f>
        <v>0</v>
      </c>
      <c r="AE24" s="3"/>
      <c r="AF24" s="3">
        <v>0</v>
      </c>
      <c r="AG24" s="3"/>
      <c r="AH24" s="3"/>
      <c r="AI24" s="3"/>
      <c r="AJ24" s="73"/>
      <c r="AK24" s="73"/>
      <c r="AL24" s="3"/>
      <c r="AM24" s="3"/>
      <c r="AN24" s="3"/>
      <c r="AO24" s="3"/>
      <c r="AP24" s="3"/>
      <c r="AQ24" s="3"/>
      <c r="AR24" s="3"/>
      <c r="AS24" s="3"/>
      <c r="AT24" s="3"/>
      <c r="AU24" s="3"/>
      <c r="AV24" s="3"/>
      <c r="AW24" s="3"/>
      <c r="AX24" s="3"/>
      <c r="AY24" s="3"/>
      <c r="AZ24" s="3"/>
      <c r="BA24" s="3"/>
      <c r="BB24" s="74"/>
      <c r="BC24" s="3"/>
      <c r="BD24" s="3">
        <v>6.73</v>
      </c>
      <c r="BE24" s="3"/>
      <c r="BF24" s="3"/>
      <c r="BG24" s="3">
        <f t="shared" si="31"/>
        <v>0</v>
      </c>
      <c r="BH24" s="3"/>
      <c r="BI24" s="75"/>
      <c r="BJ24" s="3"/>
      <c r="BK24" s="2" t="s">
        <v>459</v>
      </c>
      <c r="BL24" s="2" t="s">
        <v>135</v>
      </c>
      <c r="BM24" s="2"/>
      <c r="BN24" s="2" t="s">
        <v>96</v>
      </c>
      <c r="BO24" s="143" t="s">
        <v>613</v>
      </c>
      <c r="BP24" s="2" t="s">
        <v>630</v>
      </c>
      <c r="BQ24" s="114" t="s">
        <v>733</v>
      </c>
    </row>
    <row r="25" spans="1:69" s="71" customFormat="1" ht="37.5" x14ac:dyDescent="0.3">
      <c r="A25" s="2">
        <v>17</v>
      </c>
      <c r="B25" s="105" t="s">
        <v>471</v>
      </c>
      <c r="C25" s="69">
        <f t="shared" si="24"/>
        <v>0.35499999999999998</v>
      </c>
      <c r="D25" s="3"/>
      <c r="E25" s="3">
        <f t="shared" si="25"/>
        <v>0.35499999999999998</v>
      </c>
      <c r="F25" s="3">
        <f t="shared" si="26"/>
        <v>0.14499999999999999</v>
      </c>
      <c r="G25" s="3">
        <f t="shared" si="27"/>
        <v>0.14499999999999999</v>
      </c>
      <c r="H25" s="3">
        <v>0.14499999999999999</v>
      </c>
      <c r="I25" s="3"/>
      <c r="J25" s="3"/>
      <c r="K25" s="3"/>
      <c r="L25" s="3"/>
      <c r="M25" s="3">
        <f t="shared" si="28"/>
        <v>0</v>
      </c>
      <c r="N25" s="3"/>
      <c r="O25" s="3"/>
      <c r="P25" s="3"/>
      <c r="Q25" s="3"/>
      <c r="R25" s="3"/>
      <c r="S25" s="3"/>
      <c r="T25" s="3"/>
      <c r="U25" s="3">
        <f t="shared" si="29"/>
        <v>0.21</v>
      </c>
      <c r="V25" s="3"/>
      <c r="W25" s="3"/>
      <c r="X25" s="3"/>
      <c r="Y25" s="3"/>
      <c r="Z25" s="3"/>
      <c r="AA25" s="3"/>
      <c r="AB25" s="3"/>
      <c r="AC25" s="3"/>
      <c r="AD25" s="3">
        <f t="shared" ref="AD25" si="34">SUM(AE25:AT25)</f>
        <v>0</v>
      </c>
      <c r="AE25" s="3"/>
      <c r="AF25" s="3"/>
      <c r="AG25" s="3"/>
      <c r="AH25" s="3"/>
      <c r="AI25" s="3"/>
      <c r="AJ25" s="3"/>
      <c r="AK25" s="3"/>
      <c r="AL25" s="3"/>
      <c r="AM25" s="3"/>
      <c r="AN25" s="3"/>
      <c r="AO25" s="3"/>
      <c r="AP25" s="3"/>
      <c r="AQ25" s="3"/>
      <c r="AR25" s="3"/>
      <c r="AS25" s="3"/>
      <c r="AT25" s="3"/>
      <c r="AU25" s="3"/>
      <c r="AV25" s="3"/>
      <c r="AW25" s="3"/>
      <c r="AX25" s="3">
        <v>0.21</v>
      </c>
      <c r="AY25" s="3"/>
      <c r="AZ25" s="3"/>
      <c r="BA25" s="3"/>
      <c r="BB25" s="3"/>
      <c r="BC25" s="3"/>
      <c r="BD25" s="3"/>
      <c r="BE25" s="3"/>
      <c r="BF25" s="3"/>
      <c r="BG25" s="3">
        <f t="shared" si="31"/>
        <v>0</v>
      </c>
      <c r="BH25" s="3"/>
      <c r="BI25" s="3"/>
      <c r="BJ25" s="3"/>
      <c r="BK25" s="2" t="s">
        <v>459</v>
      </c>
      <c r="BL25" s="2" t="s">
        <v>135</v>
      </c>
      <c r="BM25" s="2"/>
      <c r="BN25" s="2" t="s">
        <v>101</v>
      </c>
      <c r="BO25" s="143" t="s">
        <v>541</v>
      </c>
      <c r="BP25" s="2" t="s">
        <v>630</v>
      </c>
      <c r="BQ25" s="114" t="s">
        <v>733</v>
      </c>
    </row>
    <row r="26" spans="1:69" s="71" customFormat="1" ht="37.5" x14ac:dyDescent="0.3">
      <c r="A26" s="2">
        <v>18</v>
      </c>
      <c r="B26" s="106" t="s">
        <v>316</v>
      </c>
      <c r="C26" s="69">
        <f t="shared" ref="C26" si="35">D26+E26</f>
        <v>0.89999999999999991</v>
      </c>
      <c r="D26" s="3"/>
      <c r="E26" s="3">
        <f t="shared" ref="E26" si="36">F26+U26+BG26</f>
        <v>0.89999999999999991</v>
      </c>
      <c r="F26" s="3">
        <f t="shared" ref="F26" si="37">G26+K26+L26+M26+R26+S26+T26</f>
        <v>0.89999999999999991</v>
      </c>
      <c r="G26" s="3">
        <f t="shared" ref="G26:G27" si="38">H26+I26+J26</f>
        <v>0</v>
      </c>
      <c r="H26" s="3"/>
      <c r="I26" s="3"/>
      <c r="J26" s="3"/>
      <c r="K26" s="87">
        <v>0.6</v>
      </c>
      <c r="L26" s="69">
        <v>0.3</v>
      </c>
      <c r="M26" s="3">
        <f t="shared" ref="M26:M28" si="39">N26+O26+P26</f>
        <v>0</v>
      </c>
      <c r="N26" s="3"/>
      <c r="O26" s="3"/>
      <c r="P26" s="3"/>
      <c r="Q26" s="3"/>
      <c r="R26" s="3"/>
      <c r="S26" s="3"/>
      <c r="T26" s="3"/>
      <c r="U26" s="3">
        <f t="shared" ref="U26" si="40">V26+W26+X26+Y26+Z26+AA26+AB26+AC26+AD26+AU26+AV26+AW26+AX26+AY26+AZ26+BA26+BB26+BC26+BD26+BE26+BF26</f>
        <v>0</v>
      </c>
      <c r="V26" s="3"/>
      <c r="W26" s="3"/>
      <c r="X26" s="3"/>
      <c r="Y26" s="3"/>
      <c r="Z26" s="3"/>
      <c r="AA26" s="3"/>
      <c r="AB26" s="3"/>
      <c r="AC26" s="3"/>
      <c r="AD26" s="3">
        <f t="shared" ref="AD26:AD30" si="41">SUM(AE26:AT26)</f>
        <v>0</v>
      </c>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f t="shared" ref="BG26:BG28" si="42">BH26+BI26+BJ26</f>
        <v>0</v>
      </c>
      <c r="BH26" s="3"/>
      <c r="BI26" s="3"/>
      <c r="BJ26" s="3"/>
      <c r="BK26" s="2" t="s">
        <v>459</v>
      </c>
      <c r="BL26" s="4" t="s">
        <v>135</v>
      </c>
      <c r="BM26" s="2"/>
      <c r="BN26" s="2" t="s">
        <v>109</v>
      </c>
      <c r="BO26" s="143" t="s">
        <v>543</v>
      </c>
      <c r="BP26" s="2" t="s">
        <v>629</v>
      </c>
      <c r="BQ26" s="114" t="s">
        <v>733</v>
      </c>
    </row>
    <row r="27" spans="1:69" s="94" customFormat="1" ht="56.25" x14ac:dyDescent="0.3">
      <c r="A27" s="2">
        <v>19</v>
      </c>
      <c r="B27" s="141" t="s">
        <v>573</v>
      </c>
      <c r="C27" s="69">
        <f t="shared" ref="C27:C30" si="43">D27+E27</f>
        <v>0.4</v>
      </c>
      <c r="D27" s="3"/>
      <c r="E27" s="3">
        <f t="shared" ref="E27:E28" si="44">F27+U27+BG27</f>
        <v>0.4</v>
      </c>
      <c r="F27" s="3">
        <f t="shared" ref="F27:F28" si="45">G27+K27+L27+M27+R27+S27+T27</f>
        <v>0.4</v>
      </c>
      <c r="G27" s="3">
        <f t="shared" si="38"/>
        <v>0</v>
      </c>
      <c r="H27" s="3"/>
      <c r="I27" s="3"/>
      <c r="J27" s="3"/>
      <c r="K27" s="80">
        <v>0.4</v>
      </c>
      <c r="L27" s="80"/>
      <c r="M27" s="3">
        <f t="shared" si="39"/>
        <v>0</v>
      </c>
      <c r="N27" s="3"/>
      <c r="O27" s="3"/>
      <c r="P27" s="3"/>
      <c r="Q27" s="3"/>
      <c r="R27" s="3"/>
      <c r="S27" s="3"/>
      <c r="T27" s="3"/>
      <c r="U27" s="3">
        <f t="shared" ref="U27:U30" si="46">V27+W27+X27+Y27+Z27+AA27+AB27+AC27+AD27+AU27+AV27+AW27+AX27+AY27+AZ27+BA27+BB27+BC27+BD27+BE27+BF27</f>
        <v>0</v>
      </c>
      <c r="V27" s="3"/>
      <c r="W27" s="3"/>
      <c r="X27" s="3"/>
      <c r="Y27" s="3"/>
      <c r="Z27" s="3"/>
      <c r="AA27" s="3"/>
      <c r="AB27" s="3"/>
      <c r="AC27" s="3"/>
      <c r="AD27" s="3">
        <f t="shared" si="41"/>
        <v>0</v>
      </c>
      <c r="AE27" s="3"/>
      <c r="AF27" s="3"/>
      <c r="AG27" s="3"/>
      <c r="AH27" s="73"/>
      <c r="AI27" s="73"/>
      <c r="AJ27" s="3"/>
      <c r="AK27" s="3"/>
      <c r="AL27" s="3"/>
      <c r="AM27" s="3"/>
      <c r="AN27" s="3"/>
      <c r="AO27" s="3"/>
      <c r="AP27" s="3"/>
      <c r="AQ27" s="3"/>
      <c r="AR27" s="3"/>
      <c r="AS27" s="3"/>
      <c r="AT27" s="3"/>
      <c r="AU27" s="3"/>
      <c r="AV27" s="3"/>
      <c r="AW27" s="3"/>
      <c r="AX27" s="3"/>
      <c r="AY27" s="3"/>
      <c r="AZ27" s="74"/>
      <c r="BA27" s="3"/>
      <c r="BB27" s="3"/>
      <c r="BC27" s="3"/>
      <c r="BD27" s="3"/>
      <c r="BE27" s="3"/>
      <c r="BF27" s="3"/>
      <c r="BG27" s="3">
        <f t="shared" si="42"/>
        <v>0</v>
      </c>
      <c r="BH27" s="3"/>
      <c r="BI27" s="75"/>
      <c r="BJ27" s="3"/>
      <c r="BK27" s="2" t="s">
        <v>459</v>
      </c>
      <c r="BL27" s="4" t="s">
        <v>135</v>
      </c>
      <c r="BM27" s="2" t="s">
        <v>367</v>
      </c>
      <c r="BN27" s="143" t="s">
        <v>85</v>
      </c>
      <c r="BO27" s="15" t="s">
        <v>546</v>
      </c>
      <c r="BP27" s="2" t="s">
        <v>629</v>
      </c>
      <c r="BQ27" s="114" t="s">
        <v>733</v>
      </c>
    </row>
    <row r="28" spans="1:69" s="71" customFormat="1" ht="37.5" x14ac:dyDescent="0.3">
      <c r="A28" s="2">
        <v>20</v>
      </c>
      <c r="B28" s="14" t="s">
        <v>525</v>
      </c>
      <c r="C28" s="69">
        <f t="shared" si="43"/>
        <v>0.15</v>
      </c>
      <c r="D28" s="3"/>
      <c r="E28" s="3">
        <f t="shared" si="44"/>
        <v>0.15</v>
      </c>
      <c r="F28" s="3">
        <f t="shared" si="45"/>
        <v>0.15</v>
      </c>
      <c r="G28" s="3">
        <f t="shared" ref="G28:G30" si="47">H28+I28+J28</f>
        <v>0</v>
      </c>
      <c r="H28" s="2"/>
      <c r="I28" s="2"/>
      <c r="J28" s="2"/>
      <c r="K28" s="2"/>
      <c r="L28" s="2">
        <v>0.15</v>
      </c>
      <c r="M28" s="3">
        <f t="shared" si="39"/>
        <v>0</v>
      </c>
      <c r="N28" s="2"/>
      <c r="O28" s="2"/>
      <c r="P28" s="2"/>
      <c r="Q28" s="2"/>
      <c r="R28" s="2"/>
      <c r="S28" s="2"/>
      <c r="T28" s="2"/>
      <c r="U28" s="3">
        <f t="shared" si="46"/>
        <v>0</v>
      </c>
      <c r="V28" s="2"/>
      <c r="W28" s="2"/>
      <c r="X28" s="2"/>
      <c r="Y28" s="2"/>
      <c r="Z28" s="2"/>
      <c r="AA28" s="2"/>
      <c r="AB28" s="2"/>
      <c r="AC28" s="2"/>
      <c r="AD28" s="3">
        <f t="shared" si="41"/>
        <v>0</v>
      </c>
      <c r="AE28" s="2"/>
      <c r="AF28" s="2"/>
      <c r="AG28" s="2"/>
      <c r="AH28" s="2"/>
      <c r="AI28" s="2"/>
      <c r="AJ28" s="2"/>
      <c r="AK28" s="2"/>
      <c r="AL28" s="2"/>
      <c r="AM28" s="2"/>
      <c r="AN28" s="2"/>
      <c r="AO28" s="2"/>
      <c r="AP28" s="2"/>
      <c r="AQ28" s="2"/>
      <c r="AR28" s="2"/>
      <c r="AS28" s="2">
        <v>0</v>
      </c>
      <c r="AT28" s="2"/>
      <c r="AU28" s="2"/>
      <c r="AV28" s="2"/>
      <c r="AW28" s="2"/>
      <c r="AX28" s="2"/>
      <c r="AY28" s="2"/>
      <c r="AZ28" s="2"/>
      <c r="BA28" s="2"/>
      <c r="BB28" s="2"/>
      <c r="BC28" s="2"/>
      <c r="BD28" s="2"/>
      <c r="BE28" s="2"/>
      <c r="BF28" s="2"/>
      <c r="BG28" s="3">
        <f t="shared" si="42"/>
        <v>0</v>
      </c>
      <c r="BH28" s="2"/>
      <c r="BI28" s="2"/>
      <c r="BJ28" s="2"/>
      <c r="BK28" s="2" t="s">
        <v>459</v>
      </c>
      <c r="BL28" s="2" t="s">
        <v>135</v>
      </c>
      <c r="BM28" s="96" t="s">
        <v>552</v>
      </c>
      <c r="BN28" s="2" t="s">
        <v>86</v>
      </c>
      <c r="BO28" s="15" t="s">
        <v>545</v>
      </c>
      <c r="BP28" s="2" t="s">
        <v>630</v>
      </c>
      <c r="BQ28" s="114" t="s">
        <v>733</v>
      </c>
    </row>
    <row r="29" spans="1:69" s="71" customFormat="1" ht="131.25" x14ac:dyDescent="0.3">
      <c r="A29" s="2">
        <v>21</v>
      </c>
      <c r="B29" s="108" t="s">
        <v>531</v>
      </c>
      <c r="C29" s="69">
        <f t="shared" si="43"/>
        <v>2.82</v>
      </c>
      <c r="D29" s="69">
        <v>2.82</v>
      </c>
      <c r="E29" s="3">
        <f t="shared" ref="E29:E30" si="48">F29+U29+BG29</f>
        <v>0</v>
      </c>
      <c r="F29" s="3">
        <f t="shared" ref="F29:F30" si="49">G29+K29+L29+M29+R29+S29+T29</f>
        <v>0</v>
      </c>
      <c r="G29" s="3">
        <f t="shared" si="47"/>
        <v>0</v>
      </c>
      <c r="H29" s="78"/>
      <c r="I29" s="78"/>
      <c r="J29" s="3"/>
      <c r="K29" s="69"/>
      <c r="L29" s="69"/>
      <c r="M29" s="3">
        <f t="shared" ref="M29:M30" si="50">N29+O29+P29</f>
        <v>0</v>
      </c>
      <c r="N29" s="3"/>
      <c r="O29" s="3"/>
      <c r="P29" s="3"/>
      <c r="Q29" s="3"/>
      <c r="R29" s="3"/>
      <c r="S29" s="3"/>
      <c r="T29" s="3"/>
      <c r="U29" s="3">
        <f t="shared" si="46"/>
        <v>0</v>
      </c>
      <c r="V29" s="3"/>
      <c r="W29" s="3"/>
      <c r="X29" s="3"/>
      <c r="Y29" s="3"/>
      <c r="Z29" s="3"/>
      <c r="AA29" s="3"/>
      <c r="AB29" s="3"/>
      <c r="AC29" s="3"/>
      <c r="AD29" s="3">
        <f t="shared" si="41"/>
        <v>0</v>
      </c>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69"/>
      <c r="BE29" s="3"/>
      <c r="BF29" s="3"/>
      <c r="BG29" s="3">
        <f t="shared" ref="BG29:BG30" si="51">BH29+BI29+BJ29</f>
        <v>0</v>
      </c>
      <c r="BH29" s="3"/>
      <c r="BI29" s="78">
        <v>0</v>
      </c>
      <c r="BJ29" s="3"/>
      <c r="BK29" s="2" t="s">
        <v>459</v>
      </c>
      <c r="BL29" s="143" t="s">
        <v>135</v>
      </c>
      <c r="BM29" s="96" t="s">
        <v>368</v>
      </c>
      <c r="BN29" s="143" t="s">
        <v>88</v>
      </c>
      <c r="BO29" s="15" t="s">
        <v>390</v>
      </c>
      <c r="BP29" s="2" t="s">
        <v>629</v>
      </c>
      <c r="BQ29" s="114" t="s">
        <v>733</v>
      </c>
    </row>
    <row r="30" spans="1:69" s="71" customFormat="1" ht="56.25" x14ac:dyDescent="0.3">
      <c r="A30" s="2">
        <v>22</v>
      </c>
      <c r="B30" s="109" t="s">
        <v>532</v>
      </c>
      <c r="C30" s="69">
        <f t="shared" si="43"/>
        <v>0.25</v>
      </c>
      <c r="D30" s="69"/>
      <c r="E30" s="3">
        <f t="shared" si="48"/>
        <v>0.25</v>
      </c>
      <c r="F30" s="3">
        <f t="shared" si="49"/>
        <v>0.25</v>
      </c>
      <c r="G30" s="3">
        <f t="shared" si="47"/>
        <v>0</v>
      </c>
      <c r="H30" s="78"/>
      <c r="I30" s="78"/>
      <c r="J30" s="3"/>
      <c r="K30" s="69">
        <v>0.25</v>
      </c>
      <c r="L30" s="69"/>
      <c r="M30" s="3">
        <f t="shared" si="50"/>
        <v>0</v>
      </c>
      <c r="N30" s="3"/>
      <c r="O30" s="3"/>
      <c r="P30" s="3"/>
      <c r="Q30" s="3"/>
      <c r="R30" s="3"/>
      <c r="S30" s="3"/>
      <c r="T30" s="3"/>
      <c r="U30" s="3">
        <f t="shared" si="46"/>
        <v>0</v>
      </c>
      <c r="V30" s="3"/>
      <c r="W30" s="3"/>
      <c r="X30" s="3"/>
      <c r="Y30" s="3"/>
      <c r="Z30" s="3"/>
      <c r="AA30" s="3"/>
      <c r="AB30" s="3"/>
      <c r="AC30" s="3"/>
      <c r="AD30" s="3">
        <f t="shared" si="41"/>
        <v>0</v>
      </c>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69"/>
      <c r="BE30" s="3"/>
      <c r="BF30" s="3"/>
      <c r="BG30" s="3">
        <f t="shared" si="51"/>
        <v>0</v>
      </c>
      <c r="BH30" s="3"/>
      <c r="BI30" s="78">
        <v>0</v>
      </c>
      <c r="BJ30" s="3"/>
      <c r="BK30" s="2" t="s">
        <v>459</v>
      </c>
      <c r="BL30" s="143" t="s">
        <v>135</v>
      </c>
      <c r="BM30" s="96" t="s">
        <v>368</v>
      </c>
      <c r="BN30" s="143" t="s">
        <v>88</v>
      </c>
      <c r="BO30" s="15" t="s">
        <v>390</v>
      </c>
      <c r="BP30" s="2" t="s">
        <v>629</v>
      </c>
      <c r="BQ30" s="114" t="s">
        <v>733</v>
      </c>
    </row>
    <row r="31" spans="1:69" ht="37.5" x14ac:dyDescent="0.3">
      <c r="A31" s="2">
        <v>23</v>
      </c>
      <c r="B31" s="109" t="s">
        <v>770</v>
      </c>
      <c r="C31" s="165">
        <v>0.5</v>
      </c>
      <c r="D31" s="165"/>
      <c r="E31" s="165"/>
      <c r="F31" s="165"/>
      <c r="G31" s="165"/>
      <c r="H31" s="165"/>
      <c r="I31" s="165"/>
      <c r="J31" s="165"/>
      <c r="K31" s="165"/>
      <c r="L31" s="165"/>
      <c r="M31" s="165"/>
      <c r="N31" s="165"/>
      <c r="O31" s="165"/>
      <c r="P31" s="165"/>
      <c r="Q31" s="165"/>
      <c r="R31" s="165"/>
      <c r="S31" s="165"/>
      <c r="T31" s="165"/>
      <c r="U31" s="165"/>
      <c r="V31" s="165"/>
      <c r="W31" s="165"/>
      <c r="X31" s="165"/>
      <c r="Y31" s="165"/>
      <c r="Z31" s="165"/>
      <c r="AA31" s="165"/>
      <c r="AB31" s="165"/>
      <c r="AC31" s="165"/>
      <c r="AD31" s="165"/>
      <c r="AE31" s="165"/>
      <c r="AF31" s="165"/>
      <c r="AG31" s="165"/>
      <c r="AH31" s="165"/>
      <c r="AI31" s="165"/>
      <c r="AJ31" s="165"/>
      <c r="AK31" s="165"/>
      <c r="AL31" s="165"/>
      <c r="AM31" s="165"/>
      <c r="AN31" s="165"/>
      <c r="AO31" s="165"/>
      <c r="AP31" s="165"/>
      <c r="AQ31" s="165"/>
      <c r="AR31" s="165"/>
      <c r="AS31" s="165"/>
      <c r="AT31" s="165"/>
      <c r="AU31" s="165"/>
      <c r="AV31" s="165"/>
      <c r="AW31" s="165"/>
      <c r="AX31" s="165"/>
      <c r="AY31" s="165"/>
      <c r="AZ31" s="165"/>
      <c r="BA31" s="165"/>
      <c r="BB31" s="165"/>
      <c r="BC31" s="165"/>
      <c r="BD31" s="165"/>
      <c r="BE31" s="165"/>
      <c r="BF31" s="165"/>
      <c r="BG31" s="165"/>
      <c r="BH31" s="165"/>
      <c r="BI31" s="165"/>
      <c r="BJ31" s="165"/>
      <c r="BK31" s="165"/>
      <c r="BL31" s="143" t="s">
        <v>135</v>
      </c>
      <c r="BM31" s="165"/>
      <c r="BN31" s="166" t="s">
        <v>90</v>
      </c>
      <c r="BO31" s="166"/>
      <c r="BP31" s="165" t="s">
        <v>775</v>
      </c>
      <c r="BQ31" s="165" t="s">
        <v>776</v>
      </c>
    </row>
    <row r="32" spans="1:69" ht="37.5" x14ac:dyDescent="0.3">
      <c r="A32" s="2">
        <v>24</v>
      </c>
      <c r="B32" s="109" t="s">
        <v>771</v>
      </c>
      <c r="C32" s="165">
        <v>0.5</v>
      </c>
      <c r="D32" s="165"/>
      <c r="E32" s="165"/>
      <c r="F32" s="165"/>
      <c r="G32" s="165"/>
      <c r="H32" s="165"/>
      <c r="I32" s="165"/>
      <c r="J32" s="165"/>
      <c r="K32" s="165"/>
      <c r="L32" s="165"/>
      <c r="M32" s="165"/>
      <c r="N32" s="165"/>
      <c r="O32" s="165"/>
      <c r="P32" s="165"/>
      <c r="Q32" s="165"/>
      <c r="R32" s="165"/>
      <c r="S32" s="165"/>
      <c r="T32" s="165"/>
      <c r="U32" s="165"/>
      <c r="V32" s="165"/>
      <c r="W32" s="165"/>
      <c r="X32" s="165"/>
      <c r="Y32" s="165"/>
      <c r="Z32" s="165"/>
      <c r="AA32" s="165"/>
      <c r="AB32" s="165"/>
      <c r="AC32" s="165"/>
      <c r="AD32" s="165"/>
      <c r="AE32" s="165"/>
      <c r="AF32" s="165"/>
      <c r="AG32" s="165"/>
      <c r="AH32" s="165"/>
      <c r="AI32" s="165"/>
      <c r="AJ32" s="165"/>
      <c r="AK32" s="165"/>
      <c r="AL32" s="165"/>
      <c r="AM32" s="165"/>
      <c r="AN32" s="165"/>
      <c r="AO32" s="165"/>
      <c r="AP32" s="165"/>
      <c r="AQ32" s="165"/>
      <c r="AR32" s="165"/>
      <c r="AS32" s="165"/>
      <c r="AT32" s="165"/>
      <c r="AU32" s="165"/>
      <c r="AV32" s="165"/>
      <c r="AW32" s="165"/>
      <c r="AX32" s="165"/>
      <c r="AY32" s="165"/>
      <c r="AZ32" s="165"/>
      <c r="BA32" s="165"/>
      <c r="BB32" s="165"/>
      <c r="BC32" s="165"/>
      <c r="BD32" s="165"/>
      <c r="BE32" s="165"/>
      <c r="BF32" s="165"/>
      <c r="BG32" s="165"/>
      <c r="BH32" s="165"/>
      <c r="BI32" s="165"/>
      <c r="BJ32" s="165"/>
      <c r="BK32" s="165"/>
      <c r="BL32" s="143" t="s">
        <v>135</v>
      </c>
      <c r="BM32" s="165"/>
      <c r="BN32" s="166" t="s">
        <v>90</v>
      </c>
      <c r="BO32" s="166"/>
      <c r="BP32" s="165" t="s">
        <v>775</v>
      </c>
      <c r="BQ32" s="165" t="s">
        <v>776</v>
      </c>
    </row>
    <row r="33" spans="1:69" ht="37.5" x14ac:dyDescent="0.3">
      <c r="A33" s="2">
        <v>25</v>
      </c>
      <c r="B33" s="109" t="s">
        <v>772</v>
      </c>
      <c r="C33" s="165">
        <v>0.75</v>
      </c>
      <c r="D33" s="165"/>
      <c r="E33" s="165"/>
      <c r="F33" s="165"/>
      <c r="G33" s="165"/>
      <c r="H33" s="165"/>
      <c r="I33" s="165"/>
      <c r="J33" s="165"/>
      <c r="K33" s="165"/>
      <c r="L33" s="165"/>
      <c r="M33" s="165"/>
      <c r="N33" s="165"/>
      <c r="O33" s="165"/>
      <c r="P33" s="165"/>
      <c r="Q33" s="165"/>
      <c r="R33" s="165"/>
      <c r="S33" s="165"/>
      <c r="T33" s="165"/>
      <c r="U33" s="165"/>
      <c r="V33" s="165"/>
      <c r="W33" s="165"/>
      <c r="X33" s="165"/>
      <c r="Y33" s="165"/>
      <c r="Z33" s="165"/>
      <c r="AA33" s="165"/>
      <c r="AB33" s="165"/>
      <c r="AC33" s="165"/>
      <c r="AD33" s="165"/>
      <c r="AE33" s="165"/>
      <c r="AF33" s="165"/>
      <c r="AG33" s="165"/>
      <c r="AH33" s="165"/>
      <c r="AI33" s="165"/>
      <c r="AJ33" s="165"/>
      <c r="AK33" s="165"/>
      <c r="AL33" s="165"/>
      <c r="AM33" s="165"/>
      <c r="AN33" s="165"/>
      <c r="AO33" s="165"/>
      <c r="AP33" s="165"/>
      <c r="AQ33" s="165"/>
      <c r="AR33" s="165"/>
      <c r="AS33" s="165"/>
      <c r="AT33" s="165"/>
      <c r="AU33" s="165"/>
      <c r="AV33" s="165"/>
      <c r="AW33" s="165"/>
      <c r="AX33" s="165"/>
      <c r="AY33" s="165"/>
      <c r="AZ33" s="165"/>
      <c r="BA33" s="165"/>
      <c r="BB33" s="165"/>
      <c r="BC33" s="165"/>
      <c r="BD33" s="165"/>
      <c r="BE33" s="165"/>
      <c r="BF33" s="165"/>
      <c r="BG33" s="165"/>
      <c r="BH33" s="165"/>
      <c r="BI33" s="165"/>
      <c r="BJ33" s="165"/>
      <c r="BK33" s="165"/>
      <c r="BL33" s="143" t="s">
        <v>135</v>
      </c>
      <c r="BM33" s="165"/>
      <c r="BN33" s="166" t="s">
        <v>90</v>
      </c>
      <c r="BO33" s="166"/>
      <c r="BP33" s="165" t="s">
        <v>775</v>
      </c>
      <c r="BQ33" s="165" t="s">
        <v>776</v>
      </c>
    </row>
    <row r="34" spans="1:69" ht="37.5" x14ac:dyDescent="0.3">
      <c r="A34" s="2">
        <v>26</v>
      </c>
      <c r="B34" s="109" t="s">
        <v>773</v>
      </c>
      <c r="C34" s="165">
        <v>0.1</v>
      </c>
      <c r="D34" s="165"/>
      <c r="E34" s="165"/>
      <c r="F34" s="165"/>
      <c r="G34" s="165"/>
      <c r="H34" s="165"/>
      <c r="I34" s="165"/>
      <c r="J34" s="165"/>
      <c r="K34" s="165"/>
      <c r="L34" s="165"/>
      <c r="M34" s="165"/>
      <c r="N34" s="165"/>
      <c r="O34" s="165"/>
      <c r="P34" s="165"/>
      <c r="Q34" s="165"/>
      <c r="R34" s="165"/>
      <c r="S34" s="165"/>
      <c r="T34" s="165"/>
      <c r="U34" s="165"/>
      <c r="V34" s="165"/>
      <c r="W34" s="165"/>
      <c r="X34" s="165"/>
      <c r="Y34" s="165"/>
      <c r="Z34" s="165"/>
      <c r="AA34" s="165"/>
      <c r="AB34" s="165"/>
      <c r="AC34" s="165"/>
      <c r="AD34" s="165"/>
      <c r="AE34" s="165"/>
      <c r="AF34" s="165"/>
      <c r="AG34" s="165"/>
      <c r="AH34" s="165"/>
      <c r="AI34" s="165"/>
      <c r="AJ34" s="165"/>
      <c r="AK34" s="165"/>
      <c r="AL34" s="165"/>
      <c r="AM34" s="165"/>
      <c r="AN34" s="165"/>
      <c r="AO34" s="165"/>
      <c r="AP34" s="165"/>
      <c r="AQ34" s="165"/>
      <c r="AR34" s="165"/>
      <c r="AS34" s="165"/>
      <c r="AT34" s="165"/>
      <c r="AU34" s="165"/>
      <c r="AV34" s="165"/>
      <c r="AW34" s="165"/>
      <c r="AX34" s="165"/>
      <c r="AY34" s="165"/>
      <c r="AZ34" s="165"/>
      <c r="BA34" s="165"/>
      <c r="BB34" s="165"/>
      <c r="BC34" s="165"/>
      <c r="BD34" s="165"/>
      <c r="BE34" s="165"/>
      <c r="BF34" s="165"/>
      <c r="BG34" s="165"/>
      <c r="BH34" s="165"/>
      <c r="BI34" s="165"/>
      <c r="BJ34" s="165"/>
      <c r="BK34" s="165"/>
      <c r="BL34" s="143" t="s">
        <v>135</v>
      </c>
      <c r="BM34" s="165"/>
      <c r="BN34" s="166" t="s">
        <v>90</v>
      </c>
      <c r="BO34" s="166"/>
      <c r="BP34" s="165" t="s">
        <v>775</v>
      </c>
      <c r="BQ34" s="165" t="s">
        <v>776</v>
      </c>
    </row>
    <row r="35" spans="1:69" ht="37.5" x14ac:dyDescent="0.3">
      <c r="A35" s="2">
        <v>27</v>
      </c>
      <c r="B35" s="109" t="s">
        <v>774</v>
      </c>
      <c r="C35" s="165">
        <v>0.4</v>
      </c>
      <c r="D35" s="165"/>
      <c r="E35" s="165"/>
      <c r="F35" s="165"/>
      <c r="G35" s="165"/>
      <c r="H35" s="165"/>
      <c r="I35" s="165"/>
      <c r="J35" s="165"/>
      <c r="K35" s="165"/>
      <c r="L35" s="165"/>
      <c r="M35" s="165"/>
      <c r="N35" s="165"/>
      <c r="O35" s="165"/>
      <c r="P35" s="165"/>
      <c r="Q35" s="165"/>
      <c r="R35" s="165"/>
      <c r="S35" s="165"/>
      <c r="T35" s="165"/>
      <c r="U35" s="165"/>
      <c r="V35" s="165"/>
      <c r="W35" s="165"/>
      <c r="X35" s="165"/>
      <c r="Y35" s="165"/>
      <c r="Z35" s="165"/>
      <c r="AA35" s="165"/>
      <c r="AB35" s="165"/>
      <c r="AC35" s="165"/>
      <c r="AD35" s="165"/>
      <c r="AE35" s="165"/>
      <c r="AF35" s="165"/>
      <c r="AG35" s="165"/>
      <c r="AH35" s="165"/>
      <c r="AI35" s="165"/>
      <c r="AJ35" s="165"/>
      <c r="AK35" s="165"/>
      <c r="AL35" s="165"/>
      <c r="AM35" s="165"/>
      <c r="AN35" s="165"/>
      <c r="AO35" s="165"/>
      <c r="AP35" s="165"/>
      <c r="AQ35" s="165"/>
      <c r="AR35" s="165"/>
      <c r="AS35" s="165"/>
      <c r="AT35" s="165"/>
      <c r="AU35" s="165"/>
      <c r="AV35" s="165"/>
      <c r="AW35" s="165"/>
      <c r="AX35" s="165"/>
      <c r="AY35" s="165"/>
      <c r="AZ35" s="165"/>
      <c r="BA35" s="165"/>
      <c r="BB35" s="165"/>
      <c r="BC35" s="165"/>
      <c r="BD35" s="165"/>
      <c r="BE35" s="165"/>
      <c r="BF35" s="165"/>
      <c r="BG35" s="165"/>
      <c r="BH35" s="165"/>
      <c r="BI35" s="165"/>
      <c r="BJ35" s="165"/>
      <c r="BK35" s="165"/>
      <c r="BL35" s="143" t="s">
        <v>135</v>
      </c>
      <c r="BM35" s="165"/>
      <c r="BN35" s="166" t="s">
        <v>90</v>
      </c>
      <c r="BO35" s="166"/>
      <c r="BP35" s="165" t="s">
        <v>775</v>
      </c>
      <c r="BQ35" s="165" t="s">
        <v>776</v>
      </c>
    </row>
    <row r="36" spans="1:69" ht="37.5" x14ac:dyDescent="0.3">
      <c r="A36" s="2">
        <v>28</v>
      </c>
      <c r="B36" s="109" t="s">
        <v>790</v>
      </c>
      <c r="BL36" s="143" t="s">
        <v>135</v>
      </c>
      <c r="BN36" s="2" t="s">
        <v>86</v>
      </c>
      <c r="BP36" s="165" t="s">
        <v>775</v>
      </c>
      <c r="BQ36" s="165" t="s">
        <v>776</v>
      </c>
    </row>
    <row r="37" spans="1:69" ht="37.5" x14ac:dyDescent="0.3">
      <c r="A37" s="2">
        <v>29</v>
      </c>
      <c r="B37" s="109" t="s">
        <v>791</v>
      </c>
      <c r="BL37" s="143" t="s">
        <v>135</v>
      </c>
      <c r="BN37" s="2" t="s">
        <v>86</v>
      </c>
      <c r="BP37" s="165" t="s">
        <v>775</v>
      </c>
      <c r="BQ37" s="165" t="s">
        <v>776</v>
      </c>
    </row>
  </sheetData>
  <mergeCells count="51">
    <mergeCell ref="BQ5:BQ8"/>
    <mergeCell ref="BA7:BA8"/>
    <mergeCell ref="BB7:BB8"/>
    <mergeCell ref="BC7:BC8"/>
    <mergeCell ref="BD7:BD8"/>
    <mergeCell ref="BE7:BE8"/>
    <mergeCell ref="BF7:BF8"/>
    <mergeCell ref="BK5:BK8"/>
    <mergeCell ref="BL5:BL8"/>
    <mergeCell ref="BM5:BM8"/>
    <mergeCell ref="BN5:BN8"/>
    <mergeCell ref="BO5:BO8"/>
    <mergeCell ref="BP5:BP8"/>
    <mergeCell ref="AZ7:AZ8"/>
    <mergeCell ref="Z7:Z8"/>
    <mergeCell ref="AA7:AA8"/>
    <mergeCell ref="AB7:AB8"/>
    <mergeCell ref="AC7:AC8"/>
    <mergeCell ref="AD7:AD8"/>
    <mergeCell ref="AE7:AT7"/>
    <mergeCell ref="AU7:AU8"/>
    <mergeCell ref="AV7:AV8"/>
    <mergeCell ref="AW7:AW8"/>
    <mergeCell ref="AX7:AX8"/>
    <mergeCell ref="AY7:AY8"/>
    <mergeCell ref="T7:T8"/>
    <mergeCell ref="U7:U8"/>
    <mergeCell ref="V7:V8"/>
    <mergeCell ref="W7:W8"/>
    <mergeCell ref="X7:X8"/>
    <mergeCell ref="K7:K8"/>
    <mergeCell ref="L7:L8"/>
    <mergeCell ref="M7:Q7"/>
    <mergeCell ref="R7:R8"/>
    <mergeCell ref="S7:S8"/>
    <mergeCell ref="A1:B1"/>
    <mergeCell ref="A2:BN2"/>
    <mergeCell ref="A3:BN3"/>
    <mergeCell ref="A4:BN4"/>
    <mergeCell ref="A5:A8"/>
    <mergeCell ref="B5:B8"/>
    <mergeCell ref="C5:C8"/>
    <mergeCell ref="D5:D8"/>
    <mergeCell ref="E5:E8"/>
    <mergeCell ref="F5:BJ5"/>
    <mergeCell ref="Y7:Y8"/>
    <mergeCell ref="F6:T6"/>
    <mergeCell ref="U6:BF6"/>
    <mergeCell ref="BG6:BJ8"/>
    <mergeCell ref="F7:F8"/>
    <mergeCell ref="G7:J7"/>
  </mergeCells>
  <phoneticPr fontId="16"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31"/>
  <sheetViews>
    <sheetView topLeftCell="A25" zoomScale="90" zoomScaleNormal="90" workbookViewId="0">
      <selection activeCell="B16" sqref="B16"/>
    </sheetView>
  </sheetViews>
  <sheetFormatPr defaultRowHeight="18.75" x14ac:dyDescent="0.3"/>
  <cols>
    <col min="2" max="2" width="27.21875" customWidth="1"/>
    <col min="6" max="63" width="0" hidden="1" customWidth="1"/>
    <col min="64" max="64" width="9.77734375" customWidth="1"/>
    <col min="65" max="65" width="0.21875" hidden="1" customWidth="1"/>
    <col min="67" max="67" width="22.77734375" customWidth="1"/>
    <col min="68" max="68" width="16.88671875" customWidth="1"/>
    <col min="69" max="69" width="12.5546875" customWidth="1"/>
  </cols>
  <sheetData>
    <row r="1" spans="1:69" x14ac:dyDescent="0.3">
      <c r="A1" s="533" t="s">
        <v>0</v>
      </c>
      <c r="B1" s="576"/>
      <c r="C1" s="7"/>
      <c r="D1" s="7"/>
      <c r="E1" s="8"/>
      <c r="F1" s="8"/>
      <c r="G1" s="8"/>
      <c r="H1" s="8"/>
      <c r="I1" s="8"/>
      <c r="J1" s="7"/>
      <c r="K1" s="8"/>
      <c r="L1" s="8"/>
      <c r="M1" s="8"/>
      <c r="N1" s="7"/>
      <c r="O1" s="7"/>
      <c r="P1" s="7"/>
      <c r="Q1" s="7"/>
      <c r="R1" s="7"/>
      <c r="S1" s="7"/>
      <c r="T1" s="7"/>
      <c r="U1" s="8"/>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8"/>
      <c r="BP1" s="7"/>
    </row>
    <row r="2" spans="1:69" x14ac:dyDescent="0.3">
      <c r="A2" s="534" t="s">
        <v>418</v>
      </c>
      <c r="B2" s="534"/>
      <c r="C2" s="534"/>
      <c r="D2" s="534"/>
      <c r="E2" s="534"/>
      <c r="F2" s="534"/>
      <c r="G2" s="534"/>
      <c r="H2" s="534"/>
      <c r="I2" s="534"/>
      <c r="J2" s="534"/>
      <c r="K2" s="534"/>
      <c r="L2" s="534"/>
      <c r="M2" s="534"/>
      <c r="N2" s="534"/>
      <c r="O2" s="534"/>
      <c r="P2" s="534"/>
      <c r="Q2" s="534"/>
      <c r="R2" s="534"/>
      <c r="S2" s="534"/>
      <c r="T2" s="534"/>
      <c r="U2" s="534"/>
      <c r="V2" s="534"/>
      <c r="W2" s="534"/>
      <c r="X2" s="534"/>
      <c r="Y2" s="534"/>
      <c r="Z2" s="534"/>
      <c r="AA2" s="534"/>
      <c r="AB2" s="534"/>
      <c r="AC2" s="534"/>
      <c r="AD2" s="534"/>
      <c r="AE2" s="534"/>
      <c r="AF2" s="534"/>
      <c r="AG2" s="534"/>
      <c r="AH2" s="534"/>
      <c r="AI2" s="534"/>
      <c r="AJ2" s="534"/>
      <c r="AK2" s="534"/>
      <c r="AL2" s="534"/>
      <c r="AM2" s="534"/>
      <c r="AN2" s="534"/>
      <c r="AO2" s="534"/>
      <c r="AP2" s="534"/>
      <c r="AQ2" s="534"/>
      <c r="AR2" s="534"/>
      <c r="AS2" s="534"/>
      <c r="AT2" s="534"/>
      <c r="AU2" s="534"/>
      <c r="AV2" s="534"/>
      <c r="AW2" s="534"/>
      <c r="AX2" s="534"/>
      <c r="AY2" s="534"/>
      <c r="AZ2" s="534"/>
      <c r="BA2" s="534"/>
      <c r="BB2" s="534"/>
      <c r="BC2" s="534"/>
      <c r="BD2" s="534"/>
      <c r="BE2" s="534"/>
      <c r="BF2" s="534"/>
      <c r="BG2" s="534"/>
      <c r="BH2" s="534"/>
      <c r="BI2" s="534"/>
      <c r="BJ2" s="534"/>
      <c r="BK2" s="534"/>
      <c r="BL2" s="534"/>
      <c r="BM2" s="534"/>
      <c r="BN2" s="534"/>
      <c r="BO2" s="145"/>
      <c r="BP2" s="145"/>
    </row>
    <row r="3" spans="1:69" x14ac:dyDescent="0.3">
      <c r="A3" s="535" t="s">
        <v>1</v>
      </c>
      <c r="B3" s="534"/>
      <c r="C3" s="535"/>
      <c r="D3" s="535"/>
      <c r="E3" s="535"/>
      <c r="F3" s="535"/>
      <c r="G3" s="535"/>
      <c r="H3" s="535"/>
      <c r="I3" s="535"/>
      <c r="J3" s="535"/>
      <c r="K3" s="535"/>
      <c r="L3" s="535"/>
      <c r="M3" s="535"/>
      <c r="N3" s="535"/>
      <c r="O3" s="535"/>
      <c r="P3" s="535"/>
      <c r="Q3" s="535"/>
      <c r="R3" s="535"/>
      <c r="S3" s="535"/>
      <c r="T3" s="535"/>
      <c r="U3" s="535"/>
      <c r="V3" s="535"/>
      <c r="W3" s="535"/>
      <c r="X3" s="535"/>
      <c r="Y3" s="535"/>
      <c r="Z3" s="535"/>
      <c r="AA3" s="535"/>
      <c r="AB3" s="535"/>
      <c r="AC3" s="535"/>
      <c r="AD3" s="535"/>
      <c r="AE3" s="535"/>
      <c r="AF3" s="535"/>
      <c r="AG3" s="535"/>
      <c r="AH3" s="535"/>
      <c r="AI3" s="535"/>
      <c r="AJ3" s="535"/>
      <c r="AK3" s="535"/>
      <c r="AL3" s="535"/>
      <c r="AM3" s="535"/>
      <c r="AN3" s="535"/>
      <c r="AO3" s="535"/>
      <c r="AP3" s="535"/>
      <c r="AQ3" s="535"/>
      <c r="AR3" s="535"/>
      <c r="AS3" s="535"/>
      <c r="AT3" s="535"/>
      <c r="AU3" s="535"/>
      <c r="AV3" s="535"/>
      <c r="AW3" s="535"/>
      <c r="AX3" s="535"/>
      <c r="AY3" s="535"/>
      <c r="AZ3" s="535"/>
      <c r="BA3" s="535"/>
      <c r="BB3" s="535"/>
      <c r="BC3" s="535"/>
      <c r="BD3" s="535"/>
      <c r="BE3" s="535"/>
      <c r="BF3" s="535"/>
      <c r="BG3" s="535"/>
      <c r="BH3" s="535"/>
      <c r="BI3" s="535"/>
      <c r="BJ3" s="535"/>
      <c r="BK3" s="535"/>
      <c r="BL3" s="535"/>
      <c r="BM3" s="535"/>
      <c r="BN3" s="535"/>
      <c r="BO3" s="145"/>
      <c r="BP3" s="146"/>
    </row>
    <row r="4" spans="1:69" x14ac:dyDescent="0.3">
      <c r="A4" s="598" t="s">
        <v>2</v>
      </c>
      <c r="B4" s="599"/>
      <c r="C4" s="598"/>
      <c r="D4" s="598"/>
      <c r="E4" s="598"/>
      <c r="F4" s="598"/>
      <c r="G4" s="598"/>
      <c r="H4" s="598"/>
      <c r="I4" s="598"/>
      <c r="J4" s="598"/>
      <c r="K4" s="598"/>
      <c r="L4" s="598"/>
      <c r="M4" s="598"/>
      <c r="N4" s="598"/>
      <c r="O4" s="598"/>
      <c r="P4" s="598"/>
      <c r="Q4" s="598"/>
      <c r="R4" s="598"/>
      <c r="S4" s="598"/>
      <c r="T4" s="598"/>
      <c r="U4" s="598"/>
      <c r="V4" s="598"/>
      <c r="W4" s="598"/>
      <c r="X4" s="598"/>
      <c r="Y4" s="598"/>
      <c r="Z4" s="598"/>
      <c r="AA4" s="598"/>
      <c r="AB4" s="598"/>
      <c r="AC4" s="598"/>
      <c r="AD4" s="598"/>
      <c r="AE4" s="598"/>
      <c r="AF4" s="598"/>
      <c r="AG4" s="598"/>
      <c r="AH4" s="598"/>
      <c r="AI4" s="598"/>
      <c r="AJ4" s="598"/>
      <c r="AK4" s="598"/>
      <c r="AL4" s="598"/>
      <c r="AM4" s="598"/>
      <c r="AN4" s="598"/>
      <c r="AO4" s="598"/>
      <c r="AP4" s="598"/>
      <c r="AQ4" s="598"/>
      <c r="AR4" s="598"/>
      <c r="AS4" s="598"/>
      <c r="AT4" s="598"/>
      <c r="AU4" s="598"/>
      <c r="AV4" s="598"/>
      <c r="AW4" s="598"/>
      <c r="AX4" s="598"/>
      <c r="AY4" s="598"/>
      <c r="AZ4" s="598"/>
      <c r="BA4" s="598"/>
      <c r="BB4" s="598"/>
      <c r="BC4" s="598"/>
      <c r="BD4" s="598"/>
      <c r="BE4" s="598"/>
      <c r="BF4" s="598"/>
      <c r="BG4" s="598"/>
      <c r="BH4" s="598"/>
      <c r="BI4" s="598"/>
      <c r="BJ4" s="598"/>
      <c r="BK4" s="598"/>
      <c r="BL4" s="598"/>
      <c r="BM4" s="598"/>
      <c r="BN4" s="598"/>
      <c r="BO4" s="8"/>
      <c r="BP4" s="147"/>
    </row>
    <row r="5" spans="1:69" x14ac:dyDescent="0.3">
      <c r="A5" s="528" t="s">
        <v>3</v>
      </c>
      <c r="B5" s="528" t="s">
        <v>4</v>
      </c>
      <c r="C5" s="528" t="s">
        <v>538</v>
      </c>
      <c r="D5" s="528" t="s">
        <v>5</v>
      </c>
      <c r="E5" s="528" t="s">
        <v>6</v>
      </c>
      <c r="F5" s="528" t="s">
        <v>7</v>
      </c>
      <c r="G5" s="528"/>
      <c r="H5" s="528"/>
      <c r="I5" s="528"/>
      <c r="J5" s="528"/>
      <c r="K5" s="528"/>
      <c r="L5" s="528"/>
      <c r="M5" s="528"/>
      <c r="N5" s="528"/>
      <c r="O5" s="528"/>
      <c r="P5" s="528"/>
      <c r="Q5" s="528"/>
      <c r="R5" s="528"/>
      <c r="S5" s="528"/>
      <c r="T5" s="528"/>
      <c r="U5" s="528"/>
      <c r="V5" s="528"/>
      <c r="W5" s="528"/>
      <c r="X5" s="528"/>
      <c r="Y5" s="528"/>
      <c r="Z5" s="528"/>
      <c r="AA5" s="528"/>
      <c r="AB5" s="528"/>
      <c r="AC5" s="528"/>
      <c r="AD5" s="528"/>
      <c r="AE5" s="528"/>
      <c r="AF5" s="528"/>
      <c r="AG5" s="528"/>
      <c r="AH5" s="528"/>
      <c r="AI5" s="528"/>
      <c r="AJ5" s="528"/>
      <c r="AK5" s="528"/>
      <c r="AL5" s="528"/>
      <c r="AM5" s="528"/>
      <c r="AN5" s="528"/>
      <c r="AO5" s="528"/>
      <c r="AP5" s="528"/>
      <c r="AQ5" s="528"/>
      <c r="AR5" s="528"/>
      <c r="AS5" s="528"/>
      <c r="AT5" s="528"/>
      <c r="AU5" s="528"/>
      <c r="AV5" s="528"/>
      <c r="AW5" s="528"/>
      <c r="AX5" s="528"/>
      <c r="AY5" s="528"/>
      <c r="AZ5" s="528"/>
      <c r="BA5" s="528"/>
      <c r="BB5" s="528"/>
      <c r="BC5" s="528"/>
      <c r="BD5" s="528"/>
      <c r="BE5" s="528"/>
      <c r="BF5" s="528"/>
      <c r="BG5" s="528"/>
      <c r="BH5" s="528"/>
      <c r="BI5" s="528"/>
      <c r="BJ5" s="528"/>
      <c r="BK5" s="528" t="s">
        <v>417</v>
      </c>
      <c r="BL5" s="528" t="s">
        <v>8</v>
      </c>
      <c r="BM5" s="528" t="s">
        <v>9</v>
      </c>
      <c r="BN5" s="528" t="s">
        <v>10</v>
      </c>
      <c r="BO5" s="528" t="s">
        <v>419</v>
      </c>
      <c r="BP5" s="538" t="s">
        <v>628</v>
      </c>
      <c r="BQ5" s="538" t="s">
        <v>628</v>
      </c>
    </row>
    <row r="6" spans="1:69" x14ac:dyDescent="0.3">
      <c r="A6" s="528"/>
      <c r="B6" s="528"/>
      <c r="C6" s="528"/>
      <c r="D6" s="528"/>
      <c r="E6" s="528"/>
      <c r="F6" s="528" t="s">
        <v>11</v>
      </c>
      <c r="G6" s="528"/>
      <c r="H6" s="528"/>
      <c r="I6" s="528"/>
      <c r="J6" s="528"/>
      <c r="K6" s="528"/>
      <c r="L6" s="528"/>
      <c r="M6" s="528"/>
      <c r="N6" s="528"/>
      <c r="O6" s="528"/>
      <c r="P6" s="528"/>
      <c r="Q6" s="528"/>
      <c r="R6" s="528"/>
      <c r="S6" s="528"/>
      <c r="T6" s="528"/>
      <c r="U6" s="528" t="s">
        <v>12</v>
      </c>
      <c r="V6" s="528"/>
      <c r="W6" s="528"/>
      <c r="X6" s="528"/>
      <c r="Y6" s="528"/>
      <c r="Z6" s="528"/>
      <c r="AA6" s="528"/>
      <c r="AB6" s="528"/>
      <c r="AC6" s="528"/>
      <c r="AD6" s="528"/>
      <c r="AE6" s="528"/>
      <c r="AF6" s="528"/>
      <c r="AG6" s="528"/>
      <c r="AH6" s="528"/>
      <c r="AI6" s="528"/>
      <c r="AJ6" s="528"/>
      <c r="AK6" s="528"/>
      <c r="AL6" s="528"/>
      <c r="AM6" s="528"/>
      <c r="AN6" s="528"/>
      <c r="AO6" s="528"/>
      <c r="AP6" s="528"/>
      <c r="AQ6" s="528"/>
      <c r="AR6" s="528"/>
      <c r="AS6" s="528"/>
      <c r="AT6" s="528"/>
      <c r="AU6" s="528"/>
      <c r="AV6" s="528"/>
      <c r="AW6" s="528"/>
      <c r="AX6" s="528"/>
      <c r="AY6" s="528"/>
      <c r="AZ6" s="528"/>
      <c r="BA6" s="528"/>
      <c r="BB6" s="528"/>
      <c r="BC6" s="528"/>
      <c r="BD6" s="528"/>
      <c r="BE6" s="528"/>
      <c r="BF6" s="528"/>
      <c r="BG6" s="589" t="s">
        <v>13</v>
      </c>
      <c r="BH6" s="590"/>
      <c r="BI6" s="590"/>
      <c r="BJ6" s="591"/>
      <c r="BK6" s="528"/>
      <c r="BL6" s="528"/>
      <c r="BM6" s="528"/>
      <c r="BN6" s="528"/>
      <c r="BO6" s="528"/>
      <c r="BP6" s="538"/>
      <c r="BQ6" s="538"/>
    </row>
    <row r="7" spans="1:69" x14ac:dyDescent="0.3">
      <c r="A7" s="528"/>
      <c r="B7" s="528"/>
      <c r="C7" s="528"/>
      <c r="D7" s="528"/>
      <c r="E7" s="528"/>
      <c r="F7" s="528" t="s">
        <v>11</v>
      </c>
      <c r="G7" s="528" t="s">
        <v>15</v>
      </c>
      <c r="H7" s="528"/>
      <c r="I7" s="528"/>
      <c r="J7" s="528"/>
      <c r="K7" s="528" t="s">
        <v>16</v>
      </c>
      <c r="L7" s="528" t="s">
        <v>17</v>
      </c>
      <c r="M7" s="528" t="s">
        <v>18</v>
      </c>
      <c r="N7" s="528"/>
      <c r="O7" s="528"/>
      <c r="P7" s="528"/>
      <c r="Q7" s="528"/>
      <c r="R7" s="528" t="s">
        <v>19</v>
      </c>
      <c r="S7" s="528" t="s">
        <v>20</v>
      </c>
      <c r="T7" s="528" t="s">
        <v>21</v>
      </c>
      <c r="U7" s="528" t="s">
        <v>12</v>
      </c>
      <c r="V7" s="528" t="s">
        <v>22</v>
      </c>
      <c r="W7" s="528" t="s">
        <v>23</v>
      </c>
      <c r="X7" s="528" t="s">
        <v>24</v>
      </c>
      <c r="Y7" s="528" t="s">
        <v>25</v>
      </c>
      <c r="Z7" s="528" t="s">
        <v>26</v>
      </c>
      <c r="AA7" s="528" t="s">
        <v>27</v>
      </c>
      <c r="AB7" s="528" t="s">
        <v>28</v>
      </c>
      <c r="AC7" s="528" t="s">
        <v>29</v>
      </c>
      <c r="AD7" s="528" t="s">
        <v>181</v>
      </c>
      <c r="AE7" s="528" t="s">
        <v>30</v>
      </c>
      <c r="AF7" s="528"/>
      <c r="AG7" s="528"/>
      <c r="AH7" s="528"/>
      <c r="AI7" s="528"/>
      <c r="AJ7" s="528"/>
      <c r="AK7" s="528"/>
      <c r="AL7" s="528"/>
      <c r="AM7" s="528"/>
      <c r="AN7" s="528"/>
      <c r="AO7" s="528"/>
      <c r="AP7" s="528"/>
      <c r="AQ7" s="528"/>
      <c r="AR7" s="528"/>
      <c r="AS7" s="528"/>
      <c r="AT7" s="528"/>
      <c r="AU7" s="528" t="s">
        <v>31</v>
      </c>
      <c r="AV7" s="528" t="s">
        <v>32</v>
      </c>
      <c r="AW7" s="528" t="s">
        <v>33</v>
      </c>
      <c r="AX7" s="528" t="s">
        <v>34</v>
      </c>
      <c r="AY7" s="528" t="s">
        <v>35</v>
      </c>
      <c r="AZ7" s="528" t="s">
        <v>36</v>
      </c>
      <c r="BA7" s="528" t="s">
        <v>37</v>
      </c>
      <c r="BB7" s="528" t="s">
        <v>38</v>
      </c>
      <c r="BC7" s="528" t="s">
        <v>39</v>
      </c>
      <c r="BD7" s="528" t="s">
        <v>40</v>
      </c>
      <c r="BE7" s="528" t="s">
        <v>41</v>
      </c>
      <c r="BF7" s="528" t="s">
        <v>42</v>
      </c>
      <c r="BG7" s="592"/>
      <c r="BH7" s="593"/>
      <c r="BI7" s="593"/>
      <c r="BJ7" s="594"/>
      <c r="BK7" s="528"/>
      <c r="BL7" s="528"/>
      <c r="BM7" s="528"/>
      <c r="BN7" s="528"/>
      <c r="BO7" s="528"/>
      <c r="BP7" s="538"/>
      <c r="BQ7" s="538"/>
    </row>
    <row r="8" spans="1:69" ht="33" customHeight="1" x14ac:dyDescent="0.3">
      <c r="A8" s="528"/>
      <c r="B8" s="528"/>
      <c r="C8" s="528"/>
      <c r="D8" s="528"/>
      <c r="E8" s="528"/>
      <c r="F8" s="528"/>
      <c r="G8" s="140" t="s">
        <v>15</v>
      </c>
      <c r="H8" s="140" t="s">
        <v>43</v>
      </c>
      <c r="I8" s="140" t="s">
        <v>44</v>
      </c>
      <c r="J8" s="140" t="s">
        <v>45</v>
      </c>
      <c r="K8" s="528"/>
      <c r="L8" s="528"/>
      <c r="M8" s="140" t="s">
        <v>14</v>
      </c>
      <c r="N8" s="140" t="s">
        <v>46</v>
      </c>
      <c r="O8" s="140" t="s">
        <v>47</v>
      </c>
      <c r="P8" s="140" t="s">
        <v>48</v>
      </c>
      <c r="Q8" s="140" t="s">
        <v>731</v>
      </c>
      <c r="R8" s="528"/>
      <c r="S8" s="528"/>
      <c r="T8" s="528"/>
      <c r="U8" s="528"/>
      <c r="V8" s="528"/>
      <c r="W8" s="528"/>
      <c r="X8" s="528"/>
      <c r="Y8" s="528"/>
      <c r="Z8" s="528"/>
      <c r="AA8" s="528"/>
      <c r="AB8" s="528"/>
      <c r="AC8" s="528"/>
      <c r="AD8" s="528"/>
      <c r="AE8" s="140" t="s">
        <v>49</v>
      </c>
      <c r="AF8" s="140" t="s">
        <v>50</v>
      </c>
      <c r="AG8" s="140" t="s">
        <v>51</v>
      </c>
      <c r="AH8" s="140" t="s">
        <v>52</v>
      </c>
      <c r="AI8" s="140" t="s">
        <v>53</v>
      </c>
      <c r="AJ8" s="140" t="s">
        <v>54</v>
      </c>
      <c r="AK8" s="140" t="s">
        <v>55</v>
      </c>
      <c r="AL8" s="140" t="s">
        <v>56</v>
      </c>
      <c r="AM8" s="140" t="s">
        <v>57</v>
      </c>
      <c r="AN8" s="140" t="s">
        <v>58</v>
      </c>
      <c r="AO8" s="140" t="s">
        <v>59</v>
      </c>
      <c r="AP8" s="140" t="s">
        <v>60</v>
      </c>
      <c r="AQ8" s="140" t="s">
        <v>631</v>
      </c>
      <c r="AR8" s="140" t="s">
        <v>62</v>
      </c>
      <c r="AS8" s="140" t="s">
        <v>63</v>
      </c>
      <c r="AT8" s="140" t="s">
        <v>64</v>
      </c>
      <c r="AU8" s="528"/>
      <c r="AV8" s="528"/>
      <c r="AW8" s="528"/>
      <c r="AX8" s="528"/>
      <c r="AY8" s="528"/>
      <c r="AZ8" s="528"/>
      <c r="BA8" s="528"/>
      <c r="BB8" s="528"/>
      <c r="BC8" s="528"/>
      <c r="BD8" s="528"/>
      <c r="BE8" s="528"/>
      <c r="BF8" s="528"/>
      <c r="BG8" s="595"/>
      <c r="BH8" s="596"/>
      <c r="BI8" s="596"/>
      <c r="BJ8" s="597"/>
      <c r="BK8" s="528"/>
      <c r="BL8" s="528"/>
      <c r="BM8" s="528"/>
      <c r="BN8" s="528"/>
      <c r="BO8" s="528"/>
      <c r="BP8" s="538"/>
      <c r="BQ8" s="538"/>
    </row>
    <row r="9" spans="1:69" ht="51.6" customHeight="1" x14ac:dyDescent="0.3">
      <c r="A9" s="2">
        <v>1</v>
      </c>
      <c r="B9" s="144" t="s">
        <v>483</v>
      </c>
      <c r="C9" s="69">
        <f t="shared" ref="C9:C11" si="0">D9+E9</f>
        <v>0.1</v>
      </c>
      <c r="D9" s="15"/>
      <c r="E9" s="65">
        <f t="shared" ref="E9" si="1">F9+U9+BG9</f>
        <v>0.1</v>
      </c>
      <c r="F9" s="65">
        <f t="shared" ref="F9" si="2">G9+K9+L9+M9+R9+S9+T9</f>
        <v>0.1</v>
      </c>
      <c r="G9" s="65">
        <f t="shared" ref="G9:G11" si="3">H9+I9+J9</f>
        <v>0</v>
      </c>
      <c r="H9" s="2"/>
      <c r="I9" s="2"/>
      <c r="J9" s="2"/>
      <c r="K9" s="2"/>
      <c r="L9" s="2">
        <v>0.1</v>
      </c>
      <c r="M9" s="3">
        <f t="shared" ref="M9:M11" si="4">N9+O9+P9</f>
        <v>0</v>
      </c>
      <c r="N9" s="2"/>
      <c r="O9" s="2"/>
      <c r="P9" s="2"/>
      <c r="Q9" s="2"/>
      <c r="R9" s="2"/>
      <c r="S9" s="2"/>
      <c r="T9" s="2"/>
      <c r="U9" s="65">
        <f t="shared" ref="U9:U11" si="5">V9+W9+X9+Y9+Z9+AA9+AB9+AC9+AD9+AU9+AV9+AW9+AX9+AY9+AZ9+BA9+BB9+BC9+BD9+BE9+BF9</f>
        <v>0</v>
      </c>
      <c r="V9" s="2"/>
      <c r="W9" s="2"/>
      <c r="X9" s="2"/>
      <c r="Y9" s="2"/>
      <c r="Z9" s="2"/>
      <c r="AA9" s="2"/>
      <c r="AB9" s="2"/>
      <c r="AC9" s="2"/>
      <c r="AD9" s="65">
        <f t="shared" ref="AD9" si="6">SUM(AE9:AT9)</f>
        <v>0</v>
      </c>
      <c r="AE9" s="2"/>
      <c r="AF9" s="2"/>
      <c r="AG9" s="2"/>
      <c r="AH9" s="2"/>
      <c r="AI9" s="2"/>
      <c r="AJ9" s="2"/>
      <c r="AK9" s="2"/>
      <c r="AL9" s="2"/>
      <c r="AM9" s="2"/>
      <c r="AN9" s="2"/>
      <c r="AO9" s="2"/>
      <c r="AP9" s="2"/>
      <c r="AQ9" s="2"/>
      <c r="AR9" s="2"/>
      <c r="AS9" s="2">
        <v>0</v>
      </c>
      <c r="AT9" s="2"/>
      <c r="AU9" s="2"/>
      <c r="AV9" s="2"/>
      <c r="AW9" s="2"/>
      <c r="AX9" s="2"/>
      <c r="AY9" s="2"/>
      <c r="AZ9" s="2"/>
      <c r="BA9" s="2"/>
      <c r="BB9" s="2"/>
      <c r="BC9" s="2"/>
      <c r="BD9" s="2"/>
      <c r="BE9" s="2"/>
      <c r="BF9" s="2"/>
      <c r="BG9" s="3">
        <f t="shared" ref="BG9:BG11" si="7">BH9+BI9+BJ9</f>
        <v>0</v>
      </c>
      <c r="BH9" s="2"/>
      <c r="BI9" s="2"/>
      <c r="BJ9" s="2"/>
      <c r="BK9" s="2" t="s">
        <v>459</v>
      </c>
      <c r="BL9" s="2" t="s">
        <v>140</v>
      </c>
      <c r="BM9" s="2" t="s">
        <v>141</v>
      </c>
      <c r="BN9" s="2" t="s">
        <v>81</v>
      </c>
      <c r="BO9" s="143" t="s">
        <v>539</v>
      </c>
      <c r="BP9" s="2" t="s">
        <v>629</v>
      </c>
      <c r="BQ9" s="151" t="s">
        <v>733</v>
      </c>
    </row>
    <row r="10" spans="1:69" ht="83.45" customHeight="1" x14ac:dyDescent="0.3">
      <c r="A10" s="2">
        <v>2</v>
      </c>
      <c r="B10" s="144" t="s">
        <v>587</v>
      </c>
      <c r="C10" s="69">
        <f t="shared" si="0"/>
        <v>3</v>
      </c>
      <c r="D10" s="144"/>
      <c r="E10" s="65">
        <f t="shared" ref="E10" si="8">F10+U10+BG10</f>
        <v>3</v>
      </c>
      <c r="F10" s="65">
        <f t="shared" ref="F10" si="9">G10+K10+L10+M10+R10+S10+T10</f>
        <v>3</v>
      </c>
      <c r="G10" s="65">
        <f t="shared" si="3"/>
        <v>0</v>
      </c>
      <c r="H10" s="3"/>
      <c r="I10" s="3"/>
      <c r="J10" s="3"/>
      <c r="K10" s="72"/>
      <c r="L10" s="2">
        <v>3</v>
      </c>
      <c r="M10" s="3">
        <f t="shared" si="4"/>
        <v>0</v>
      </c>
      <c r="N10" s="3"/>
      <c r="O10" s="3"/>
      <c r="P10" s="3"/>
      <c r="Q10" s="3"/>
      <c r="R10" s="3"/>
      <c r="S10" s="3"/>
      <c r="T10" s="3"/>
      <c r="U10" s="3">
        <f t="shared" si="5"/>
        <v>0</v>
      </c>
      <c r="V10" s="3"/>
      <c r="W10" s="3"/>
      <c r="X10" s="3"/>
      <c r="Y10" s="3"/>
      <c r="Z10" s="3"/>
      <c r="AA10" s="3"/>
      <c r="AB10" s="3"/>
      <c r="AC10" s="3"/>
      <c r="AD10" s="3">
        <f t="shared" ref="AD10" si="10">SUM(AE10:AT10)</f>
        <v>0</v>
      </c>
      <c r="AE10" s="3"/>
      <c r="AF10" s="3"/>
      <c r="AG10" s="3"/>
      <c r="AH10" s="73"/>
      <c r="AI10" s="73"/>
      <c r="AJ10" s="3"/>
      <c r="AK10" s="3"/>
      <c r="AL10" s="3"/>
      <c r="AM10" s="3"/>
      <c r="AN10" s="3"/>
      <c r="AO10" s="3"/>
      <c r="AP10" s="3"/>
      <c r="AQ10" s="3"/>
      <c r="AR10" s="3"/>
      <c r="AS10" s="3"/>
      <c r="AT10" s="3"/>
      <c r="AU10" s="3"/>
      <c r="AV10" s="3"/>
      <c r="AW10" s="3"/>
      <c r="AX10" s="3"/>
      <c r="AY10" s="3"/>
      <c r="AZ10" s="74"/>
      <c r="BA10" s="3"/>
      <c r="BB10" s="3"/>
      <c r="BC10" s="3"/>
      <c r="BD10" s="3"/>
      <c r="BE10" s="3"/>
      <c r="BF10" s="3"/>
      <c r="BG10" s="3">
        <f t="shared" si="7"/>
        <v>0</v>
      </c>
      <c r="BH10" s="3"/>
      <c r="BI10" s="75"/>
      <c r="BJ10" s="3"/>
      <c r="BK10" s="2" t="s">
        <v>459</v>
      </c>
      <c r="BL10" s="2" t="s">
        <v>140</v>
      </c>
      <c r="BM10" s="2" t="s">
        <v>588</v>
      </c>
      <c r="BN10" s="2" t="s">
        <v>79</v>
      </c>
      <c r="BO10" s="14" t="s">
        <v>632</v>
      </c>
      <c r="BP10" s="2" t="s">
        <v>630</v>
      </c>
      <c r="BQ10" s="151" t="s">
        <v>733</v>
      </c>
    </row>
    <row r="11" spans="1:69" ht="104.45" customHeight="1" x14ac:dyDescent="0.3">
      <c r="A11" s="2">
        <v>3</v>
      </c>
      <c r="B11" s="141" t="s">
        <v>656</v>
      </c>
      <c r="C11" s="3">
        <f t="shared" si="0"/>
        <v>18.899999999999999</v>
      </c>
      <c r="D11" s="3">
        <v>9.4499999999999993</v>
      </c>
      <c r="E11" s="3">
        <f t="shared" ref="E11" si="11">F11+U11+BG11</f>
        <v>9.4500000000000011</v>
      </c>
      <c r="F11" s="3">
        <f t="shared" ref="F11" si="12">G11+K11+L11+M11+R11+S11+T11</f>
        <v>7.5500000000000007</v>
      </c>
      <c r="G11" s="65">
        <f t="shared" si="3"/>
        <v>0.5</v>
      </c>
      <c r="H11" s="3">
        <v>0.5</v>
      </c>
      <c r="I11" s="3"/>
      <c r="J11" s="3"/>
      <c r="K11" s="119">
        <v>3.95</v>
      </c>
      <c r="L11" s="119">
        <v>3.1</v>
      </c>
      <c r="M11" s="3">
        <f t="shared" si="4"/>
        <v>0</v>
      </c>
      <c r="N11" s="3"/>
      <c r="O11" s="3"/>
      <c r="P11" s="119"/>
      <c r="Q11" s="3"/>
      <c r="R11" s="3"/>
      <c r="S11" s="3"/>
      <c r="T11" s="3"/>
      <c r="U11" s="3">
        <f t="shared" si="5"/>
        <v>0</v>
      </c>
      <c r="V11" s="3"/>
      <c r="W11" s="3"/>
      <c r="X11" s="3"/>
      <c r="Y11" s="3"/>
      <c r="Z11" s="3"/>
      <c r="AA11" s="3"/>
      <c r="AB11" s="3"/>
      <c r="AC11" s="3"/>
      <c r="AD11" s="3">
        <f t="shared" ref="AD11" si="13">SUM(AE11:AT11)</f>
        <v>0</v>
      </c>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f t="shared" si="7"/>
        <v>1.9</v>
      </c>
      <c r="BH11" s="3"/>
      <c r="BI11" s="119">
        <v>1.9</v>
      </c>
      <c r="BJ11" s="3"/>
      <c r="BK11" s="2" t="s">
        <v>459</v>
      </c>
      <c r="BL11" s="2" t="s">
        <v>140</v>
      </c>
      <c r="BM11" s="143" t="s">
        <v>655</v>
      </c>
      <c r="BN11" s="2" t="s">
        <v>90</v>
      </c>
      <c r="BO11" s="150"/>
      <c r="BP11" s="2" t="s">
        <v>630</v>
      </c>
      <c r="BQ11" s="151" t="s">
        <v>733</v>
      </c>
    </row>
    <row r="12" spans="1:69" ht="46.15" customHeight="1" x14ac:dyDescent="0.3">
      <c r="A12" s="2">
        <v>4</v>
      </c>
      <c r="B12" s="144" t="s">
        <v>767</v>
      </c>
      <c r="C12" s="69">
        <f t="shared" ref="C12:C15" si="14">D12+E12</f>
        <v>0.25</v>
      </c>
      <c r="D12" s="3"/>
      <c r="E12" s="3">
        <f t="shared" ref="E12:E15" si="15">F12+U12+BG12</f>
        <v>0.25</v>
      </c>
      <c r="F12" s="3">
        <f t="shared" ref="F12:F15" si="16">G12+K12+L12+M12+R12+S12+T12</f>
        <v>0.25</v>
      </c>
      <c r="G12" s="3">
        <f t="shared" ref="G12:G15" si="17">H12+I12+J12</f>
        <v>0</v>
      </c>
      <c r="H12" s="3"/>
      <c r="I12" s="3"/>
      <c r="J12" s="3"/>
      <c r="K12" s="72">
        <v>0.25</v>
      </c>
      <c r="L12" s="2"/>
      <c r="M12" s="3">
        <f t="shared" ref="M12:M15" si="18">N12+O12+P12</f>
        <v>0</v>
      </c>
      <c r="N12" s="3"/>
      <c r="O12" s="3"/>
      <c r="P12" s="3"/>
      <c r="Q12" s="3"/>
      <c r="R12" s="3"/>
      <c r="S12" s="3"/>
      <c r="T12" s="3"/>
      <c r="U12" s="3">
        <f t="shared" ref="U12:U15" si="19">V12+W12+X12+Y12+Z12+AA12+AB12+AC12+AD12+AU12+AV12+AW12+AX12+AY12+AZ12+BA12+BB12+BC12+BD12+BE12+BF12</f>
        <v>0</v>
      </c>
      <c r="V12" s="3"/>
      <c r="W12" s="3"/>
      <c r="X12" s="3"/>
      <c r="Y12" s="3"/>
      <c r="Z12" s="3"/>
      <c r="AA12" s="3"/>
      <c r="AB12" s="3"/>
      <c r="AC12" s="3"/>
      <c r="AD12" s="3">
        <f t="shared" ref="AD12:AD15" si="20">SUM(AE12:AT12)</f>
        <v>0</v>
      </c>
      <c r="AE12" s="3"/>
      <c r="AF12" s="3"/>
      <c r="AG12" s="3"/>
      <c r="AH12" s="73"/>
      <c r="AI12" s="73"/>
      <c r="AJ12" s="3"/>
      <c r="AK12" s="3"/>
      <c r="AL12" s="3"/>
      <c r="AM12" s="3"/>
      <c r="AN12" s="3"/>
      <c r="AO12" s="3"/>
      <c r="AP12" s="3"/>
      <c r="AQ12" s="3"/>
      <c r="AR12" s="3"/>
      <c r="AS12" s="3"/>
      <c r="AT12" s="3"/>
      <c r="AU12" s="3"/>
      <c r="AV12" s="3"/>
      <c r="AW12" s="3"/>
      <c r="AX12" s="3"/>
      <c r="AY12" s="3"/>
      <c r="AZ12" s="74"/>
      <c r="BA12" s="3"/>
      <c r="BB12" s="3"/>
      <c r="BC12" s="3"/>
      <c r="BD12" s="3"/>
      <c r="BE12" s="3"/>
      <c r="BF12" s="3"/>
      <c r="BG12" s="3">
        <f t="shared" ref="BG12:BG15" si="21">BH12+BI12+BJ12</f>
        <v>0</v>
      </c>
      <c r="BH12" s="3"/>
      <c r="BI12" s="75"/>
      <c r="BJ12" s="3"/>
      <c r="BK12" s="2" t="s">
        <v>459</v>
      </c>
      <c r="BL12" s="2" t="s">
        <v>140</v>
      </c>
      <c r="BM12" s="2" t="s">
        <v>250</v>
      </c>
      <c r="BN12" s="2" t="s">
        <v>90</v>
      </c>
      <c r="BO12" s="15"/>
      <c r="BP12" s="2" t="s">
        <v>630</v>
      </c>
      <c r="BQ12" s="151" t="s">
        <v>733</v>
      </c>
    </row>
    <row r="13" spans="1:69" ht="44.45" customHeight="1" x14ac:dyDescent="0.3">
      <c r="A13" s="2">
        <v>5</v>
      </c>
      <c r="B13" s="144" t="s">
        <v>251</v>
      </c>
      <c r="C13" s="69">
        <f t="shared" si="14"/>
        <v>0.3</v>
      </c>
      <c r="D13" s="3"/>
      <c r="E13" s="3">
        <f t="shared" si="15"/>
        <v>0.3</v>
      </c>
      <c r="F13" s="3">
        <f t="shared" si="16"/>
        <v>0.3</v>
      </c>
      <c r="G13" s="3">
        <f t="shared" si="17"/>
        <v>0</v>
      </c>
      <c r="H13" s="3"/>
      <c r="I13" s="3"/>
      <c r="J13" s="3"/>
      <c r="K13" s="72"/>
      <c r="L13" s="2">
        <v>0.3</v>
      </c>
      <c r="M13" s="3">
        <f t="shared" si="18"/>
        <v>0</v>
      </c>
      <c r="N13" s="3"/>
      <c r="O13" s="3"/>
      <c r="P13" s="3"/>
      <c r="Q13" s="3"/>
      <c r="R13" s="3"/>
      <c r="S13" s="3"/>
      <c r="T13" s="3"/>
      <c r="U13" s="3">
        <f t="shared" si="19"/>
        <v>0</v>
      </c>
      <c r="V13" s="3"/>
      <c r="W13" s="3"/>
      <c r="X13" s="3"/>
      <c r="Y13" s="3"/>
      <c r="Z13" s="3"/>
      <c r="AA13" s="3"/>
      <c r="AB13" s="3"/>
      <c r="AC13" s="3"/>
      <c r="AD13" s="3">
        <f t="shared" si="20"/>
        <v>0</v>
      </c>
      <c r="AE13" s="3"/>
      <c r="AF13" s="3"/>
      <c r="AG13" s="3"/>
      <c r="AH13" s="73"/>
      <c r="AI13" s="73"/>
      <c r="AJ13" s="3"/>
      <c r="AK13" s="3"/>
      <c r="AL13" s="3"/>
      <c r="AM13" s="3"/>
      <c r="AN13" s="3"/>
      <c r="AO13" s="3"/>
      <c r="AP13" s="3"/>
      <c r="AQ13" s="3"/>
      <c r="AR13" s="3"/>
      <c r="AS13" s="3"/>
      <c r="AT13" s="3"/>
      <c r="AU13" s="3"/>
      <c r="AV13" s="3"/>
      <c r="AW13" s="3"/>
      <c r="AX13" s="3"/>
      <c r="AY13" s="3"/>
      <c r="AZ13" s="74"/>
      <c r="BA13" s="3"/>
      <c r="BB13" s="3"/>
      <c r="BC13" s="3"/>
      <c r="BD13" s="3"/>
      <c r="BE13" s="3"/>
      <c r="BF13" s="3"/>
      <c r="BG13" s="3">
        <f t="shared" si="21"/>
        <v>0</v>
      </c>
      <c r="BH13" s="3"/>
      <c r="BI13" s="75"/>
      <c r="BJ13" s="3"/>
      <c r="BK13" s="2" t="s">
        <v>459</v>
      </c>
      <c r="BL13" s="2" t="s">
        <v>140</v>
      </c>
      <c r="BM13" s="2" t="s">
        <v>252</v>
      </c>
      <c r="BN13" s="2" t="s">
        <v>90</v>
      </c>
      <c r="BO13" s="15"/>
      <c r="BP13" s="2" t="s">
        <v>630</v>
      </c>
      <c r="BQ13" s="151" t="s">
        <v>733</v>
      </c>
    </row>
    <row r="14" spans="1:69" ht="49.9" customHeight="1" x14ac:dyDescent="0.3">
      <c r="A14" s="2">
        <v>6</v>
      </c>
      <c r="B14" s="144" t="s">
        <v>253</v>
      </c>
      <c r="C14" s="69">
        <f t="shared" si="14"/>
        <v>0.06</v>
      </c>
      <c r="D14" s="3"/>
      <c r="E14" s="3">
        <f t="shared" si="15"/>
        <v>0.06</v>
      </c>
      <c r="F14" s="3">
        <f t="shared" si="16"/>
        <v>0.06</v>
      </c>
      <c r="G14" s="3">
        <f t="shared" si="17"/>
        <v>0</v>
      </c>
      <c r="H14" s="3"/>
      <c r="I14" s="3"/>
      <c r="J14" s="3"/>
      <c r="K14" s="72"/>
      <c r="L14" s="2">
        <v>0.06</v>
      </c>
      <c r="M14" s="3">
        <f t="shared" si="18"/>
        <v>0</v>
      </c>
      <c r="N14" s="3"/>
      <c r="O14" s="3"/>
      <c r="P14" s="3"/>
      <c r="Q14" s="3"/>
      <c r="R14" s="3"/>
      <c r="S14" s="3"/>
      <c r="T14" s="3"/>
      <c r="U14" s="3">
        <f t="shared" si="19"/>
        <v>0</v>
      </c>
      <c r="V14" s="3"/>
      <c r="W14" s="3"/>
      <c r="X14" s="3"/>
      <c r="Y14" s="3"/>
      <c r="Z14" s="3"/>
      <c r="AA14" s="3"/>
      <c r="AB14" s="3"/>
      <c r="AC14" s="3"/>
      <c r="AD14" s="3">
        <f t="shared" si="20"/>
        <v>0</v>
      </c>
      <c r="AE14" s="3"/>
      <c r="AF14" s="3"/>
      <c r="AG14" s="3"/>
      <c r="AH14" s="73"/>
      <c r="AI14" s="73"/>
      <c r="AJ14" s="3"/>
      <c r="AK14" s="3"/>
      <c r="AL14" s="3"/>
      <c r="AM14" s="3"/>
      <c r="AN14" s="3"/>
      <c r="AO14" s="3"/>
      <c r="AP14" s="3"/>
      <c r="AQ14" s="3"/>
      <c r="AR14" s="3"/>
      <c r="AS14" s="3"/>
      <c r="AT14" s="3"/>
      <c r="AU14" s="3"/>
      <c r="AV14" s="3"/>
      <c r="AW14" s="3"/>
      <c r="AX14" s="3"/>
      <c r="AY14" s="3"/>
      <c r="AZ14" s="74"/>
      <c r="BA14" s="3"/>
      <c r="BB14" s="3"/>
      <c r="BC14" s="3"/>
      <c r="BD14" s="3"/>
      <c r="BE14" s="3"/>
      <c r="BF14" s="3"/>
      <c r="BG14" s="3">
        <f t="shared" si="21"/>
        <v>0</v>
      </c>
      <c r="BH14" s="3"/>
      <c r="BI14" s="75"/>
      <c r="BJ14" s="3"/>
      <c r="BK14" s="2" t="s">
        <v>459</v>
      </c>
      <c r="BL14" s="2" t="s">
        <v>140</v>
      </c>
      <c r="BM14" s="2" t="s">
        <v>254</v>
      </c>
      <c r="BN14" s="2" t="s">
        <v>90</v>
      </c>
      <c r="BO14" s="15"/>
      <c r="BP14" s="2" t="s">
        <v>630</v>
      </c>
      <c r="BQ14" s="151" t="s">
        <v>733</v>
      </c>
    </row>
    <row r="15" spans="1:69" ht="37.9" customHeight="1" x14ac:dyDescent="0.3">
      <c r="A15" s="2">
        <v>7</v>
      </c>
      <c r="B15" s="144" t="s">
        <v>248</v>
      </c>
      <c r="C15" s="69">
        <f t="shared" si="14"/>
        <v>4.5</v>
      </c>
      <c r="D15" s="3"/>
      <c r="E15" s="3">
        <f t="shared" si="15"/>
        <v>4.5</v>
      </c>
      <c r="F15" s="3">
        <f t="shared" si="16"/>
        <v>4.5</v>
      </c>
      <c r="G15" s="3">
        <f t="shared" si="17"/>
        <v>0</v>
      </c>
      <c r="H15" s="3"/>
      <c r="I15" s="3"/>
      <c r="J15" s="3"/>
      <c r="K15" s="72">
        <v>2</v>
      </c>
      <c r="L15" s="2">
        <v>2.5</v>
      </c>
      <c r="M15" s="3">
        <f t="shared" si="18"/>
        <v>0</v>
      </c>
      <c r="N15" s="3"/>
      <c r="O15" s="3"/>
      <c r="P15" s="3"/>
      <c r="Q15" s="3"/>
      <c r="R15" s="3"/>
      <c r="S15" s="3"/>
      <c r="T15" s="3"/>
      <c r="U15" s="3">
        <f t="shared" si="19"/>
        <v>0</v>
      </c>
      <c r="V15" s="3"/>
      <c r="W15" s="3"/>
      <c r="X15" s="3"/>
      <c r="Y15" s="3"/>
      <c r="Z15" s="3"/>
      <c r="AA15" s="3"/>
      <c r="AB15" s="3"/>
      <c r="AC15" s="3"/>
      <c r="AD15" s="3">
        <f t="shared" si="20"/>
        <v>0</v>
      </c>
      <c r="AE15" s="3"/>
      <c r="AF15" s="3"/>
      <c r="AG15" s="3"/>
      <c r="AH15" s="73"/>
      <c r="AI15" s="73"/>
      <c r="AJ15" s="3"/>
      <c r="AK15" s="3"/>
      <c r="AL15" s="3"/>
      <c r="AM15" s="3"/>
      <c r="AN15" s="3"/>
      <c r="AO15" s="3"/>
      <c r="AP15" s="3"/>
      <c r="AQ15" s="3"/>
      <c r="AR15" s="3"/>
      <c r="AS15" s="3"/>
      <c r="AT15" s="3"/>
      <c r="AU15" s="3"/>
      <c r="AV15" s="3"/>
      <c r="AW15" s="3"/>
      <c r="AX15" s="3"/>
      <c r="AY15" s="3"/>
      <c r="AZ15" s="74"/>
      <c r="BA15" s="3"/>
      <c r="BB15" s="3"/>
      <c r="BC15" s="3"/>
      <c r="BD15" s="3"/>
      <c r="BE15" s="3"/>
      <c r="BF15" s="3"/>
      <c r="BG15" s="3">
        <f t="shared" si="21"/>
        <v>0</v>
      </c>
      <c r="BH15" s="3"/>
      <c r="BI15" s="75"/>
      <c r="BJ15" s="3"/>
      <c r="BK15" s="2" t="s">
        <v>459</v>
      </c>
      <c r="BL15" s="2" t="s">
        <v>140</v>
      </c>
      <c r="BM15" s="2" t="s">
        <v>255</v>
      </c>
      <c r="BN15" s="2" t="s">
        <v>90</v>
      </c>
      <c r="BO15" s="15"/>
      <c r="BP15" s="2" t="s">
        <v>630</v>
      </c>
      <c r="BQ15" s="151" t="s">
        <v>733</v>
      </c>
    </row>
    <row r="16" spans="1:69" ht="39" customHeight="1" x14ac:dyDescent="0.3">
      <c r="A16" s="2">
        <v>8</v>
      </c>
      <c r="B16" s="144" t="s">
        <v>266</v>
      </c>
      <c r="C16" s="69">
        <f t="shared" ref="C16:C20" si="22">D16+E16</f>
        <v>2.5</v>
      </c>
      <c r="D16" s="3"/>
      <c r="E16" s="3">
        <f t="shared" ref="E16:E17" si="23">F16+U16+BG16</f>
        <v>2.5</v>
      </c>
      <c r="F16" s="3">
        <f t="shared" ref="F16:F17" si="24">G16+K16+L16+M16+R16+S16+T16</f>
        <v>2.5</v>
      </c>
      <c r="G16" s="3">
        <f t="shared" ref="G16:G20" si="25">H16+I16+J16</f>
        <v>0</v>
      </c>
      <c r="H16" s="3"/>
      <c r="I16" s="3"/>
      <c r="J16" s="3"/>
      <c r="K16" s="72">
        <v>1</v>
      </c>
      <c r="L16" s="2">
        <v>1.5</v>
      </c>
      <c r="M16" s="3">
        <f t="shared" ref="M16:M20" si="26">N16+O16+P16</f>
        <v>0</v>
      </c>
      <c r="N16" s="3"/>
      <c r="O16" s="3"/>
      <c r="P16" s="3"/>
      <c r="Q16" s="3"/>
      <c r="R16" s="3"/>
      <c r="S16" s="3"/>
      <c r="T16" s="3"/>
      <c r="U16" s="3">
        <f t="shared" ref="U16:U20" si="27">V16+W16+X16+Y16+Z16+AA16+AB16+AC16+AD16+AU16+AV16+AW16+AX16+AY16+AZ16+BA16+BB16+BC16+BD16+BE16+BF16</f>
        <v>0</v>
      </c>
      <c r="V16" s="3"/>
      <c r="W16" s="3"/>
      <c r="X16" s="3"/>
      <c r="Y16" s="3"/>
      <c r="Z16" s="3"/>
      <c r="AA16" s="3"/>
      <c r="AB16" s="3"/>
      <c r="AC16" s="3"/>
      <c r="AD16" s="3">
        <f t="shared" ref="AD16:AD20" si="28">SUM(AE16:AT16)</f>
        <v>0</v>
      </c>
      <c r="AE16" s="3"/>
      <c r="AF16" s="3"/>
      <c r="AG16" s="3"/>
      <c r="AH16" s="73"/>
      <c r="AI16" s="73"/>
      <c r="AJ16" s="3"/>
      <c r="AK16" s="3"/>
      <c r="AL16" s="3"/>
      <c r="AM16" s="3"/>
      <c r="AN16" s="3"/>
      <c r="AO16" s="3"/>
      <c r="AP16" s="3"/>
      <c r="AQ16" s="3"/>
      <c r="AR16" s="3"/>
      <c r="AS16" s="3"/>
      <c r="AT16" s="3"/>
      <c r="AU16" s="3"/>
      <c r="AV16" s="3"/>
      <c r="AW16" s="3"/>
      <c r="AX16" s="3"/>
      <c r="AY16" s="3"/>
      <c r="AZ16" s="74"/>
      <c r="BA16" s="3"/>
      <c r="BB16" s="3"/>
      <c r="BC16" s="3"/>
      <c r="BD16" s="3"/>
      <c r="BE16" s="3"/>
      <c r="BF16" s="3"/>
      <c r="BG16" s="3">
        <f t="shared" ref="BG16:BG20" si="29">BH16+BI16+BJ16</f>
        <v>0</v>
      </c>
      <c r="BH16" s="3"/>
      <c r="BI16" s="75"/>
      <c r="BJ16" s="3"/>
      <c r="BK16" s="2" t="s">
        <v>459</v>
      </c>
      <c r="BL16" s="2" t="s">
        <v>140</v>
      </c>
      <c r="BM16" s="2" t="s">
        <v>267</v>
      </c>
      <c r="BN16" s="2" t="s">
        <v>91</v>
      </c>
      <c r="BO16" s="15"/>
      <c r="BP16" s="2" t="s">
        <v>629</v>
      </c>
      <c r="BQ16" s="151" t="s">
        <v>733</v>
      </c>
    </row>
    <row r="17" spans="1:69" ht="55.9" customHeight="1" x14ac:dyDescent="0.3">
      <c r="A17" s="2">
        <v>9</v>
      </c>
      <c r="B17" s="89" t="s">
        <v>477</v>
      </c>
      <c r="C17" s="69">
        <f t="shared" si="22"/>
        <v>1</v>
      </c>
      <c r="D17" s="3"/>
      <c r="E17" s="3">
        <f t="shared" si="23"/>
        <v>1</v>
      </c>
      <c r="F17" s="3">
        <f t="shared" si="24"/>
        <v>1</v>
      </c>
      <c r="G17" s="3">
        <f t="shared" si="25"/>
        <v>0</v>
      </c>
      <c r="H17" s="3"/>
      <c r="I17" s="3"/>
      <c r="J17" s="3"/>
      <c r="K17" s="3"/>
      <c r="L17" s="3">
        <v>1</v>
      </c>
      <c r="M17" s="3">
        <f t="shared" si="26"/>
        <v>0</v>
      </c>
      <c r="N17" s="3"/>
      <c r="O17" s="3"/>
      <c r="P17" s="3"/>
      <c r="Q17" s="3"/>
      <c r="R17" s="3"/>
      <c r="S17" s="3"/>
      <c r="T17" s="3"/>
      <c r="U17" s="3">
        <f t="shared" si="27"/>
        <v>0</v>
      </c>
      <c r="V17" s="3"/>
      <c r="W17" s="3"/>
      <c r="X17" s="3"/>
      <c r="Y17" s="3"/>
      <c r="Z17" s="3"/>
      <c r="AA17" s="3"/>
      <c r="AB17" s="3"/>
      <c r="AC17" s="3"/>
      <c r="AD17" s="3">
        <f t="shared" si="28"/>
        <v>0</v>
      </c>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f t="shared" si="29"/>
        <v>0</v>
      </c>
      <c r="BH17" s="3"/>
      <c r="BI17" s="3"/>
      <c r="BJ17" s="3"/>
      <c r="BK17" s="2" t="s">
        <v>459</v>
      </c>
      <c r="BL17" s="2" t="s">
        <v>140</v>
      </c>
      <c r="BM17" s="2" t="s">
        <v>479</v>
      </c>
      <c r="BN17" s="2" t="s">
        <v>95</v>
      </c>
      <c r="BO17" s="15" t="s">
        <v>539</v>
      </c>
      <c r="BP17" s="2" t="s">
        <v>630</v>
      </c>
      <c r="BQ17" s="151" t="s">
        <v>733</v>
      </c>
    </row>
    <row r="18" spans="1:69" ht="42" customHeight="1" x14ac:dyDescent="0.3">
      <c r="A18" s="2">
        <v>10</v>
      </c>
      <c r="B18" s="144" t="s">
        <v>565</v>
      </c>
      <c r="C18" s="69">
        <f t="shared" si="22"/>
        <v>119.13000000000001</v>
      </c>
      <c r="D18" s="3"/>
      <c r="E18" s="3">
        <f t="shared" ref="E18:E20" si="30">F18+U18+BG18</f>
        <v>119.13000000000001</v>
      </c>
      <c r="F18" s="3">
        <f t="shared" ref="F18:F20" si="31">G18+K18+L18+M18+R18+S18+T18</f>
        <v>116.11000000000001</v>
      </c>
      <c r="G18" s="3">
        <f t="shared" si="25"/>
        <v>6.23</v>
      </c>
      <c r="H18" s="3"/>
      <c r="I18" s="3">
        <v>6.23</v>
      </c>
      <c r="J18" s="3"/>
      <c r="K18" s="72">
        <v>5.33</v>
      </c>
      <c r="L18" s="2">
        <v>58.59</v>
      </c>
      <c r="M18" s="3">
        <f t="shared" si="26"/>
        <v>45.96</v>
      </c>
      <c r="N18" s="3"/>
      <c r="O18" s="3">
        <v>16.5</v>
      </c>
      <c r="P18" s="3">
        <v>29.46</v>
      </c>
      <c r="Q18" s="3"/>
      <c r="R18" s="3"/>
      <c r="S18" s="3"/>
      <c r="T18" s="3"/>
      <c r="U18" s="3">
        <f t="shared" ref="U18" si="32">V18+W18+X18+Y18+Z18+AA18+AB18+AC18+AD18+AU18+AV18+AW18+AX18+AY18+AZ18+BA18+BB18+BC18+BD18+BE18+BF18</f>
        <v>3.02</v>
      </c>
      <c r="V18" s="3"/>
      <c r="W18" s="3"/>
      <c r="X18" s="3"/>
      <c r="Y18" s="3"/>
      <c r="Z18" s="3"/>
      <c r="AA18" s="3"/>
      <c r="AB18" s="3"/>
      <c r="AC18" s="3"/>
      <c r="AD18" s="3">
        <f t="shared" si="28"/>
        <v>0.12</v>
      </c>
      <c r="AE18" s="3"/>
      <c r="AF18" s="3"/>
      <c r="AG18" s="3"/>
      <c r="AH18" s="3"/>
      <c r="AI18" s="3"/>
      <c r="AJ18" s="3"/>
      <c r="AK18" s="3"/>
      <c r="AL18" s="3"/>
      <c r="AM18" s="3"/>
      <c r="AN18" s="3"/>
      <c r="AO18" s="3"/>
      <c r="AP18" s="3"/>
      <c r="AQ18" s="3">
        <v>0.12</v>
      </c>
      <c r="AR18" s="3"/>
      <c r="AS18" s="3"/>
      <c r="AT18" s="3"/>
      <c r="AU18" s="3"/>
      <c r="AV18" s="3"/>
      <c r="AW18" s="3"/>
      <c r="AX18" s="3">
        <v>2.9</v>
      </c>
      <c r="AY18" s="3"/>
      <c r="AZ18" s="3"/>
      <c r="BA18" s="3"/>
      <c r="BB18" s="3"/>
      <c r="BC18" s="3"/>
      <c r="BD18" s="3"/>
      <c r="BE18" s="3"/>
      <c r="BF18" s="3"/>
      <c r="BG18" s="3">
        <f t="shared" si="29"/>
        <v>0</v>
      </c>
      <c r="BH18" s="3"/>
      <c r="BI18" s="103"/>
      <c r="BJ18" s="3"/>
      <c r="BK18" s="2" t="s">
        <v>459</v>
      </c>
      <c r="BL18" s="4" t="s">
        <v>571</v>
      </c>
      <c r="BM18" s="2"/>
      <c r="BN18" s="2" t="s">
        <v>96</v>
      </c>
      <c r="BO18" s="2"/>
      <c r="BP18" s="2" t="s">
        <v>630</v>
      </c>
      <c r="BQ18" s="151" t="s">
        <v>733</v>
      </c>
    </row>
    <row r="19" spans="1:69" ht="60" customHeight="1" x14ac:dyDescent="0.3">
      <c r="A19" s="2">
        <v>11</v>
      </c>
      <c r="B19" s="144" t="s">
        <v>569</v>
      </c>
      <c r="C19" s="69">
        <f>D19+E19</f>
        <v>23.75</v>
      </c>
      <c r="D19" s="3"/>
      <c r="E19" s="3">
        <f t="shared" si="30"/>
        <v>23.75</v>
      </c>
      <c r="F19" s="3">
        <f t="shared" si="31"/>
        <v>14.98</v>
      </c>
      <c r="G19" s="3">
        <f t="shared" si="25"/>
        <v>0.08</v>
      </c>
      <c r="H19" s="3">
        <v>0.08</v>
      </c>
      <c r="I19" s="3"/>
      <c r="J19" s="3"/>
      <c r="K19" s="72">
        <v>0.35</v>
      </c>
      <c r="L19" s="2">
        <v>14.55</v>
      </c>
      <c r="M19" s="3">
        <f>N19+O19+P19</f>
        <v>0</v>
      </c>
      <c r="N19" s="3"/>
      <c r="O19" s="3"/>
      <c r="P19" s="3"/>
      <c r="Q19" s="3"/>
      <c r="R19" s="3"/>
      <c r="S19" s="3"/>
      <c r="T19" s="3"/>
      <c r="U19" s="3">
        <f>V19+W19+X19+Y19+Z19+AA19+AB19+AC19+AD19+AU19+AV19+AW19+AX19+AY19+AZ19+BA19+BB19+BC19+BD19+BE19+BF19</f>
        <v>6.77</v>
      </c>
      <c r="V19" s="3"/>
      <c r="W19" s="3"/>
      <c r="X19" s="3"/>
      <c r="Y19" s="3"/>
      <c r="Z19" s="3"/>
      <c r="AA19" s="3"/>
      <c r="AB19" s="3"/>
      <c r="AC19" s="3"/>
      <c r="AD19" s="3">
        <f>SUM(AE19:AT19)</f>
        <v>0</v>
      </c>
      <c r="AE19" s="3"/>
      <c r="AF19" s="3">
        <v>0</v>
      </c>
      <c r="AG19" s="3"/>
      <c r="AH19" s="3"/>
      <c r="AI19" s="3"/>
      <c r="AJ19" s="73"/>
      <c r="AK19" s="73"/>
      <c r="AL19" s="3"/>
      <c r="AM19" s="3"/>
      <c r="AN19" s="3"/>
      <c r="AO19" s="3"/>
      <c r="AP19" s="3"/>
      <c r="AQ19" s="3"/>
      <c r="AR19" s="3"/>
      <c r="AS19" s="3"/>
      <c r="AT19" s="3"/>
      <c r="AU19" s="3"/>
      <c r="AV19" s="3"/>
      <c r="AW19" s="3"/>
      <c r="AX19" s="3"/>
      <c r="AY19" s="3"/>
      <c r="AZ19" s="3"/>
      <c r="BA19" s="3"/>
      <c r="BB19" s="74"/>
      <c r="BC19" s="3"/>
      <c r="BD19" s="3">
        <v>6.77</v>
      </c>
      <c r="BE19" s="3"/>
      <c r="BF19" s="3"/>
      <c r="BG19" s="3">
        <f>BH19+BI19+BJ19</f>
        <v>2</v>
      </c>
      <c r="BH19" s="3"/>
      <c r="BI19" s="75">
        <v>2</v>
      </c>
      <c r="BJ19" s="3"/>
      <c r="BK19" s="2" t="s">
        <v>459</v>
      </c>
      <c r="BL19" s="2" t="s">
        <v>140</v>
      </c>
      <c r="BM19" s="2" t="s">
        <v>284</v>
      </c>
      <c r="BN19" s="2" t="s">
        <v>96</v>
      </c>
      <c r="BO19" s="143" t="s">
        <v>621</v>
      </c>
      <c r="BP19" s="2" t="s">
        <v>629</v>
      </c>
      <c r="BQ19" s="151" t="s">
        <v>733</v>
      </c>
    </row>
    <row r="20" spans="1:69" ht="58.9" customHeight="1" x14ac:dyDescent="0.3">
      <c r="A20" s="2">
        <v>12</v>
      </c>
      <c r="B20" s="101" t="s">
        <v>457</v>
      </c>
      <c r="C20" s="69">
        <f t="shared" si="22"/>
        <v>80.75</v>
      </c>
      <c r="D20" s="69">
        <v>80.75</v>
      </c>
      <c r="E20" s="3">
        <f t="shared" si="30"/>
        <v>0</v>
      </c>
      <c r="F20" s="3">
        <f t="shared" si="31"/>
        <v>0</v>
      </c>
      <c r="G20" s="3">
        <f t="shared" si="25"/>
        <v>0</v>
      </c>
      <c r="H20" s="3"/>
      <c r="I20" s="3"/>
      <c r="J20" s="3"/>
      <c r="K20" s="3"/>
      <c r="L20" s="3"/>
      <c r="M20" s="3">
        <f t="shared" si="26"/>
        <v>0</v>
      </c>
      <c r="N20" s="3"/>
      <c r="O20" s="3"/>
      <c r="P20" s="3"/>
      <c r="Q20" s="3"/>
      <c r="R20" s="3"/>
      <c r="S20" s="3"/>
      <c r="T20" s="3"/>
      <c r="U20" s="3">
        <f t="shared" si="27"/>
        <v>0</v>
      </c>
      <c r="V20" s="3"/>
      <c r="W20" s="3"/>
      <c r="X20" s="3"/>
      <c r="Y20" s="3"/>
      <c r="Z20" s="3"/>
      <c r="AA20" s="3"/>
      <c r="AB20" s="3"/>
      <c r="AC20" s="3"/>
      <c r="AD20" s="3">
        <f t="shared" si="28"/>
        <v>0</v>
      </c>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f t="shared" si="29"/>
        <v>0</v>
      </c>
      <c r="BH20" s="3"/>
      <c r="BI20" s="3"/>
      <c r="BJ20" s="3"/>
      <c r="BK20" s="2" t="s">
        <v>459</v>
      </c>
      <c r="BL20" s="143" t="s">
        <v>458</v>
      </c>
      <c r="BM20" s="2"/>
      <c r="BN20" s="2" t="s">
        <v>96</v>
      </c>
      <c r="BO20" s="143" t="s">
        <v>542</v>
      </c>
      <c r="BP20" s="2" t="s">
        <v>629</v>
      </c>
      <c r="BQ20" s="151" t="s">
        <v>733</v>
      </c>
    </row>
    <row r="21" spans="1:69" ht="33.6" customHeight="1" x14ac:dyDescent="0.3">
      <c r="A21" s="2">
        <v>13</v>
      </c>
      <c r="B21" s="144" t="s">
        <v>564</v>
      </c>
      <c r="C21" s="69">
        <f t="shared" ref="C21:C22" si="33">D21+E21</f>
        <v>2.8</v>
      </c>
      <c r="D21" s="3"/>
      <c r="E21" s="3">
        <f t="shared" ref="E21" si="34">F21+U21+BG21</f>
        <v>2.8</v>
      </c>
      <c r="F21" s="3">
        <f t="shared" ref="F21" si="35">G21+K21+L21+M21+R21+S21+T21</f>
        <v>2.8</v>
      </c>
      <c r="G21" s="3">
        <f t="shared" ref="G21:G24" si="36">H21+I21+J21</f>
        <v>0</v>
      </c>
      <c r="H21" s="3"/>
      <c r="I21" s="3"/>
      <c r="J21" s="3"/>
      <c r="K21" s="72"/>
      <c r="L21" s="2">
        <v>2.8</v>
      </c>
      <c r="M21" s="3">
        <f t="shared" ref="M21:M24" si="37">N21+O21+P21</f>
        <v>0</v>
      </c>
      <c r="N21" s="3"/>
      <c r="O21" s="3"/>
      <c r="P21" s="3"/>
      <c r="Q21" s="3"/>
      <c r="R21" s="3"/>
      <c r="S21" s="3"/>
      <c r="T21" s="3"/>
      <c r="U21" s="3"/>
      <c r="V21" s="3"/>
      <c r="W21" s="3"/>
      <c r="X21" s="3"/>
      <c r="Y21" s="3"/>
      <c r="Z21" s="3"/>
      <c r="AA21" s="3"/>
      <c r="AB21" s="3"/>
      <c r="AC21" s="3"/>
      <c r="AD21" s="3">
        <f t="shared" ref="AD21" si="38">SUM(AE21:AT21)</f>
        <v>0</v>
      </c>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2" t="s">
        <v>459</v>
      </c>
      <c r="BL21" s="2" t="s">
        <v>140</v>
      </c>
      <c r="BM21" s="2"/>
      <c r="BN21" s="2" t="s">
        <v>109</v>
      </c>
      <c r="BO21" s="15"/>
      <c r="BP21" s="2" t="s">
        <v>630</v>
      </c>
      <c r="BQ21" s="151" t="s">
        <v>733</v>
      </c>
    </row>
    <row r="22" spans="1:69" ht="55.15" customHeight="1" x14ac:dyDescent="0.3">
      <c r="A22" s="2">
        <v>14</v>
      </c>
      <c r="B22" s="106" t="s">
        <v>316</v>
      </c>
      <c r="C22" s="69">
        <f t="shared" si="33"/>
        <v>1</v>
      </c>
      <c r="D22" s="3"/>
      <c r="E22" s="3">
        <f t="shared" ref="E22" si="39">F22+U22+BG22</f>
        <v>1</v>
      </c>
      <c r="F22" s="3">
        <f t="shared" ref="F22" si="40">G22+K22+L22+M22+R22+S22+T22</f>
        <v>1</v>
      </c>
      <c r="G22" s="3">
        <f t="shared" si="36"/>
        <v>0</v>
      </c>
      <c r="H22" s="3"/>
      <c r="I22" s="3"/>
      <c r="J22" s="3"/>
      <c r="K22" s="87">
        <v>0.5</v>
      </c>
      <c r="L22" s="3">
        <v>0.5</v>
      </c>
      <c r="M22" s="3">
        <f t="shared" si="37"/>
        <v>0</v>
      </c>
      <c r="N22" s="3"/>
      <c r="O22" s="3"/>
      <c r="P22" s="3"/>
      <c r="Q22" s="3"/>
      <c r="R22" s="3"/>
      <c r="S22" s="3"/>
      <c r="T22" s="3"/>
      <c r="U22" s="3">
        <f t="shared" ref="U22" si="41">V22+W22+X22+Y22+Z22+AA22+AB22+AC22+AD22+AU22+AV22+AW22+AX22+AY22+AZ22+BA22+BB22+BC22+BD22+BE22+BF22</f>
        <v>0</v>
      </c>
      <c r="V22" s="3"/>
      <c r="W22" s="3"/>
      <c r="X22" s="3"/>
      <c r="Y22" s="3"/>
      <c r="Z22" s="3"/>
      <c r="AA22" s="3"/>
      <c r="AB22" s="3"/>
      <c r="AC22" s="3"/>
      <c r="AD22" s="3">
        <f t="shared" ref="AD22:AD24" si="42">SUM(AE22:AT22)</f>
        <v>0</v>
      </c>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f t="shared" ref="BG22:BG24" si="43">BH22+BI22+BJ22</f>
        <v>0</v>
      </c>
      <c r="BH22" s="3"/>
      <c r="BI22" s="3"/>
      <c r="BJ22" s="3"/>
      <c r="BK22" s="2" t="s">
        <v>459</v>
      </c>
      <c r="BL22" s="2" t="s">
        <v>140</v>
      </c>
      <c r="BM22" s="2"/>
      <c r="BN22" s="2" t="s">
        <v>109</v>
      </c>
      <c r="BO22" s="143" t="s">
        <v>543</v>
      </c>
      <c r="BP22" s="2" t="s">
        <v>629</v>
      </c>
      <c r="BQ22" s="151" t="s">
        <v>733</v>
      </c>
    </row>
    <row r="23" spans="1:69" ht="40.15" customHeight="1" x14ac:dyDescent="0.3">
      <c r="A23" s="2">
        <v>15</v>
      </c>
      <c r="B23" s="144" t="s">
        <v>574</v>
      </c>
      <c r="C23" s="69">
        <f t="shared" ref="C23:C24" si="44">D23+E23</f>
        <v>0.25</v>
      </c>
      <c r="D23" s="3"/>
      <c r="E23" s="3">
        <f t="shared" ref="E23:E24" si="45">F23+U23+BG23</f>
        <v>0.25</v>
      </c>
      <c r="F23" s="3">
        <f t="shared" ref="F23:F24" si="46">G23+K23+L23+M23+R23+S23+T23</f>
        <v>0.25</v>
      </c>
      <c r="G23" s="3">
        <f t="shared" si="36"/>
        <v>0</v>
      </c>
      <c r="H23" s="3"/>
      <c r="I23" s="3"/>
      <c r="J23" s="3"/>
      <c r="K23" s="72">
        <v>0.25</v>
      </c>
      <c r="L23" s="2"/>
      <c r="M23" s="3">
        <f t="shared" si="37"/>
        <v>0</v>
      </c>
      <c r="N23" s="3"/>
      <c r="O23" s="3"/>
      <c r="P23" s="3"/>
      <c r="Q23" s="3"/>
      <c r="R23" s="3"/>
      <c r="S23" s="3"/>
      <c r="T23" s="3"/>
      <c r="U23" s="3">
        <f t="shared" ref="U23:U24" si="47">V23+W23+X23+Y23+Z23+AA23+AB23+AC23+AD23+AU23+AV23+AW23+AX23+AY23+AZ23+BA23+BB23+BC23+BD23+BE23+BF23</f>
        <v>0</v>
      </c>
      <c r="V23" s="3"/>
      <c r="W23" s="3"/>
      <c r="X23" s="3"/>
      <c r="Y23" s="3"/>
      <c r="Z23" s="3"/>
      <c r="AA23" s="3"/>
      <c r="AB23" s="3"/>
      <c r="AC23" s="3"/>
      <c r="AD23" s="3">
        <f t="shared" si="42"/>
        <v>0</v>
      </c>
      <c r="AE23" s="3"/>
      <c r="AF23" s="3"/>
      <c r="AG23" s="3"/>
      <c r="AH23" s="73"/>
      <c r="AI23" s="73"/>
      <c r="AJ23" s="3"/>
      <c r="AK23" s="3"/>
      <c r="AL23" s="3"/>
      <c r="AM23" s="3"/>
      <c r="AN23" s="3"/>
      <c r="AO23" s="3"/>
      <c r="AP23" s="3"/>
      <c r="AQ23" s="3"/>
      <c r="AR23" s="3"/>
      <c r="AS23" s="3"/>
      <c r="AT23" s="3"/>
      <c r="AU23" s="3"/>
      <c r="AV23" s="3"/>
      <c r="AW23" s="3"/>
      <c r="AX23" s="3"/>
      <c r="AY23" s="3"/>
      <c r="AZ23" s="74"/>
      <c r="BA23" s="3"/>
      <c r="BB23" s="3"/>
      <c r="BC23" s="3"/>
      <c r="BD23" s="3"/>
      <c r="BE23" s="3"/>
      <c r="BF23" s="3"/>
      <c r="BG23" s="3">
        <f t="shared" si="43"/>
        <v>0</v>
      </c>
      <c r="BH23" s="3"/>
      <c r="BI23" s="75"/>
      <c r="BJ23" s="3"/>
      <c r="BK23" s="2" t="s">
        <v>459</v>
      </c>
      <c r="BL23" s="2" t="s">
        <v>140</v>
      </c>
      <c r="BM23" s="2" t="s">
        <v>325</v>
      </c>
      <c r="BN23" s="76" t="s">
        <v>85</v>
      </c>
      <c r="BO23" s="15" t="s">
        <v>390</v>
      </c>
      <c r="BP23" s="2" t="s">
        <v>629</v>
      </c>
      <c r="BQ23" s="151" t="s">
        <v>733</v>
      </c>
    </row>
    <row r="24" spans="1:69" ht="56.45" customHeight="1" x14ac:dyDescent="0.3">
      <c r="A24" s="2">
        <v>16</v>
      </c>
      <c r="B24" s="16" t="s">
        <v>581</v>
      </c>
      <c r="C24" s="69">
        <f t="shared" si="44"/>
        <v>1</v>
      </c>
      <c r="D24" s="3"/>
      <c r="E24" s="3">
        <f t="shared" si="45"/>
        <v>1</v>
      </c>
      <c r="F24" s="3">
        <f t="shared" si="46"/>
        <v>1</v>
      </c>
      <c r="G24" s="3">
        <f t="shared" si="36"/>
        <v>0</v>
      </c>
      <c r="H24" s="2"/>
      <c r="I24" s="2"/>
      <c r="J24" s="2"/>
      <c r="K24" s="2"/>
      <c r="L24" s="2">
        <v>1</v>
      </c>
      <c r="M24" s="3">
        <f t="shared" si="37"/>
        <v>0</v>
      </c>
      <c r="N24" s="2"/>
      <c r="O24" s="2"/>
      <c r="P24" s="2"/>
      <c r="Q24" s="2"/>
      <c r="R24" s="2"/>
      <c r="S24" s="2"/>
      <c r="T24" s="2"/>
      <c r="U24" s="3">
        <f t="shared" si="47"/>
        <v>0</v>
      </c>
      <c r="V24" s="2"/>
      <c r="W24" s="2"/>
      <c r="X24" s="2"/>
      <c r="Y24" s="2"/>
      <c r="Z24" s="2"/>
      <c r="AA24" s="2"/>
      <c r="AB24" s="2"/>
      <c r="AC24" s="2"/>
      <c r="AD24" s="3">
        <f t="shared" si="42"/>
        <v>0</v>
      </c>
      <c r="AE24" s="2"/>
      <c r="AF24" s="2"/>
      <c r="AG24" s="2"/>
      <c r="AH24" s="2"/>
      <c r="AI24" s="2"/>
      <c r="AJ24" s="2"/>
      <c r="AK24" s="2"/>
      <c r="AL24" s="2"/>
      <c r="AM24" s="2"/>
      <c r="AN24" s="2"/>
      <c r="AO24" s="2"/>
      <c r="AP24" s="2"/>
      <c r="AQ24" s="2"/>
      <c r="AR24" s="2"/>
      <c r="AS24" s="2">
        <v>0</v>
      </c>
      <c r="AT24" s="2"/>
      <c r="AU24" s="2"/>
      <c r="AV24" s="2"/>
      <c r="AW24" s="2"/>
      <c r="AX24" s="2"/>
      <c r="AY24" s="2"/>
      <c r="AZ24" s="2"/>
      <c r="BA24" s="2"/>
      <c r="BB24" s="2"/>
      <c r="BC24" s="2"/>
      <c r="BD24" s="2"/>
      <c r="BE24" s="2"/>
      <c r="BF24" s="2"/>
      <c r="BG24" s="3">
        <f t="shared" si="43"/>
        <v>0</v>
      </c>
      <c r="BH24" s="2"/>
      <c r="BI24" s="2"/>
      <c r="BJ24" s="2"/>
      <c r="BK24" s="2" t="s">
        <v>459</v>
      </c>
      <c r="BL24" s="2" t="s">
        <v>140</v>
      </c>
      <c r="BM24" s="2"/>
      <c r="BN24" s="2" t="s">
        <v>86</v>
      </c>
      <c r="BO24" s="15" t="s">
        <v>545</v>
      </c>
      <c r="BP24" s="2" t="s">
        <v>630</v>
      </c>
      <c r="BQ24" s="151" t="s">
        <v>733</v>
      </c>
    </row>
    <row r="25" spans="1:69" ht="37.5" x14ac:dyDescent="0.3">
      <c r="A25" s="151"/>
      <c r="B25" s="144" t="s">
        <v>762</v>
      </c>
      <c r="C25" s="151"/>
      <c r="D25" s="151"/>
      <c r="E25" s="151"/>
      <c r="F25" s="151"/>
      <c r="G25" s="151"/>
      <c r="H25" s="151"/>
      <c r="I25" s="151"/>
      <c r="J25" s="151"/>
      <c r="K25" s="151"/>
      <c r="L25" s="151"/>
      <c r="M25" s="151"/>
      <c r="N25" s="151"/>
      <c r="O25" s="151"/>
      <c r="P25" s="151"/>
      <c r="Q25" s="151"/>
      <c r="R25" s="151"/>
      <c r="S25" s="151"/>
      <c r="T25" s="151"/>
      <c r="U25" s="151"/>
      <c r="V25" s="151"/>
      <c r="W25" s="151"/>
      <c r="X25" s="151"/>
      <c r="Y25" s="151"/>
      <c r="Z25" s="151"/>
      <c r="AA25" s="151"/>
      <c r="AB25" s="151"/>
      <c r="AC25" s="151"/>
      <c r="AD25" s="151"/>
      <c r="AE25" s="151"/>
      <c r="AF25" s="151"/>
      <c r="AG25" s="151"/>
      <c r="AH25" s="151"/>
      <c r="AI25" s="151"/>
      <c r="AJ25" s="151"/>
      <c r="AK25" s="151"/>
      <c r="AL25" s="151"/>
      <c r="AM25" s="151"/>
      <c r="AN25" s="151"/>
      <c r="AO25" s="151"/>
      <c r="AP25" s="151"/>
      <c r="AQ25" s="151"/>
      <c r="AR25" s="151"/>
      <c r="AS25" s="151"/>
      <c r="AT25" s="151"/>
      <c r="AU25" s="151"/>
      <c r="AV25" s="151"/>
      <c r="AW25" s="151"/>
      <c r="AX25" s="151"/>
      <c r="AY25" s="151"/>
      <c r="AZ25" s="151"/>
      <c r="BA25" s="151"/>
      <c r="BB25" s="151"/>
      <c r="BC25" s="151"/>
      <c r="BD25" s="151"/>
      <c r="BE25" s="151"/>
      <c r="BF25" s="151"/>
      <c r="BG25" s="151"/>
      <c r="BH25" s="151"/>
      <c r="BI25" s="151"/>
      <c r="BJ25" s="151"/>
      <c r="BK25" s="151"/>
      <c r="BL25" s="2" t="s">
        <v>140</v>
      </c>
      <c r="BM25" s="151"/>
      <c r="BN25" s="151"/>
      <c r="BO25" s="151"/>
      <c r="BP25" s="2" t="s">
        <v>761</v>
      </c>
      <c r="BQ25" s="151" t="s">
        <v>740</v>
      </c>
    </row>
    <row r="26" spans="1:69" ht="37.5" x14ac:dyDescent="0.3">
      <c r="A26" s="151"/>
      <c r="B26" s="144" t="s">
        <v>765</v>
      </c>
      <c r="C26" s="151"/>
      <c r="D26" s="151"/>
      <c r="E26" s="151"/>
      <c r="F26" s="151"/>
      <c r="G26" s="151"/>
      <c r="H26" s="151"/>
      <c r="I26" s="151"/>
      <c r="J26" s="151"/>
      <c r="K26" s="151"/>
      <c r="L26" s="151"/>
      <c r="M26" s="151"/>
      <c r="N26" s="151"/>
      <c r="O26" s="151"/>
      <c r="P26" s="151"/>
      <c r="Q26" s="151"/>
      <c r="R26" s="151"/>
      <c r="S26" s="151"/>
      <c r="T26" s="151"/>
      <c r="U26" s="151"/>
      <c r="V26" s="151"/>
      <c r="W26" s="151"/>
      <c r="X26" s="151"/>
      <c r="Y26" s="151"/>
      <c r="Z26" s="151"/>
      <c r="AA26" s="151"/>
      <c r="AB26" s="151"/>
      <c r="AC26" s="151"/>
      <c r="AD26" s="151"/>
      <c r="AE26" s="151"/>
      <c r="AF26" s="151"/>
      <c r="AG26" s="151"/>
      <c r="AH26" s="151"/>
      <c r="AI26" s="151"/>
      <c r="AJ26" s="151"/>
      <c r="AK26" s="151"/>
      <c r="AL26" s="151"/>
      <c r="AM26" s="151"/>
      <c r="AN26" s="151"/>
      <c r="AO26" s="151"/>
      <c r="AP26" s="151"/>
      <c r="AQ26" s="151"/>
      <c r="AR26" s="151"/>
      <c r="AS26" s="151"/>
      <c r="AT26" s="151"/>
      <c r="AU26" s="151"/>
      <c r="AV26" s="151"/>
      <c r="AW26" s="151"/>
      <c r="AX26" s="151"/>
      <c r="AY26" s="151"/>
      <c r="AZ26" s="151"/>
      <c r="BA26" s="151"/>
      <c r="BB26" s="151"/>
      <c r="BC26" s="151"/>
      <c r="BD26" s="151"/>
      <c r="BE26" s="151"/>
      <c r="BF26" s="151"/>
      <c r="BG26" s="151"/>
      <c r="BH26" s="151"/>
      <c r="BI26" s="151"/>
      <c r="BJ26" s="151"/>
      <c r="BK26" s="151"/>
      <c r="BL26" s="2" t="s">
        <v>140</v>
      </c>
      <c r="BM26" s="151"/>
      <c r="BN26" s="151"/>
      <c r="BO26" s="151"/>
      <c r="BP26" s="2" t="s">
        <v>761</v>
      </c>
      <c r="BQ26" s="151" t="s">
        <v>740</v>
      </c>
    </row>
    <row r="27" spans="1:69" ht="37.5" x14ac:dyDescent="0.3">
      <c r="A27" s="151"/>
      <c r="B27" s="144" t="s">
        <v>763</v>
      </c>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c r="AB27" s="151"/>
      <c r="AC27" s="151"/>
      <c r="AD27" s="151"/>
      <c r="AE27" s="151"/>
      <c r="AF27" s="151"/>
      <c r="AG27" s="151"/>
      <c r="AH27" s="151"/>
      <c r="AI27" s="151"/>
      <c r="AJ27" s="151"/>
      <c r="AK27" s="151"/>
      <c r="AL27" s="151"/>
      <c r="AM27" s="151"/>
      <c r="AN27" s="151"/>
      <c r="AO27" s="151"/>
      <c r="AP27" s="151"/>
      <c r="AQ27" s="151"/>
      <c r="AR27" s="151"/>
      <c r="AS27" s="151"/>
      <c r="AT27" s="151"/>
      <c r="AU27" s="151"/>
      <c r="AV27" s="151"/>
      <c r="AW27" s="151"/>
      <c r="AX27" s="151"/>
      <c r="AY27" s="151"/>
      <c r="AZ27" s="151"/>
      <c r="BA27" s="151"/>
      <c r="BB27" s="151"/>
      <c r="BC27" s="151"/>
      <c r="BD27" s="151"/>
      <c r="BE27" s="151"/>
      <c r="BF27" s="151"/>
      <c r="BG27" s="151"/>
      <c r="BH27" s="151"/>
      <c r="BI27" s="151"/>
      <c r="BJ27" s="151"/>
      <c r="BK27" s="151"/>
      <c r="BL27" s="2" t="s">
        <v>140</v>
      </c>
      <c r="BM27" s="151"/>
      <c r="BN27" s="151"/>
      <c r="BO27" s="151"/>
      <c r="BP27" s="2" t="s">
        <v>761</v>
      </c>
      <c r="BQ27" s="151" t="s">
        <v>740</v>
      </c>
    </row>
    <row r="28" spans="1:69" ht="37.5" x14ac:dyDescent="0.3">
      <c r="A28" s="151"/>
      <c r="B28" s="144" t="s">
        <v>764</v>
      </c>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c r="AB28" s="151"/>
      <c r="AC28" s="151"/>
      <c r="AD28" s="151"/>
      <c r="AE28" s="151"/>
      <c r="AF28" s="151"/>
      <c r="AG28" s="151"/>
      <c r="AH28" s="151"/>
      <c r="AI28" s="151"/>
      <c r="AJ28" s="151"/>
      <c r="AK28" s="151"/>
      <c r="AL28" s="151"/>
      <c r="AM28" s="151"/>
      <c r="AN28" s="151"/>
      <c r="AO28" s="151"/>
      <c r="AP28" s="151"/>
      <c r="AQ28" s="151"/>
      <c r="AR28" s="151"/>
      <c r="AS28" s="151"/>
      <c r="AT28" s="151"/>
      <c r="AU28" s="151"/>
      <c r="AV28" s="151"/>
      <c r="AW28" s="151"/>
      <c r="AX28" s="151"/>
      <c r="AY28" s="151"/>
      <c r="AZ28" s="151"/>
      <c r="BA28" s="151"/>
      <c r="BB28" s="151"/>
      <c r="BC28" s="151"/>
      <c r="BD28" s="151"/>
      <c r="BE28" s="151"/>
      <c r="BF28" s="151"/>
      <c r="BG28" s="151"/>
      <c r="BH28" s="151"/>
      <c r="BI28" s="151"/>
      <c r="BJ28" s="151"/>
      <c r="BK28" s="151"/>
      <c r="BL28" s="2" t="s">
        <v>140</v>
      </c>
      <c r="BM28" s="151"/>
      <c r="BN28" s="151"/>
      <c r="BO28" s="151"/>
      <c r="BP28" s="2" t="s">
        <v>761</v>
      </c>
      <c r="BQ28" s="151" t="s">
        <v>740</v>
      </c>
    </row>
    <row r="29" spans="1:69" ht="37.5" x14ac:dyDescent="0.3">
      <c r="A29" s="151"/>
      <c r="B29" s="144" t="s">
        <v>766</v>
      </c>
      <c r="C29" s="151"/>
      <c r="D29" s="151"/>
      <c r="E29" s="151"/>
      <c r="F29" s="151"/>
      <c r="G29" s="151"/>
      <c r="H29" s="151"/>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1"/>
      <c r="AT29" s="151"/>
      <c r="AU29" s="151"/>
      <c r="AV29" s="151"/>
      <c r="AW29" s="151"/>
      <c r="AX29" s="151"/>
      <c r="AY29" s="151"/>
      <c r="AZ29" s="151"/>
      <c r="BA29" s="151"/>
      <c r="BB29" s="151"/>
      <c r="BC29" s="151"/>
      <c r="BD29" s="151"/>
      <c r="BE29" s="151"/>
      <c r="BF29" s="151"/>
      <c r="BG29" s="151"/>
      <c r="BH29" s="151"/>
      <c r="BI29" s="151"/>
      <c r="BJ29" s="151"/>
      <c r="BK29" s="151"/>
      <c r="BL29" s="2" t="s">
        <v>140</v>
      </c>
      <c r="BM29" s="151"/>
      <c r="BN29" s="151"/>
      <c r="BO29" s="151"/>
      <c r="BP29" s="2" t="s">
        <v>761</v>
      </c>
      <c r="BQ29" s="151" t="s">
        <v>740</v>
      </c>
    </row>
    <row r="30" spans="1:69" ht="37.5" x14ac:dyDescent="0.3">
      <c r="A30" s="151"/>
      <c r="B30" s="144" t="s">
        <v>768</v>
      </c>
      <c r="C30" s="151"/>
      <c r="D30" s="151"/>
      <c r="E30" s="151"/>
      <c r="F30" s="151"/>
      <c r="G30" s="151"/>
      <c r="H30" s="151"/>
      <c r="I30" s="151"/>
      <c r="J30" s="151"/>
      <c r="K30" s="151"/>
      <c r="L30" s="151"/>
      <c r="M30" s="151"/>
      <c r="N30" s="151"/>
      <c r="O30" s="151"/>
      <c r="P30" s="151"/>
      <c r="Q30" s="151"/>
      <c r="R30" s="151"/>
      <c r="S30" s="151"/>
      <c r="T30" s="151"/>
      <c r="U30" s="151"/>
      <c r="V30" s="151"/>
      <c r="W30" s="151"/>
      <c r="X30" s="151"/>
      <c r="Y30" s="151"/>
      <c r="Z30" s="151"/>
      <c r="AA30" s="151"/>
      <c r="AB30" s="151"/>
      <c r="AC30" s="151"/>
      <c r="AD30" s="151"/>
      <c r="AE30" s="151"/>
      <c r="AF30" s="151"/>
      <c r="AG30" s="151"/>
      <c r="AH30" s="151"/>
      <c r="AI30" s="151"/>
      <c r="AJ30" s="151"/>
      <c r="AK30" s="151"/>
      <c r="AL30" s="151"/>
      <c r="AM30" s="151"/>
      <c r="AN30" s="151"/>
      <c r="AO30" s="151"/>
      <c r="AP30" s="151"/>
      <c r="AQ30" s="151"/>
      <c r="AR30" s="151"/>
      <c r="AS30" s="151"/>
      <c r="AT30" s="151"/>
      <c r="AU30" s="151"/>
      <c r="AV30" s="151"/>
      <c r="AW30" s="151"/>
      <c r="AX30" s="151"/>
      <c r="AY30" s="151"/>
      <c r="AZ30" s="151"/>
      <c r="BA30" s="151"/>
      <c r="BB30" s="151"/>
      <c r="BC30" s="151"/>
      <c r="BD30" s="151"/>
      <c r="BE30" s="151"/>
      <c r="BF30" s="151"/>
      <c r="BG30" s="151"/>
      <c r="BH30" s="151"/>
      <c r="BI30" s="151"/>
      <c r="BJ30" s="151"/>
      <c r="BK30" s="151"/>
      <c r="BL30" s="2" t="s">
        <v>140</v>
      </c>
      <c r="BM30" s="151"/>
      <c r="BN30" s="151"/>
      <c r="BO30" s="151"/>
      <c r="BP30" s="2" t="s">
        <v>761</v>
      </c>
      <c r="BQ30" s="151" t="s">
        <v>740</v>
      </c>
    </row>
    <row r="31" spans="1:69" ht="75" x14ac:dyDescent="0.3">
      <c r="A31" s="151"/>
      <c r="B31" s="144" t="s">
        <v>769</v>
      </c>
      <c r="C31" s="151"/>
      <c r="D31" s="151"/>
      <c r="E31" s="151"/>
      <c r="F31" s="151"/>
      <c r="G31" s="151"/>
      <c r="H31" s="151"/>
      <c r="I31" s="151"/>
      <c r="J31" s="151"/>
      <c r="K31" s="151"/>
      <c r="L31" s="151"/>
      <c r="M31" s="151"/>
      <c r="N31" s="151"/>
      <c r="O31" s="151"/>
      <c r="P31" s="151"/>
      <c r="Q31" s="151"/>
      <c r="R31" s="151"/>
      <c r="S31" s="151"/>
      <c r="T31" s="151"/>
      <c r="U31" s="151"/>
      <c r="V31" s="151"/>
      <c r="W31" s="151"/>
      <c r="X31" s="151"/>
      <c r="Y31" s="151"/>
      <c r="Z31" s="151"/>
      <c r="AA31" s="151"/>
      <c r="AB31" s="151"/>
      <c r="AC31" s="151"/>
      <c r="AD31" s="151"/>
      <c r="AE31" s="151"/>
      <c r="AF31" s="151"/>
      <c r="AG31" s="151"/>
      <c r="AH31" s="151"/>
      <c r="AI31" s="151"/>
      <c r="AJ31" s="151"/>
      <c r="AK31" s="151"/>
      <c r="AL31" s="151"/>
      <c r="AM31" s="151"/>
      <c r="AN31" s="151"/>
      <c r="AO31" s="151"/>
      <c r="AP31" s="151"/>
      <c r="AQ31" s="151"/>
      <c r="AR31" s="151"/>
      <c r="AS31" s="151"/>
      <c r="AT31" s="151"/>
      <c r="AU31" s="151"/>
      <c r="AV31" s="151"/>
      <c r="AW31" s="151"/>
      <c r="AX31" s="151"/>
      <c r="AY31" s="151"/>
      <c r="AZ31" s="151"/>
      <c r="BA31" s="151"/>
      <c r="BB31" s="151"/>
      <c r="BC31" s="151"/>
      <c r="BD31" s="151"/>
      <c r="BE31" s="151"/>
      <c r="BF31" s="151"/>
      <c r="BG31" s="151"/>
      <c r="BH31" s="151"/>
      <c r="BI31" s="151"/>
      <c r="BJ31" s="151"/>
      <c r="BK31" s="151"/>
      <c r="BL31" s="2" t="s">
        <v>140</v>
      </c>
      <c r="BM31" s="151"/>
      <c r="BN31" s="151"/>
      <c r="BO31" s="151"/>
      <c r="BP31" s="2" t="s">
        <v>761</v>
      </c>
      <c r="BQ31" s="151" t="s">
        <v>740</v>
      </c>
    </row>
  </sheetData>
  <autoFilter ref="A8:BQ24">
    <filterColumn colId="58" showButton="0"/>
    <filterColumn colId="59" showButton="0"/>
    <filterColumn colId="60" showButton="0"/>
  </autoFilter>
  <mergeCells count="51">
    <mergeCell ref="BQ5:BQ8"/>
    <mergeCell ref="BP5:BP8"/>
    <mergeCell ref="A1:B1"/>
    <mergeCell ref="A2:BN2"/>
    <mergeCell ref="A3:BN3"/>
    <mergeCell ref="A4:BN4"/>
    <mergeCell ref="A5:A8"/>
    <mergeCell ref="B5:B8"/>
    <mergeCell ref="C5:C8"/>
    <mergeCell ref="D5:D8"/>
    <mergeCell ref="E5:E8"/>
    <mergeCell ref="F5:BJ5"/>
    <mergeCell ref="BK5:BK8"/>
    <mergeCell ref="BL5:BL8"/>
    <mergeCell ref="BM5:BM8"/>
    <mergeCell ref="BN5:BN8"/>
    <mergeCell ref="BO5:BO8"/>
    <mergeCell ref="F6:T6"/>
    <mergeCell ref="U6:BF6"/>
    <mergeCell ref="BG6:BJ8"/>
    <mergeCell ref="F7:F8"/>
    <mergeCell ref="G7:J7"/>
    <mergeCell ref="K7:K8"/>
    <mergeCell ref="L7:L8"/>
    <mergeCell ref="M7:Q7"/>
    <mergeCell ref="R7:R8"/>
    <mergeCell ref="S7:S8"/>
    <mergeCell ref="AE7:AT7"/>
    <mergeCell ref="T7:T8"/>
    <mergeCell ref="U7:U8"/>
    <mergeCell ref="V7:V8"/>
    <mergeCell ref="W7:W8"/>
    <mergeCell ref="X7:X8"/>
    <mergeCell ref="Y7:Y8"/>
    <mergeCell ref="Z7:Z8"/>
    <mergeCell ref="AA7:AA8"/>
    <mergeCell ref="AB7:AB8"/>
    <mergeCell ref="AC7:AC8"/>
    <mergeCell ref="AD7:AD8"/>
    <mergeCell ref="BF7:BF8"/>
    <mergeCell ref="AU7:AU8"/>
    <mergeCell ref="AV7:AV8"/>
    <mergeCell ref="AW7:AW8"/>
    <mergeCell ref="AX7:AX8"/>
    <mergeCell ref="AY7:AY8"/>
    <mergeCell ref="AZ7:AZ8"/>
    <mergeCell ref="BA7:BA8"/>
    <mergeCell ref="BB7:BB8"/>
    <mergeCell ref="BC7:BC8"/>
    <mergeCell ref="BD7:BD8"/>
    <mergeCell ref="BE7:BE8"/>
  </mergeCells>
  <phoneticPr fontId="16"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20"/>
  <sheetViews>
    <sheetView view="pageBreakPreview" zoomScale="60" zoomScaleNormal="100" workbookViewId="0">
      <selection activeCell="B16" sqref="B16"/>
    </sheetView>
  </sheetViews>
  <sheetFormatPr defaultRowHeight="18.75" x14ac:dyDescent="0.3"/>
  <cols>
    <col min="2" max="2" width="29.109375" customWidth="1"/>
    <col min="6" max="63" width="0" hidden="1" customWidth="1"/>
    <col min="64" max="64" width="14.21875" customWidth="1"/>
    <col min="65" max="65" width="0.21875" hidden="1" customWidth="1"/>
    <col min="66" max="66" width="0.109375" hidden="1" customWidth="1"/>
    <col min="67" max="67" width="19.21875" customWidth="1"/>
    <col min="68" max="68" width="16.21875" customWidth="1"/>
    <col min="69" max="69" width="15.33203125" customWidth="1"/>
  </cols>
  <sheetData>
    <row r="1" spans="1:70" x14ac:dyDescent="0.3">
      <c r="A1" s="533" t="s">
        <v>0</v>
      </c>
      <c r="B1" s="576"/>
      <c r="C1" s="7"/>
      <c r="D1" s="7"/>
      <c r="E1" s="8"/>
      <c r="F1" s="8"/>
      <c r="G1" s="8"/>
      <c r="H1" s="8"/>
      <c r="I1" s="8"/>
      <c r="J1" s="7"/>
      <c r="K1" s="8"/>
      <c r="L1" s="8"/>
      <c r="M1" s="8"/>
      <c r="N1" s="7"/>
      <c r="O1" s="7"/>
      <c r="P1" s="7"/>
      <c r="Q1" s="7"/>
      <c r="R1" s="7"/>
      <c r="S1" s="7"/>
      <c r="T1" s="7"/>
      <c r="U1" s="8"/>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8"/>
      <c r="BP1" s="7"/>
    </row>
    <row r="2" spans="1:70" x14ac:dyDescent="0.3">
      <c r="A2" s="534" t="s">
        <v>418</v>
      </c>
      <c r="B2" s="534"/>
      <c r="C2" s="534"/>
      <c r="D2" s="534"/>
      <c r="E2" s="534"/>
      <c r="F2" s="534"/>
      <c r="G2" s="534"/>
      <c r="H2" s="534"/>
      <c r="I2" s="534"/>
      <c r="J2" s="534"/>
      <c r="K2" s="534"/>
      <c r="L2" s="534"/>
      <c r="M2" s="534"/>
      <c r="N2" s="534"/>
      <c r="O2" s="534"/>
      <c r="P2" s="534"/>
      <c r="Q2" s="534"/>
      <c r="R2" s="534"/>
      <c r="S2" s="534"/>
      <c r="T2" s="534"/>
      <c r="U2" s="534"/>
      <c r="V2" s="534"/>
      <c r="W2" s="534"/>
      <c r="X2" s="534"/>
      <c r="Y2" s="534"/>
      <c r="Z2" s="534"/>
      <c r="AA2" s="534"/>
      <c r="AB2" s="534"/>
      <c r="AC2" s="534"/>
      <c r="AD2" s="534"/>
      <c r="AE2" s="534"/>
      <c r="AF2" s="534"/>
      <c r="AG2" s="534"/>
      <c r="AH2" s="534"/>
      <c r="AI2" s="534"/>
      <c r="AJ2" s="534"/>
      <c r="AK2" s="534"/>
      <c r="AL2" s="534"/>
      <c r="AM2" s="534"/>
      <c r="AN2" s="534"/>
      <c r="AO2" s="534"/>
      <c r="AP2" s="534"/>
      <c r="AQ2" s="534"/>
      <c r="AR2" s="534"/>
      <c r="AS2" s="534"/>
      <c r="AT2" s="534"/>
      <c r="AU2" s="534"/>
      <c r="AV2" s="534"/>
      <c r="AW2" s="534"/>
      <c r="AX2" s="534"/>
      <c r="AY2" s="534"/>
      <c r="AZ2" s="534"/>
      <c r="BA2" s="534"/>
      <c r="BB2" s="534"/>
      <c r="BC2" s="534"/>
      <c r="BD2" s="534"/>
      <c r="BE2" s="534"/>
      <c r="BF2" s="534"/>
      <c r="BG2" s="534"/>
      <c r="BH2" s="534"/>
      <c r="BI2" s="534"/>
      <c r="BJ2" s="534"/>
      <c r="BK2" s="534"/>
      <c r="BL2" s="534"/>
      <c r="BM2" s="534"/>
      <c r="BN2" s="534"/>
      <c r="BO2" s="145"/>
      <c r="BP2" s="145"/>
    </row>
    <row r="3" spans="1:70" x14ac:dyDescent="0.3">
      <c r="A3" s="535" t="s">
        <v>1</v>
      </c>
      <c r="B3" s="534"/>
      <c r="C3" s="535"/>
      <c r="D3" s="535"/>
      <c r="E3" s="535"/>
      <c r="F3" s="535"/>
      <c r="G3" s="535"/>
      <c r="H3" s="535"/>
      <c r="I3" s="535"/>
      <c r="J3" s="535"/>
      <c r="K3" s="535"/>
      <c r="L3" s="535"/>
      <c r="M3" s="535"/>
      <c r="N3" s="535"/>
      <c r="O3" s="535"/>
      <c r="P3" s="535"/>
      <c r="Q3" s="535"/>
      <c r="R3" s="535"/>
      <c r="S3" s="535"/>
      <c r="T3" s="535"/>
      <c r="U3" s="535"/>
      <c r="V3" s="535"/>
      <c r="W3" s="535"/>
      <c r="X3" s="535"/>
      <c r="Y3" s="535"/>
      <c r="Z3" s="535"/>
      <c r="AA3" s="535"/>
      <c r="AB3" s="535"/>
      <c r="AC3" s="535"/>
      <c r="AD3" s="535"/>
      <c r="AE3" s="535"/>
      <c r="AF3" s="535"/>
      <c r="AG3" s="535"/>
      <c r="AH3" s="535"/>
      <c r="AI3" s="535"/>
      <c r="AJ3" s="535"/>
      <c r="AK3" s="535"/>
      <c r="AL3" s="535"/>
      <c r="AM3" s="535"/>
      <c r="AN3" s="535"/>
      <c r="AO3" s="535"/>
      <c r="AP3" s="535"/>
      <c r="AQ3" s="535"/>
      <c r="AR3" s="535"/>
      <c r="AS3" s="535"/>
      <c r="AT3" s="535"/>
      <c r="AU3" s="535"/>
      <c r="AV3" s="535"/>
      <c r="AW3" s="535"/>
      <c r="AX3" s="535"/>
      <c r="AY3" s="535"/>
      <c r="AZ3" s="535"/>
      <c r="BA3" s="535"/>
      <c r="BB3" s="535"/>
      <c r="BC3" s="535"/>
      <c r="BD3" s="535"/>
      <c r="BE3" s="535"/>
      <c r="BF3" s="535"/>
      <c r="BG3" s="535"/>
      <c r="BH3" s="535"/>
      <c r="BI3" s="535"/>
      <c r="BJ3" s="535"/>
      <c r="BK3" s="535"/>
      <c r="BL3" s="535"/>
      <c r="BM3" s="535"/>
      <c r="BN3" s="535"/>
      <c r="BO3" s="145"/>
      <c r="BP3" s="146"/>
    </row>
    <row r="4" spans="1:70" x14ac:dyDescent="0.3">
      <c r="A4" s="598" t="s">
        <v>2</v>
      </c>
      <c r="B4" s="599"/>
      <c r="C4" s="598"/>
      <c r="D4" s="598"/>
      <c r="E4" s="598"/>
      <c r="F4" s="598"/>
      <c r="G4" s="598"/>
      <c r="H4" s="598"/>
      <c r="I4" s="598"/>
      <c r="J4" s="598"/>
      <c r="K4" s="598"/>
      <c r="L4" s="598"/>
      <c r="M4" s="598"/>
      <c r="N4" s="598"/>
      <c r="O4" s="598"/>
      <c r="P4" s="598"/>
      <c r="Q4" s="598"/>
      <c r="R4" s="598"/>
      <c r="S4" s="598"/>
      <c r="T4" s="598"/>
      <c r="U4" s="598"/>
      <c r="V4" s="598"/>
      <c r="W4" s="598"/>
      <c r="X4" s="598"/>
      <c r="Y4" s="598"/>
      <c r="Z4" s="598"/>
      <c r="AA4" s="598"/>
      <c r="AB4" s="598"/>
      <c r="AC4" s="598"/>
      <c r="AD4" s="598"/>
      <c r="AE4" s="598"/>
      <c r="AF4" s="598"/>
      <c r="AG4" s="598"/>
      <c r="AH4" s="598"/>
      <c r="AI4" s="598"/>
      <c r="AJ4" s="598"/>
      <c r="AK4" s="598"/>
      <c r="AL4" s="598"/>
      <c r="AM4" s="598"/>
      <c r="AN4" s="598"/>
      <c r="AO4" s="598"/>
      <c r="AP4" s="598"/>
      <c r="AQ4" s="598"/>
      <c r="AR4" s="598"/>
      <c r="AS4" s="598"/>
      <c r="AT4" s="598"/>
      <c r="AU4" s="598"/>
      <c r="AV4" s="598"/>
      <c r="AW4" s="598"/>
      <c r="AX4" s="598"/>
      <c r="AY4" s="598"/>
      <c r="AZ4" s="598"/>
      <c r="BA4" s="598"/>
      <c r="BB4" s="598"/>
      <c r="BC4" s="598"/>
      <c r="BD4" s="598"/>
      <c r="BE4" s="598"/>
      <c r="BF4" s="598"/>
      <c r="BG4" s="598"/>
      <c r="BH4" s="598"/>
      <c r="BI4" s="598"/>
      <c r="BJ4" s="598"/>
      <c r="BK4" s="598"/>
      <c r="BL4" s="598"/>
      <c r="BM4" s="598"/>
      <c r="BN4" s="598"/>
      <c r="BO4" s="8"/>
      <c r="BP4" s="147"/>
    </row>
    <row r="5" spans="1:70" x14ac:dyDescent="0.3">
      <c r="A5" s="528" t="s">
        <v>3</v>
      </c>
      <c r="B5" s="528" t="s">
        <v>4</v>
      </c>
      <c r="C5" s="528" t="s">
        <v>538</v>
      </c>
      <c r="D5" s="528" t="s">
        <v>5</v>
      </c>
      <c r="E5" s="528" t="s">
        <v>6</v>
      </c>
      <c r="F5" s="528" t="s">
        <v>7</v>
      </c>
      <c r="G5" s="528"/>
      <c r="H5" s="528"/>
      <c r="I5" s="528"/>
      <c r="J5" s="528"/>
      <c r="K5" s="528"/>
      <c r="L5" s="528"/>
      <c r="M5" s="528"/>
      <c r="N5" s="528"/>
      <c r="O5" s="528"/>
      <c r="P5" s="528"/>
      <c r="Q5" s="528"/>
      <c r="R5" s="528"/>
      <c r="S5" s="528"/>
      <c r="T5" s="528"/>
      <c r="U5" s="528"/>
      <c r="V5" s="528"/>
      <c r="W5" s="528"/>
      <c r="X5" s="528"/>
      <c r="Y5" s="528"/>
      <c r="Z5" s="528"/>
      <c r="AA5" s="528"/>
      <c r="AB5" s="528"/>
      <c r="AC5" s="528"/>
      <c r="AD5" s="528"/>
      <c r="AE5" s="528"/>
      <c r="AF5" s="528"/>
      <c r="AG5" s="528"/>
      <c r="AH5" s="528"/>
      <c r="AI5" s="528"/>
      <c r="AJ5" s="528"/>
      <c r="AK5" s="528"/>
      <c r="AL5" s="528"/>
      <c r="AM5" s="528"/>
      <c r="AN5" s="528"/>
      <c r="AO5" s="528"/>
      <c r="AP5" s="528"/>
      <c r="AQ5" s="528"/>
      <c r="AR5" s="528"/>
      <c r="AS5" s="528"/>
      <c r="AT5" s="528"/>
      <c r="AU5" s="528"/>
      <c r="AV5" s="528"/>
      <c r="AW5" s="528"/>
      <c r="AX5" s="528"/>
      <c r="AY5" s="528"/>
      <c r="AZ5" s="528"/>
      <c r="BA5" s="528"/>
      <c r="BB5" s="528"/>
      <c r="BC5" s="528"/>
      <c r="BD5" s="528"/>
      <c r="BE5" s="528"/>
      <c r="BF5" s="528"/>
      <c r="BG5" s="528"/>
      <c r="BH5" s="528"/>
      <c r="BI5" s="528"/>
      <c r="BJ5" s="528"/>
      <c r="BK5" s="528" t="s">
        <v>417</v>
      </c>
      <c r="BL5" s="528" t="s">
        <v>8</v>
      </c>
      <c r="BM5" s="528" t="s">
        <v>9</v>
      </c>
      <c r="BN5" s="528" t="s">
        <v>10</v>
      </c>
      <c r="BO5" s="528" t="s">
        <v>419</v>
      </c>
      <c r="BP5" s="528" t="s">
        <v>732</v>
      </c>
      <c r="BQ5" s="538" t="s">
        <v>628</v>
      </c>
    </row>
    <row r="6" spans="1:70" x14ac:dyDescent="0.3">
      <c r="A6" s="528"/>
      <c r="B6" s="528"/>
      <c r="C6" s="528"/>
      <c r="D6" s="528"/>
      <c r="E6" s="528"/>
      <c r="F6" s="528" t="s">
        <v>11</v>
      </c>
      <c r="G6" s="528"/>
      <c r="H6" s="528"/>
      <c r="I6" s="528"/>
      <c r="J6" s="528"/>
      <c r="K6" s="528"/>
      <c r="L6" s="528"/>
      <c r="M6" s="528"/>
      <c r="N6" s="528"/>
      <c r="O6" s="528"/>
      <c r="P6" s="528"/>
      <c r="Q6" s="528"/>
      <c r="R6" s="528"/>
      <c r="S6" s="528"/>
      <c r="T6" s="528"/>
      <c r="U6" s="528" t="s">
        <v>12</v>
      </c>
      <c r="V6" s="528"/>
      <c r="W6" s="528"/>
      <c r="X6" s="528"/>
      <c r="Y6" s="528"/>
      <c r="Z6" s="528"/>
      <c r="AA6" s="528"/>
      <c r="AB6" s="528"/>
      <c r="AC6" s="528"/>
      <c r="AD6" s="528"/>
      <c r="AE6" s="528"/>
      <c r="AF6" s="528"/>
      <c r="AG6" s="528"/>
      <c r="AH6" s="528"/>
      <c r="AI6" s="528"/>
      <c r="AJ6" s="528"/>
      <c r="AK6" s="528"/>
      <c r="AL6" s="528"/>
      <c r="AM6" s="528"/>
      <c r="AN6" s="528"/>
      <c r="AO6" s="528"/>
      <c r="AP6" s="528"/>
      <c r="AQ6" s="528"/>
      <c r="AR6" s="528"/>
      <c r="AS6" s="528"/>
      <c r="AT6" s="528"/>
      <c r="AU6" s="528"/>
      <c r="AV6" s="528"/>
      <c r="AW6" s="528"/>
      <c r="AX6" s="528"/>
      <c r="AY6" s="528"/>
      <c r="AZ6" s="528"/>
      <c r="BA6" s="528"/>
      <c r="BB6" s="528"/>
      <c r="BC6" s="528"/>
      <c r="BD6" s="528"/>
      <c r="BE6" s="528"/>
      <c r="BF6" s="528"/>
      <c r="BG6" s="589" t="s">
        <v>13</v>
      </c>
      <c r="BH6" s="590"/>
      <c r="BI6" s="590"/>
      <c r="BJ6" s="591"/>
      <c r="BK6" s="528"/>
      <c r="BL6" s="528"/>
      <c r="BM6" s="528"/>
      <c r="BN6" s="528"/>
      <c r="BO6" s="528"/>
      <c r="BP6" s="528"/>
      <c r="BQ6" s="538"/>
    </row>
    <row r="7" spans="1:70" x14ac:dyDescent="0.3">
      <c r="A7" s="528"/>
      <c r="B7" s="528"/>
      <c r="C7" s="528"/>
      <c r="D7" s="528"/>
      <c r="E7" s="528"/>
      <c r="F7" s="528" t="s">
        <v>11</v>
      </c>
      <c r="G7" s="528" t="s">
        <v>15</v>
      </c>
      <c r="H7" s="528"/>
      <c r="I7" s="528"/>
      <c r="J7" s="528"/>
      <c r="K7" s="528" t="s">
        <v>16</v>
      </c>
      <c r="L7" s="528" t="s">
        <v>17</v>
      </c>
      <c r="M7" s="528" t="s">
        <v>18</v>
      </c>
      <c r="N7" s="528"/>
      <c r="O7" s="528"/>
      <c r="P7" s="528"/>
      <c r="Q7" s="528"/>
      <c r="R7" s="528" t="s">
        <v>19</v>
      </c>
      <c r="S7" s="528" t="s">
        <v>20</v>
      </c>
      <c r="T7" s="528" t="s">
        <v>21</v>
      </c>
      <c r="U7" s="528" t="s">
        <v>12</v>
      </c>
      <c r="V7" s="528" t="s">
        <v>22</v>
      </c>
      <c r="W7" s="528" t="s">
        <v>23</v>
      </c>
      <c r="X7" s="528" t="s">
        <v>24</v>
      </c>
      <c r="Y7" s="528" t="s">
        <v>25</v>
      </c>
      <c r="Z7" s="528" t="s">
        <v>26</v>
      </c>
      <c r="AA7" s="528" t="s">
        <v>27</v>
      </c>
      <c r="AB7" s="528" t="s">
        <v>28</v>
      </c>
      <c r="AC7" s="528" t="s">
        <v>29</v>
      </c>
      <c r="AD7" s="528" t="s">
        <v>181</v>
      </c>
      <c r="AE7" s="528" t="s">
        <v>30</v>
      </c>
      <c r="AF7" s="528"/>
      <c r="AG7" s="528"/>
      <c r="AH7" s="528"/>
      <c r="AI7" s="528"/>
      <c r="AJ7" s="528"/>
      <c r="AK7" s="528"/>
      <c r="AL7" s="528"/>
      <c r="AM7" s="528"/>
      <c r="AN7" s="528"/>
      <c r="AO7" s="528"/>
      <c r="AP7" s="528"/>
      <c r="AQ7" s="528"/>
      <c r="AR7" s="528"/>
      <c r="AS7" s="528"/>
      <c r="AT7" s="528"/>
      <c r="AU7" s="528" t="s">
        <v>31</v>
      </c>
      <c r="AV7" s="528" t="s">
        <v>32</v>
      </c>
      <c r="AW7" s="528" t="s">
        <v>33</v>
      </c>
      <c r="AX7" s="528" t="s">
        <v>34</v>
      </c>
      <c r="AY7" s="528" t="s">
        <v>35</v>
      </c>
      <c r="AZ7" s="528" t="s">
        <v>36</v>
      </c>
      <c r="BA7" s="528" t="s">
        <v>37</v>
      </c>
      <c r="BB7" s="528" t="s">
        <v>38</v>
      </c>
      <c r="BC7" s="528" t="s">
        <v>39</v>
      </c>
      <c r="BD7" s="528" t="s">
        <v>40</v>
      </c>
      <c r="BE7" s="528" t="s">
        <v>41</v>
      </c>
      <c r="BF7" s="528" t="s">
        <v>42</v>
      </c>
      <c r="BG7" s="592"/>
      <c r="BH7" s="593"/>
      <c r="BI7" s="593"/>
      <c r="BJ7" s="594"/>
      <c r="BK7" s="528"/>
      <c r="BL7" s="528"/>
      <c r="BM7" s="528"/>
      <c r="BN7" s="528"/>
      <c r="BO7" s="528"/>
      <c r="BP7" s="528"/>
      <c r="BQ7" s="538"/>
    </row>
    <row r="8" spans="1:70" ht="35.450000000000003" customHeight="1" x14ac:dyDescent="0.3">
      <c r="A8" s="528"/>
      <c r="B8" s="528"/>
      <c r="C8" s="528"/>
      <c r="D8" s="528"/>
      <c r="E8" s="528"/>
      <c r="F8" s="528"/>
      <c r="G8" s="140" t="s">
        <v>15</v>
      </c>
      <c r="H8" s="140" t="s">
        <v>43</v>
      </c>
      <c r="I8" s="140" t="s">
        <v>44</v>
      </c>
      <c r="J8" s="140" t="s">
        <v>45</v>
      </c>
      <c r="K8" s="528"/>
      <c r="L8" s="528"/>
      <c r="M8" s="140" t="s">
        <v>14</v>
      </c>
      <c r="N8" s="140" t="s">
        <v>46</v>
      </c>
      <c r="O8" s="140" t="s">
        <v>47</v>
      </c>
      <c r="P8" s="140" t="s">
        <v>48</v>
      </c>
      <c r="Q8" s="140" t="s">
        <v>731</v>
      </c>
      <c r="R8" s="528"/>
      <c r="S8" s="528"/>
      <c r="T8" s="528"/>
      <c r="U8" s="528"/>
      <c r="V8" s="528"/>
      <c r="W8" s="528"/>
      <c r="X8" s="528"/>
      <c r="Y8" s="528"/>
      <c r="Z8" s="528"/>
      <c r="AA8" s="528"/>
      <c r="AB8" s="528"/>
      <c r="AC8" s="528"/>
      <c r="AD8" s="528"/>
      <c r="AE8" s="140" t="s">
        <v>49</v>
      </c>
      <c r="AF8" s="140" t="s">
        <v>50</v>
      </c>
      <c r="AG8" s="140" t="s">
        <v>51</v>
      </c>
      <c r="AH8" s="140" t="s">
        <v>52</v>
      </c>
      <c r="AI8" s="140" t="s">
        <v>53</v>
      </c>
      <c r="AJ8" s="140" t="s">
        <v>54</v>
      </c>
      <c r="AK8" s="140" t="s">
        <v>55</v>
      </c>
      <c r="AL8" s="140" t="s">
        <v>56</v>
      </c>
      <c r="AM8" s="140" t="s">
        <v>57</v>
      </c>
      <c r="AN8" s="140" t="s">
        <v>58</v>
      </c>
      <c r="AO8" s="140" t="s">
        <v>59</v>
      </c>
      <c r="AP8" s="140" t="s">
        <v>60</v>
      </c>
      <c r="AQ8" s="140" t="s">
        <v>631</v>
      </c>
      <c r="AR8" s="140" t="s">
        <v>62</v>
      </c>
      <c r="AS8" s="140" t="s">
        <v>63</v>
      </c>
      <c r="AT8" s="140" t="s">
        <v>64</v>
      </c>
      <c r="AU8" s="528"/>
      <c r="AV8" s="528"/>
      <c r="AW8" s="528"/>
      <c r="AX8" s="528"/>
      <c r="AY8" s="528"/>
      <c r="AZ8" s="528"/>
      <c r="BA8" s="528"/>
      <c r="BB8" s="528"/>
      <c r="BC8" s="528"/>
      <c r="BD8" s="528"/>
      <c r="BE8" s="528"/>
      <c r="BF8" s="528"/>
      <c r="BG8" s="595"/>
      <c r="BH8" s="596"/>
      <c r="BI8" s="596"/>
      <c r="BJ8" s="597"/>
      <c r="BK8" s="528"/>
      <c r="BL8" s="528"/>
      <c r="BM8" s="528"/>
      <c r="BN8" s="528"/>
      <c r="BO8" s="528"/>
      <c r="BP8" s="528"/>
      <c r="BQ8" s="538"/>
    </row>
    <row r="9" spans="1:70" ht="42.6" customHeight="1" x14ac:dyDescent="0.3">
      <c r="A9" s="2">
        <v>1</v>
      </c>
      <c r="B9" s="144" t="s">
        <v>635</v>
      </c>
      <c r="C9" s="69">
        <f t="shared" ref="C9:C10" si="0">D9+E9</f>
        <v>0.25</v>
      </c>
      <c r="D9" s="15"/>
      <c r="E9" s="65">
        <f t="shared" ref="E9" si="1">F9+U9+BG9</f>
        <v>0.25</v>
      </c>
      <c r="F9" s="65">
        <f t="shared" ref="F9" si="2">G9+K9+L9+M9+R9+S9+T9</f>
        <v>0.25</v>
      </c>
      <c r="G9" s="65">
        <f t="shared" ref="G9:G10" si="3">H9+I9+J9</f>
        <v>0.2</v>
      </c>
      <c r="H9" s="3">
        <v>0.2</v>
      </c>
      <c r="I9" s="3"/>
      <c r="J9" s="3"/>
      <c r="K9" s="3">
        <v>0.05</v>
      </c>
      <c r="L9" s="3"/>
      <c r="M9" s="3">
        <f t="shared" ref="M9:M10" si="4">N9+O9+P9</f>
        <v>0</v>
      </c>
      <c r="N9" s="3"/>
      <c r="O9" s="3"/>
      <c r="P9" s="3"/>
      <c r="Q9" s="3"/>
      <c r="R9" s="3"/>
      <c r="S9" s="3"/>
      <c r="T9" s="3"/>
      <c r="U9" s="65">
        <f t="shared" ref="U9:U10" si="5">V9+W9+X9+Y9+Z9+AA9+AB9+AC9+AD9+AU9+AV9+AW9+AX9+AY9+AZ9+BA9+BB9+BC9+BD9+BE9+BF9</f>
        <v>0</v>
      </c>
      <c r="V9" s="3"/>
      <c r="W9" s="3"/>
      <c r="X9" s="3"/>
      <c r="Y9" s="3"/>
      <c r="Z9" s="3"/>
      <c r="AA9" s="3"/>
      <c r="AB9" s="3"/>
      <c r="AC9" s="3"/>
      <c r="AD9" s="65">
        <f t="shared" ref="AD9:AD10" si="6">SUM(AE9:AT9)</f>
        <v>0</v>
      </c>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f t="shared" ref="BG9:BG10" si="7">BH9+BI9+BJ9</f>
        <v>0</v>
      </c>
      <c r="BH9" s="3"/>
      <c r="BI9" s="3"/>
      <c r="BJ9" s="3"/>
      <c r="BK9" s="2" t="s">
        <v>459</v>
      </c>
      <c r="BL9" s="2" t="s">
        <v>133</v>
      </c>
      <c r="BM9" s="2" t="s">
        <v>134</v>
      </c>
      <c r="BN9" s="70" t="s">
        <v>81</v>
      </c>
      <c r="BO9" s="143" t="s">
        <v>404</v>
      </c>
      <c r="BP9" s="2" t="s">
        <v>629</v>
      </c>
      <c r="BQ9" s="154" t="s">
        <v>733</v>
      </c>
    </row>
    <row r="10" spans="1:70" ht="51.6" customHeight="1" x14ac:dyDescent="0.3">
      <c r="A10" s="2">
        <v>2</v>
      </c>
      <c r="B10" s="79" t="s">
        <v>153</v>
      </c>
      <c r="C10" s="69">
        <f t="shared" si="0"/>
        <v>0.2</v>
      </c>
      <c r="D10" s="3"/>
      <c r="E10" s="65">
        <f t="shared" ref="E10" si="8">F10+U10+BG10</f>
        <v>0.2</v>
      </c>
      <c r="F10" s="65">
        <f t="shared" ref="F10" si="9">G10+K10+L10+M10+R10+S10+T10</f>
        <v>0.2</v>
      </c>
      <c r="G10" s="65">
        <f t="shared" si="3"/>
        <v>0.2</v>
      </c>
      <c r="H10" s="3">
        <v>0.2</v>
      </c>
      <c r="I10" s="3"/>
      <c r="J10" s="3"/>
      <c r="K10" s="3"/>
      <c r="L10" s="3"/>
      <c r="M10" s="3">
        <f t="shared" si="4"/>
        <v>0</v>
      </c>
      <c r="N10" s="3"/>
      <c r="O10" s="3"/>
      <c r="P10" s="3"/>
      <c r="Q10" s="3"/>
      <c r="R10" s="3"/>
      <c r="S10" s="3"/>
      <c r="T10" s="3"/>
      <c r="U10" s="65">
        <f t="shared" si="5"/>
        <v>0</v>
      </c>
      <c r="V10" s="3"/>
      <c r="W10" s="3"/>
      <c r="X10" s="3"/>
      <c r="Y10" s="3"/>
      <c r="Z10" s="3"/>
      <c r="AA10" s="3"/>
      <c r="AB10" s="3"/>
      <c r="AC10" s="3"/>
      <c r="AD10" s="65">
        <f t="shared" si="6"/>
        <v>0</v>
      </c>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f t="shared" si="7"/>
        <v>0</v>
      </c>
      <c r="BH10" s="3"/>
      <c r="BI10" s="3"/>
      <c r="BJ10" s="3"/>
      <c r="BK10" s="2" t="s">
        <v>459</v>
      </c>
      <c r="BL10" s="2" t="s">
        <v>133</v>
      </c>
      <c r="BM10" s="2" t="s">
        <v>158</v>
      </c>
      <c r="BN10" s="2" t="s">
        <v>82</v>
      </c>
      <c r="BO10" s="143" t="s">
        <v>400</v>
      </c>
      <c r="BP10" s="2" t="s">
        <v>629</v>
      </c>
      <c r="BQ10" s="154" t="s">
        <v>733</v>
      </c>
    </row>
    <row r="11" spans="1:70" ht="45.6" customHeight="1" x14ac:dyDescent="0.3">
      <c r="A11" s="2">
        <v>3</v>
      </c>
      <c r="B11" s="144" t="s">
        <v>260</v>
      </c>
      <c r="C11" s="69">
        <f t="shared" ref="C11:C12" si="10">D11+E11</f>
        <v>0.04</v>
      </c>
      <c r="D11" s="3"/>
      <c r="E11" s="3">
        <f t="shared" ref="E11:E12" si="11">F11+U11+BG11</f>
        <v>0.04</v>
      </c>
      <c r="F11" s="3">
        <f t="shared" ref="F11:F12" si="12">G11+K11+L11+M11+R11+S11+T11</f>
        <v>0.04</v>
      </c>
      <c r="G11" s="3">
        <f t="shared" ref="G11" si="13">H11+I11+J11</f>
        <v>0</v>
      </c>
      <c r="H11" s="3"/>
      <c r="I11" s="3"/>
      <c r="J11" s="3"/>
      <c r="K11" s="3"/>
      <c r="L11" s="3">
        <v>0.04</v>
      </c>
      <c r="M11" s="3">
        <f t="shared" ref="M11:M12" si="14">N11+O11+P11</f>
        <v>0</v>
      </c>
      <c r="N11" s="3"/>
      <c r="O11" s="3"/>
      <c r="P11" s="3"/>
      <c r="Q11" s="3"/>
      <c r="R11" s="3"/>
      <c r="S11" s="3"/>
      <c r="T11" s="3"/>
      <c r="U11" s="3">
        <f t="shared" ref="U11:U12" si="15">V11+W11+X11+Y11+Z11+AA11+AB11+AC11+AD11+AU11+AV11+AW11+AX11+AY11+AZ11+BA11+BB11+BC11+BD11+BE11+BF11</f>
        <v>0</v>
      </c>
      <c r="V11" s="3"/>
      <c r="W11" s="3"/>
      <c r="X11" s="3"/>
      <c r="Y11" s="3"/>
      <c r="Z11" s="3"/>
      <c r="AA11" s="3"/>
      <c r="AB11" s="3"/>
      <c r="AC11" s="3"/>
      <c r="AD11" s="3">
        <f t="shared" ref="AD11:AD12" si="16">SUM(AE11:AT11)</f>
        <v>0</v>
      </c>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f t="shared" ref="BG11:BG12" si="17">BH11+BI11+BJ11</f>
        <v>0</v>
      </c>
      <c r="BH11" s="3"/>
      <c r="BI11" s="3"/>
      <c r="BJ11" s="3"/>
      <c r="BK11" s="2" t="s">
        <v>459</v>
      </c>
      <c r="BL11" s="2" t="s">
        <v>133</v>
      </c>
      <c r="BM11" s="2" t="s">
        <v>261</v>
      </c>
      <c r="BN11" s="2" t="s">
        <v>91</v>
      </c>
      <c r="BO11" s="15"/>
      <c r="BP11" s="2" t="s">
        <v>629</v>
      </c>
      <c r="BQ11" s="154" t="s">
        <v>733</v>
      </c>
    </row>
    <row r="12" spans="1:70" ht="51" customHeight="1" x14ac:dyDescent="0.3">
      <c r="A12" s="2">
        <v>4</v>
      </c>
      <c r="B12" s="144" t="s">
        <v>262</v>
      </c>
      <c r="C12" s="69">
        <f t="shared" si="10"/>
        <v>0.04</v>
      </c>
      <c r="D12" s="3"/>
      <c r="E12" s="3">
        <f t="shared" si="11"/>
        <v>0.04</v>
      </c>
      <c r="F12" s="3">
        <f t="shared" si="12"/>
        <v>0.03</v>
      </c>
      <c r="G12" s="3">
        <f t="shared" ref="G12" si="18">H12+I12+J12</f>
        <v>0</v>
      </c>
      <c r="H12" s="3"/>
      <c r="I12" s="3"/>
      <c r="J12" s="3"/>
      <c r="K12" s="3">
        <v>0.03</v>
      </c>
      <c r="L12" s="3"/>
      <c r="M12" s="3">
        <f t="shared" si="14"/>
        <v>0</v>
      </c>
      <c r="N12" s="3"/>
      <c r="O12" s="3"/>
      <c r="P12" s="3"/>
      <c r="Q12" s="3"/>
      <c r="R12" s="3"/>
      <c r="S12" s="3"/>
      <c r="T12" s="3"/>
      <c r="U12" s="3">
        <f t="shared" si="15"/>
        <v>0</v>
      </c>
      <c r="V12" s="3"/>
      <c r="W12" s="3"/>
      <c r="X12" s="3"/>
      <c r="Y12" s="3"/>
      <c r="Z12" s="3"/>
      <c r="AA12" s="3"/>
      <c r="AB12" s="3"/>
      <c r="AC12" s="3"/>
      <c r="AD12" s="3">
        <f t="shared" si="16"/>
        <v>0</v>
      </c>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f t="shared" si="17"/>
        <v>0.01</v>
      </c>
      <c r="BH12" s="3"/>
      <c r="BI12" s="3">
        <v>0.01</v>
      </c>
      <c r="BJ12" s="3"/>
      <c r="BK12" s="2" t="s">
        <v>459</v>
      </c>
      <c r="BL12" s="2" t="s">
        <v>133</v>
      </c>
      <c r="BM12" s="2" t="s">
        <v>263</v>
      </c>
      <c r="BN12" s="2" t="s">
        <v>91</v>
      </c>
      <c r="BO12" s="15"/>
      <c r="BP12" s="2" t="s">
        <v>629</v>
      </c>
      <c r="BQ12" s="154" t="s">
        <v>733</v>
      </c>
    </row>
    <row r="13" spans="1:70" s="20" customFormat="1" ht="26.45" customHeight="1" x14ac:dyDescent="0.3">
      <c r="A13" s="1">
        <v>5</v>
      </c>
      <c r="B13" s="163" t="s">
        <v>302</v>
      </c>
      <c r="C13" s="152">
        <f t="shared" ref="C13:C14" si="19">D13+E13</f>
        <v>5.26</v>
      </c>
      <c r="D13" s="19"/>
      <c r="E13" s="19">
        <f t="shared" ref="E13" si="20">F13+U13+BG13</f>
        <v>5.26</v>
      </c>
      <c r="F13" s="19">
        <f t="shared" ref="F13" si="21">G13+K13+L13+M13+R13+S13+T13</f>
        <v>5.24</v>
      </c>
      <c r="G13" s="19">
        <f t="shared" ref="G13:G14" si="22">H13+I13+J13</f>
        <v>0.26</v>
      </c>
      <c r="H13" s="19">
        <v>0.26</v>
      </c>
      <c r="I13" s="19"/>
      <c r="J13" s="19"/>
      <c r="K13" s="164">
        <v>2.06</v>
      </c>
      <c r="L13" s="19">
        <v>2.92</v>
      </c>
      <c r="M13" s="19">
        <f t="shared" ref="M13:M14" si="23">N13+O13+P13</f>
        <v>0</v>
      </c>
      <c r="N13" s="19"/>
      <c r="O13" s="19"/>
      <c r="P13" s="19"/>
      <c r="Q13" s="19"/>
      <c r="R13" s="19"/>
      <c r="S13" s="19"/>
      <c r="T13" s="19"/>
      <c r="U13" s="19">
        <f t="shared" ref="U13:U14" si="24">V13+W13+X13+Y13+Z13+AA13+AB13+AC13+AD13+AU13+AV13+AW13+AX13+AY13+AZ13+BA13+BB13+BC13+BD13+BE13+BF13</f>
        <v>0.02</v>
      </c>
      <c r="V13" s="19"/>
      <c r="W13" s="19"/>
      <c r="X13" s="19"/>
      <c r="Y13" s="19"/>
      <c r="Z13" s="19"/>
      <c r="AA13" s="19"/>
      <c r="AB13" s="19"/>
      <c r="AC13" s="19"/>
      <c r="AD13" s="19">
        <f t="shared" ref="AD13" si="25">SUM(AE13:AT13)</f>
        <v>0.02</v>
      </c>
      <c r="AE13" s="19">
        <v>0.02</v>
      </c>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f t="shared" ref="BG13:BG14" si="26">BH13+BI13+BJ13</f>
        <v>0</v>
      </c>
      <c r="BH13" s="19"/>
      <c r="BI13" s="19"/>
      <c r="BJ13" s="19"/>
      <c r="BK13" s="1" t="s">
        <v>459</v>
      </c>
      <c r="BL13" s="1" t="s">
        <v>133</v>
      </c>
      <c r="BM13" s="1" t="s">
        <v>303</v>
      </c>
      <c r="BN13" s="1" t="s">
        <v>109</v>
      </c>
      <c r="BO13" s="18"/>
      <c r="BP13" s="1" t="s">
        <v>630</v>
      </c>
      <c r="BQ13" s="161" t="s">
        <v>733</v>
      </c>
      <c r="BR13" s="20" t="s">
        <v>760</v>
      </c>
    </row>
    <row r="14" spans="1:70" ht="66" customHeight="1" x14ac:dyDescent="0.3">
      <c r="A14" s="2">
        <v>6</v>
      </c>
      <c r="B14" s="106" t="s">
        <v>460</v>
      </c>
      <c r="C14" s="69">
        <f t="shared" si="19"/>
        <v>0.9</v>
      </c>
      <c r="D14" s="3"/>
      <c r="E14" s="3">
        <f t="shared" ref="E14" si="27">F14+U14+BG14</f>
        <v>0.9</v>
      </c>
      <c r="F14" s="3">
        <f t="shared" ref="F14" si="28">G14+K14+L14+M14+R14+S14+T14</f>
        <v>0.9</v>
      </c>
      <c r="G14" s="3">
        <f t="shared" si="22"/>
        <v>0</v>
      </c>
      <c r="H14" s="3"/>
      <c r="I14" s="3"/>
      <c r="J14" s="3"/>
      <c r="K14" s="87">
        <v>0.4</v>
      </c>
      <c r="L14" s="3">
        <v>0.5</v>
      </c>
      <c r="M14" s="3">
        <f t="shared" si="23"/>
        <v>0</v>
      </c>
      <c r="N14" s="3"/>
      <c r="O14" s="3"/>
      <c r="P14" s="3"/>
      <c r="Q14" s="3"/>
      <c r="R14" s="3"/>
      <c r="S14" s="3"/>
      <c r="T14" s="3"/>
      <c r="U14" s="3">
        <f t="shared" si="24"/>
        <v>0</v>
      </c>
      <c r="V14" s="3"/>
      <c r="W14" s="3"/>
      <c r="X14" s="3"/>
      <c r="Y14" s="3"/>
      <c r="Z14" s="3"/>
      <c r="AA14" s="3"/>
      <c r="AB14" s="3"/>
      <c r="AC14" s="3"/>
      <c r="AD14" s="3">
        <f t="shared" ref="AD14" si="29">SUM(AE14:AT14)</f>
        <v>0</v>
      </c>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f t="shared" si="26"/>
        <v>0</v>
      </c>
      <c r="BH14" s="3"/>
      <c r="BI14" s="3"/>
      <c r="BJ14" s="3"/>
      <c r="BK14" s="2" t="s">
        <v>459</v>
      </c>
      <c r="BL14" s="2" t="s">
        <v>133</v>
      </c>
      <c r="BM14" s="2"/>
      <c r="BN14" s="2" t="s">
        <v>109</v>
      </c>
      <c r="BO14" s="143" t="s">
        <v>543</v>
      </c>
      <c r="BP14" s="2" t="s">
        <v>629</v>
      </c>
      <c r="BQ14" s="154" t="s">
        <v>733</v>
      </c>
    </row>
    <row r="15" spans="1:70" ht="75" x14ac:dyDescent="0.3">
      <c r="A15" s="149">
        <v>7</v>
      </c>
      <c r="B15" s="106" t="s">
        <v>752</v>
      </c>
      <c r="C15" s="151">
        <v>0.5</v>
      </c>
      <c r="D15" s="151"/>
      <c r="E15" s="151">
        <v>0.1</v>
      </c>
      <c r="F15" s="151"/>
      <c r="G15" s="151"/>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1"/>
      <c r="AU15" s="151"/>
      <c r="AV15" s="151"/>
      <c r="AW15" s="151"/>
      <c r="AX15" s="151"/>
      <c r="AY15" s="151"/>
      <c r="AZ15" s="151"/>
      <c r="BA15" s="151"/>
      <c r="BB15" s="151"/>
      <c r="BC15" s="151"/>
      <c r="BD15" s="151"/>
      <c r="BE15" s="151"/>
      <c r="BF15" s="151"/>
      <c r="BG15" s="151"/>
      <c r="BH15" s="151"/>
      <c r="BI15" s="151"/>
      <c r="BJ15" s="151"/>
      <c r="BK15" s="151"/>
      <c r="BL15" s="2" t="s">
        <v>133</v>
      </c>
      <c r="BM15" s="151"/>
      <c r="BN15" s="151"/>
      <c r="BO15" s="143" t="s">
        <v>754</v>
      </c>
      <c r="BP15" s="151" t="s">
        <v>734</v>
      </c>
      <c r="BQ15" s="106" t="s">
        <v>759</v>
      </c>
    </row>
    <row r="16" spans="1:70" ht="75" x14ac:dyDescent="0.3">
      <c r="A16" s="148">
        <v>8</v>
      </c>
      <c r="B16" s="106" t="s">
        <v>753</v>
      </c>
      <c r="C16" s="151">
        <v>0.5</v>
      </c>
      <c r="D16" s="151"/>
      <c r="E16" s="151"/>
      <c r="F16" s="151"/>
      <c r="G16" s="151"/>
      <c r="H16" s="151"/>
      <c r="I16" s="151"/>
      <c r="J16" s="151"/>
      <c r="K16" s="151"/>
      <c r="L16" s="151"/>
      <c r="M16" s="151"/>
      <c r="N16" s="151"/>
      <c r="O16" s="151"/>
      <c r="P16" s="151"/>
      <c r="Q16" s="151"/>
      <c r="R16" s="151"/>
      <c r="S16" s="151"/>
      <c r="T16" s="151"/>
      <c r="U16" s="151"/>
      <c r="V16" s="151"/>
      <c r="W16" s="151"/>
      <c r="X16" s="151"/>
      <c r="Y16" s="151"/>
      <c r="Z16" s="151"/>
      <c r="AA16" s="151"/>
      <c r="AB16" s="151"/>
      <c r="AC16" s="151"/>
      <c r="AD16" s="151"/>
      <c r="AE16" s="151"/>
      <c r="AF16" s="151"/>
      <c r="AG16" s="151"/>
      <c r="AH16" s="151"/>
      <c r="AI16" s="151"/>
      <c r="AJ16" s="151"/>
      <c r="AK16" s="151"/>
      <c r="AL16" s="151"/>
      <c r="AM16" s="151"/>
      <c r="AN16" s="151"/>
      <c r="AO16" s="151"/>
      <c r="AP16" s="151"/>
      <c r="AQ16" s="151"/>
      <c r="AR16" s="151"/>
      <c r="AS16" s="151"/>
      <c r="AT16" s="151"/>
      <c r="AU16" s="151"/>
      <c r="AV16" s="151"/>
      <c r="AW16" s="151"/>
      <c r="AX16" s="151"/>
      <c r="AY16" s="151"/>
      <c r="AZ16" s="151"/>
      <c r="BA16" s="151"/>
      <c r="BB16" s="151"/>
      <c r="BC16" s="151"/>
      <c r="BD16" s="151"/>
      <c r="BE16" s="151"/>
      <c r="BF16" s="151"/>
      <c r="BG16" s="151"/>
      <c r="BH16" s="151"/>
      <c r="BI16" s="151"/>
      <c r="BJ16" s="151"/>
      <c r="BK16" s="151"/>
      <c r="BL16" s="2" t="s">
        <v>133</v>
      </c>
      <c r="BM16" s="151"/>
      <c r="BN16" s="151"/>
      <c r="BO16" s="143" t="s">
        <v>754</v>
      </c>
      <c r="BP16" s="151" t="s">
        <v>734</v>
      </c>
      <c r="BQ16" s="106" t="s">
        <v>759</v>
      </c>
    </row>
    <row r="17" spans="1:69" ht="37.5" x14ac:dyDescent="0.3">
      <c r="A17" s="2">
        <v>9</v>
      </c>
      <c r="B17" s="106" t="s">
        <v>755</v>
      </c>
      <c r="C17" s="151">
        <v>0.1</v>
      </c>
      <c r="D17" s="151"/>
      <c r="E17" s="151"/>
      <c r="F17" s="151"/>
      <c r="G17" s="151"/>
      <c r="H17" s="151"/>
      <c r="I17" s="151"/>
      <c r="J17" s="151"/>
      <c r="K17" s="151"/>
      <c r="L17" s="151"/>
      <c r="M17" s="151"/>
      <c r="N17" s="151"/>
      <c r="O17" s="151"/>
      <c r="P17" s="151"/>
      <c r="Q17" s="151"/>
      <c r="R17" s="151"/>
      <c r="S17" s="151"/>
      <c r="T17" s="151"/>
      <c r="U17" s="151"/>
      <c r="V17" s="151"/>
      <c r="W17" s="151"/>
      <c r="X17" s="151"/>
      <c r="Y17" s="151"/>
      <c r="Z17" s="151"/>
      <c r="AA17" s="151"/>
      <c r="AB17" s="151"/>
      <c r="AC17" s="151"/>
      <c r="AD17" s="151"/>
      <c r="AE17" s="151"/>
      <c r="AF17" s="151"/>
      <c r="AG17" s="151"/>
      <c r="AH17" s="151"/>
      <c r="AI17" s="151"/>
      <c r="AJ17" s="151"/>
      <c r="AK17" s="151"/>
      <c r="AL17" s="151"/>
      <c r="AM17" s="151"/>
      <c r="AN17" s="151"/>
      <c r="AO17" s="151"/>
      <c r="AP17" s="151"/>
      <c r="AQ17" s="151"/>
      <c r="AR17" s="151"/>
      <c r="AS17" s="151"/>
      <c r="AT17" s="151"/>
      <c r="AU17" s="151"/>
      <c r="AV17" s="151"/>
      <c r="AW17" s="151"/>
      <c r="AX17" s="151"/>
      <c r="AY17" s="151"/>
      <c r="AZ17" s="151"/>
      <c r="BA17" s="151"/>
      <c r="BB17" s="151"/>
      <c r="BC17" s="151"/>
      <c r="BD17" s="151"/>
      <c r="BE17" s="151"/>
      <c r="BF17" s="151"/>
      <c r="BG17" s="151"/>
      <c r="BH17" s="151"/>
      <c r="BI17" s="151"/>
      <c r="BJ17" s="151"/>
      <c r="BK17" s="151"/>
      <c r="BL17" s="2" t="s">
        <v>133</v>
      </c>
      <c r="BM17" s="151"/>
      <c r="BN17" s="151"/>
      <c r="BO17" s="151"/>
      <c r="BP17" s="151" t="s">
        <v>734</v>
      </c>
      <c r="BQ17" s="154" t="s">
        <v>740</v>
      </c>
    </row>
    <row r="18" spans="1:69" ht="37.5" x14ac:dyDescent="0.3">
      <c r="A18" s="2">
        <v>10</v>
      </c>
      <c r="B18" s="106" t="s">
        <v>756</v>
      </c>
      <c r="C18" s="151">
        <v>0.3</v>
      </c>
      <c r="D18" s="151"/>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1"/>
      <c r="BA18" s="151"/>
      <c r="BB18" s="151"/>
      <c r="BC18" s="151"/>
      <c r="BD18" s="151"/>
      <c r="BE18" s="151"/>
      <c r="BF18" s="151"/>
      <c r="BG18" s="151"/>
      <c r="BH18" s="151"/>
      <c r="BI18" s="151"/>
      <c r="BJ18" s="151"/>
      <c r="BK18" s="151"/>
      <c r="BL18" s="2" t="s">
        <v>133</v>
      </c>
      <c r="BM18" s="151"/>
      <c r="BN18" s="151"/>
      <c r="BO18" s="151"/>
      <c r="BP18" s="151" t="s">
        <v>734</v>
      </c>
      <c r="BQ18" s="154" t="s">
        <v>740</v>
      </c>
    </row>
    <row r="19" spans="1:69" ht="56.25" x14ac:dyDescent="0.3">
      <c r="A19" s="2">
        <v>11</v>
      </c>
      <c r="B19" s="106" t="s">
        <v>757</v>
      </c>
      <c r="C19" s="151">
        <v>0.35</v>
      </c>
      <c r="D19" s="151"/>
      <c r="E19" s="151"/>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51"/>
      <c r="AK19" s="151"/>
      <c r="AL19" s="151"/>
      <c r="AM19" s="151"/>
      <c r="AN19" s="151"/>
      <c r="AO19" s="151"/>
      <c r="AP19" s="151"/>
      <c r="AQ19" s="151"/>
      <c r="AR19" s="151"/>
      <c r="AS19" s="151"/>
      <c r="AT19" s="151"/>
      <c r="AU19" s="151"/>
      <c r="AV19" s="151"/>
      <c r="AW19" s="151"/>
      <c r="AX19" s="151"/>
      <c r="AY19" s="151"/>
      <c r="AZ19" s="151"/>
      <c r="BA19" s="151"/>
      <c r="BB19" s="151"/>
      <c r="BC19" s="151"/>
      <c r="BD19" s="151"/>
      <c r="BE19" s="151"/>
      <c r="BF19" s="151"/>
      <c r="BG19" s="151"/>
      <c r="BH19" s="151"/>
      <c r="BI19" s="151"/>
      <c r="BJ19" s="151"/>
      <c r="BK19" s="151"/>
      <c r="BL19" s="2" t="s">
        <v>133</v>
      </c>
      <c r="BM19" s="151"/>
      <c r="BN19" s="151"/>
      <c r="BO19" s="151"/>
      <c r="BP19" s="151" t="s">
        <v>734</v>
      </c>
      <c r="BQ19" s="154" t="s">
        <v>740</v>
      </c>
    </row>
    <row r="20" spans="1:69" ht="37.5" x14ac:dyDescent="0.3">
      <c r="A20" s="2">
        <v>12</v>
      </c>
      <c r="B20" s="106" t="s">
        <v>758</v>
      </c>
      <c r="C20" s="151">
        <v>0.5</v>
      </c>
      <c r="D20" s="151"/>
      <c r="E20" s="151"/>
      <c r="F20" s="151"/>
      <c r="G20" s="151"/>
      <c r="H20" s="151"/>
      <c r="I20" s="151"/>
      <c r="J20" s="151"/>
      <c r="K20" s="151"/>
      <c r="L20" s="151"/>
      <c r="M20" s="151"/>
      <c r="N20" s="151"/>
      <c r="O20" s="151"/>
      <c r="P20" s="151"/>
      <c r="Q20" s="151"/>
      <c r="R20" s="151"/>
      <c r="S20" s="151"/>
      <c r="T20" s="151"/>
      <c r="U20" s="151"/>
      <c r="V20" s="151"/>
      <c r="W20" s="151"/>
      <c r="X20" s="151"/>
      <c r="Y20" s="151"/>
      <c r="Z20" s="151"/>
      <c r="AA20" s="151"/>
      <c r="AB20" s="151"/>
      <c r="AC20" s="151"/>
      <c r="AD20" s="151"/>
      <c r="AE20" s="151"/>
      <c r="AF20" s="151"/>
      <c r="AG20" s="151"/>
      <c r="AH20" s="151"/>
      <c r="AI20" s="151"/>
      <c r="AJ20" s="151"/>
      <c r="AK20" s="151"/>
      <c r="AL20" s="151"/>
      <c r="AM20" s="151"/>
      <c r="AN20" s="151"/>
      <c r="AO20" s="151"/>
      <c r="AP20" s="151"/>
      <c r="AQ20" s="151"/>
      <c r="AR20" s="151"/>
      <c r="AS20" s="151"/>
      <c r="AT20" s="151"/>
      <c r="AU20" s="151"/>
      <c r="AV20" s="151"/>
      <c r="AW20" s="151"/>
      <c r="AX20" s="151"/>
      <c r="AY20" s="151"/>
      <c r="AZ20" s="151"/>
      <c r="BA20" s="151"/>
      <c r="BB20" s="151"/>
      <c r="BC20" s="151"/>
      <c r="BD20" s="151"/>
      <c r="BE20" s="151"/>
      <c r="BF20" s="151"/>
      <c r="BG20" s="151"/>
      <c r="BH20" s="151"/>
      <c r="BI20" s="151"/>
      <c r="BJ20" s="151"/>
      <c r="BK20" s="151"/>
      <c r="BL20" s="2" t="s">
        <v>133</v>
      </c>
      <c r="BM20" s="151"/>
      <c r="BN20" s="151"/>
      <c r="BO20" s="151"/>
      <c r="BP20" s="151" t="s">
        <v>734</v>
      </c>
      <c r="BQ20" s="154" t="s">
        <v>740</v>
      </c>
    </row>
  </sheetData>
  <autoFilter ref="A8:BQ14">
    <filterColumn colId="58" showButton="0"/>
    <filterColumn colId="59" showButton="0"/>
    <filterColumn colId="60" showButton="0"/>
  </autoFilter>
  <mergeCells count="51">
    <mergeCell ref="BQ5:BQ8"/>
    <mergeCell ref="BP5:BP8"/>
    <mergeCell ref="A1:B1"/>
    <mergeCell ref="A2:BN2"/>
    <mergeCell ref="A3:BN3"/>
    <mergeCell ref="A4:BN4"/>
    <mergeCell ref="A5:A8"/>
    <mergeCell ref="B5:B8"/>
    <mergeCell ref="C5:C8"/>
    <mergeCell ref="D5:D8"/>
    <mergeCell ref="E5:E8"/>
    <mergeCell ref="F5:BJ5"/>
    <mergeCell ref="BK5:BK8"/>
    <mergeCell ref="BL5:BL8"/>
    <mergeCell ref="BM5:BM8"/>
    <mergeCell ref="BN5:BN8"/>
    <mergeCell ref="BO5:BO8"/>
    <mergeCell ref="F6:T6"/>
    <mergeCell ref="U6:BF6"/>
    <mergeCell ref="BG6:BJ8"/>
    <mergeCell ref="F7:F8"/>
    <mergeCell ref="G7:J7"/>
    <mergeCell ref="K7:K8"/>
    <mergeCell ref="L7:L8"/>
    <mergeCell ref="M7:Q7"/>
    <mergeCell ref="R7:R8"/>
    <mergeCell ref="S7:S8"/>
    <mergeCell ref="AE7:AT7"/>
    <mergeCell ref="T7:T8"/>
    <mergeCell ref="U7:U8"/>
    <mergeCell ref="V7:V8"/>
    <mergeCell ref="W7:W8"/>
    <mergeCell ref="X7:X8"/>
    <mergeCell ref="Y7:Y8"/>
    <mergeCell ref="Z7:Z8"/>
    <mergeCell ref="AA7:AA8"/>
    <mergeCell ref="AB7:AB8"/>
    <mergeCell ref="AC7:AC8"/>
    <mergeCell ref="AD7:AD8"/>
    <mergeCell ref="BF7:BF8"/>
    <mergeCell ref="AU7:AU8"/>
    <mergeCell ref="AV7:AV8"/>
    <mergeCell ref="AW7:AW8"/>
    <mergeCell ref="AX7:AX8"/>
    <mergeCell ref="AY7:AY8"/>
    <mergeCell ref="AZ7:AZ8"/>
    <mergeCell ref="BA7:BA8"/>
    <mergeCell ref="BB7:BB8"/>
    <mergeCell ref="BC7:BC8"/>
    <mergeCell ref="BD7:BD8"/>
    <mergeCell ref="BE7:BE8"/>
  </mergeCells>
  <phoneticPr fontId="16" type="noConversion"/>
  <pageMargins left="0.7" right="0.34" top="0.38" bottom="0.4" header="0.3" footer="0.3"/>
  <pageSetup paperSize="9" scale="83" orientation="landscape" r:id="rId1"/>
  <colBreaks count="1" manualBreakCount="1">
    <brk id="69"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289"/>
  <sheetViews>
    <sheetView topLeftCell="AD205" zoomScale="70" zoomScaleNormal="70" workbookViewId="0">
      <selection activeCell="B16" sqref="B16"/>
    </sheetView>
  </sheetViews>
  <sheetFormatPr defaultRowHeight="18.75" x14ac:dyDescent="0.3"/>
  <cols>
    <col min="2" max="2" width="28.109375" customWidth="1"/>
    <col min="5" max="5" width="9.21875" customWidth="1"/>
    <col min="6" max="6" width="6.33203125" customWidth="1"/>
    <col min="7" max="7" width="7.33203125" customWidth="1"/>
    <col min="8" max="10" width="3.6640625" customWidth="1"/>
    <col min="11" max="12" width="7.21875" style="190" customWidth="1"/>
    <col min="13" max="13" width="6.33203125" customWidth="1"/>
    <col min="14" max="20" width="3.6640625" customWidth="1"/>
    <col min="21" max="21" width="6.21875" customWidth="1"/>
    <col min="22" max="29" width="3.6640625" customWidth="1"/>
    <col min="30" max="30" width="5.33203125" customWidth="1"/>
    <col min="31" max="58" width="3.6640625" customWidth="1"/>
    <col min="59" max="59" width="4.88671875" customWidth="1"/>
    <col min="60" max="62" width="3.6640625" customWidth="1"/>
    <col min="63" max="63" width="8.109375" customWidth="1"/>
    <col min="64" max="64" width="20.77734375" customWidth="1"/>
    <col min="65" max="65" width="0.88671875" hidden="1" customWidth="1"/>
    <col min="66" max="66" width="15.21875" customWidth="1"/>
    <col min="67" max="67" width="22.109375" customWidth="1"/>
    <col min="68" max="68" width="13" bestFit="1" customWidth="1"/>
    <col min="69" max="69" width="13.88671875" customWidth="1"/>
  </cols>
  <sheetData>
    <row r="1" spans="1:69" x14ac:dyDescent="0.3">
      <c r="A1" s="533" t="s">
        <v>0</v>
      </c>
      <c r="B1" s="576"/>
      <c r="C1" s="7"/>
      <c r="D1" s="7"/>
      <c r="E1" s="8"/>
      <c r="F1" s="8"/>
      <c r="G1" s="8"/>
      <c r="H1" s="8"/>
      <c r="I1" s="8"/>
      <c r="J1" s="7"/>
      <c r="K1" s="174"/>
      <c r="L1" s="174"/>
      <c r="M1" s="8"/>
      <c r="N1" s="7"/>
      <c r="O1" s="7"/>
      <c r="P1" s="7"/>
      <c r="Q1" s="7"/>
      <c r="R1" s="7"/>
      <c r="S1" s="7"/>
      <c r="T1" s="7"/>
      <c r="U1" s="8"/>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8"/>
      <c r="BP1" s="7"/>
    </row>
    <row r="2" spans="1:69" x14ac:dyDescent="0.3">
      <c r="A2" s="534" t="s">
        <v>418</v>
      </c>
      <c r="B2" s="534"/>
      <c r="C2" s="534"/>
      <c r="D2" s="534"/>
      <c r="E2" s="534"/>
      <c r="F2" s="534"/>
      <c r="G2" s="534"/>
      <c r="H2" s="534"/>
      <c r="I2" s="534"/>
      <c r="J2" s="534"/>
      <c r="K2" s="534"/>
      <c r="L2" s="534"/>
      <c r="M2" s="534"/>
      <c r="N2" s="534"/>
      <c r="O2" s="534"/>
      <c r="P2" s="534"/>
      <c r="Q2" s="534"/>
      <c r="R2" s="534"/>
      <c r="S2" s="534"/>
      <c r="T2" s="534"/>
      <c r="U2" s="534"/>
      <c r="V2" s="534"/>
      <c r="W2" s="534"/>
      <c r="X2" s="534"/>
      <c r="Y2" s="534"/>
      <c r="Z2" s="534"/>
      <c r="AA2" s="534"/>
      <c r="AB2" s="534"/>
      <c r="AC2" s="534"/>
      <c r="AD2" s="534"/>
      <c r="AE2" s="534"/>
      <c r="AF2" s="534"/>
      <c r="AG2" s="534"/>
      <c r="AH2" s="534"/>
      <c r="AI2" s="534"/>
      <c r="AJ2" s="534"/>
      <c r="AK2" s="534"/>
      <c r="AL2" s="534"/>
      <c r="AM2" s="534"/>
      <c r="AN2" s="534"/>
      <c r="AO2" s="534"/>
      <c r="AP2" s="534"/>
      <c r="AQ2" s="534"/>
      <c r="AR2" s="534"/>
      <c r="AS2" s="534"/>
      <c r="AT2" s="534"/>
      <c r="AU2" s="534"/>
      <c r="AV2" s="534"/>
      <c r="AW2" s="534"/>
      <c r="AX2" s="534"/>
      <c r="AY2" s="534"/>
      <c r="AZ2" s="534"/>
      <c r="BA2" s="534"/>
      <c r="BB2" s="534"/>
      <c r="BC2" s="534"/>
      <c r="BD2" s="534"/>
      <c r="BE2" s="534"/>
      <c r="BF2" s="534"/>
      <c r="BG2" s="534"/>
      <c r="BH2" s="534"/>
      <c r="BI2" s="534"/>
      <c r="BJ2" s="534"/>
      <c r="BK2" s="534"/>
      <c r="BL2" s="534"/>
      <c r="BM2" s="534"/>
      <c r="BN2" s="534"/>
      <c r="BO2" s="145"/>
      <c r="BP2" s="145"/>
    </row>
    <row r="3" spans="1:69" x14ac:dyDescent="0.3">
      <c r="A3" s="535" t="s">
        <v>1</v>
      </c>
      <c r="B3" s="534"/>
      <c r="C3" s="535"/>
      <c r="D3" s="535"/>
      <c r="E3" s="535"/>
      <c r="F3" s="535"/>
      <c r="G3" s="535"/>
      <c r="H3" s="535"/>
      <c r="I3" s="535"/>
      <c r="J3" s="535"/>
      <c r="K3" s="535"/>
      <c r="L3" s="535"/>
      <c r="M3" s="535"/>
      <c r="N3" s="535"/>
      <c r="O3" s="535"/>
      <c r="P3" s="535"/>
      <c r="Q3" s="535"/>
      <c r="R3" s="535"/>
      <c r="S3" s="535"/>
      <c r="T3" s="535"/>
      <c r="U3" s="535"/>
      <c r="V3" s="535"/>
      <c r="W3" s="535"/>
      <c r="X3" s="535"/>
      <c r="Y3" s="535"/>
      <c r="Z3" s="535"/>
      <c r="AA3" s="535"/>
      <c r="AB3" s="535"/>
      <c r="AC3" s="535"/>
      <c r="AD3" s="535"/>
      <c r="AE3" s="535"/>
      <c r="AF3" s="535"/>
      <c r="AG3" s="535"/>
      <c r="AH3" s="535"/>
      <c r="AI3" s="535"/>
      <c r="AJ3" s="535"/>
      <c r="AK3" s="535"/>
      <c r="AL3" s="535"/>
      <c r="AM3" s="535"/>
      <c r="AN3" s="535"/>
      <c r="AO3" s="535"/>
      <c r="AP3" s="535"/>
      <c r="AQ3" s="535"/>
      <c r="AR3" s="535"/>
      <c r="AS3" s="535"/>
      <c r="AT3" s="535"/>
      <c r="AU3" s="535"/>
      <c r="AV3" s="535"/>
      <c r="AW3" s="535"/>
      <c r="AX3" s="535"/>
      <c r="AY3" s="535"/>
      <c r="AZ3" s="535"/>
      <c r="BA3" s="535"/>
      <c r="BB3" s="535"/>
      <c r="BC3" s="535"/>
      <c r="BD3" s="535"/>
      <c r="BE3" s="535"/>
      <c r="BF3" s="535"/>
      <c r="BG3" s="535"/>
      <c r="BH3" s="535"/>
      <c r="BI3" s="535"/>
      <c r="BJ3" s="535"/>
      <c r="BK3" s="535"/>
      <c r="BL3" s="535"/>
      <c r="BM3" s="535"/>
      <c r="BN3" s="535"/>
      <c r="BO3" s="145"/>
      <c r="BP3" s="146"/>
    </row>
    <row r="4" spans="1:69" x14ac:dyDescent="0.3">
      <c r="A4" s="598" t="s">
        <v>2</v>
      </c>
      <c r="B4" s="599"/>
      <c r="C4" s="598"/>
      <c r="D4" s="598"/>
      <c r="E4" s="598"/>
      <c r="F4" s="598"/>
      <c r="G4" s="598"/>
      <c r="H4" s="598"/>
      <c r="I4" s="598"/>
      <c r="J4" s="598"/>
      <c r="K4" s="598"/>
      <c r="L4" s="598"/>
      <c r="M4" s="598"/>
      <c r="N4" s="598"/>
      <c r="O4" s="598"/>
      <c r="P4" s="598"/>
      <c r="Q4" s="598"/>
      <c r="R4" s="598"/>
      <c r="S4" s="598"/>
      <c r="T4" s="598"/>
      <c r="U4" s="598"/>
      <c r="V4" s="598"/>
      <c r="W4" s="598"/>
      <c r="X4" s="598"/>
      <c r="Y4" s="598"/>
      <c r="Z4" s="598"/>
      <c r="AA4" s="598"/>
      <c r="AB4" s="598"/>
      <c r="AC4" s="598"/>
      <c r="AD4" s="598"/>
      <c r="AE4" s="598"/>
      <c r="AF4" s="598"/>
      <c r="AG4" s="598"/>
      <c r="AH4" s="598"/>
      <c r="AI4" s="598"/>
      <c r="AJ4" s="598"/>
      <c r="AK4" s="598"/>
      <c r="AL4" s="598"/>
      <c r="AM4" s="598"/>
      <c r="AN4" s="598"/>
      <c r="AO4" s="598"/>
      <c r="AP4" s="598"/>
      <c r="AQ4" s="598"/>
      <c r="AR4" s="598"/>
      <c r="AS4" s="598"/>
      <c r="AT4" s="598"/>
      <c r="AU4" s="598"/>
      <c r="AV4" s="598"/>
      <c r="AW4" s="598"/>
      <c r="AX4" s="598"/>
      <c r="AY4" s="598"/>
      <c r="AZ4" s="598"/>
      <c r="BA4" s="598"/>
      <c r="BB4" s="598"/>
      <c r="BC4" s="598"/>
      <c r="BD4" s="598"/>
      <c r="BE4" s="598"/>
      <c r="BF4" s="598"/>
      <c r="BG4" s="598"/>
      <c r="BH4" s="598"/>
      <c r="BI4" s="598"/>
      <c r="BJ4" s="598"/>
      <c r="BK4" s="598"/>
      <c r="BL4" s="598"/>
      <c r="BM4" s="598"/>
      <c r="BN4" s="598"/>
      <c r="BO4" s="8"/>
      <c r="BP4" s="147"/>
    </row>
    <row r="5" spans="1:69" x14ac:dyDescent="0.3">
      <c r="A5" s="528" t="s">
        <v>3</v>
      </c>
      <c r="B5" s="528" t="s">
        <v>4</v>
      </c>
      <c r="C5" s="528" t="s">
        <v>538</v>
      </c>
      <c r="D5" s="528" t="s">
        <v>5</v>
      </c>
      <c r="E5" s="528" t="s">
        <v>6</v>
      </c>
      <c r="F5" s="528" t="s">
        <v>7</v>
      </c>
      <c r="G5" s="528"/>
      <c r="H5" s="528"/>
      <c r="I5" s="528"/>
      <c r="J5" s="528"/>
      <c r="K5" s="528"/>
      <c r="L5" s="528"/>
      <c r="M5" s="528"/>
      <c r="N5" s="528"/>
      <c r="O5" s="528"/>
      <c r="P5" s="528"/>
      <c r="Q5" s="528"/>
      <c r="R5" s="528"/>
      <c r="S5" s="528"/>
      <c r="T5" s="528"/>
      <c r="U5" s="528"/>
      <c r="V5" s="528"/>
      <c r="W5" s="528"/>
      <c r="X5" s="528"/>
      <c r="Y5" s="528"/>
      <c r="Z5" s="528"/>
      <c r="AA5" s="528"/>
      <c r="AB5" s="528"/>
      <c r="AC5" s="528"/>
      <c r="AD5" s="528"/>
      <c r="AE5" s="528"/>
      <c r="AF5" s="528"/>
      <c r="AG5" s="528"/>
      <c r="AH5" s="528"/>
      <c r="AI5" s="528"/>
      <c r="AJ5" s="528"/>
      <c r="AK5" s="528"/>
      <c r="AL5" s="528"/>
      <c r="AM5" s="528"/>
      <c r="AN5" s="528"/>
      <c r="AO5" s="528"/>
      <c r="AP5" s="528"/>
      <c r="AQ5" s="528"/>
      <c r="AR5" s="528"/>
      <c r="AS5" s="528"/>
      <c r="AT5" s="528"/>
      <c r="AU5" s="528"/>
      <c r="AV5" s="528"/>
      <c r="AW5" s="528"/>
      <c r="AX5" s="528"/>
      <c r="AY5" s="528"/>
      <c r="AZ5" s="528"/>
      <c r="BA5" s="528"/>
      <c r="BB5" s="528"/>
      <c r="BC5" s="528"/>
      <c r="BD5" s="528"/>
      <c r="BE5" s="528"/>
      <c r="BF5" s="528"/>
      <c r="BG5" s="528"/>
      <c r="BH5" s="528"/>
      <c r="BI5" s="528"/>
      <c r="BJ5" s="528"/>
      <c r="BK5" s="528" t="s">
        <v>417</v>
      </c>
      <c r="BL5" s="528" t="s">
        <v>8</v>
      </c>
      <c r="BM5" s="528" t="s">
        <v>9</v>
      </c>
      <c r="BN5" s="528" t="s">
        <v>10</v>
      </c>
      <c r="BO5" s="528" t="s">
        <v>419</v>
      </c>
      <c r="BP5" s="538" t="s">
        <v>628</v>
      </c>
      <c r="BQ5" s="600"/>
    </row>
    <row r="6" spans="1:69" x14ac:dyDescent="0.3">
      <c r="A6" s="528"/>
      <c r="B6" s="528"/>
      <c r="C6" s="528"/>
      <c r="D6" s="528"/>
      <c r="E6" s="528"/>
      <c r="F6" s="528" t="s">
        <v>11</v>
      </c>
      <c r="G6" s="528"/>
      <c r="H6" s="528"/>
      <c r="I6" s="528"/>
      <c r="J6" s="528"/>
      <c r="K6" s="528"/>
      <c r="L6" s="528"/>
      <c r="M6" s="528"/>
      <c r="N6" s="528"/>
      <c r="O6" s="528"/>
      <c r="P6" s="528"/>
      <c r="Q6" s="528"/>
      <c r="R6" s="528"/>
      <c r="S6" s="528"/>
      <c r="T6" s="528"/>
      <c r="U6" s="528" t="s">
        <v>12</v>
      </c>
      <c r="V6" s="528"/>
      <c r="W6" s="528"/>
      <c r="X6" s="528"/>
      <c r="Y6" s="528"/>
      <c r="Z6" s="528"/>
      <c r="AA6" s="528"/>
      <c r="AB6" s="528"/>
      <c r="AC6" s="528"/>
      <c r="AD6" s="528"/>
      <c r="AE6" s="528"/>
      <c r="AF6" s="528"/>
      <c r="AG6" s="528"/>
      <c r="AH6" s="528"/>
      <c r="AI6" s="528"/>
      <c r="AJ6" s="528"/>
      <c r="AK6" s="528"/>
      <c r="AL6" s="528"/>
      <c r="AM6" s="528"/>
      <c r="AN6" s="528"/>
      <c r="AO6" s="528"/>
      <c r="AP6" s="528"/>
      <c r="AQ6" s="528"/>
      <c r="AR6" s="528"/>
      <c r="AS6" s="528"/>
      <c r="AT6" s="528"/>
      <c r="AU6" s="528"/>
      <c r="AV6" s="528"/>
      <c r="AW6" s="528"/>
      <c r="AX6" s="528"/>
      <c r="AY6" s="528"/>
      <c r="AZ6" s="528"/>
      <c r="BA6" s="528"/>
      <c r="BB6" s="528"/>
      <c r="BC6" s="528"/>
      <c r="BD6" s="528"/>
      <c r="BE6" s="528"/>
      <c r="BF6" s="528"/>
      <c r="BG6" s="589" t="s">
        <v>13</v>
      </c>
      <c r="BH6" s="590"/>
      <c r="BI6" s="590"/>
      <c r="BJ6" s="591"/>
      <c r="BK6" s="528"/>
      <c r="BL6" s="528"/>
      <c r="BM6" s="528"/>
      <c r="BN6" s="528"/>
      <c r="BO6" s="528"/>
      <c r="BP6" s="538"/>
      <c r="BQ6" s="600"/>
    </row>
    <row r="7" spans="1:69" x14ac:dyDescent="0.3">
      <c r="A7" s="528"/>
      <c r="B7" s="528"/>
      <c r="C7" s="528"/>
      <c r="D7" s="528"/>
      <c r="E7" s="528"/>
      <c r="F7" s="528" t="s">
        <v>11</v>
      </c>
      <c r="G7" s="528" t="s">
        <v>15</v>
      </c>
      <c r="H7" s="528"/>
      <c r="I7" s="528"/>
      <c r="J7" s="528"/>
      <c r="K7" s="611" t="s">
        <v>16</v>
      </c>
      <c r="L7" s="611" t="s">
        <v>17</v>
      </c>
      <c r="M7" s="528" t="s">
        <v>18</v>
      </c>
      <c r="N7" s="528"/>
      <c r="O7" s="528"/>
      <c r="P7" s="528"/>
      <c r="Q7" s="528"/>
      <c r="R7" s="528" t="s">
        <v>19</v>
      </c>
      <c r="S7" s="528" t="s">
        <v>20</v>
      </c>
      <c r="T7" s="528" t="s">
        <v>21</v>
      </c>
      <c r="U7" s="528" t="s">
        <v>12</v>
      </c>
      <c r="V7" s="528" t="s">
        <v>22</v>
      </c>
      <c r="W7" s="528" t="s">
        <v>23</v>
      </c>
      <c r="X7" s="528" t="s">
        <v>24</v>
      </c>
      <c r="Y7" s="528" t="s">
        <v>25</v>
      </c>
      <c r="Z7" s="528" t="s">
        <v>26</v>
      </c>
      <c r="AA7" s="528" t="s">
        <v>27</v>
      </c>
      <c r="AB7" s="528" t="s">
        <v>28</v>
      </c>
      <c r="AC7" s="528" t="s">
        <v>29</v>
      </c>
      <c r="AD7" s="528" t="s">
        <v>181</v>
      </c>
      <c r="AE7" s="528" t="s">
        <v>30</v>
      </c>
      <c r="AF7" s="528"/>
      <c r="AG7" s="528"/>
      <c r="AH7" s="528"/>
      <c r="AI7" s="528"/>
      <c r="AJ7" s="528"/>
      <c r="AK7" s="528"/>
      <c r="AL7" s="528"/>
      <c r="AM7" s="528"/>
      <c r="AN7" s="528"/>
      <c r="AO7" s="528"/>
      <c r="AP7" s="528"/>
      <c r="AQ7" s="528"/>
      <c r="AR7" s="528"/>
      <c r="AS7" s="528"/>
      <c r="AT7" s="528"/>
      <c r="AU7" s="528" t="s">
        <v>31</v>
      </c>
      <c r="AV7" s="528" t="s">
        <v>32</v>
      </c>
      <c r="AW7" s="528" t="s">
        <v>33</v>
      </c>
      <c r="AX7" s="528" t="s">
        <v>34</v>
      </c>
      <c r="AY7" s="528" t="s">
        <v>35</v>
      </c>
      <c r="AZ7" s="528" t="s">
        <v>36</v>
      </c>
      <c r="BA7" s="528" t="s">
        <v>37</v>
      </c>
      <c r="BB7" s="528" t="s">
        <v>38</v>
      </c>
      <c r="BC7" s="528" t="s">
        <v>39</v>
      </c>
      <c r="BD7" s="528" t="s">
        <v>40</v>
      </c>
      <c r="BE7" s="528" t="s">
        <v>41</v>
      </c>
      <c r="BF7" s="528" t="s">
        <v>42</v>
      </c>
      <c r="BG7" s="592"/>
      <c r="BH7" s="593"/>
      <c r="BI7" s="593"/>
      <c r="BJ7" s="594"/>
      <c r="BK7" s="528"/>
      <c r="BL7" s="528"/>
      <c r="BM7" s="528"/>
      <c r="BN7" s="528"/>
      <c r="BO7" s="528"/>
      <c r="BP7" s="538"/>
      <c r="BQ7" s="600"/>
    </row>
    <row r="8" spans="1:69" ht="55.15" customHeight="1" x14ac:dyDescent="0.3">
      <c r="A8" s="528"/>
      <c r="B8" s="528"/>
      <c r="C8" s="528"/>
      <c r="D8" s="528"/>
      <c r="E8" s="528"/>
      <c r="F8" s="528"/>
      <c r="G8" s="140" t="s">
        <v>15</v>
      </c>
      <c r="H8" s="140" t="s">
        <v>43</v>
      </c>
      <c r="I8" s="140" t="s">
        <v>44</v>
      </c>
      <c r="J8" s="140" t="s">
        <v>45</v>
      </c>
      <c r="K8" s="611"/>
      <c r="L8" s="611"/>
      <c r="M8" s="140" t="s">
        <v>14</v>
      </c>
      <c r="N8" s="140" t="s">
        <v>46</v>
      </c>
      <c r="O8" s="140" t="s">
        <v>47</v>
      </c>
      <c r="P8" s="140" t="s">
        <v>48</v>
      </c>
      <c r="Q8" s="140" t="s">
        <v>731</v>
      </c>
      <c r="R8" s="528"/>
      <c r="S8" s="528"/>
      <c r="T8" s="528"/>
      <c r="U8" s="528"/>
      <c r="V8" s="528"/>
      <c r="W8" s="528"/>
      <c r="X8" s="528"/>
      <c r="Y8" s="528"/>
      <c r="Z8" s="528"/>
      <c r="AA8" s="528"/>
      <c r="AB8" s="528"/>
      <c r="AC8" s="528"/>
      <c r="AD8" s="528"/>
      <c r="AE8" s="140" t="s">
        <v>49</v>
      </c>
      <c r="AF8" s="140" t="s">
        <v>50</v>
      </c>
      <c r="AG8" s="140" t="s">
        <v>51</v>
      </c>
      <c r="AH8" s="140" t="s">
        <v>52</v>
      </c>
      <c r="AI8" s="140" t="s">
        <v>53</v>
      </c>
      <c r="AJ8" s="140" t="s">
        <v>54</v>
      </c>
      <c r="AK8" s="140" t="s">
        <v>55</v>
      </c>
      <c r="AL8" s="140" t="s">
        <v>56</v>
      </c>
      <c r="AM8" s="140" t="s">
        <v>57</v>
      </c>
      <c r="AN8" s="140" t="s">
        <v>58</v>
      </c>
      <c r="AO8" s="140" t="s">
        <v>59</v>
      </c>
      <c r="AP8" s="140" t="s">
        <v>60</v>
      </c>
      <c r="AQ8" s="140" t="s">
        <v>631</v>
      </c>
      <c r="AR8" s="140" t="s">
        <v>62</v>
      </c>
      <c r="AS8" s="140" t="s">
        <v>63</v>
      </c>
      <c r="AT8" s="140" t="s">
        <v>64</v>
      </c>
      <c r="AU8" s="528"/>
      <c r="AV8" s="528"/>
      <c r="AW8" s="528"/>
      <c r="AX8" s="528"/>
      <c r="AY8" s="528"/>
      <c r="AZ8" s="528"/>
      <c r="BA8" s="528"/>
      <c r="BB8" s="528"/>
      <c r="BC8" s="528"/>
      <c r="BD8" s="528"/>
      <c r="BE8" s="528"/>
      <c r="BF8" s="528"/>
      <c r="BG8" s="595"/>
      <c r="BH8" s="596"/>
      <c r="BI8" s="596"/>
      <c r="BJ8" s="597"/>
      <c r="BK8" s="528"/>
      <c r="BL8" s="528"/>
      <c r="BM8" s="528"/>
      <c r="BN8" s="528"/>
      <c r="BO8" s="528"/>
      <c r="BP8" s="538"/>
      <c r="BQ8" s="600"/>
    </row>
    <row r="9" spans="1:69" ht="56.25" x14ac:dyDescent="0.3">
      <c r="A9" s="10"/>
      <c r="B9" s="10"/>
      <c r="C9" s="110"/>
      <c r="D9" s="10"/>
      <c r="E9" s="10"/>
      <c r="F9" s="111" t="s">
        <v>65</v>
      </c>
      <c r="G9" s="111" t="s">
        <v>66</v>
      </c>
      <c r="H9" s="10" t="s">
        <v>67</v>
      </c>
      <c r="I9" s="10" t="s">
        <v>68</v>
      </c>
      <c r="J9" s="10" t="s">
        <v>69</v>
      </c>
      <c r="K9" s="175" t="s">
        <v>70</v>
      </c>
      <c r="L9" s="175" t="s">
        <v>71</v>
      </c>
      <c r="M9" s="10" t="s">
        <v>72</v>
      </c>
      <c r="N9" s="10" t="s">
        <v>73</v>
      </c>
      <c r="O9" s="10" t="s">
        <v>74</v>
      </c>
      <c r="P9" s="10" t="s">
        <v>75</v>
      </c>
      <c r="Q9" s="10" t="s">
        <v>76</v>
      </c>
      <c r="R9" s="10" t="s">
        <v>77</v>
      </c>
      <c r="S9" s="10" t="s">
        <v>78</v>
      </c>
      <c r="T9" s="10" t="s">
        <v>79</v>
      </c>
      <c r="U9" s="112" t="s">
        <v>80</v>
      </c>
      <c r="V9" s="112" t="s">
        <v>81</v>
      </c>
      <c r="W9" s="112" t="s">
        <v>82</v>
      </c>
      <c r="X9" s="10" t="s">
        <v>83</v>
      </c>
      <c r="Y9" s="10" t="s">
        <v>84</v>
      </c>
      <c r="Z9" s="10" t="s">
        <v>85</v>
      </c>
      <c r="AA9" s="10" t="s">
        <v>86</v>
      </c>
      <c r="AB9" s="10" t="s">
        <v>87</v>
      </c>
      <c r="AC9" s="10" t="s">
        <v>88</v>
      </c>
      <c r="AD9" s="10" t="s">
        <v>89</v>
      </c>
      <c r="AE9" s="143" t="s">
        <v>90</v>
      </c>
      <c r="AF9" s="143" t="s">
        <v>91</v>
      </c>
      <c r="AG9" s="143" t="s">
        <v>92</v>
      </c>
      <c r="AH9" s="143" t="s">
        <v>93</v>
      </c>
      <c r="AI9" s="143" t="s">
        <v>94</v>
      </c>
      <c r="AJ9" s="143" t="s">
        <v>95</v>
      </c>
      <c r="AK9" s="143" t="s">
        <v>96</v>
      </c>
      <c r="AL9" s="143" t="s">
        <v>97</v>
      </c>
      <c r="AM9" s="143" t="s">
        <v>98</v>
      </c>
      <c r="AN9" s="143" t="s">
        <v>99</v>
      </c>
      <c r="AO9" s="143" t="s">
        <v>100</v>
      </c>
      <c r="AP9" s="10" t="s">
        <v>101</v>
      </c>
      <c r="AQ9" s="10" t="s">
        <v>102</v>
      </c>
      <c r="AR9" s="10" t="s">
        <v>103</v>
      </c>
      <c r="AS9" s="10" t="s">
        <v>104</v>
      </c>
      <c r="AT9" s="10" t="s">
        <v>105</v>
      </c>
      <c r="AU9" s="10" t="s">
        <v>106</v>
      </c>
      <c r="AV9" s="10" t="s">
        <v>107</v>
      </c>
      <c r="AW9" s="10" t="s">
        <v>108</v>
      </c>
      <c r="AX9" s="10" t="s">
        <v>109</v>
      </c>
      <c r="AY9" s="10" t="s">
        <v>110</v>
      </c>
      <c r="AZ9" s="10" t="s">
        <v>111</v>
      </c>
      <c r="BA9" s="10" t="s">
        <v>112</v>
      </c>
      <c r="BB9" s="10" t="s">
        <v>113</v>
      </c>
      <c r="BC9" s="10" t="s">
        <v>114</v>
      </c>
      <c r="BD9" s="10" t="s">
        <v>115</v>
      </c>
      <c r="BE9" s="10" t="s">
        <v>116</v>
      </c>
      <c r="BF9" s="10" t="s">
        <v>117</v>
      </c>
      <c r="BG9" s="111" t="s">
        <v>118</v>
      </c>
      <c r="BH9" s="113" t="s">
        <v>119</v>
      </c>
      <c r="BI9" s="113" t="s">
        <v>120</v>
      </c>
      <c r="BJ9" s="113" t="s">
        <v>121</v>
      </c>
      <c r="BK9" s="10"/>
      <c r="BL9" s="10"/>
      <c r="BM9" s="111"/>
      <c r="BN9" s="9"/>
      <c r="BO9" s="9"/>
      <c r="BP9" s="9"/>
    </row>
    <row r="10" spans="1:69" x14ac:dyDescent="0.3">
      <c r="A10" s="9"/>
      <c r="B10" s="9"/>
      <c r="C10" s="13"/>
      <c r="D10" s="10"/>
      <c r="E10" s="13"/>
      <c r="F10" s="13"/>
      <c r="G10" s="13"/>
      <c r="H10" s="13"/>
      <c r="I10" s="13"/>
      <c r="J10" s="13"/>
      <c r="K10" s="176"/>
      <c r="L10" s="176"/>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0"/>
      <c r="BL10" s="10"/>
      <c r="BM10" s="10"/>
      <c r="BN10" s="10"/>
      <c r="BO10" s="10"/>
      <c r="BP10" s="10"/>
    </row>
    <row r="11" spans="1:69" ht="37.5" x14ac:dyDescent="0.3">
      <c r="A11" s="64">
        <v>1</v>
      </c>
      <c r="B11" s="12" t="s">
        <v>122</v>
      </c>
      <c r="C11" s="21">
        <f t="shared" ref="C11:C79" si="0">D11+E11</f>
        <v>40.629999999999995</v>
      </c>
      <c r="D11" s="82">
        <v>0</v>
      </c>
      <c r="E11" s="82">
        <f>F11+U11+BG11</f>
        <v>40.629999999999995</v>
      </c>
      <c r="F11" s="82">
        <f>G11+K11+L11+M11+R11+S11+T11</f>
        <v>38.97</v>
      </c>
      <c r="G11" s="82">
        <f t="shared" ref="G11:G76" si="1">H11+I11+J11</f>
        <v>0.58000000000000007</v>
      </c>
      <c r="H11" s="82">
        <f>H12+H40</f>
        <v>0.58000000000000007</v>
      </c>
      <c r="I11" s="82">
        <f>I12+I40</f>
        <v>0</v>
      </c>
      <c r="J11" s="82">
        <f>J12+J40</f>
        <v>0</v>
      </c>
      <c r="K11" s="177">
        <f>K12+K40</f>
        <v>14.32</v>
      </c>
      <c r="L11" s="177">
        <f>L12+L40</f>
        <v>20.85</v>
      </c>
      <c r="M11" s="82">
        <f t="shared" ref="M11:M79" si="2">N11+O11+P11</f>
        <v>3.22</v>
      </c>
      <c r="N11" s="82">
        <f t="shared" ref="N11:T11" si="3">N12+N40</f>
        <v>0</v>
      </c>
      <c r="O11" s="82">
        <f t="shared" si="3"/>
        <v>0</v>
      </c>
      <c r="P11" s="82">
        <f t="shared" si="3"/>
        <v>3.22</v>
      </c>
      <c r="Q11" s="82">
        <f t="shared" si="3"/>
        <v>0</v>
      </c>
      <c r="R11" s="82">
        <f t="shared" si="3"/>
        <v>0</v>
      </c>
      <c r="S11" s="82">
        <f t="shared" si="3"/>
        <v>0</v>
      </c>
      <c r="T11" s="82">
        <f t="shared" si="3"/>
        <v>0</v>
      </c>
      <c r="U11" s="82">
        <f>V11+W11+X11+Y11+Z11+AA11+AB11+AC11+AD11+AU11+AV11+AW11+AX11+AY11+AZ11+BA11+BB11+BC11+BD11+BE11+BF11</f>
        <v>0.66</v>
      </c>
      <c r="V11" s="82">
        <f t="shared" ref="V11:AC11" si="4">V12+V40</f>
        <v>0</v>
      </c>
      <c r="W11" s="82">
        <f t="shared" si="4"/>
        <v>0</v>
      </c>
      <c r="X11" s="82">
        <f t="shared" si="4"/>
        <v>0</v>
      </c>
      <c r="Y11" s="82">
        <f t="shared" si="4"/>
        <v>0</v>
      </c>
      <c r="Z11" s="82">
        <f t="shared" si="4"/>
        <v>0</v>
      </c>
      <c r="AA11" s="82">
        <f t="shared" si="4"/>
        <v>0</v>
      </c>
      <c r="AB11" s="82">
        <f t="shared" si="4"/>
        <v>0</v>
      </c>
      <c r="AC11" s="82">
        <f t="shared" si="4"/>
        <v>0</v>
      </c>
      <c r="AD11" s="82">
        <f t="shared" ref="AD11:AD78" si="5">SUM(AE11:AT11)</f>
        <v>0.23</v>
      </c>
      <c r="AE11" s="82">
        <f t="shared" ref="AE11:BF11" si="6">AE12+AE40</f>
        <v>0.23</v>
      </c>
      <c r="AF11" s="82">
        <f t="shared" si="6"/>
        <v>0</v>
      </c>
      <c r="AG11" s="82">
        <f t="shared" si="6"/>
        <v>0</v>
      </c>
      <c r="AH11" s="82">
        <f t="shared" si="6"/>
        <v>0</v>
      </c>
      <c r="AI11" s="82">
        <f t="shared" si="6"/>
        <v>0</v>
      </c>
      <c r="AJ11" s="82">
        <f t="shared" si="6"/>
        <v>0</v>
      </c>
      <c r="AK11" s="82">
        <f t="shared" si="6"/>
        <v>0</v>
      </c>
      <c r="AL11" s="82">
        <f t="shared" si="6"/>
        <v>0</v>
      </c>
      <c r="AM11" s="82">
        <f t="shared" si="6"/>
        <v>0</v>
      </c>
      <c r="AN11" s="82">
        <f t="shared" si="6"/>
        <v>0</v>
      </c>
      <c r="AO11" s="82">
        <f t="shared" si="6"/>
        <v>0</v>
      </c>
      <c r="AP11" s="82">
        <f t="shared" si="6"/>
        <v>0</v>
      </c>
      <c r="AQ11" s="82">
        <f t="shared" si="6"/>
        <v>0</v>
      </c>
      <c r="AR11" s="82">
        <f t="shared" si="6"/>
        <v>0</v>
      </c>
      <c r="AS11" s="82">
        <f t="shared" si="6"/>
        <v>0</v>
      </c>
      <c r="AT11" s="82">
        <f t="shared" si="6"/>
        <v>0</v>
      </c>
      <c r="AU11" s="82">
        <f t="shared" si="6"/>
        <v>0</v>
      </c>
      <c r="AV11" s="82">
        <f t="shared" si="6"/>
        <v>0</v>
      </c>
      <c r="AW11" s="82">
        <f t="shared" si="6"/>
        <v>0</v>
      </c>
      <c r="AX11" s="82">
        <f t="shared" si="6"/>
        <v>0</v>
      </c>
      <c r="AY11" s="82">
        <f t="shared" si="6"/>
        <v>0</v>
      </c>
      <c r="AZ11" s="82">
        <f t="shared" si="6"/>
        <v>0.2</v>
      </c>
      <c r="BA11" s="82">
        <f t="shared" si="6"/>
        <v>0.23</v>
      </c>
      <c r="BB11" s="82">
        <f t="shared" si="6"/>
        <v>0</v>
      </c>
      <c r="BC11" s="82">
        <f t="shared" si="6"/>
        <v>0</v>
      </c>
      <c r="BD11" s="82">
        <f t="shared" si="6"/>
        <v>0</v>
      </c>
      <c r="BE11" s="82">
        <f t="shared" si="6"/>
        <v>0</v>
      </c>
      <c r="BF11" s="82">
        <f t="shared" si="6"/>
        <v>0</v>
      </c>
      <c r="BG11" s="82">
        <f t="shared" ref="BG11:BG79" si="7">BH11+BI11+BJ11</f>
        <v>1</v>
      </c>
      <c r="BH11" s="82">
        <f>BH12+BH40</f>
        <v>0</v>
      </c>
      <c r="BI11" s="82">
        <f>BI12+BI40</f>
        <v>1</v>
      </c>
      <c r="BJ11" s="82">
        <f>BJ12+BJ40</f>
        <v>0</v>
      </c>
      <c r="BK11" s="66"/>
      <c r="BL11" s="9"/>
      <c r="BM11" s="66"/>
      <c r="BN11" s="66"/>
      <c r="BO11" s="107"/>
      <c r="BP11" s="66"/>
    </row>
    <row r="12" spans="1:69" ht="37.5" x14ac:dyDescent="0.3">
      <c r="A12" s="67" t="s">
        <v>123</v>
      </c>
      <c r="B12" s="12" t="s">
        <v>124</v>
      </c>
      <c r="C12" s="21">
        <f t="shared" si="0"/>
        <v>40.629999999999995</v>
      </c>
      <c r="D12" s="82">
        <v>0</v>
      </c>
      <c r="E12" s="82">
        <f>F12+U12+BG12</f>
        <v>40.629999999999995</v>
      </c>
      <c r="F12" s="82">
        <f t="shared" ref="F12:F61" si="8">G12+K12+L12+M12+R12+S12+T12</f>
        <v>38.97</v>
      </c>
      <c r="G12" s="82">
        <f t="shared" si="1"/>
        <v>0.58000000000000007</v>
      </c>
      <c r="H12" s="82">
        <f>H13+H29</f>
        <v>0.58000000000000007</v>
      </c>
      <c r="I12" s="82">
        <f>I13+I29</f>
        <v>0</v>
      </c>
      <c r="J12" s="82">
        <f>J13+J29</f>
        <v>0</v>
      </c>
      <c r="K12" s="177">
        <f>K13+K29</f>
        <v>14.32</v>
      </c>
      <c r="L12" s="177">
        <f>L13+L29</f>
        <v>20.85</v>
      </c>
      <c r="M12" s="82">
        <f t="shared" si="2"/>
        <v>3.22</v>
      </c>
      <c r="N12" s="82">
        <f t="shared" ref="N12:T12" si="9">N13+N29</f>
        <v>0</v>
      </c>
      <c r="O12" s="82">
        <f t="shared" si="9"/>
        <v>0</v>
      </c>
      <c r="P12" s="82">
        <f t="shared" si="9"/>
        <v>3.22</v>
      </c>
      <c r="Q12" s="82">
        <f t="shared" si="9"/>
        <v>0</v>
      </c>
      <c r="R12" s="82">
        <f t="shared" si="9"/>
        <v>0</v>
      </c>
      <c r="S12" s="82">
        <f t="shared" si="9"/>
        <v>0</v>
      </c>
      <c r="T12" s="82">
        <f t="shared" si="9"/>
        <v>0</v>
      </c>
      <c r="U12" s="82">
        <f t="shared" ref="U12:U79" si="10">V12+W12+X12+Y12+Z12+AA12+AB12+AC12+AD12+AU12+AV12+AW12+AX12+AY12+AZ12+BA12+BB12+BC12+BD12+BE12+BF12</f>
        <v>0.66</v>
      </c>
      <c r="V12" s="82">
        <f t="shared" ref="V12:AC12" si="11">V13+V29</f>
        <v>0</v>
      </c>
      <c r="W12" s="82">
        <f t="shared" si="11"/>
        <v>0</v>
      </c>
      <c r="X12" s="82">
        <f t="shared" si="11"/>
        <v>0</v>
      </c>
      <c r="Y12" s="82">
        <f t="shared" si="11"/>
        <v>0</v>
      </c>
      <c r="Z12" s="82">
        <f t="shared" si="11"/>
        <v>0</v>
      </c>
      <c r="AA12" s="82">
        <f t="shared" si="11"/>
        <v>0</v>
      </c>
      <c r="AB12" s="82">
        <f t="shared" si="11"/>
        <v>0</v>
      </c>
      <c r="AC12" s="82">
        <f t="shared" si="11"/>
        <v>0</v>
      </c>
      <c r="AD12" s="82">
        <f t="shared" si="5"/>
        <v>0.23</v>
      </c>
      <c r="AE12" s="82">
        <f t="shared" ref="AE12:BF12" si="12">AE13+AE29</f>
        <v>0.23</v>
      </c>
      <c r="AF12" s="82">
        <f t="shared" si="12"/>
        <v>0</v>
      </c>
      <c r="AG12" s="82">
        <f t="shared" si="12"/>
        <v>0</v>
      </c>
      <c r="AH12" s="82">
        <f t="shared" si="12"/>
        <v>0</v>
      </c>
      <c r="AI12" s="82">
        <f t="shared" si="12"/>
        <v>0</v>
      </c>
      <c r="AJ12" s="82">
        <f t="shared" si="12"/>
        <v>0</v>
      </c>
      <c r="AK12" s="82">
        <f t="shared" si="12"/>
        <v>0</v>
      </c>
      <c r="AL12" s="82">
        <f t="shared" si="12"/>
        <v>0</v>
      </c>
      <c r="AM12" s="82">
        <f t="shared" si="12"/>
        <v>0</v>
      </c>
      <c r="AN12" s="82">
        <f t="shared" si="12"/>
        <v>0</v>
      </c>
      <c r="AO12" s="82">
        <f t="shared" si="12"/>
        <v>0</v>
      </c>
      <c r="AP12" s="82">
        <f t="shared" si="12"/>
        <v>0</v>
      </c>
      <c r="AQ12" s="82">
        <f t="shared" si="12"/>
        <v>0</v>
      </c>
      <c r="AR12" s="82">
        <f t="shared" si="12"/>
        <v>0</v>
      </c>
      <c r="AS12" s="82">
        <f t="shared" si="12"/>
        <v>0</v>
      </c>
      <c r="AT12" s="82">
        <f t="shared" si="12"/>
        <v>0</v>
      </c>
      <c r="AU12" s="82">
        <f t="shared" si="12"/>
        <v>0</v>
      </c>
      <c r="AV12" s="82">
        <f t="shared" si="12"/>
        <v>0</v>
      </c>
      <c r="AW12" s="82">
        <f t="shared" si="12"/>
        <v>0</v>
      </c>
      <c r="AX12" s="82">
        <f t="shared" si="12"/>
        <v>0</v>
      </c>
      <c r="AY12" s="82">
        <f t="shared" si="12"/>
        <v>0</v>
      </c>
      <c r="AZ12" s="82">
        <f t="shared" si="12"/>
        <v>0.2</v>
      </c>
      <c r="BA12" s="82">
        <f t="shared" si="12"/>
        <v>0.23</v>
      </c>
      <c r="BB12" s="82">
        <f t="shared" si="12"/>
        <v>0</v>
      </c>
      <c r="BC12" s="82">
        <f t="shared" si="12"/>
        <v>0</v>
      </c>
      <c r="BD12" s="82">
        <f t="shared" si="12"/>
        <v>0</v>
      </c>
      <c r="BE12" s="82">
        <f t="shared" si="12"/>
        <v>0</v>
      </c>
      <c r="BF12" s="82">
        <f t="shared" si="12"/>
        <v>0</v>
      </c>
      <c r="BG12" s="82">
        <f t="shared" si="7"/>
        <v>1</v>
      </c>
      <c r="BH12" s="82">
        <f>BH13+BH29</f>
        <v>0</v>
      </c>
      <c r="BI12" s="82">
        <f>BI13+BI29</f>
        <v>1</v>
      </c>
      <c r="BJ12" s="82">
        <f>BJ13+BJ29</f>
        <v>0</v>
      </c>
      <c r="BK12" s="68"/>
      <c r="BL12" s="9"/>
      <c r="BM12" s="66"/>
      <c r="BN12" s="66"/>
      <c r="BO12" s="107"/>
      <c r="BP12" s="66"/>
    </row>
    <row r="13" spans="1:69" ht="37.5" x14ac:dyDescent="0.3">
      <c r="A13" s="67" t="s">
        <v>125</v>
      </c>
      <c r="B13" s="12" t="s">
        <v>126</v>
      </c>
      <c r="C13" s="21">
        <f t="shared" si="0"/>
        <v>39.480000000000004</v>
      </c>
      <c r="D13" s="82">
        <v>0</v>
      </c>
      <c r="E13" s="82">
        <f t="shared" ref="E13:BJ13" si="13">SUM(E14:E28)</f>
        <v>39.480000000000004</v>
      </c>
      <c r="F13" s="82">
        <f>SUM(F14:F28)</f>
        <v>38.15</v>
      </c>
      <c r="G13" s="82">
        <f t="shared" si="1"/>
        <v>0.38</v>
      </c>
      <c r="H13" s="82">
        <f t="shared" si="13"/>
        <v>0.38</v>
      </c>
      <c r="I13" s="82">
        <f t="shared" si="13"/>
        <v>0</v>
      </c>
      <c r="J13" s="82">
        <f t="shared" si="13"/>
        <v>0</v>
      </c>
      <c r="K13" s="177">
        <f t="shared" si="13"/>
        <v>14.15</v>
      </c>
      <c r="L13" s="177">
        <f t="shared" si="13"/>
        <v>20.5</v>
      </c>
      <c r="M13" s="82">
        <f t="shared" si="13"/>
        <v>3.12</v>
      </c>
      <c r="N13" s="82">
        <f t="shared" si="13"/>
        <v>0</v>
      </c>
      <c r="O13" s="82">
        <f t="shared" si="13"/>
        <v>0</v>
      </c>
      <c r="P13" s="82">
        <f t="shared" si="13"/>
        <v>3.12</v>
      </c>
      <c r="Q13" s="82">
        <f t="shared" si="13"/>
        <v>0</v>
      </c>
      <c r="R13" s="82">
        <f t="shared" si="13"/>
        <v>0</v>
      </c>
      <c r="S13" s="82">
        <f t="shared" si="13"/>
        <v>0</v>
      </c>
      <c r="T13" s="82">
        <f t="shared" si="13"/>
        <v>0</v>
      </c>
      <c r="U13" s="82">
        <f t="shared" si="13"/>
        <v>0.33</v>
      </c>
      <c r="V13" s="82">
        <f t="shared" si="13"/>
        <v>0</v>
      </c>
      <c r="W13" s="82">
        <f t="shared" si="13"/>
        <v>0</v>
      </c>
      <c r="X13" s="82">
        <f t="shared" si="13"/>
        <v>0</v>
      </c>
      <c r="Y13" s="82">
        <f t="shared" si="13"/>
        <v>0</v>
      </c>
      <c r="Z13" s="82">
        <f t="shared" si="13"/>
        <v>0</v>
      </c>
      <c r="AA13" s="82">
        <f t="shared" si="13"/>
        <v>0</v>
      </c>
      <c r="AB13" s="82">
        <f t="shared" si="13"/>
        <v>0</v>
      </c>
      <c r="AC13" s="82">
        <f t="shared" si="13"/>
        <v>0</v>
      </c>
      <c r="AD13" s="82">
        <f t="shared" si="13"/>
        <v>0.23</v>
      </c>
      <c r="AE13" s="82">
        <f t="shared" si="13"/>
        <v>0.23</v>
      </c>
      <c r="AF13" s="82">
        <f t="shared" si="13"/>
        <v>0</v>
      </c>
      <c r="AG13" s="82">
        <f t="shared" si="13"/>
        <v>0</v>
      </c>
      <c r="AH13" s="82">
        <f t="shared" si="13"/>
        <v>0</v>
      </c>
      <c r="AI13" s="82">
        <f t="shared" si="13"/>
        <v>0</v>
      </c>
      <c r="AJ13" s="82">
        <f t="shared" si="13"/>
        <v>0</v>
      </c>
      <c r="AK13" s="82">
        <f t="shared" si="13"/>
        <v>0</v>
      </c>
      <c r="AL13" s="82">
        <f t="shared" si="13"/>
        <v>0</v>
      </c>
      <c r="AM13" s="82">
        <f t="shared" si="13"/>
        <v>0</v>
      </c>
      <c r="AN13" s="82">
        <f t="shared" si="13"/>
        <v>0</v>
      </c>
      <c r="AO13" s="82">
        <f t="shared" si="13"/>
        <v>0</v>
      </c>
      <c r="AP13" s="82">
        <f t="shared" si="13"/>
        <v>0</v>
      </c>
      <c r="AQ13" s="82">
        <f t="shared" si="13"/>
        <v>0</v>
      </c>
      <c r="AR13" s="82">
        <f t="shared" si="13"/>
        <v>0</v>
      </c>
      <c r="AS13" s="82">
        <f t="shared" si="13"/>
        <v>0</v>
      </c>
      <c r="AT13" s="82">
        <f t="shared" si="13"/>
        <v>0</v>
      </c>
      <c r="AU13" s="82">
        <f t="shared" si="13"/>
        <v>0</v>
      </c>
      <c r="AV13" s="82">
        <f t="shared" si="13"/>
        <v>0</v>
      </c>
      <c r="AW13" s="82">
        <f t="shared" si="13"/>
        <v>0</v>
      </c>
      <c r="AX13" s="82">
        <f t="shared" si="13"/>
        <v>0</v>
      </c>
      <c r="AY13" s="82">
        <f t="shared" si="13"/>
        <v>0</v>
      </c>
      <c r="AZ13" s="82">
        <f t="shared" si="13"/>
        <v>0.1</v>
      </c>
      <c r="BA13" s="82">
        <f t="shared" si="13"/>
        <v>0</v>
      </c>
      <c r="BB13" s="82">
        <f t="shared" si="13"/>
        <v>0</v>
      </c>
      <c r="BC13" s="82">
        <f t="shared" si="13"/>
        <v>0</v>
      </c>
      <c r="BD13" s="82">
        <f t="shared" si="13"/>
        <v>0</v>
      </c>
      <c r="BE13" s="82">
        <f t="shared" si="13"/>
        <v>0</v>
      </c>
      <c r="BF13" s="82">
        <f t="shared" si="13"/>
        <v>0</v>
      </c>
      <c r="BG13" s="82">
        <f t="shared" si="13"/>
        <v>1</v>
      </c>
      <c r="BH13" s="82">
        <f t="shared" si="13"/>
        <v>0</v>
      </c>
      <c r="BI13" s="82">
        <f t="shared" si="13"/>
        <v>1</v>
      </c>
      <c r="BJ13" s="82">
        <f t="shared" si="13"/>
        <v>0</v>
      </c>
      <c r="BK13" s="68"/>
      <c r="BL13" s="9"/>
      <c r="BM13" s="66"/>
      <c r="BN13" s="66"/>
      <c r="BO13" s="107"/>
      <c r="BP13" s="66"/>
    </row>
    <row r="14" spans="1:69" ht="56.25" x14ac:dyDescent="0.3">
      <c r="A14" s="2">
        <v>1</v>
      </c>
      <c r="B14" s="144" t="s">
        <v>633</v>
      </c>
      <c r="C14" s="69">
        <f t="shared" si="0"/>
        <v>0.12</v>
      </c>
      <c r="D14" s="3"/>
      <c r="E14" s="65">
        <f t="shared" ref="E14:E28" si="14">F14+U14+BG14</f>
        <v>0.12</v>
      </c>
      <c r="F14" s="65">
        <f t="shared" ref="F14:F28" si="15">G14+K14+L14+M14+R14+S14+T14</f>
        <v>0.12</v>
      </c>
      <c r="G14" s="65">
        <f t="shared" si="1"/>
        <v>0</v>
      </c>
      <c r="H14" s="3"/>
      <c r="I14" s="3"/>
      <c r="J14" s="3"/>
      <c r="K14" s="178"/>
      <c r="L14" s="178"/>
      <c r="M14" s="3">
        <f>N14+O14+P14</f>
        <v>0.12</v>
      </c>
      <c r="N14" s="3"/>
      <c r="O14" s="3"/>
      <c r="P14" s="3">
        <v>0.12</v>
      </c>
      <c r="Q14" s="3"/>
      <c r="R14" s="3"/>
      <c r="S14" s="3"/>
      <c r="T14" s="3"/>
      <c r="U14" s="65">
        <f t="shared" si="10"/>
        <v>0</v>
      </c>
      <c r="V14" s="3"/>
      <c r="W14" s="3"/>
      <c r="X14" s="3"/>
      <c r="Y14" s="3"/>
      <c r="Z14" s="3"/>
      <c r="AA14" s="3"/>
      <c r="AB14" s="3"/>
      <c r="AC14" s="3"/>
      <c r="AD14" s="65">
        <f t="shared" si="5"/>
        <v>0</v>
      </c>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f t="shared" si="7"/>
        <v>0</v>
      </c>
      <c r="BH14" s="3"/>
      <c r="BI14" s="3"/>
      <c r="BJ14" s="3"/>
      <c r="BK14" s="2" t="s">
        <v>459</v>
      </c>
      <c r="BL14" s="2" t="s">
        <v>147</v>
      </c>
      <c r="BM14" s="2" t="s">
        <v>129</v>
      </c>
      <c r="BN14" s="70" t="s">
        <v>81</v>
      </c>
      <c r="BO14" s="143" t="s">
        <v>404</v>
      </c>
      <c r="BP14" s="2" t="s">
        <v>629</v>
      </c>
    </row>
    <row r="15" spans="1:69" ht="56.25" x14ac:dyDescent="0.3">
      <c r="A15" s="2">
        <v>2</v>
      </c>
      <c r="B15" s="144" t="s">
        <v>634</v>
      </c>
      <c r="C15" s="69">
        <f t="shared" si="0"/>
        <v>0.1</v>
      </c>
      <c r="D15" s="15"/>
      <c r="E15" s="65">
        <f t="shared" si="14"/>
        <v>0.1</v>
      </c>
      <c r="F15" s="65">
        <f t="shared" si="15"/>
        <v>0.1</v>
      </c>
      <c r="G15" s="65">
        <f t="shared" si="1"/>
        <v>0</v>
      </c>
      <c r="H15" s="3"/>
      <c r="I15" s="3"/>
      <c r="J15" s="3"/>
      <c r="K15" s="178"/>
      <c r="L15" s="178">
        <v>0.1</v>
      </c>
      <c r="M15" s="3">
        <f t="shared" si="2"/>
        <v>0</v>
      </c>
      <c r="N15" s="3"/>
      <c r="O15" s="3"/>
      <c r="P15" s="3"/>
      <c r="Q15" s="3"/>
      <c r="R15" s="3"/>
      <c r="S15" s="3"/>
      <c r="T15" s="3"/>
      <c r="U15" s="65">
        <f t="shared" si="10"/>
        <v>0</v>
      </c>
      <c r="V15" s="3"/>
      <c r="W15" s="3"/>
      <c r="X15" s="3"/>
      <c r="Y15" s="3"/>
      <c r="Z15" s="3"/>
      <c r="AA15" s="3"/>
      <c r="AB15" s="3"/>
      <c r="AC15" s="3"/>
      <c r="AD15" s="65">
        <f t="shared" si="5"/>
        <v>0</v>
      </c>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f t="shared" si="7"/>
        <v>0</v>
      </c>
      <c r="BH15" s="3"/>
      <c r="BI15" s="3"/>
      <c r="BJ15" s="3"/>
      <c r="BK15" s="2" t="s">
        <v>459</v>
      </c>
      <c r="BL15" s="2" t="s">
        <v>130</v>
      </c>
      <c r="BM15" s="2" t="s">
        <v>131</v>
      </c>
      <c r="BN15" s="2" t="s">
        <v>81</v>
      </c>
      <c r="BO15" s="143" t="s">
        <v>395</v>
      </c>
      <c r="BP15" s="2" t="s">
        <v>629</v>
      </c>
    </row>
    <row r="16" spans="1:69" ht="56.25" x14ac:dyDescent="0.3">
      <c r="A16" s="2">
        <v>3</v>
      </c>
      <c r="B16" s="144" t="s">
        <v>635</v>
      </c>
      <c r="C16" s="69">
        <f t="shared" si="0"/>
        <v>0.25</v>
      </c>
      <c r="D16" s="15"/>
      <c r="E16" s="65">
        <f t="shared" si="14"/>
        <v>0.25</v>
      </c>
      <c r="F16" s="65">
        <f t="shared" si="15"/>
        <v>0.25</v>
      </c>
      <c r="G16" s="65">
        <f t="shared" si="1"/>
        <v>0.2</v>
      </c>
      <c r="H16" s="3">
        <v>0.2</v>
      </c>
      <c r="I16" s="3"/>
      <c r="J16" s="3"/>
      <c r="K16" s="178">
        <v>0.05</v>
      </c>
      <c r="L16" s="178"/>
      <c r="M16" s="3">
        <f t="shared" si="2"/>
        <v>0</v>
      </c>
      <c r="N16" s="3"/>
      <c r="O16" s="3"/>
      <c r="P16" s="3"/>
      <c r="Q16" s="3"/>
      <c r="R16" s="3"/>
      <c r="S16" s="3"/>
      <c r="T16" s="3"/>
      <c r="U16" s="65">
        <f t="shared" si="10"/>
        <v>0</v>
      </c>
      <c r="V16" s="3"/>
      <c r="W16" s="3"/>
      <c r="X16" s="3"/>
      <c r="Y16" s="3"/>
      <c r="Z16" s="3"/>
      <c r="AA16" s="3"/>
      <c r="AB16" s="3"/>
      <c r="AC16" s="3"/>
      <c r="AD16" s="65">
        <f t="shared" si="5"/>
        <v>0</v>
      </c>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f t="shared" si="7"/>
        <v>0</v>
      </c>
      <c r="BH16" s="3"/>
      <c r="BI16" s="3"/>
      <c r="BJ16" s="3"/>
      <c r="BK16" s="2" t="s">
        <v>459</v>
      </c>
      <c r="BL16" s="2" t="s">
        <v>133</v>
      </c>
      <c r="BM16" s="2" t="s">
        <v>134</v>
      </c>
      <c r="BN16" s="70" t="s">
        <v>81</v>
      </c>
      <c r="BO16" s="143" t="s">
        <v>404</v>
      </c>
      <c r="BP16" s="2" t="s">
        <v>629</v>
      </c>
    </row>
    <row r="17" spans="1:69" ht="75" x14ac:dyDescent="0.3">
      <c r="A17" s="2">
        <v>4</v>
      </c>
      <c r="B17" s="144" t="s">
        <v>636</v>
      </c>
      <c r="C17" s="69">
        <f t="shared" si="0"/>
        <v>0.1</v>
      </c>
      <c r="D17" s="15"/>
      <c r="E17" s="65">
        <f t="shared" si="14"/>
        <v>0.1</v>
      </c>
      <c r="F17" s="65">
        <f t="shared" si="15"/>
        <v>0.05</v>
      </c>
      <c r="G17" s="65">
        <f t="shared" si="1"/>
        <v>0</v>
      </c>
      <c r="H17" s="3"/>
      <c r="I17" s="3"/>
      <c r="J17" s="3"/>
      <c r="K17" s="179">
        <v>0.05</v>
      </c>
      <c r="L17" s="180"/>
      <c r="M17" s="3">
        <f t="shared" si="2"/>
        <v>0</v>
      </c>
      <c r="N17" s="3"/>
      <c r="O17" s="3"/>
      <c r="P17" s="3"/>
      <c r="Q17" s="3"/>
      <c r="R17" s="3"/>
      <c r="S17" s="3"/>
      <c r="T17" s="3"/>
      <c r="U17" s="65">
        <f t="shared" si="10"/>
        <v>0.05</v>
      </c>
      <c r="V17" s="3"/>
      <c r="W17" s="3"/>
      <c r="X17" s="3"/>
      <c r="Y17" s="3"/>
      <c r="Z17" s="3"/>
      <c r="AA17" s="3"/>
      <c r="AB17" s="3"/>
      <c r="AC17" s="3"/>
      <c r="AD17" s="65">
        <f t="shared" si="5"/>
        <v>0</v>
      </c>
      <c r="AE17" s="3"/>
      <c r="AF17" s="3"/>
      <c r="AG17" s="3"/>
      <c r="AH17" s="73"/>
      <c r="AI17" s="73"/>
      <c r="AJ17" s="3"/>
      <c r="AK17" s="3"/>
      <c r="AL17" s="3"/>
      <c r="AM17" s="3"/>
      <c r="AN17" s="3"/>
      <c r="AO17" s="3"/>
      <c r="AP17" s="3"/>
      <c r="AQ17" s="3"/>
      <c r="AR17" s="3"/>
      <c r="AS17" s="3"/>
      <c r="AT17" s="3"/>
      <c r="AU17" s="3"/>
      <c r="AV17" s="3"/>
      <c r="AW17" s="3"/>
      <c r="AX17" s="3"/>
      <c r="AY17" s="3"/>
      <c r="AZ17" s="74">
        <v>0.05</v>
      </c>
      <c r="BA17" s="3"/>
      <c r="BB17" s="3"/>
      <c r="BC17" s="3"/>
      <c r="BD17" s="3"/>
      <c r="BE17" s="3"/>
      <c r="BF17" s="3"/>
      <c r="BG17" s="3">
        <f t="shared" si="7"/>
        <v>0</v>
      </c>
      <c r="BH17" s="3"/>
      <c r="BI17" s="75"/>
      <c r="BJ17" s="3"/>
      <c r="BK17" s="2" t="s">
        <v>459</v>
      </c>
      <c r="BL17" s="4" t="s">
        <v>135</v>
      </c>
      <c r="BM17" s="2" t="s">
        <v>136</v>
      </c>
      <c r="BN17" s="76" t="s">
        <v>81</v>
      </c>
      <c r="BO17" s="15" t="s">
        <v>539</v>
      </c>
      <c r="BP17" s="2" t="s">
        <v>629</v>
      </c>
    </row>
    <row r="18" spans="1:69" ht="75" x14ac:dyDescent="0.3">
      <c r="A18" s="2">
        <f>A17+1</f>
        <v>5</v>
      </c>
      <c r="B18" s="14" t="s">
        <v>645</v>
      </c>
      <c r="C18" s="3">
        <f t="shared" si="0"/>
        <v>0.1</v>
      </c>
      <c r="D18" s="15"/>
      <c r="E18" s="65">
        <f t="shared" si="14"/>
        <v>0.1</v>
      </c>
      <c r="F18" s="65">
        <f t="shared" si="15"/>
        <v>0.05</v>
      </c>
      <c r="G18" s="65">
        <f t="shared" si="1"/>
        <v>0</v>
      </c>
      <c r="H18" s="3"/>
      <c r="I18" s="3"/>
      <c r="J18" s="3"/>
      <c r="K18" s="179">
        <v>0.05</v>
      </c>
      <c r="L18" s="180"/>
      <c r="M18" s="3">
        <f>N18+O18+P18</f>
        <v>0</v>
      </c>
      <c r="N18" s="3"/>
      <c r="O18" s="3"/>
      <c r="P18" s="3"/>
      <c r="Q18" s="3"/>
      <c r="R18" s="3"/>
      <c r="S18" s="3"/>
      <c r="T18" s="3"/>
      <c r="U18" s="3">
        <f t="shared" si="10"/>
        <v>0.05</v>
      </c>
      <c r="V18" s="3"/>
      <c r="W18" s="3"/>
      <c r="X18" s="3"/>
      <c r="Y18" s="3"/>
      <c r="Z18" s="3"/>
      <c r="AA18" s="3"/>
      <c r="AB18" s="3"/>
      <c r="AC18" s="3"/>
      <c r="AD18" s="3">
        <f>SUM(AE18:AT18)</f>
        <v>0</v>
      </c>
      <c r="AE18" s="3"/>
      <c r="AF18" s="3"/>
      <c r="AG18" s="3"/>
      <c r="AH18" s="73"/>
      <c r="AI18" s="73"/>
      <c r="AJ18" s="3"/>
      <c r="AK18" s="3"/>
      <c r="AL18" s="3"/>
      <c r="AM18" s="3"/>
      <c r="AN18" s="3"/>
      <c r="AO18" s="3"/>
      <c r="AP18" s="3"/>
      <c r="AQ18" s="3"/>
      <c r="AR18" s="3"/>
      <c r="AS18" s="3"/>
      <c r="AT18" s="3"/>
      <c r="AU18" s="3"/>
      <c r="AV18" s="3"/>
      <c r="AW18" s="3"/>
      <c r="AX18" s="3"/>
      <c r="AY18" s="3"/>
      <c r="AZ18" s="74">
        <v>0.05</v>
      </c>
      <c r="BA18" s="3"/>
      <c r="BB18" s="3"/>
      <c r="BC18" s="3"/>
      <c r="BD18" s="3"/>
      <c r="BE18" s="3"/>
      <c r="BF18" s="3"/>
      <c r="BG18" s="3">
        <f>BH18+BI18+BJ18</f>
        <v>0</v>
      </c>
      <c r="BH18" s="3"/>
      <c r="BI18" s="75"/>
      <c r="BJ18" s="3"/>
      <c r="BK18" s="2" t="s">
        <v>459</v>
      </c>
      <c r="BL18" s="4" t="s">
        <v>138</v>
      </c>
      <c r="BM18" s="2" t="s">
        <v>139</v>
      </c>
      <c r="BN18" s="76" t="s">
        <v>81</v>
      </c>
      <c r="BO18" s="15" t="s">
        <v>539</v>
      </c>
      <c r="BP18" s="2">
        <v>2022</v>
      </c>
    </row>
    <row r="19" spans="1:69" ht="75" x14ac:dyDescent="0.3">
      <c r="A19" s="2">
        <f t="shared" ref="A19:A28" si="16">A18+1</f>
        <v>6</v>
      </c>
      <c r="B19" s="144" t="s">
        <v>483</v>
      </c>
      <c r="C19" s="69">
        <f t="shared" si="0"/>
        <v>0.1</v>
      </c>
      <c r="D19" s="15"/>
      <c r="E19" s="65">
        <f t="shared" si="14"/>
        <v>0.1</v>
      </c>
      <c r="F19" s="65">
        <f t="shared" si="15"/>
        <v>0.1</v>
      </c>
      <c r="G19" s="65">
        <f t="shared" si="1"/>
        <v>0</v>
      </c>
      <c r="H19" s="2"/>
      <c r="I19" s="2"/>
      <c r="J19" s="2"/>
      <c r="K19" s="180"/>
      <c r="L19" s="180">
        <v>0.1</v>
      </c>
      <c r="M19" s="3">
        <f t="shared" si="2"/>
        <v>0</v>
      </c>
      <c r="N19" s="2"/>
      <c r="O19" s="2"/>
      <c r="P19" s="2"/>
      <c r="Q19" s="2"/>
      <c r="R19" s="2"/>
      <c r="S19" s="2"/>
      <c r="T19" s="2"/>
      <c r="U19" s="65">
        <f t="shared" si="10"/>
        <v>0</v>
      </c>
      <c r="V19" s="2"/>
      <c r="W19" s="2"/>
      <c r="X19" s="2"/>
      <c r="Y19" s="2"/>
      <c r="Z19" s="2"/>
      <c r="AA19" s="2"/>
      <c r="AB19" s="2"/>
      <c r="AC19" s="2"/>
      <c r="AD19" s="65">
        <f t="shared" si="5"/>
        <v>0</v>
      </c>
      <c r="AE19" s="2"/>
      <c r="AF19" s="2"/>
      <c r="AG19" s="2"/>
      <c r="AH19" s="2"/>
      <c r="AI19" s="2"/>
      <c r="AJ19" s="2"/>
      <c r="AK19" s="2"/>
      <c r="AL19" s="2"/>
      <c r="AM19" s="2"/>
      <c r="AN19" s="2"/>
      <c r="AO19" s="2"/>
      <c r="AP19" s="2"/>
      <c r="AQ19" s="2"/>
      <c r="AR19" s="2"/>
      <c r="AS19" s="2">
        <v>0</v>
      </c>
      <c r="AT19" s="2"/>
      <c r="AU19" s="2"/>
      <c r="AV19" s="2"/>
      <c r="AW19" s="2"/>
      <c r="AX19" s="2"/>
      <c r="AY19" s="2"/>
      <c r="AZ19" s="2"/>
      <c r="BA19" s="2"/>
      <c r="BB19" s="2"/>
      <c r="BC19" s="2"/>
      <c r="BD19" s="2"/>
      <c r="BE19" s="2"/>
      <c r="BF19" s="2"/>
      <c r="BG19" s="3">
        <f t="shared" si="7"/>
        <v>0</v>
      </c>
      <c r="BH19" s="2"/>
      <c r="BI19" s="2"/>
      <c r="BJ19" s="2"/>
      <c r="BK19" s="2" t="s">
        <v>459</v>
      </c>
      <c r="BL19" s="2" t="s">
        <v>140</v>
      </c>
      <c r="BM19" s="2" t="s">
        <v>141</v>
      </c>
      <c r="BN19" s="2" t="s">
        <v>81</v>
      </c>
      <c r="BO19" s="143" t="s">
        <v>539</v>
      </c>
      <c r="BP19" s="2" t="s">
        <v>629</v>
      </c>
    </row>
    <row r="20" spans="1:69" ht="56.25" x14ac:dyDescent="0.3">
      <c r="A20" s="2">
        <f t="shared" si="16"/>
        <v>7</v>
      </c>
      <c r="B20" s="144" t="s">
        <v>637</v>
      </c>
      <c r="C20" s="69">
        <f t="shared" si="0"/>
        <v>3</v>
      </c>
      <c r="D20" s="15"/>
      <c r="E20" s="65">
        <f t="shared" si="14"/>
        <v>3</v>
      </c>
      <c r="F20" s="65">
        <f t="shared" si="15"/>
        <v>3</v>
      </c>
      <c r="G20" s="65">
        <f t="shared" si="1"/>
        <v>0</v>
      </c>
      <c r="H20" s="3"/>
      <c r="I20" s="3"/>
      <c r="J20" s="3"/>
      <c r="K20" s="178"/>
      <c r="L20" s="178">
        <v>3</v>
      </c>
      <c r="M20" s="3">
        <f t="shared" si="2"/>
        <v>0</v>
      </c>
      <c r="N20" s="3"/>
      <c r="O20" s="3"/>
      <c r="P20" s="3"/>
      <c r="Q20" s="3"/>
      <c r="R20" s="3"/>
      <c r="S20" s="3"/>
      <c r="T20" s="3"/>
      <c r="U20" s="65">
        <f t="shared" si="10"/>
        <v>0</v>
      </c>
      <c r="V20" s="3"/>
      <c r="W20" s="3"/>
      <c r="X20" s="3"/>
      <c r="Y20" s="3"/>
      <c r="Z20" s="3"/>
      <c r="AA20" s="3"/>
      <c r="AB20" s="3"/>
      <c r="AC20" s="3"/>
      <c r="AD20" s="65">
        <f t="shared" si="5"/>
        <v>0</v>
      </c>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f t="shared" si="7"/>
        <v>0</v>
      </c>
      <c r="BH20" s="3"/>
      <c r="BI20" s="3"/>
      <c r="BJ20" s="3"/>
      <c r="BK20" s="2" t="s">
        <v>459</v>
      </c>
      <c r="BL20" s="2" t="s">
        <v>142</v>
      </c>
      <c r="BM20" s="2"/>
      <c r="BN20" s="70" t="s">
        <v>81</v>
      </c>
      <c r="BO20" s="143" t="s">
        <v>404</v>
      </c>
      <c r="BP20" s="2" t="s">
        <v>629</v>
      </c>
    </row>
    <row r="21" spans="1:69" ht="75" x14ac:dyDescent="0.3">
      <c r="A21" s="2">
        <f t="shared" si="16"/>
        <v>8</v>
      </c>
      <c r="B21" s="144" t="s">
        <v>639</v>
      </c>
      <c r="C21" s="69">
        <f t="shared" si="0"/>
        <v>3</v>
      </c>
      <c r="D21" s="15"/>
      <c r="E21" s="65">
        <f t="shared" si="14"/>
        <v>3</v>
      </c>
      <c r="F21" s="65">
        <f t="shared" si="15"/>
        <v>3</v>
      </c>
      <c r="G21" s="65">
        <f t="shared" si="1"/>
        <v>0</v>
      </c>
      <c r="H21" s="3"/>
      <c r="I21" s="3"/>
      <c r="J21" s="3"/>
      <c r="K21" s="179"/>
      <c r="L21" s="180"/>
      <c r="M21" s="3">
        <f t="shared" si="2"/>
        <v>3</v>
      </c>
      <c r="N21" s="3"/>
      <c r="O21" s="3"/>
      <c r="P21" s="3">
        <v>3</v>
      </c>
      <c r="Q21" s="3"/>
      <c r="R21" s="3"/>
      <c r="S21" s="3"/>
      <c r="T21" s="3"/>
      <c r="U21" s="65">
        <f t="shared" si="10"/>
        <v>0</v>
      </c>
      <c r="V21" s="3"/>
      <c r="W21" s="3"/>
      <c r="X21" s="3"/>
      <c r="Y21" s="3"/>
      <c r="Z21" s="3"/>
      <c r="AA21" s="3"/>
      <c r="AB21" s="3"/>
      <c r="AC21" s="3"/>
      <c r="AD21" s="65">
        <f t="shared" si="5"/>
        <v>0</v>
      </c>
      <c r="AE21" s="3"/>
      <c r="AF21" s="3"/>
      <c r="AG21" s="3"/>
      <c r="AH21" s="73"/>
      <c r="AI21" s="73"/>
      <c r="AJ21" s="3"/>
      <c r="AK21" s="3"/>
      <c r="AL21" s="3"/>
      <c r="AM21" s="3"/>
      <c r="AN21" s="3"/>
      <c r="AO21" s="3"/>
      <c r="AP21" s="3"/>
      <c r="AQ21" s="3"/>
      <c r="AR21" s="3"/>
      <c r="AS21" s="3"/>
      <c r="AT21" s="3"/>
      <c r="AU21" s="3"/>
      <c r="AV21" s="3"/>
      <c r="AW21" s="3"/>
      <c r="AX21" s="3"/>
      <c r="AY21" s="3"/>
      <c r="AZ21" s="74"/>
      <c r="BA21" s="3"/>
      <c r="BB21" s="3"/>
      <c r="BC21" s="3"/>
      <c r="BD21" s="3"/>
      <c r="BE21" s="3"/>
      <c r="BF21" s="3"/>
      <c r="BG21" s="3">
        <f t="shared" si="7"/>
        <v>0</v>
      </c>
      <c r="BH21" s="3"/>
      <c r="BI21" s="75"/>
      <c r="BJ21" s="3"/>
      <c r="BK21" s="2" t="s">
        <v>459</v>
      </c>
      <c r="BL21" s="4" t="s">
        <v>143</v>
      </c>
      <c r="BM21" s="2" t="s">
        <v>369</v>
      </c>
      <c r="BN21" s="76" t="s">
        <v>81</v>
      </c>
      <c r="BO21" s="143" t="s">
        <v>395</v>
      </c>
      <c r="BP21" s="2" t="s">
        <v>629</v>
      </c>
    </row>
    <row r="22" spans="1:69" ht="75" x14ac:dyDescent="0.3">
      <c r="A22" s="2">
        <f t="shared" si="16"/>
        <v>9</v>
      </c>
      <c r="B22" s="144" t="s">
        <v>638</v>
      </c>
      <c r="C22" s="69">
        <f t="shared" si="0"/>
        <v>3</v>
      </c>
      <c r="D22" s="15"/>
      <c r="E22" s="65">
        <f t="shared" si="14"/>
        <v>3</v>
      </c>
      <c r="F22" s="65">
        <f t="shared" si="15"/>
        <v>3</v>
      </c>
      <c r="G22" s="65">
        <f t="shared" si="1"/>
        <v>0</v>
      </c>
      <c r="H22" s="3"/>
      <c r="I22" s="3"/>
      <c r="J22" s="3"/>
      <c r="K22" s="179">
        <v>0.5</v>
      </c>
      <c r="L22" s="180">
        <v>2.5</v>
      </c>
      <c r="M22" s="3">
        <f t="shared" si="2"/>
        <v>0</v>
      </c>
      <c r="N22" s="3"/>
      <c r="O22" s="3"/>
      <c r="P22" s="3"/>
      <c r="Q22" s="3"/>
      <c r="R22" s="3"/>
      <c r="S22" s="3"/>
      <c r="T22" s="3"/>
      <c r="U22" s="65">
        <f t="shared" si="10"/>
        <v>0</v>
      </c>
      <c r="V22" s="3"/>
      <c r="W22" s="3"/>
      <c r="X22" s="3"/>
      <c r="Y22" s="3"/>
      <c r="Z22" s="3"/>
      <c r="AA22" s="3"/>
      <c r="AB22" s="3"/>
      <c r="AC22" s="3"/>
      <c r="AD22" s="65">
        <f t="shared" si="5"/>
        <v>0</v>
      </c>
      <c r="AE22" s="3"/>
      <c r="AF22" s="3"/>
      <c r="AG22" s="3"/>
      <c r="AH22" s="73"/>
      <c r="AI22" s="73"/>
      <c r="AJ22" s="3"/>
      <c r="AK22" s="3"/>
      <c r="AL22" s="3"/>
      <c r="AM22" s="3"/>
      <c r="AN22" s="3"/>
      <c r="AO22" s="3"/>
      <c r="AP22" s="3"/>
      <c r="AQ22" s="3"/>
      <c r="AR22" s="3"/>
      <c r="AS22" s="3"/>
      <c r="AT22" s="3"/>
      <c r="AU22" s="3"/>
      <c r="AV22" s="3"/>
      <c r="AW22" s="3"/>
      <c r="AX22" s="3"/>
      <c r="AY22" s="3"/>
      <c r="AZ22" s="74"/>
      <c r="BA22" s="3"/>
      <c r="BB22" s="3"/>
      <c r="BC22" s="3"/>
      <c r="BD22" s="3"/>
      <c r="BE22" s="3"/>
      <c r="BF22" s="3"/>
      <c r="BG22" s="3">
        <f t="shared" si="7"/>
        <v>0</v>
      </c>
      <c r="BH22" s="3"/>
      <c r="BI22" s="75"/>
      <c r="BJ22" s="3"/>
      <c r="BK22" s="2" t="s">
        <v>459</v>
      </c>
      <c r="BL22" s="4" t="s">
        <v>138</v>
      </c>
      <c r="BM22" s="2" t="s">
        <v>144</v>
      </c>
      <c r="BN22" s="76" t="s">
        <v>81</v>
      </c>
      <c r="BO22" s="143" t="s">
        <v>395</v>
      </c>
      <c r="BP22" s="2" t="s">
        <v>629</v>
      </c>
    </row>
    <row r="23" spans="1:69" ht="56.25" x14ac:dyDescent="0.3">
      <c r="A23" s="2">
        <f t="shared" si="16"/>
        <v>10</v>
      </c>
      <c r="B23" s="144" t="s">
        <v>640</v>
      </c>
      <c r="C23" s="69">
        <f t="shared" si="0"/>
        <v>1.23</v>
      </c>
      <c r="D23" s="15"/>
      <c r="E23" s="65">
        <f t="shared" si="14"/>
        <v>1.23</v>
      </c>
      <c r="F23" s="65">
        <f t="shared" si="15"/>
        <v>1</v>
      </c>
      <c r="G23" s="65">
        <f t="shared" si="1"/>
        <v>0</v>
      </c>
      <c r="H23" s="3"/>
      <c r="I23" s="3"/>
      <c r="J23" s="3"/>
      <c r="K23" s="179">
        <v>0.5</v>
      </c>
      <c r="L23" s="180">
        <v>0.5</v>
      </c>
      <c r="M23" s="3">
        <f t="shared" si="2"/>
        <v>0</v>
      </c>
      <c r="N23" s="3"/>
      <c r="O23" s="3"/>
      <c r="P23" s="3"/>
      <c r="Q23" s="3"/>
      <c r="R23" s="3"/>
      <c r="S23" s="3"/>
      <c r="T23" s="3"/>
      <c r="U23" s="65">
        <f t="shared" si="10"/>
        <v>0.23</v>
      </c>
      <c r="V23" s="3"/>
      <c r="W23" s="3"/>
      <c r="X23" s="3"/>
      <c r="Y23" s="3"/>
      <c r="Z23" s="3"/>
      <c r="AA23" s="3"/>
      <c r="AB23" s="3"/>
      <c r="AC23" s="3"/>
      <c r="AD23" s="65">
        <f t="shared" si="5"/>
        <v>0.23</v>
      </c>
      <c r="AE23" s="3">
        <v>0.23</v>
      </c>
      <c r="AF23" s="3"/>
      <c r="AG23" s="3"/>
      <c r="AH23" s="73"/>
      <c r="AI23" s="73"/>
      <c r="AJ23" s="3"/>
      <c r="AK23" s="3"/>
      <c r="AL23" s="3"/>
      <c r="AM23" s="3"/>
      <c r="AN23" s="3"/>
      <c r="AO23" s="3"/>
      <c r="AP23" s="3"/>
      <c r="AQ23" s="3"/>
      <c r="AR23" s="3"/>
      <c r="AS23" s="3"/>
      <c r="AT23" s="3"/>
      <c r="AU23" s="3"/>
      <c r="AV23" s="3"/>
      <c r="AW23" s="3"/>
      <c r="AX23" s="3"/>
      <c r="AY23" s="3"/>
      <c r="AZ23" s="74"/>
      <c r="BA23" s="3"/>
      <c r="BB23" s="3"/>
      <c r="BC23" s="3"/>
      <c r="BD23" s="3"/>
      <c r="BE23" s="3"/>
      <c r="BF23" s="3"/>
      <c r="BG23" s="3">
        <f t="shared" si="7"/>
        <v>0</v>
      </c>
      <c r="BH23" s="3"/>
      <c r="BI23" s="75"/>
      <c r="BJ23" s="3"/>
      <c r="BK23" s="2" t="s">
        <v>459</v>
      </c>
      <c r="BL23" s="4" t="s">
        <v>137</v>
      </c>
      <c r="BM23" s="2" t="s">
        <v>145</v>
      </c>
      <c r="BN23" s="76" t="s">
        <v>81</v>
      </c>
      <c r="BO23" s="143" t="s">
        <v>395</v>
      </c>
      <c r="BP23" s="2" t="s">
        <v>629</v>
      </c>
      <c r="BQ23" s="149" t="s">
        <v>777</v>
      </c>
    </row>
    <row r="24" spans="1:69" ht="56.25" x14ac:dyDescent="0.3">
      <c r="A24" s="2">
        <f t="shared" si="16"/>
        <v>11</v>
      </c>
      <c r="B24" s="144" t="s">
        <v>641</v>
      </c>
      <c r="C24" s="69">
        <f t="shared" si="0"/>
        <v>1.4</v>
      </c>
      <c r="D24" s="15"/>
      <c r="E24" s="65">
        <f t="shared" si="14"/>
        <v>1.4</v>
      </c>
      <c r="F24" s="65">
        <f t="shared" si="15"/>
        <v>1.4</v>
      </c>
      <c r="G24" s="65">
        <f t="shared" si="1"/>
        <v>0</v>
      </c>
      <c r="H24" s="3"/>
      <c r="I24" s="3"/>
      <c r="J24" s="3"/>
      <c r="K24" s="178"/>
      <c r="L24" s="178">
        <v>1.4</v>
      </c>
      <c r="M24" s="3">
        <f t="shared" si="2"/>
        <v>0</v>
      </c>
      <c r="N24" s="3"/>
      <c r="O24" s="3"/>
      <c r="P24" s="3"/>
      <c r="Q24" s="3"/>
      <c r="R24" s="3"/>
      <c r="S24" s="3"/>
      <c r="T24" s="3"/>
      <c r="U24" s="65">
        <f t="shared" si="10"/>
        <v>0</v>
      </c>
      <c r="V24" s="3"/>
      <c r="W24" s="3"/>
      <c r="X24" s="3"/>
      <c r="Y24" s="3"/>
      <c r="Z24" s="3"/>
      <c r="AA24" s="3"/>
      <c r="AB24" s="3"/>
      <c r="AC24" s="3"/>
      <c r="AD24" s="65">
        <f t="shared" si="5"/>
        <v>0</v>
      </c>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f t="shared" si="7"/>
        <v>0</v>
      </c>
      <c r="BH24" s="3"/>
      <c r="BI24" s="3"/>
      <c r="BJ24" s="3"/>
      <c r="BK24" s="2" t="s">
        <v>459</v>
      </c>
      <c r="BL24" s="2" t="s">
        <v>132</v>
      </c>
      <c r="BM24" s="77" t="s">
        <v>146</v>
      </c>
      <c r="BN24" s="70" t="s">
        <v>81</v>
      </c>
      <c r="BO24" s="143" t="s">
        <v>395</v>
      </c>
      <c r="BP24" s="2" t="s">
        <v>629</v>
      </c>
    </row>
    <row r="25" spans="1:69" ht="56.25" x14ac:dyDescent="0.3">
      <c r="A25" s="2">
        <f t="shared" si="16"/>
        <v>12</v>
      </c>
      <c r="B25" s="144" t="s">
        <v>642</v>
      </c>
      <c r="C25" s="69">
        <f t="shared" si="0"/>
        <v>2.9</v>
      </c>
      <c r="D25" s="15"/>
      <c r="E25" s="65">
        <f t="shared" si="14"/>
        <v>2.9</v>
      </c>
      <c r="F25" s="65">
        <f t="shared" si="15"/>
        <v>2.9</v>
      </c>
      <c r="G25" s="65">
        <f t="shared" si="1"/>
        <v>0</v>
      </c>
      <c r="H25" s="3"/>
      <c r="I25" s="3"/>
      <c r="J25" s="3"/>
      <c r="K25" s="178"/>
      <c r="L25" s="178">
        <v>2.9</v>
      </c>
      <c r="M25" s="3">
        <f t="shared" si="2"/>
        <v>0</v>
      </c>
      <c r="N25" s="3"/>
      <c r="O25" s="3"/>
      <c r="P25" s="3"/>
      <c r="Q25" s="3"/>
      <c r="R25" s="3"/>
      <c r="S25" s="3"/>
      <c r="T25" s="3"/>
      <c r="U25" s="65">
        <f t="shared" si="10"/>
        <v>0</v>
      </c>
      <c r="V25" s="3"/>
      <c r="W25" s="3"/>
      <c r="X25" s="3"/>
      <c r="Y25" s="3"/>
      <c r="Z25" s="3"/>
      <c r="AA25" s="3"/>
      <c r="AB25" s="3"/>
      <c r="AC25" s="3"/>
      <c r="AD25" s="65">
        <f t="shared" si="5"/>
        <v>0</v>
      </c>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f t="shared" si="7"/>
        <v>0</v>
      </c>
      <c r="BH25" s="3"/>
      <c r="BI25" s="3"/>
      <c r="BJ25" s="3"/>
      <c r="BK25" s="2" t="s">
        <v>459</v>
      </c>
      <c r="BL25" s="2" t="s">
        <v>130</v>
      </c>
      <c r="BM25" s="2" t="s">
        <v>148</v>
      </c>
      <c r="BN25" s="70" t="s">
        <v>81</v>
      </c>
      <c r="BO25" s="143" t="s">
        <v>395</v>
      </c>
      <c r="BP25" s="2" t="s">
        <v>629</v>
      </c>
    </row>
    <row r="26" spans="1:69" ht="75" x14ac:dyDescent="0.3">
      <c r="A26" s="2">
        <f t="shared" si="16"/>
        <v>13</v>
      </c>
      <c r="B26" s="144" t="s">
        <v>643</v>
      </c>
      <c r="C26" s="69">
        <f t="shared" si="0"/>
        <v>10</v>
      </c>
      <c r="D26" s="15"/>
      <c r="E26" s="65">
        <f t="shared" si="14"/>
        <v>10</v>
      </c>
      <c r="F26" s="65">
        <f t="shared" si="15"/>
        <v>9</v>
      </c>
      <c r="G26" s="65">
        <f t="shared" si="1"/>
        <v>0</v>
      </c>
      <c r="H26" s="3"/>
      <c r="I26" s="3"/>
      <c r="J26" s="3"/>
      <c r="K26" s="178">
        <v>4</v>
      </c>
      <c r="L26" s="178">
        <v>5</v>
      </c>
      <c r="M26" s="3">
        <f t="shared" si="2"/>
        <v>0</v>
      </c>
      <c r="N26" s="3"/>
      <c r="O26" s="3"/>
      <c r="P26" s="3"/>
      <c r="Q26" s="3"/>
      <c r="R26" s="3"/>
      <c r="S26" s="3"/>
      <c r="T26" s="3"/>
      <c r="U26" s="65">
        <f t="shared" si="10"/>
        <v>0</v>
      </c>
      <c r="V26" s="3"/>
      <c r="W26" s="3"/>
      <c r="X26" s="3"/>
      <c r="Y26" s="3"/>
      <c r="Z26" s="3"/>
      <c r="AA26" s="3"/>
      <c r="AB26" s="3"/>
      <c r="AC26" s="3"/>
      <c r="AD26" s="65">
        <f t="shared" si="5"/>
        <v>0</v>
      </c>
      <c r="AE26" s="3"/>
      <c r="AF26" s="3"/>
      <c r="AG26" s="3"/>
      <c r="AH26" s="73"/>
      <c r="AI26" s="73"/>
      <c r="AJ26" s="3"/>
      <c r="AK26" s="3"/>
      <c r="AL26" s="3"/>
      <c r="AM26" s="3"/>
      <c r="AN26" s="3"/>
      <c r="AO26" s="3"/>
      <c r="AP26" s="3"/>
      <c r="AQ26" s="3"/>
      <c r="AR26" s="3"/>
      <c r="AS26" s="3"/>
      <c r="AT26" s="3"/>
      <c r="AU26" s="3"/>
      <c r="AV26" s="3"/>
      <c r="AW26" s="3"/>
      <c r="AX26" s="3"/>
      <c r="AY26" s="3"/>
      <c r="AZ26" s="74"/>
      <c r="BA26" s="3"/>
      <c r="BB26" s="3"/>
      <c r="BC26" s="3"/>
      <c r="BD26" s="3"/>
      <c r="BE26" s="3"/>
      <c r="BF26" s="3"/>
      <c r="BG26" s="3">
        <f t="shared" si="7"/>
        <v>1</v>
      </c>
      <c r="BH26" s="3"/>
      <c r="BI26" s="75">
        <v>1</v>
      </c>
      <c r="BJ26" s="3"/>
      <c r="BK26" s="2" t="s">
        <v>459</v>
      </c>
      <c r="BL26" s="4" t="s">
        <v>143</v>
      </c>
      <c r="BM26" s="2" t="s">
        <v>360</v>
      </c>
      <c r="BN26" s="76" t="s">
        <v>81</v>
      </c>
      <c r="BO26" s="143" t="s">
        <v>406</v>
      </c>
      <c r="BP26" s="2" t="s">
        <v>629</v>
      </c>
    </row>
    <row r="27" spans="1:69" ht="56.25" x14ac:dyDescent="0.3">
      <c r="A27" s="2">
        <f t="shared" si="16"/>
        <v>14</v>
      </c>
      <c r="B27" s="22" t="s">
        <v>651</v>
      </c>
      <c r="C27" s="3">
        <f t="shared" si="0"/>
        <v>6</v>
      </c>
      <c r="D27" s="15"/>
      <c r="E27" s="65">
        <f t="shared" si="14"/>
        <v>6</v>
      </c>
      <c r="F27" s="65">
        <f t="shared" si="15"/>
        <v>6</v>
      </c>
      <c r="G27" s="65">
        <f t="shared" si="1"/>
        <v>0</v>
      </c>
      <c r="H27" s="3"/>
      <c r="I27" s="3"/>
      <c r="J27" s="3"/>
      <c r="K27" s="181">
        <v>6</v>
      </c>
      <c r="L27" s="178"/>
      <c r="M27" s="3">
        <f t="shared" si="2"/>
        <v>0</v>
      </c>
      <c r="N27" s="3"/>
      <c r="O27" s="3"/>
      <c r="P27" s="3"/>
      <c r="Q27" s="3"/>
      <c r="R27" s="3"/>
      <c r="S27" s="3"/>
      <c r="T27" s="3"/>
      <c r="U27" s="3">
        <f t="shared" si="10"/>
        <v>0</v>
      </c>
      <c r="V27" s="3"/>
      <c r="W27" s="3"/>
      <c r="X27" s="3"/>
      <c r="Y27" s="3"/>
      <c r="Z27" s="3"/>
      <c r="AA27" s="3"/>
      <c r="AB27" s="3"/>
      <c r="AC27" s="3"/>
      <c r="AD27" s="3">
        <f t="shared" ref="AD27" si="17">SUM(AE27:AT27)</f>
        <v>0</v>
      </c>
      <c r="AE27" s="3"/>
      <c r="AF27" s="3"/>
      <c r="AG27" s="3"/>
      <c r="AH27" s="73"/>
      <c r="AI27" s="73"/>
      <c r="AJ27" s="3"/>
      <c r="AK27" s="3"/>
      <c r="AL27" s="3"/>
      <c r="AM27" s="3"/>
      <c r="AN27" s="3"/>
      <c r="AO27" s="3"/>
      <c r="AP27" s="3"/>
      <c r="AQ27" s="3"/>
      <c r="AR27" s="3"/>
      <c r="AS27" s="3"/>
      <c r="AT27" s="3"/>
      <c r="AU27" s="3"/>
      <c r="AV27" s="3"/>
      <c r="AW27" s="3"/>
      <c r="AX27" s="3"/>
      <c r="AY27" s="3"/>
      <c r="AZ27" s="74"/>
      <c r="BA27" s="3"/>
      <c r="BB27" s="3"/>
      <c r="BC27" s="3"/>
      <c r="BD27" s="3"/>
      <c r="BE27" s="3"/>
      <c r="BF27" s="3"/>
      <c r="BG27" s="3">
        <f t="shared" si="7"/>
        <v>0</v>
      </c>
      <c r="BH27" s="3"/>
      <c r="BI27" s="75"/>
      <c r="BJ27" s="3"/>
      <c r="BK27" s="2" t="s">
        <v>459</v>
      </c>
      <c r="BL27" s="4" t="s">
        <v>128</v>
      </c>
      <c r="BM27" s="2"/>
      <c r="BN27" s="76" t="s">
        <v>81</v>
      </c>
      <c r="BO27" s="14"/>
      <c r="BP27" s="2">
        <v>2022</v>
      </c>
    </row>
    <row r="28" spans="1:69" ht="56.25" x14ac:dyDescent="0.3">
      <c r="A28" s="2">
        <f t="shared" si="16"/>
        <v>15</v>
      </c>
      <c r="B28" s="141" t="s">
        <v>644</v>
      </c>
      <c r="C28" s="69">
        <f t="shared" si="0"/>
        <v>8.18</v>
      </c>
      <c r="D28" s="3"/>
      <c r="E28" s="65">
        <f t="shared" si="14"/>
        <v>8.18</v>
      </c>
      <c r="F28" s="65">
        <f t="shared" si="15"/>
        <v>8.18</v>
      </c>
      <c r="G28" s="65">
        <f t="shared" si="1"/>
        <v>0.18</v>
      </c>
      <c r="H28" s="69">
        <v>0.18</v>
      </c>
      <c r="I28" s="110"/>
      <c r="J28" s="3"/>
      <c r="K28" s="182">
        <v>3</v>
      </c>
      <c r="L28" s="182">
        <v>5</v>
      </c>
      <c r="M28" s="3">
        <f t="shared" si="2"/>
        <v>0</v>
      </c>
      <c r="N28" s="3"/>
      <c r="O28" s="3"/>
      <c r="P28" s="3"/>
      <c r="Q28" s="3"/>
      <c r="R28" s="3"/>
      <c r="S28" s="3"/>
      <c r="T28" s="3"/>
      <c r="U28" s="65">
        <f t="shared" si="10"/>
        <v>0</v>
      </c>
      <c r="V28" s="3"/>
      <c r="W28" s="3"/>
      <c r="X28" s="3"/>
      <c r="Y28" s="3"/>
      <c r="Z28" s="3"/>
      <c r="AA28" s="3"/>
      <c r="AB28" s="3"/>
      <c r="AC28" s="3"/>
      <c r="AD28" s="65">
        <f t="shared" si="5"/>
        <v>0</v>
      </c>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115"/>
      <c r="BE28" s="3"/>
      <c r="BF28" s="3"/>
      <c r="BG28" s="3">
        <f t="shared" si="7"/>
        <v>0</v>
      </c>
      <c r="BH28" s="3"/>
      <c r="BI28" s="21"/>
      <c r="BJ28" s="3"/>
      <c r="BK28" s="2" t="s">
        <v>459</v>
      </c>
      <c r="BL28" s="143" t="s">
        <v>128</v>
      </c>
      <c r="BM28" s="2" t="s">
        <v>547</v>
      </c>
      <c r="BN28" s="116" t="s">
        <v>81</v>
      </c>
      <c r="BO28" s="117" t="s">
        <v>437</v>
      </c>
      <c r="BP28" s="2" t="s">
        <v>629</v>
      </c>
    </row>
    <row r="29" spans="1:69" ht="37.5" x14ac:dyDescent="0.3">
      <c r="A29" s="67" t="s">
        <v>150</v>
      </c>
      <c r="B29" s="12" t="s">
        <v>151</v>
      </c>
      <c r="C29" s="21">
        <f t="shared" si="0"/>
        <v>1.1500000000000001</v>
      </c>
      <c r="D29" s="82">
        <v>0</v>
      </c>
      <c r="E29" s="82">
        <f t="shared" ref="E29:AC29" si="18">SUM(E30:E39)</f>
        <v>1.1500000000000001</v>
      </c>
      <c r="F29" s="82">
        <f t="shared" si="18"/>
        <v>0.82000000000000006</v>
      </c>
      <c r="G29" s="82">
        <f t="shared" si="1"/>
        <v>0.2</v>
      </c>
      <c r="H29" s="82">
        <f t="shared" si="18"/>
        <v>0.2</v>
      </c>
      <c r="I29" s="82">
        <f t="shared" si="18"/>
        <v>0</v>
      </c>
      <c r="J29" s="82">
        <f t="shared" si="18"/>
        <v>0</v>
      </c>
      <c r="K29" s="177">
        <f t="shared" si="18"/>
        <v>0.16999999999999998</v>
      </c>
      <c r="L29" s="177">
        <f t="shared" si="18"/>
        <v>0.35000000000000003</v>
      </c>
      <c r="M29" s="82">
        <f t="shared" si="18"/>
        <v>0.1</v>
      </c>
      <c r="N29" s="82">
        <f t="shared" si="18"/>
        <v>0</v>
      </c>
      <c r="O29" s="82">
        <f t="shared" si="18"/>
        <v>0</v>
      </c>
      <c r="P29" s="82">
        <f t="shared" si="18"/>
        <v>0.1</v>
      </c>
      <c r="Q29" s="82">
        <f t="shared" si="18"/>
        <v>0</v>
      </c>
      <c r="R29" s="82">
        <f t="shared" si="18"/>
        <v>0</v>
      </c>
      <c r="S29" s="82">
        <f t="shared" si="18"/>
        <v>0</v>
      </c>
      <c r="T29" s="82">
        <f t="shared" si="18"/>
        <v>0</v>
      </c>
      <c r="U29" s="82">
        <f t="shared" si="18"/>
        <v>0.33</v>
      </c>
      <c r="V29" s="82">
        <f t="shared" si="18"/>
        <v>0</v>
      </c>
      <c r="W29" s="82">
        <f t="shared" si="18"/>
        <v>0</v>
      </c>
      <c r="X29" s="82">
        <f t="shared" si="18"/>
        <v>0</v>
      </c>
      <c r="Y29" s="82">
        <f t="shared" si="18"/>
        <v>0</v>
      </c>
      <c r="Z29" s="82">
        <f t="shared" si="18"/>
        <v>0</v>
      </c>
      <c r="AA29" s="82">
        <f t="shared" si="18"/>
        <v>0</v>
      </c>
      <c r="AB29" s="82">
        <f t="shared" si="18"/>
        <v>0</v>
      </c>
      <c r="AC29" s="82">
        <f t="shared" si="18"/>
        <v>0</v>
      </c>
      <c r="AD29" s="82">
        <f t="shared" si="5"/>
        <v>0</v>
      </c>
      <c r="AE29" s="82">
        <f t="shared" ref="AE29:BJ29" si="19">SUM(AE30:AE39)</f>
        <v>0</v>
      </c>
      <c r="AF29" s="82">
        <f t="shared" si="19"/>
        <v>0</v>
      </c>
      <c r="AG29" s="82">
        <f t="shared" si="19"/>
        <v>0</v>
      </c>
      <c r="AH29" s="82">
        <f t="shared" si="19"/>
        <v>0</v>
      </c>
      <c r="AI29" s="82">
        <f t="shared" si="19"/>
        <v>0</v>
      </c>
      <c r="AJ29" s="82">
        <f t="shared" si="19"/>
        <v>0</v>
      </c>
      <c r="AK29" s="82">
        <f t="shared" si="19"/>
        <v>0</v>
      </c>
      <c r="AL29" s="82">
        <f t="shared" si="19"/>
        <v>0</v>
      </c>
      <c r="AM29" s="82">
        <f t="shared" si="19"/>
        <v>0</v>
      </c>
      <c r="AN29" s="82">
        <f t="shared" si="19"/>
        <v>0</v>
      </c>
      <c r="AO29" s="82">
        <f t="shared" si="19"/>
        <v>0</v>
      </c>
      <c r="AP29" s="82">
        <f t="shared" si="19"/>
        <v>0</v>
      </c>
      <c r="AQ29" s="82">
        <f t="shared" si="19"/>
        <v>0</v>
      </c>
      <c r="AR29" s="82">
        <f t="shared" si="19"/>
        <v>0</v>
      </c>
      <c r="AS29" s="82">
        <f t="shared" si="19"/>
        <v>0</v>
      </c>
      <c r="AT29" s="82">
        <f t="shared" si="19"/>
        <v>0</v>
      </c>
      <c r="AU29" s="82">
        <f t="shared" si="19"/>
        <v>0</v>
      </c>
      <c r="AV29" s="82">
        <f t="shared" si="19"/>
        <v>0</v>
      </c>
      <c r="AW29" s="82">
        <f t="shared" si="19"/>
        <v>0</v>
      </c>
      <c r="AX29" s="82">
        <f t="shared" si="19"/>
        <v>0</v>
      </c>
      <c r="AY29" s="82">
        <f t="shared" si="19"/>
        <v>0</v>
      </c>
      <c r="AZ29" s="82">
        <f t="shared" si="19"/>
        <v>0.1</v>
      </c>
      <c r="BA29" s="82">
        <f t="shared" si="19"/>
        <v>0.23</v>
      </c>
      <c r="BB29" s="82">
        <f t="shared" si="19"/>
        <v>0</v>
      </c>
      <c r="BC29" s="82">
        <f t="shared" si="19"/>
        <v>0</v>
      </c>
      <c r="BD29" s="82">
        <f t="shared" si="19"/>
        <v>0</v>
      </c>
      <c r="BE29" s="82">
        <f t="shared" si="19"/>
        <v>0</v>
      </c>
      <c r="BF29" s="82">
        <f t="shared" si="19"/>
        <v>0</v>
      </c>
      <c r="BG29" s="82">
        <f t="shared" si="19"/>
        <v>0</v>
      </c>
      <c r="BH29" s="82">
        <f t="shared" si="19"/>
        <v>0</v>
      </c>
      <c r="BI29" s="82">
        <f t="shared" si="19"/>
        <v>0</v>
      </c>
      <c r="BJ29" s="82">
        <f t="shared" si="19"/>
        <v>0</v>
      </c>
      <c r="BK29" s="9"/>
      <c r="BL29" s="9"/>
      <c r="BM29" s="9"/>
      <c r="BN29" s="9"/>
      <c r="BO29" s="107"/>
      <c r="BP29" s="9"/>
    </row>
    <row r="30" spans="1:69" ht="75" x14ac:dyDescent="0.3">
      <c r="A30" s="2">
        <v>1</v>
      </c>
      <c r="B30" s="79" t="s">
        <v>356</v>
      </c>
      <c r="C30" s="69">
        <f t="shared" si="0"/>
        <v>0.1</v>
      </c>
      <c r="D30" s="3"/>
      <c r="E30" s="65">
        <f t="shared" ref="E30:E59" si="20">F30+U30+BG30</f>
        <v>0.1</v>
      </c>
      <c r="F30" s="65">
        <f t="shared" ref="F30:F39" si="21">G30+K30+L30+M30+R30+S30+T30</f>
        <v>0.1</v>
      </c>
      <c r="G30" s="65">
        <f t="shared" si="1"/>
        <v>0</v>
      </c>
      <c r="H30" s="3"/>
      <c r="I30" s="3"/>
      <c r="J30" s="3"/>
      <c r="K30" s="178"/>
      <c r="L30" s="178"/>
      <c r="M30" s="3">
        <f t="shared" si="2"/>
        <v>0.1</v>
      </c>
      <c r="N30" s="3"/>
      <c r="O30" s="3"/>
      <c r="P30" s="3">
        <v>0.1</v>
      </c>
      <c r="Q30" s="3"/>
      <c r="R30" s="3"/>
      <c r="S30" s="3"/>
      <c r="T30" s="3"/>
      <c r="U30" s="65">
        <f t="shared" si="10"/>
        <v>0</v>
      </c>
      <c r="V30" s="3"/>
      <c r="W30" s="3"/>
      <c r="X30" s="3"/>
      <c r="Y30" s="3"/>
      <c r="Z30" s="3"/>
      <c r="AA30" s="3"/>
      <c r="AB30" s="3"/>
      <c r="AC30" s="3"/>
      <c r="AD30" s="65">
        <f t="shared" si="5"/>
        <v>0</v>
      </c>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f t="shared" si="7"/>
        <v>0</v>
      </c>
      <c r="BH30" s="3"/>
      <c r="BI30" s="3"/>
      <c r="BJ30" s="3"/>
      <c r="BK30" s="2" t="s">
        <v>459</v>
      </c>
      <c r="BL30" s="4" t="s">
        <v>128</v>
      </c>
      <c r="BM30" s="2" t="s">
        <v>152</v>
      </c>
      <c r="BN30" s="2" t="s">
        <v>82</v>
      </c>
      <c r="BO30" s="143" t="s">
        <v>400</v>
      </c>
      <c r="BP30" s="2" t="s">
        <v>629</v>
      </c>
    </row>
    <row r="31" spans="1:69" ht="56.25" x14ac:dyDescent="0.3">
      <c r="A31" s="2">
        <v>2</v>
      </c>
      <c r="B31" s="79" t="s">
        <v>153</v>
      </c>
      <c r="C31" s="69">
        <f t="shared" si="0"/>
        <v>0.05</v>
      </c>
      <c r="D31" s="3"/>
      <c r="E31" s="65">
        <f t="shared" si="20"/>
        <v>0.05</v>
      </c>
      <c r="F31" s="65">
        <f t="shared" si="21"/>
        <v>0.05</v>
      </c>
      <c r="G31" s="65">
        <f t="shared" si="1"/>
        <v>0</v>
      </c>
      <c r="H31" s="3"/>
      <c r="I31" s="3"/>
      <c r="J31" s="3"/>
      <c r="K31" s="178"/>
      <c r="L31" s="178">
        <v>0.05</v>
      </c>
      <c r="M31" s="3">
        <f t="shared" si="2"/>
        <v>0</v>
      </c>
      <c r="N31" s="3"/>
      <c r="O31" s="3"/>
      <c r="P31" s="3"/>
      <c r="Q31" s="3"/>
      <c r="R31" s="3"/>
      <c r="S31" s="3"/>
      <c r="T31" s="3"/>
      <c r="U31" s="65">
        <f t="shared" si="10"/>
        <v>0</v>
      </c>
      <c r="V31" s="3"/>
      <c r="W31" s="3"/>
      <c r="X31" s="3"/>
      <c r="Y31" s="3"/>
      <c r="Z31" s="3"/>
      <c r="AA31" s="3"/>
      <c r="AB31" s="3"/>
      <c r="AC31" s="3"/>
      <c r="AD31" s="65">
        <f t="shared" si="5"/>
        <v>0</v>
      </c>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f t="shared" si="7"/>
        <v>0</v>
      </c>
      <c r="BH31" s="3"/>
      <c r="BI31" s="3"/>
      <c r="BJ31" s="3"/>
      <c r="BK31" s="2" t="s">
        <v>459</v>
      </c>
      <c r="BL31" s="2" t="s">
        <v>130</v>
      </c>
      <c r="BM31" s="2" t="s">
        <v>154</v>
      </c>
      <c r="BN31" s="2" t="s">
        <v>82</v>
      </c>
      <c r="BO31" s="143" t="s">
        <v>400</v>
      </c>
      <c r="BP31" s="2" t="s">
        <v>629</v>
      </c>
    </row>
    <row r="32" spans="1:69" ht="56.25" x14ac:dyDescent="0.3">
      <c r="A32" s="2">
        <v>3</v>
      </c>
      <c r="B32" s="79" t="s">
        <v>153</v>
      </c>
      <c r="C32" s="69">
        <f t="shared" si="0"/>
        <v>0.1</v>
      </c>
      <c r="D32" s="3"/>
      <c r="E32" s="65">
        <f t="shared" si="20"/>
        <v>0.1</v>
      </c>
      <c r="F32" s="65">
        <f t="shared" si="21"/>
        <v>0.05</v>
      </c>
      <c r="G32" s="65">
        <f t="shared" si="1"/>
        <v>0</v>
      </c>
      <c r="H32" s="3"/>
      <c r="I32" s="3"/>
      <c r="J32" s="3"/>
      <c r="K32" s="178">
        <v>0.05</v>
      </c>
      <c r="L32" s="178"/>
      <c r="M32" s="3">
        <f t="shared" si="2"/>
        <v>0</v>
      </c>
      <c r="N32" s="3"/>
      <c r="O32" s="3"/>
      <c r="P32" s="3"/>
      <c r="Q32" s="3"/>
      <c r="R32" s="3"/>
      <c r="S32" s="3"/>
      <c r="T32" s="3"/>
      <c r="U32" s="65">
        <f t="shared" si="10"/>
        <v>0.05</v>
      </c>
      <c r="V32" s="3"/>
      <c r="W32" s="3"/>
      <c r="X32" s="3"/>
      <c r="Y32" s="3"/>
      <c r="Z32" s="3"/>
      <c r="AA32" s="3"/>
      <c r="AB32" s="3"/>
      <c r="AC32" s="3"/>
      <c r="AD32" s="65">
        <f t="shared" si="5"/>
        <v>0</v>
      </c>
      <c r="AE32" s="3"/>
      <c r="AF32" s="3"/>
      <c r="AG32" s="3"/>
      <c r="AH32" s="3"/>
      <c r="AI32" s="3"/>
      <c r="AJ32" s="3"/>
      <c r="AK32" s="3"/>
      <c r="AL32" s="3"/>
      <c r="AM32" s="3"/>
      <c r="AN32" s="3"/>
      <c r="AO32" s="3"/>
      <c r="AP32" s="3"/>
      <c r="AQ32" s="3"/>
      <c r="AR32" s="3"/>
      <c r="AS32" s="3"/>
      <c r="AT32" s="3"/>
      <c r="AU32" s="3"/>
      <c r="AV32" s="3"/>
      <c r="AW32" s="3"/>
      <c r="AX32" s="3"/>
      <c r="AY32" s="3"/>
      <c r="AZ32" s="3">
        <v>0.05</v>
      </c>
      <c r="BA32" s="3"/>
      <c r="BB32" s="3"/>
      <c r="BC32" s="3"/>
      <c r="BD32" s="3"/>
      <c r="BE32" s="3"/>
      <c r="BF32" s="3"/>
      <c r="BG32" s="3">
        <f t="shared" si="7"/>
        <v>0</v>
      </c>
      <c r="BH32" s="3"/>
      <c r="BI32" s="3"/>
      <c r="BJ32" s="3"/>
      <c r="BK32" s="2" t="s">
        <v>459</v>
      </c>
      <c r="BL32" s="2" t="s">
        <v>149</v>
      </c>
      <c r="BM32" s="2" t="s">
        <v>155</v>
      </c>
      <c r="BN32" s="2" t="s">
        <v>82</v>
      </c>
      <c r="BO32" s="15" t="s">
        <v>539</v>
      </c>
      <c r="BP32" s="2" t="s">
        <v>629</v>
      </c>
    </row>
    <row r="33" spans="1:69" ht="56.25" x14ac:dyDescent="0.3">
      <c r="A33" s="2">
        <v>4</v>
      </c>
      <c r="B33" s="79" t="s">
        <v>153</v>
      </c>
      <c r="C33" s="69">
        <f t="shared" si="0"/>
        <v>0.05</v>
      </c>
      <c r="D33" s="3"/>
      <c r="E33" s="65">
        <f t="shared" si="20"/>
        <v>0.05</v>
      </c>
      <c r="F33" s="65">
        <f t="shared" si="21"/>
        <v>0.05</v>
      </c>
      <c r="G33" s="65">
        <f t="shared" si="1"/>
        <v>0</v>
      </c>
      <c r="H33" s="3"/>
      <c r="I33" s="3"/>
      <c r="J33" s="3"/>
      <c r="K33" s="178"/>
      <c r="L33" s="178">
        <v>0.05</v>
      </c>
      <c r="M33" s="3">
        <f t="shared" si="2"/>
        <v>0</v>
      </c>
      <c r="N33" s="3"/>
      <c r="O33" s="3"/>
      <c r="P33" s="3"/>
      <c r="Q33" s="3"/>
      <c r="R33" s="3"/>
      <c r="S33" s="3"/>
      <c r="T33" s="3"/>
      <c r="U33" s="65">
        <f t="shared" si="10"/>
        <v>0</v>
      </c>
      <c r="V33" s="3"/>
      <c r="W33" s="3"/>
      <c r="X33" s="3"/>
      <c r="Y33" s="3"/>
      <c r="Z33" s="3"/>
      <c r="AA33" s="3"/>
      <c r="AB33" s="3"/>
      <c r="AC33" s="3"/>
      <c r="AD33" s="65">
        <f t="shared" si="5"/>
        <v>0</v>
      </c>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f t="shared" si="7"/>
        <v>0</v>
      </c>
      <c r="BH33" s="3"/>
      <c r="BI33" s="3"/>
      <c r="BJ33" s="3"/>
      <c r="BK33" s="2" t="s">
        <v>459</v>
      </c>
      <c r="BL33" s="2" t="s">
        <v>142</v>
      </c>
      <c r="BM33" s="2" t="s">
        <v>156</v>
      </c>
      <c r="BN33" s="2" t="s">
        <v>82</v>
      </c>
      <c r="BO33" s="143" t="s">
        <v>400</v>
      </c>
      <c r="BP33" s="2" t="s">
        <v>629</v>
      </c>
    </row>
    <row r="34" spans="1:69" ht="75" x14ac:dyDescent="0.3">
      <c r="A34" s="2">
        <v>5</v>
      </c>
      <c r="B34" s="79" t="s">
        <v>153</v>
      </c>
      <c r="C34" s="69">
        <f t="shared" si="0"/>
        <v>0.05</v>
      </c>
      <c r="D34" s="3"/>
      <c r="E34" s="65">
        <f t="shared" si="20"/>
        <v>0.05</v>
      </c>
      <c r="F34" s="65">
        <f t="shared" si="21"/>
        <v>0.05</v>
      </c>
      <c r="G34" s="65">
        <f t="shared" si="1"/>
        <v>0</v>
      </c>
      <c r="H34" s="3"/>
      <c r="I34" s="3"/>
      <c r="J34" s="3"/>
      <c r="K34" s="178"/>
      <c r="L34" s="178">
        <v>0.05</v>
      </c>
      <c r="M34" s="3">
        <f t="shared" si="2"/>
        <v>0</v>
      </c>
      <c r="N34" s="3"/>
      <c r="O34" s="3"/>
      <c r="P34" s="3"/>
      <c r="Q34" s="3"/>
      <c r="R34" s="3"/>
      <c r="S34" s="3"/>
      <c r="T34" s="3"/>
      <c r="U34" s="65">
        <f t="shared" si="10"/>
        <v>0</v>
      </c>
      <c r="V34" s="3"/>
      <c r="W34" s="3"/>
      <c r="X34" s="3"/>
      <c r="Y34" s="3"/>
      <c r="Z34" s="3"/>
      <c r="AA34" s="3"/>
      <c r="AB34" s="3"/>
      <c r="AC34" s="3"/>
      <c r="AD34" s="65">
        <f t="shared" si="5"/>
        <v>0</v>
      </c>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f t="shared" si="7"/>
        <v>0</v>
      </c>
      <c r="BH34" s="3"/>
      <c r="BI34" s="3"/>
      <c r="BJ34" s="3"/>
      <c r="BK34" s="2" t="s">
        <v>459</v>
      </c>
      <c r="BL34" s="2" t="s">
        <v>132</v>
      </c>
      <c r="BM34" s="2" t="s">
        <v>157</v>
      </c>
      <c r="BN34" s="2" t="s">
        <v>82</v>
      </c>
      <c r="BO34" s="15" t="s">
        <v>400</v>
      </c>
      <c r="BP34" s="2" t="s">
        <v>629</v>
      </c>
    </row>
    <row r="35" spans="1:69" ht="56.25" x14ac:dyDescent="0.3">
      <c r="A35" s="2">
        <v>6</v>
      </c>
      <c r="B35" s="79" t="s">
        <v>153</v>
      </c>
      <c r="C35" s="69">
        <f t="shared" si="0"/>
        <v>0.2</v>
      </c>
      <c r="D35" s="3"/>
      <c r="E35" s="65">
        <f t="shared" si="20"/>
        <v>0.2</v>
      </c>
      <c r="F35" s="65">
        <f t="shared" si="21"/>
        <v>0.2</v>
      </c>
      <c r="G35" s="65">
        <f t="shared" si="1"/>
        <v>0.2</v>
      </c>
      <c r="H35" s="3">
        <v>0.2</v>
      </c>
      <c r="I35" s="3"/>
      <c r="J35" s="3"/>
      <c r="K35" s="178"/>
      <c r="L35" s="178"/>
      <c r="M35" s="3">
        <f t="shared" si="2"/>
        <v>0</v>
      </c>
      <c r="N35" s="3"/>
      <c r="O35" s="3"/>
      <c r="P35" s="3"/>
      <c r="Q35" s="3"/>
      <c r="R35" s="3"/>
      <c r="S35" s="3"/>
      <c r="T35" s="3"/>
      <c r="U35" s="65">
        <f t="shared" si="10"/>
        <v>0</v>
      </c>
      <c r="V35" s="3"/>
      <c r="W35" s="3"/>
      <c r="X35" s="3"/>
      <c r="Y35" s="3"/>
      <c r="Z35" s="3"/>
      <c r="AA35" s="3"/>
      <c r="AB35" s="3"/>
      <c r="AC35" s="3"/>
      <c r="AD35" s="65">
        <f t="shared" si="5"/>
        <v>0</v>
      </c>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f t="shared" si="7"/>
        <v>0</v>
      </c>
      <c r="BH35" s="3"/>
      <c r="BI35" s="3"/>
      <c r="BJ35" s="3"/>
      <c r="BK35" s="2" t="s">
        <v>459</v>
      </c>
      <c r="BL35" s="2" t="s">
        <v>133</v>
      </c>
      <c r="BM35" s="2" t="s">
        <v>158</v>
      </c>
      <c r="BN35" s="2" t="s">
        <v>82</v>
      </c>
      <c r="BO35" s="143" t="s">
        <v>400</v>
      </c>
      <c r="BP35" s="2" t="s">
        <v>629</v>
      </c>
    </row>
    <row r="36" spans="1:69" ht="75" x14ac:dyDescent="0.3">
      <c r="A36" s="2">
        <v>7</v>
      </c>
      <c r="B36" s="79" t="s">
        <v>153</v>
      </c>
      <c r="C36" s="69">
        <f t="shared" si="0"/>
        <v>0.12</v>
      </c>
      <c r="D36" s="3"/>
      <c r="E36" s="65">
        <f t="shared" si="20"/>
        <v>0.12</v>
      </c>
      <c r="F36" s="65">
        <f t="shared" si="21"/>
        <v>0.12</v>
      </c>
      <c r="G36" s="65">
        <f t="shared" si="1"/>
        <v>0</v>
      </c>
      <c r="H36" s="3"/>
      <c r="I36" s="3"/>
      <c r="J36" s="3"/>
      <c r="K36" s="179">
        <v>0.12</v>
      </c>
      <c r="L36" s="180"/>
      <c r="M36" s="3">
        <f t="shared" si="2"/>
        <v>0</v>
      </c>
      <c r="N36" s="3"/>
      <c r="O36" s="3"/>
      <c r="P36" s="3"/>
      <c r="Q36" s="3"/>
      <c r="R36" s="3"/>
      <c r="S36" s="3"/>
      <c r="T36" s="3"/>
      <c r="U36" s="65">
        <f t="shared" si="10"/>
        <v>0</v>
      </c>
      <c r="V36" s="3"/>
      <c r="W36" s="3"/>
      <c r="X36" s="3"/>
      <c r="Y36" s="3"/>
      <c r="Z36" s="3"/>
      <c r="AA36" s="3"/>
      <c r="AB36" s="3"/>
      <c r="AC36" s="3"/>
      <c r="AD36" s="65">
        <f t="shared" si="5"/>
        <v>0</v>
      </c>
      <c r="AE36" s="3"/>
      <c r="AF36" s="3"/>
      <c r="AG36" s="3"/>
      <c r="AH36" s="73"/>
      <c r="AI36" s="73"/>
      <c r="AJ36" s="3"/>
      <c r="AK36" s="3"/>
      <c r="AL36" s="3"/>
      <c r="AM36" s="3"/>
      <c r="AN36" s="3"/>
      <c r="AO36" s="3"/>
      <c r="AP36" s="3"/>
      <c r="AQ36" s="3"/>
      <c r="AR36" s="3"/>
      <c r="AS36" s="3"/>
      <c r="AT36" s="3"/>
      <c r="AU36" s="3"/>
      <c r="AV36" s="3"/>
      <c r="AW36" s="3"/>
      <c r="AX36" s="3"/>
      <c r="AY36" s="3"/>
      <c r="AZ36" s="74"/>
      <c r="BA36" s="3"/>
      <c r="BB36" s="3"/>
      <c r="BC36" s="3"/>
      <c r="BD36" s="3"/>
      <c r="BE36" s="3"/>
      <c r="BF36" s="3"/>
      <c r="BG36" s="3">
        <f t="shared" si="7"/>
        <v>0</v>
      </c>
      <c r="BH36" s="3"/>
      <c r="BI36" s="75"/>
      <c r="BJ36" s="3"/>
      <c r="BK36" s="2" t="s">
        <v>459</v>
      </c>
      <c r="BL36" s="4" t="s">
        <v>135</v>
      </c>
      <c r="BM36" s="2" t="s">
        <v>159</v>
      </c>
      <c r="BN36" s="76" t="s">
        <v>82</v>
      </c>
      <c r="BO36" s="15" t="s">
        <v>400</v>
      </c>
      <c r="BP36" s="2" t="s">
        <v>629</v>
      </c>
    </row>
    <row r="37" spans="1:69" ht="56.25" x14ac:dyDescent="0.3">
      <c r="A37" s="2">
        <v>8</v>
      </c>
      <c r="B37" s="79" t="s">
        <v>153</v>
      </c>
      <c r="C37" s="69">
        <f t="shared" si="0"/>
        <v>0.15</v>
      </c>
      <c r="D37" s="3"/>
      <c r="E37" s="65">
        <f t="shared" si="20"/>
        <v>0.15</v>
      </c>
      <c r="F37" s="65">
        <f t="shared" si="21"/>
        <v>0.15</v>
      </c>
      <c r="G37" s="65">
        <f t="shared" si="1"/>
        <v>0</v>
      </c>
      <c r="H37" s="3"/>
      <c r="I37" s="3"/>
      <c r="J37" s="3"/>
      <c r="K37" s="183"/>
      <c r="L37" s="183">
        <v>0.15</v>
      </c>
      <c r="M37" s="3">
        <f t="shared" si="2"/>
        <v>0</v>
      </c>
      <c r="N37" s="3"/>
      <c r="O37" s="3"/>
      <c r="P37" s="3"/>
      <c r="Q37" s="3"/>
      <c r="R37" s="3"/>
      <c r="S37" s="3"/>
      <c r="T37" s="3"/>
      <c r="U37" s="65">
        <f t="shared" si="10"/>
        <v>0</v>
      </c>
      <c r="V37" s="3"/>
      <c r="W37" s="3"/>
      <c r="X37" s="3"/>
      <c r="Y37" s="3"/>
      <c r="Z37" s="3"/>
      <c r="AA37" s="3"/>
      <c r="AB37" s="3"/>
      <c r="AC37" s="3"/>
      <c r="AD37" s="65">
        <f t="shared" si="5"/>
        <v>0</v>
      </c>
      <c r="AE37" s="3"/>
      <c r="AF37" s="3"/>
      <c r="AG37" s="3"/>
      <c r="AH37" s="73"/>
      <c r="AI37" s="73"/>
      <c r="AJ37" s="3"/>
      <c r="AK37" s="3"/>
      <c r="AL37" s="3"/>
      <c r="AM37" s="3"/>
      <c r="AN37" s="3"/>
      <c r="AO37" s="3"/>
      <c r="AP37" s="3"/>
      <c r="AQ37" s="3"/>
      <c r="AR37" s="3"/>
      <c r="AS37" s="3"/>
      <c r="AT37" s="3"/>
      <c r="AU37" s="3"/>
      <c r="AV37" s="3"/>
      <c r="AW37" s="3"/>
      <c r="AX37" s="3"/>
      <c r="AY37" s="3"/>
      <c r="AZ37" s="74"/>
      <c r="BA37" s="3"/>
      <c r="BB37" s="3"/>
      <c r="BC37" s="3"/>
      <c r="BD37" s="3"/>
      <c r="BE37" s="3"/>
      <c r="BF37" s="3"/>
      <c r="BG37" s="3">
        <f t="shared" si="7"/>
        <v>0</v>
      </c>
      <c r="BH37" s="3"/>
      <c r="BI37" s="75"/>
      <c r="BJ37" s="3"/>
      <c r="BK37" s="2" t="s">
        <v>459</v>
      </c>
      <c r="BL37" s="4" t="s">
        <v>143</v>
      </c>
      <c r="BM37" s="2" t="s">
        <v>160</v>
      </c>
      <c r="BN37" s="76" t="s">
        <v>82</v>
      </c>
      <c r="BO37" s="15" t="s">
        <v>400</v>
      </c>
      <c r="BP37" s="2" t="s">
        <v>629</v>
      </c>
    </row>
    <row r="38" spans="1:69" ht="70.150000000000006" customHeight="1" x14ac:dyDescent="0.3">
      <c r="A38" s="2">
        <v>9</v>
      </c>
      <c r="B38" s="79" t="s">
        <v>153</v>
      </c>
      <c r="C38" s="69">
        <f t="shared" si="0"/>
        <v>0.23</v>
      </c>
      <c r="D38" s="3"/>
      <c r="E38" s="65">
        <f t="shared" si="20"/>
        <v>0.23</v>
      </c>
      <c r="F38" s="65">
        <f t="shared" si="21"/>
        <v>0</v>
      </c>
      <c r="G38" s="65">
        <f t="shared" si="1"/>
        <v>0</v>
      </c>
      <c r="H38" s="3"/>
      <c r="I38" s="3"/>
      <c r="J38" s="3"/>
      <c r="K38" s="179"/>
      <c r="L38" s="180"/>
      <c r="M38" s="3">
        <f t="shared" si="2"/>
        <v>0</v>
      </c>
      <c r="N38" s="3"/>
      <c r="O38" s="3"/>
      <c r="P38" s="3"/>
      <c r="Q38" s="3"/>
      <c r="R38" s="3"/>
      <c r="S38" s="3"/>
      <c r="T38" s="3"/>
      <c r="U38" s="65">
        <f t="shared" si="10"/>
        <v>0.23</v>
      </c>
      <c r="V38" s="3"/>
      <c r="W38" s="3"/>
      <c r="X38" s="3"/>
      <c r="Y38" s="3"/>
      <c r="Z38" s="3"/>
      <c r="AA38" s="3"/>
      <c r="AB38" s="3"/>
      <c r="AC38" s="3"/>
      <c r="AD38" s="65">
        <f t="shared" si="5"/>
        <v>0</v>
      </c>
      <c r="AE38" s="3"/>
      <c r="AF38" s="3"/>
      <c r="AG38" s="3"/>
      <c r="AH38" s="73"/>
      <c r="AI38" s="73"/>
      <c r="AJ38" s="3"/>
      <c r="AK38" s="3"/>
      <c r="AL38" s="3"/>
      <c r="AM38" s="3"/>
      <c r="AN38" s="3"/>
      <c r="AO38" s="3"/>
      <c r="AP38" s="3"/>
      <c r="AQ38" s="3"/>
      <c r="AR38" s="3"/>
      <c r="AS38" s="3"/>
      <c r="AT38" s="3"/>
      <c r="AU38" s="3"/>
      <c r="AV38" s="3"/>
      <c r="AW38" s="3"/>
      <c r="AX38" s="3"/>
      <c r="AY38" s="3"/>
      <c r="AZ38" s="74"/>
      <c r="BA38" s="3">
        <v>0.23</v>
      </c>
      <c r="BB38" s="3"/>
      <c r="BC38" s="3"/>
      <c r="BD38" s="3"/>
      <c r="BE38" s="3"/>
      <c r="BF38" s="3"/>
      <c r="BG38" s="3">
        <f t="shared" si="7"/>
        <v>0</v>
      </c>
      <c r="BH38" s="3"/>
      <c r="BI38" s="75"/>
      <c r="BJ38" s="3"/>
      <c r="BK38" s="2" t="s">
        <v>459</v>
      </c>
      <c r="BL38" s="4" t="s">
        <v>137</v>
      </c>
      <c r="BM38" s="2" t="s">
        <v>161</v>
      </c>
      <c r="BN38" s="76" t="s">
        <v>82</v>
      </c>
      <c r="BO38" s="15" t="s">
        <v>400</v>
      </c>
      <c r="BP38" s="2" t="s">
        <v>629</v>
      </c>
      <c r="BQ38" s="149" t="s">
        <v>777</v>
      </c>
    </row>
    <row r="39" spans="1:69" ht="75" x14ac:dyDescent="0.3">
      <c r="A39" s="2">
        <v>10</v>
      </c>
      <c r="B39" s="79" t="s">
        <v>153</v>
      </c>
      <c r="C39" s="69">
        <f t="shared" si="0"/>
        <v>0.1</v>
      </c>
      <c r="D39" s="3"/>
      <c r="E39" s="65">
        <f t="shared" si="20"/>
        <v>0.1</v>
      </c>
      <c r="F39" s="65">
        <f t="shared" si="21"/>
        <v>0.05</v>
      </c>
      <c r="G39" s="65">
        <f t="shared" si="1"/>
        <v>0</v>
      </c>
      <c r="H39" s="3"/>
      <c r="I39" s="3"/>
      <c r="J39" s="3"/>
      <c r="K39" s="179"/>
      <c r="L39" s="180">
        <v>0.05</v>
      </c>
      <c r="M39" s="3">
        <f t="shared" si="2"/>
        <v>0</v>
      </c>
      <c r="N39" s="3"/>
      <c r="O39" s="3"/>
      <c r="P39" s="3"/>
      <c r="Q39" s="3"/>
      <c r="R39" s="3"/>
      <c r="S39" s="3"/>
      <c r="T39" s="3"/>
      <c r="U39" s="65">
        <f t="shared" si="10"/>
        <v>0.05</v>
      </c>
      <c r="V39" s="3"/>
      <c r="W39" s="3"/>
      <c r="X39" s="3"/>
      <c r="Y39" s="3"/>
      <c r="Z39" s="3"/>
      <c r="AA39" s="3"/>
      <c r="AB39" s="3"/>
      <c r="AC39" s="3"/>
      <c r="AD39" s="65">
        <f t="shared" si="5"/>
        <v>0</v>
      </c>
      <c r="AE39" s="3"/>
      <c r="AF39" s="3"/>
      <c r="AG39" s="3"/>
      <c r="AH39" s="73"/>
      <c r="AI39" s="73"/>
      <c r="AJ39" s="3"/>
      <c r="AK39" s="3"/>
      <c r="AL39" s="3"/>
      <c r="AM39" s="3"/>
      <c r="AN39" s="3"/>
      <c r="AO39" s="3"/>
      <c r="AP39" s="3"/>
      <c r="AQ39" s="3"/>
      <c r="AR39" s="3"/>
      <c r="AS39" s="3"/>
      <c r="AT39" s="3"/>
      <c r="AU39" s="3"/>
      <c r="AV39" s="3"/>
      <c r="AW39" s="3"/>
      <c r="AX39" s="3"/>
      <c r="AY39" s="3"/>
      <c r="AZ39" s="74">
        <v>0.05</v>
      </c>
      <c r="BA39" s="3"/>
      <c r="BB39" s="3"/>
      <c r="BC39" s="3"/>
      <c r="BD39" s="3"/>
      <c r="BE39" s="3"/>
      <c r="BF39" s="3"/>
      <c r="BG39" s="3">
        <f t="shared" si="7"/>
        <v>0</v>
      </c>
      <c r="BH39" s="3"/>
      <c r="BI39" s="75"/>
      <c r="BJ39" s="3"/>
      <c r="BK39" s="2" t="s">
        <v>459</v>
      </c>
      <c r="BL39" s="4" t="s">
        <v>138</v>
      </c>
      <c r="BM39" s="2" t="s">
        <v>139</v>
      </c>
      <c r="BN39" s="76" t="s">
        <v>82</v>
      </c>
      <c r="BO39" s="15" t="s">
        <v>400</v>
      </c>
      <c r="BP39" s="2" t="s">
        <v>629</v>
      </c>
    </row>
    <row r="40" spans="1:69" ht="56.25" x14ac:dyDescent="0.3">
      <c r="A40" s="67" t="s">
        <v>162</v>
      </c>
      <c r="B40" s="12" t="s">
        <v>163</v>
      </c>
      <c r="C40" s="21">
        <f t="shared" si="0"/>
        <v>0</v>
      </c>
      <c r="D40" s="82">
        <v>0</v>
      </c>
      <c r="E40" s="82">
        <f t="shared" si="20"/>
        <v>0</v>
      </c>
      <c r="F40" s="82">
        <f t="shared" si="8"/>
        <v>0</v>
      </c>
      <c r="G40" s="82">
        <f t="shared" si="1"/>
        <v>0</v>
      </c>
      <c r="H40" s="82">
        <v>0</v>
      </c>
      <c r="I40" s="82">
        <v>0</v>
      </c>
      <c r="J40" s="82">
        <v>0</v>
      </c>
      <c r="K40" s="177">
        <v>0</v>
      </c>
      <c r="L40" s="177">
        <v>0</v>
      </c>
      <c r="M40" s="82">
        <f t="shared" si="2"/>
        <v>0</v>
      </c>
      <c r="N40" s="82">
        <v>0</v>
      </c>
      <c r="O40" s="82">
        <v>0</v>
      </c>
      <c r="P40" s="82">
        <v>0</v>
      </c>
      <c r="Q40" s="82">
        <v>0</v>
      </c>
      <c r="R40" s="82">
        <v>0</v>
      </c>
      <c r="S40" s="82">
        <v>0</v>
      </c>
      <c r="T40" s="82">
        <v>0</v>
      </c>
      <c r="U40" s="82">
        <f t="shared" si="10"/>
        <v>0</v>
      </c>
      <c r="V40" s="82">
        <v>0</v>
      </c>
      <c r="W40" s="82">
        <v>0</v>
      </c>
      <c r="X40" s="82">
        <v>0</v>
      </c>
      <c r="Y40" s="82">
        <v>0</v>
      </c>
      <c r="Z40" s="82">
        <v>0</v>
      </c>
      <c r="AA40" s="82">
        <v>0</v>
      </c>
      <c r="AB40" s="82">
        <v>0</v>
      </c>
      <c r="AC40" s="82">
        <v>0</v>
      </c>
      <c r="AD40" s="82">
        <f t="shared" si="5"/>
        <v>0</v>
      </c>
      <c r="AE40" s="82">
        <v>0</v>
      </c>
      <c r="AF40" s="82">
        <v>0</v>
      </c>
      <c r="AG40" s="82">
        <v>0</v>
      </c>
      <c r="AH40" s="82">
        <v>0</v>
      </c>
      <c r="AI40" s="82">
        <v>0</v>
      </c>
      <c r="AJ40" s="82">
        <v>0</v>
      </c>
      <c r="AK40" s="82">
        <v>0</v>
      </c>
      <c r="AL40" s="82">
        <v>0</v>
      </c>
      <c r="AM40" s="82">
        <v>0</v>
      </c>
      <c r="AN40" s="82">
        <v>0</v>
      </c>
      <c r="AO40" s="82">
        <v>0</v>
      </c>
      <c r="AP40" s="82">
        <v>0</v>
      </c>
      <c r="AQ40" s="82">
        <v>0</v>
      </c>
      <c r="AR40" s="82">
        <v>0</v>
      </c>
      <c r="AS40" s="82">
        <v>0</v>
      </c>
      <c r="AT40" s="82">
        <v>0</v>
      </c>
      <c r="AU40" s="82">
        <v>0</v>
      </c>
      <c r="AV40" s="82">
        <v>0</v>
      </c>
      <c r="AW40" s="82">
        <v>0</v>
      </c>
      <c r="AX40" s="82">
        <v>0</v>
      </c>
      <c r="AY40" s="82">
        <v>0</v>
      </c>
      <c r="AZ40" s="82">
        <v>0</v>
      </c>
      <c r="BA40" s="82">
        <v>0</v>
      </c>
      <c r="BB40" s="82">
        <v>0</v>
      </c>
      <c r="BC40" s="82">
        <v>0</v>
      </c>
      <c r="BD40" s="82">
        <v>0</v>
      </c>
      <c r="BE40" s="82">
        <v>0</v>
      </c>
      <c r="BF40" s="82">
        <v>0</v>
      </c>
      <c r="BG40" s="82">
        <f t="shared" si="7"/>
        <v>0</v>
      </c>
      <c r="BH40" s="82">
        <f t="shared" ref="BH40:BJ40" si="22">BH41+BH42</f>
        <v>0</v>
      </c>
      <c r="BI40" s="82">
        <f t="shared" si="22"/>
        <v>0</v>
      </c>
      <c r="BJ40" s="82">
        <f t="shared" si="22"/>
        <v>0</v>
      </c>
      <c r="BK40" s="9"/>
      <c r="BL40" s="9"/>
      <c r="BM40" s="81"/>
      <c r="BN40" s="81"/>
      <c r="BO40" s="107"/>
      <c r="BP40" s="81"/>
    </row>
    <row r="41" spans="1:69" ht="75" x14ac:dyDescent="0.3">
      <c r="A41" s="9" t="s">
        <v>164</v>
      </c>
      <c r="B41" s="12" t="s">
        <v>165</v>
      </c>
      <c r="C41" s="21">
        <f t="shared" si="0"/>
        <v>0</v>
      </c>
      <c r="D41" s="82"/>
      <c r="E41" s="82">
        <f t="shared" si="20"/>
        <v>0</v>
      </c>
      <c r="F41" s="82">
        <f t="shared" si="8"/>
        <v>0</v>
      </c>
      <c r="G41" s="82">
        <f t="shared" si="1"/>
        <v>0</v>
      </c>
      <c r="H41" s="82"/>
      <c r="I41" s="82"/>
      <c r="J41" s="82"/>
      <c r="K41" s="177"/>
      <c r="L41" s="177"/>
      <c r="M41" s="82">
        <f t="shared" si="2"/>
        <v>0</v>
      </c>
      <c r="N41" s="82"/>
      <c r="O41" s="82"/>
      <c r="P41" s="82"/>
      <c r="Q41" s="82"/>
      <c r="R41" s="82"/>
      <c r="S41" s="82"/>
      <c r="T41" s="82"/>
      <c r="U41" s="82">
        <f t="shared" si="10"/>
        <v>0</v>
      </c>
      <c r="V41" s="82"/>
      <c r="W41" s="82"/>
      <c r="X41" s="82"/>
      <c r="Y41" s="82"/>
      <c r="Z41" s="82"/>
      <c r="AA41" s="82"/>
      <c r="AB41" s="82"/>
      <c r="AC41" s="82"/>
      <c r="AD41" s="82">
        <f t="shared" si="5"/>
        <v>0</v>
      </c>
      <c r="AE41" s="82"/>
      <c r="AF41" s="82"/>
      <c r="AG41" s="82"/>
      <c r="AH41" s="82"/>
      <c r="AI41" s="82"/>
      <c r="AJ41" s="82"/>
      <c r="AK41" s="82"/>
      <c r="AL41" s="82"/>
      <c r="AM41" s="82"/>
      <c r="AN41" s="82"/>
      <c r="AO41" s="82"/>
      <c r="AP41" s="82"/>
      <c r="AQ41" s="82"/>
      <c r="AR41" s="82"/>
      <c r="AS41" s="82">
        <v>0</v>
      </c>
      <c r="AT41" s="82"/>
      <c r="AU41" s="82"/>
      <c r="AV41" s="82"/>
      <c r="AW41" s="82"/>
      <c r="AX41" s="82"/>
      <c r="AY41" s="82"/>
      <c r="AZ41" s="82"/>
      <c r="BA41" s="82"/>
      <c r="BB41" s="82"/>
      <c r="BC41" s="82"/>
      <c r="BD41" s="82"/>
      <c r="BE41" s="82"/>
      <c r="BF41" s="82"/>
      <c r="BG41" s="82">
        <f t="shared" si="7"/>
        <v>0</v>
      </c>
      <c r="BH41" s="82"/>
      <c r="BI41" s="82"/>
      <c r="BJ41" s="82"/>
      <c r="BK41" s="9"/>
      <c r="BL41" s="9"/>
      <c r="BM41" s="81"/>
      <c r="BN41" s="81"/>
      <c r="BO41" s="107"/>
      <c r="BP41" s="81"/>
    </row>
    <row r="42" spans="1:69" ht="75" x14ac:dyDescent="0.3">
      <c r="A42" s="9" t="s">
        <v>166</v>
      </c>
      <c r="B42" s="12" t="s">
        <v>167</v>
      </c>
      <c r="C42" s="21">
        <f t="shared" si="0"/>
        <v>0</v>
      </c>
      <c r="D42" s="82"/>
      <c r="E42" s="82">
        <f t="shared" si="20"/>
        <v>0</v>
      </c>
      <c r="F42" s="82">
        <f t="shared" si="8"/>
        <v>0</v>
      </c>
      <c r="G42" s="82">
        <f t="shared" si="1"/>
        <v>0</v>
      </c>
      <c r="H42" s="82"/>
      <c r="I42" s="82"/>
      <c r="J42" s="82"/>
      <c r="K42" s="177"/>
      <c r="L42" s="177"/>
      <c r="M42" s="82">
        <f t="shared" si="2"/>
        <v>0</v>
      </c>
      <c r="N42" s="82"/>
      <c r="O42" s="82"/>
      <c r="P42" s="82"/>
      <c r="Q42" s="82"/>
      <c r="R42" s="82"/>
      <c r="S42" s="82"/>
      <c r="T42" s="82"/>
      <c r="U42" s="82">
        <f t="shared" si="10"/>
        <v>0</v>
      </c>
      <c r="V42" s="82"/>
      <c r="W42" s="82"/>
      <c r="X42" s="82"/>
      <c r="Y42" s="82"/>
      <c r="Z42" s="82"/>
      <c r="AA42" s="82"/>
      <c r="AB42" s="82"/>
      <c r="AC42" s="82"/>
      <c r="AD42" s="82">
        <f t="shared" si="5"/>
        <v>0</v>
      </c>
      <c r="AE42" s="82"/>
      <c r="AF42" s="82"/>
      <c r="AG42" s="82"/>
      <c r="AH42" s="82"/>
      <c r="AI42" s="82"/>
      <c r="AJ42" s="82"/>
      <c r="AK42" s="82"/>
      <c r="AL42" s="82"/>
      <c r="AM42" s="82"/>
      <c r="AN42" s="82"/>
      <c r="AO42" s="82"/>
      <c r="AP42" s="82"/>
      <c r="AQ42" s="82"/>
      <c r="AR42" s="82"/>
      <c r="AS42" s="82">
        <v>0</v>
      </c>
      <c r="AT42" s="82"/>
      <c r="AU42" s="82"/>
      <c r="AV42" s="82"/>
      <c r="AW42" s="82"/>
      <c r="AX42" s="82"/>
      <c r="AY42" s="82"/>
      <c r="AZ42" s="82"/>
      <c r="BA42" s="82"/>
      <c r="BB42" s="82"/>
      <c r="BC42" s="82"/>
      <c r="BD42" s="82"/>
      <c r="BE42" s="82"/>
      <c r="BF42" s="82"/>
      <c r="BG42" s="82">
        <f t="shared" si="7"/>
        <v>0</v>
      </c>
      <c r="BH42" s="82"/>
      <c r="BI42" s="82"/>
      <c r="BJ42" s="82"/>
      <c r="BK42" s="9"/>
      <c r="BL42" s="9"/>
      <c r="BM42" s="9"/>
      <c r="BN42" s="9"/>
      <c r="BO42" s="107"/>
      <c r="BP42" s="9"/>
    </row>
    <row r="43" spans="1:69" x14ac:dyDescent="0.3">
      <c r="A43" s="64">
        <v>2</v>
      </c>
      <c r="B43" s="12" t="s">
        <v>168</v>
      </c>
      <c r="C43" s="82" t="e">
        <f>D43+S43+BE43</f>
        <v>#REF!</v>
      </c>
      <c r="D43" s="82" t="e">
        <f>D44+D238+#REF!</f>
        <v>#REF!</v>
      </c>
      <c r="E43" s="82" t="e">
        <f>E44+E238+#REF!</f>
        <v>#REF!</v>
      </c>
      <c r="F43" s="82" t="e">
        <f>F44+F238+#REF!</f>
        <v>#REF!</v>
      </c>
      <c r="G43" s="82" t="e">
        <f>G44+G238+#REF!</f>
        <v>#REF!</v>
      </c>
      <c r="H43" s="82" t="e">
        <f>H44+H238+#REF!</f>
        <v>#REF!</v>
      </c>
      <c r="I43" s="82" t="e">
        <f>I44+I238+#REF!</f>
        <v>#REF!</v>
      </c>
      <c r="J43" s="82" t="e">
        <f>J44+J238+#REF!</f>
        <v>#REF!</v>
      </c>
      <c r="K43" s="177" t="e">
        <f>K44+K238+#REF!</f>
        <v>#REF!</v>
      </c>
      <c r="L43" s="177" t="e">
        <f>L44+L238+#REF!</f>
        <v>#REF!</v>
      </c>
      <c r="M43" s="82" t="e">
        <f>M44+M238+#REF!</f>
        <v>#REF!</v>
      </c>
      <c r="N43" s="82" t="e">
        <f>N44+N238+#REF!</f>
        <v>#REF!</v>
      </c>
      <c r="O43" s="82" t="e">
        <f>O44+O238+#REF!</f>
        <v>#REF!</v>
      </c>
      <c r="P43" s="82" t="e">
        <f>P44+P238+#REF!</f>
        <v>#REF!</v>
      </c>
      <c r="Q43" s="82" t="e">
        <f>Q44+Q238+#REF!</f>
        <v>#REF!</v>
      </c>
      <c r="R43" s="82" t="e">
        <f>R44+R238+#REF!</f>
        <v>#REF!</v>
      </c>
      <c r="S43" s="82" t="e">
        <f>S44+S238+#REF!</f>
        <v>#REF!</v>
      </c>
      <c r="T43" s="82" t="e">
        <f>T44+T238+#REF!</f>
        <v>#REF!</v>
      </c>
      <c r="U43" s="82" t="e">
        <f>U44+U238+#REF!</f>
        <v>#REF!</v>
      </c>
      <c r="V43" s="82" t="e">
        <f>V44+V238+#REF!</f>
        <v>#REF!</v>
      </c>
      <c r="W43" s="82" t="e">
        <f>W44+W238+#REF!</f>
        <v>#REF!</v>
      </c>
      <c r="X43" s="82" t="e">
        <f>X44+X238+#REF!</f>
        <v>#REF!</v>
      </c>
      <c r="Y43" s="82" t="e">
        <f>Y44+Y238+#REF!</f>
        <v>#REF!</v>
      </c>
      <c r="Z43" s="82" t="e">
        <f>Z44+Z238+#REF!</f>
        <v>#REF!</v>
      </c>
      <c r="AA43" s="82" t="e">
        <f>AA44+AA238+#REF!</f>
        <v>#REF!</v>
      </c>
      <c r="AB43" s="82" t="e">
        <f>AB44+AB238+#REF!</f>
        <v>#REF!</v>
      </c>
      <c r="AC43" s="82" t="e">
        <f>AC44+AC238+#REF!</f>
        <v>#REF!</v>
      </c>
      <c r="AD43" s="82" t="e">
        <f>AD44+AD238+#REF!</f>
        <v>#REF!</v>
      </c>
      <c r="AE43" s="82" t="e">
        <f>AE44+AE238+#REF!</f>
        <v>#REF!</v>
      </c>
      <c r="AF43" s="82" t="e">
        <f>AF44+AF238+#REF!</f>
        <v>#REF!</v>
      </c>
      <c r="AG43" s="82" t="e">
        <f>AG44+AG238+#REF!</f>
        <v>#REF!</v>
      </c>
      <c r="AH43" s="82" t="e">
        <f>AH44+AH238+#REF!</f>
        <v>#REF!</v>
      </c>
      <c r="AI43" s="82" t="e">
        <f>AI44+AI238+#REF!</f>
        <v>#REF!</v>
      </c>
      <c r="AJ43" s="82" t="e">
        <f>AJ44+AJ238+#REF!</f>
        <v>#REF!</v>
      </c>
      <c r="AK43" s="82" t="e">
        <f>AK44+AK238+#REF!</f>
        <v>#REF!</v>
      </c>
      <c r="AL43" s="82" t="e">
        <f>AL44+AL238+#REF!</f>
        <v>#REF!</v>
      </c>
      <c r="AM43" s="82" t="e">
        <f>AM44+AM238+#REF!</f>
        <v>#REF!</v>
      </c>
      <c r="AN43" s="82" t="e">
        <f>AN44+AN238+#REF!</f>
        <v>#REF!</v>
      </c>
      <c r="AO43" s="82" t="e">
        <f>AO44+AO238+#REF!</f>
        <v>#REF!</v>
      </c>
      <c r="AP43" s="82" t="e">
        <f>AP44+AP238+#REF!</f>
        <v>#REF!</v>
      </c>
      <c r="AQ43" s="82" t="e">
        <f>AQ44+AQ238+#REF!</f>
        <v>#REF!</v>
      </c>
      <c r="AR43" s="82" t="e">
        <f>AR44+AR238+#REF!</f>
        <v>#REF!</v>
      </c>
      <c r="AS43" s="82" t="e">
        <f>AS44+AS238+#REF!</f>
        <v>#REF!</v>
      </c>
      <c r="AT43" s="82" t="e">
        <f>AT44+AT238+#REF!</f>
        <v>#REF!</v>
      </c>
      <c r="AU43" s="82" t="e">
        <f>AU44+AU238+#REF!</f>
        <v>#REF!</v>
      </c>
      <c r="AV43" s="82" t="e">
        <f>AV44+AV238+#REF!</f>
        <v>#REF!</v>
      </c>
      <c r="AW43" s="82" t="e">
        <f>AW44+AW238+#REF!</f>
        <v>#REF!</v>
      </c>
      <c r="AX43" s="82" t="e">
        <f>AX44+AX238+#REF!</f>
        <v>#REF!</v>
      </c>
      <c r="AY43" s="82" t="e">
        <f>AY44+AY238+#REF!</f>
        <v>#REF!</v>
      </c>
      <c r="AZ43" s="82" t="e">
        <f>AZ44+AZ238+#REF!</f>
        <v>#REF!</v>
      </c>
      <c r="BA43" s="82" t="e">
        <f>BA44+BA238+#REF!</f>
        <v>#REF!</v>
      </c>
      <c r="BB43" s="82" t="e">
        <f>BB44+BB238+#REF!</f>
        <v>#REF!</v>
      </c>
      <c r="BC43" s="82" t="e">
        <f>BC44+BC238+#REF!</f>
        <v>#REF!</v>
      </c>
      <c r="BD43" s="82" t="e">
        <f>BD44+BD238+#REF!</f>
        <v>#REF!</v>
      </c>
      <c r="BE43" s="82" t="e">
        <f>BE44+BE238+#REF!</f>
        <v>#REF!</v>
      </c>
      <c r="BF43" s="82" t="e">
        <f>BF44+BF238+#REF!</f>
        <v>#REF!</v>
      </c>
      <c r="BG43" s="82" t="e">
        <f>BG44+BG238+#REF!</f>
        <v>#REF!</v>
      </c>
      <c r="BH43" s="82" t="e">
        <f>BH44+BH238+#REF!</f>
        <v>#REF!</v>
      </c>
      <c r="BI43" s="82" t="e">
        <f>BI44+BI238+#REF!</f>
        <v>#REF!</v>
      </c>
      <c r="BJ43" s="82" t="e">
        <f>BJ44+BJ238+#REF!</f>
        <v>#REF!</v>
      </c>
      <c r="BK43" s="9"/>
      <c r="BL43" s="9"/>
      <c r="BM43" s="9"/>
      <c r="BN43" s="9"/>
      <c r="BO43" s="107"/>
      <c r="BP43" s="9"/>
    </row>
    <row r="44" spans="1:69" ht="56.25" x14ac:dyDescent="0.3">
      <c r="A44" s="67" t="s">
        <v>169</v>
      </c>
      <c r="B44" s="12" t="s">
        <v>170</v>
      </c>
      <c r="C44" s="21">
        <f t="shared" si="0"/>
        <v>934.37499999999989</v>
      </c>
      <c r="D44" s="82">
        <f>D45+D56</f>
        <v>146.65499999999997</v>
      </c>
      <c r="E44" s="82">
        <f t="shared" si="20"/>
        <v>787.71999999999991</v>
      </c>
      <c r="F44" s="82">
        <f t="shared" si="8"/>
        <v>714.2299999999999</v>
      </c>
      <c r="G44" s="82">
        <f t="shared" si="1"/>
        <v>41.36</v>
      </c>
      <c r="H44" s="82">
        <f>H45+H56</f>
        <v>13.799999999999997</v>
      </c>
      <c r="I44" s="82">
        <f>I45+I56</f>
        <v>23.53</v>
      </c>
      <c r="J44" s="82">
        <f>J45+J56</f>
        <v>4.03</v>
      </c>
      <c r="K44" s="177">
        <f>K45+K56</f>
        <v>313.15000000000003</v>
      </c>
      <c r="L44" s="177">
        <f>L45+L56</f>
        <v>285.05999999999995</v>
      </c>
      <c r="M44" s="82">
        <f t="shared" si="2"/>
        <v>73.88</v>
      </c>
      <c r="N44" s="82">
        <f t="shared" ref="N44:T44" si="23">N45+N56</f>
        <v>5.5399999999999991</v>
      </c>
      <c r="O44" s="82">
        <f t="shared" si="23"/>
        <v>16.5</v>
      </c>
      <c r="P44" s="82">
        <f t="shared" si="23"/>
        <v>51.84</v>
      </c>
      <c r="Q44" s="82">
        <f t="shared" si="23"/>
        <v>0</v>
      </c>
      <c r="R44" s="82">
        <f t="shared" si="23"/>
        <v>0.78</v>
      </c>
      <c r="S44" s="82">
        <f t="shared" si="23"/>
        <v>0</v>
      </c>
      <c r="T44" s="82">
        <f t="shared" si="23"/>
        <v>0</v>
      </c>
      <c r="U44" s="82">
        <f t="shared" si="10"/>
        <v>46.57</v>
      </c>
      <c r="V44" s="82">
        <f t="shared" ref="V44:AC44" si="24">V45+V56</f>
        <v>0.14000000000000001</v>
      </c>
      <c r="W44" s="82">
        <f t="shared" si="24"/>
        <v>0</v>
      </c>
      <c r="X44" s="82">
        <f t="shared" si="24"/>
        <v>0</v>
      </c>
      <c r="Y44" s="82">
        <f t="shared" si="24"/>
        <v>0</v>
      </c>
      <c r="Z44" s="82">
        <f t="shared" si="24"/>
        <v>0</v>
      </c>
      <c r="AA44" s="82">
        <f t="shared" si="24"/>
        <v>0</v>
      </c>
      <c r="AB44" s="82">
        <f t="shared" si="24"/>
        <v>0</v>
      </c>
      <c r="AC44" s="82">
        <f t="shared" si="24"/>
        <v>0</v>
      </c>
      <c r="AD44" s="82">
        <f t="shared" si="5"/>
        <v>4.22</v>
      </c>
      <c r="AE44" s="82">
        <f t="shared" ref="AE44:BF44" si="25">AE45+AE56</f>
        <v>1.1700000000000002</v>
      </c>
      <c r="AF44" s="82">
        <f t="shared" si="25"/>
        <v>1.3699999999999999</v>
      </c>
      <c r="AG44" s="82">
        <f t="shared" si="25"/>
        <v>0.02</v>
      </c>
      <c r="AH44" s="82">
        <f t="shared" si="25"/>
        <v>0</v>
      </c>
      <c r="AI44" s="82">
        <f t="shared" si="25"/>
        <v>0.59</v>
      </c>
      <c r="AJ44" s="82">
        <f t="shared" si="25"/>
        <v>0.61</v>
      </c>
      <c r="AK44" s="82">
        <f t="shared" si="25"/>
        <v>0.02</v>
      </c>
      <c r="AL44" s="82">
        <f t="shared" si="25"/>
        <v>0</v>
      </c>
      <c r="AM44" s="82">
        <f t="shared" si="25"/>
        <v>0</v>
      </c>
      <c r="AN44" s="82">
        <f t="shared" si="25"/>
        <v>0</v>
      </c>
      <c r="AO44" s="82">
        <f t="shared" si="25"/>
        <v>0</v>
      </c>
      <c r="AP44" s="82">
        <f t="shared" si="25"/>
        <v>0</v>
      </c>
      <c r="AQ44" s="82">
        <f t="shared" si="25"/>
        <v>0.44</v>
      </c>
      <c r="AR44" s="82">
        <f t="shared" si="25"/>
        <v>0</v>
      </c>
      <c r="AS44" s="82">
        <f t="shared" si="25"/>
        <v>0</v>
      </c>
      <c r="AT44" s="82">
        <f t="shared" si="25"/>
        <v>0</v>
      </c>
      <c r="AU44" s="82">
        <f t="shared" si="25"/>
        <v>0</v>
      </c>
      <c r="AV44" s="82">
        <f t="shared" si="25"/>
        <v>0.04</v>
      </c>
      <c r="AW44" s="82">
        <f t="shared" si="25"/>
        <v>0</v>
      </c>
      <c r="AX44" s="82">
        <f t="shared" si="25"/>
        <v>9.7800000000000011</v>
      </c>
      <c r="AY44" s="82">
        <f t="shared" si="25"/>
        <v>4.8999999999999995</v>
      </c>
      <c r="AZ44" s="82">
        <f t="shared" si="25"/>
        <v>0.73</v>
      </c>
      <c r="BA44" s="82">
        <f t="shared" si="25"/>
        <v>0</v>
      </c>
      <c r="BB44" s="82">
        <f t="shared" si="25"/>
        <v>0</v>
      </c>
      <c r="BC44" s="82">
        <f t="shared" si="25"/>
        <v>0</v>
      </c>
      <c r="BD44" s="82">
        <f t="shared" si="25"/>
        <v>26.76</v>
      </c>
      <c r="BE44" s="82">
        <f t="shared" si="25"/>
        <v>0</v>
      </c>
      <c r="BF44" s="82">
        <f t="shared" si="25"/>
        <v>0</v>
      </c>
      <c r="BG44" s="82">
        <f t="shared" si="7"/>
        <v>26.92</v>
      </c>
      <c r="BH44" s="82">
        <f>BH45+BH56</f>
        <v>0</v>
      </c>
      <c r="BI44" s="82">
        <f>BI45+BI56</f>
        <v>26.92</v>
      </c>
      <c r="BJ44" s="82">
        <f>BJ45+BJ56</f>
        <v>0</v>
      </c>
      <c r="BK44" s="9"/>
      <c r="BL44" s="9"/>
      <c r="BM44" s="9"/>
      <c r="BN44" s="9"/>
      <c r="BO44" s="107"/>
      <c r="BP44" s="9"/>
    </row>
    <row r="45" spans="1:69" x14ac:dyDescent="0.3">
      <c r="A45" s="81" t="s">
        <v>171</v>
      </c>
      <c r="B45" s="83" t="s">
        <v>11</v>
      </c>
      <c r="C45" s="21">
        <f t="shared" si="0"/>
        <v>138.30000000000001</v>
      </c>
      <c r="D45" s="82">
        <v>0</v>
      </c>
      <c r="E45" s="82">
        <f t="shared" si="20"/>
        <v>138.30000000000001</v>
      </c>
      <c r="F45" s="82">
        <f t="shared" si="8"/>
        <v>134.77000000000001</v>
      </c>
      <c r="G45" s="82">
        <f t="shared" si="1"/>
        <v>4.4300000000000006</v>
      </c>
      <c r="H45" s="82">
        <f t="shared" ref="H45:BI45" si="26">H46+H47</f>
        <v>0.4</v>
      </c>
      <c r="I45" s="82">
        <f t="shared" si="26"/>
        <v>0</v>
      </c>
      <c r="J45" s="82">
        <f t="shared" si="26"/>
        <v>4.03</v>
      </c>
      <c r="K45" s="177">
        <f t="shared" si="26"/>
        <v>90.99</v>
      </c>
      <c r="L45" s="177">
        <f t="shared" si="26"/>
        <v>39.25</v>
      </c>
      <c r="M45" s="82">
        <f t="shared" si="2"/>
        <v>0</v>
      </c>
      <c r="N45" s="82">
        <f t="shared" si="26"/>
        <v>0</v>
      </c>
      <c r="O45" s="82">
        <f t="shared" si="26"/>
        <v>0</v>
      </c>
      <c r="P45" s="82">
        <f t="shared" si="26"/>
        <v>0</v>
      </c>
      <c r="Q45" s="82">
        <f t="shared" si="26"/>
        <v>0</v>
      </c>
      <c r="R45" s="82">
        <f t="shared" si="26"/>
        <v>0.1</v>
      </c>
      <c r="S45" s="82">
        <f t="shared" si="26"/>
        <v>0</v>
      </c>
      <c r="T45" s="82">
        <f t="shared" si="26"/>
        <v>0</v>
      </c>
      <c r="U45" s="82">
        <f t="shared" si="10"/>
        <v>1.3199999999999998</v>
      </c>
      <c r="V45" s="82">
        <f t="shared" si="26"/>
        <v>0.14000000000000001</v>
      </c>
      <c r="W45" s="82">
        <f t="shared" si="26"/>
        <v>0</v>
      </c>
      <c r="X45" s="82">
        <f t="shared" si="26"/>
        <v>0</v>
      </c>
      <c r="Y45" s="82">
        <f t="shared" si="26"/>
        <v>0</v>
      </c>
      <c r="Z45" s="82">
        <f t="shared" si="26"/>
        <v>0</v>
      </c>
      <c r="AA45" s="82">
        <f t="shared" si="26"/>
        <v>0</v>
      </c>
      <c r="AB45" s="82">
        <f t="shared" si="26"/>
        <v>0</v>
      </c>
      <c r="AC45" s="82">
        <f t="shared" si="26"/>
        <v>0</v>
      </c>
      <c r="AD45" s="82">
        <f t="shared" si="5"/>
        <v>0</v>
      </c>
      <c r="AE45" s="82">
        <f t="shared" si="26"/>
        <v>0</v>
      </c>
      <c r="AF45" s="82">
        <f t="shared" si="26"/>
        <v>0</v>
      </c>
      <c r="AG45" s="82">
        <f t="shared" si="26"/>
        <v>0</v>
      </c>
      <c r="AH45" s="82">
        <f t="shared" si="26"/>
        <v>0</v>
      </c>
      <c r="AI45" s="82">
        <f t="shared" si="26"/>
        <v>0</v>
      </c>
      <c r="AJ45" s="82">
        <f t="shared" si="26"/>
        <v>0</v>
      </c>
      <c r="AK45" s="82">
        <f t="shared" si="26"/>
        <v>0</v>
      </c>
      <c r="AL45" s="82">
        <f t="shared" si="26"/>
        <v>0</v>
      </c>
      <c r="AM45" s="82">
        <f t="shared" si="26"/>
        <v>0</v>
      </c>
      <c r="AN45" s="82">
        <f t="shared" si="26"/>
        <v>0</v>
      </c>
      <c r="AO45" s="82">
        <f t="shared" si="26"/>
        <v>0</v>
      </c>
      <c r="AP45" s="82">
        <f t="shared" si="26"/>
        <v>0</v>
      </c>
      <c r="AQ45" s="82">
        <f t="shared" si="26"/>
        <v>0</v>
      </c>
      <c r="AR45" s="82">
        <f t="shared" si="26"/>
        <v>0</v>
      </c>
      <c r="AS45" s="82">
        <f t="shared" si="26"/>
        <v>0</v>
      </c>
      <c r="AT45" s="82">
        <f t="shared" si="26"/>
        <v>0</v>
      </c>
      <c r="AU45" s="82">
        <f t="shared" si="26"/>
        <v>0</v>
      </c>
      <c r="AV45" s="82">
        <f t="shared" si="26"/>
        <v>0</v>
      </c>
      <c r="AW45" s="82">
        <f t="shared" si="26"/>
        <v>0</v>
      </c>
      <c r="AX45" s="82">
        <f t="shared" si="26"/>
        <v>0</v>
      </c>
      <c r="AY45" s="82">
        <f t="shared" si="26"/>
        <v>0</v>
      </c>
      <c r="AZ45" s="82">
        <f t="shared" si="26"/>
        <v>0</v>
      </c>
      <c r="BA45" s="82">
        <f t="shared" si="26"/>
        <v>0</v>
      </c>
      <c r="BB45" s="82">
        <f t="shared" si="26"/>
        <v>0</v>
      </c>
      <c r="BC45" s="82">
        <f t="shared" si="26"/>
        <v>0</v>
      </c>
      <c r="BD45" s="82">
        <f t="shared" si="26"/>
        <v>1.18</v>
      </c>
      <c r="BE45" s="82">
        <f t="shared" si="26"/>
        <v>0</v>
      </c>
      <c r="BF45" s="82">
        <f t="shared" si="26"/>
        <v>0</v>
      </c>
      <c r="BG45" s="82">
        <f t="shared" si="7"/>
        <v>2.21</v>
      </c>
      <c r="BH45" s="82">
        <f t="shared" si="26"/>
        <v>0</v>
      </c>
      <c r="BI45" s="82">
        <f t="shared" si="26"/>
        <v>2.21</v>
      </c>
      <c r="BJ45" s="82">
        <f>BJ46+BJ47</f>
        <v>0</v>
      </c>
      <c r="BK45" s="9"/>
      <c r="BL45" s="9"/>
      <c r="BM45" s="9"/>
      <c r="BN45" s="9"/>
      <c r="BO45" s="107"/>
      <c r="BP45" s="9"/>
    </row>
    <row r="46" spans="1:69" x14ac:dyDescent="0.3">
      <c r="A46" s="81" t="s">
        <v>172</v>
      </c>
      <c r="B46" s="83" t="s">
        <v>48</v>
      </c>
      <c r="C46" s="21">
        <f t="shared" si="0"/>
        <v>0</v>
      </c>
      <c r="D46" s="82"/>
      <c r="E46" s="82">
        <f t="shared" si="20"/>
        <v>0</v>
      </c>
      <c r="F46" s="82">
        <f t="shared" si="8"/>
        <v>0</v>
      </c>
      <c r="G46" s="82">
        <f t="shared" si="1"/>
        <v>0</v>
      </c>
      <c r="H46" s="82"/>
      <c r="I46" s="82"/>
      <c r="J46" s="82"/>
      <c r="K46" s="177"/>
      <c r="L46" s="177"/>
      <c r="M46" s="82">
        <f t="shared" si="2"/>
        <v>0</v>
      </c>
      <c r="N46" s="82"/>
      <c r="O46" s="82"/>
      <c r="P46" s="82"/>
      <c r="Q46" s="82"/>
      <c r="R46" s="82"/>
      <c r="S46" s="82"/>
      <c r="T46" s="82"/>
      <c r="U46" s="82">
        <f t="shared" si="10"/>
        <v>0</v>
      </c>
      <c r="V46" s="82"/>
      <c r="W46" s="82"/>
      <c r="X46" s="82"/>
      <c r="Y46" s="82"/>
      <c r="Z46" s="82"/>
      <c r="AA46" s="82"/>
      <c r="AB46" s="82"/>
      <c r="AC46" s="82"/>
      <c r="AD46" s="82">
        <f t="shared" si="5"/>
        <v>0</v>
      </c>
      <c r="AE46" s="82"/>
      <c r="AF46" s="82"/>
      <c r="AG46" s="82"/>
      <c r="AH46" s="82"/>
      <c r="AI46" s="82"/>
      <c r="AJ46" s="82"/>
      <c r="AK46" s="82"/>
      <c r="AL46" s="82"/>
      <c r="AM46" s="82"/>
      <c r="AN46" s="82"/>
      <c r="AO46" s="82"/>
      <c r="AP46" s="82"/>
      <c r="AQ46" s="82"/>
      <c r="AR46" s="82"/>
      <c r="AS46" s="82"/>
      <c r="AT46" s="82"/>
      <c r="AU46" s="82"/>
      <c r="AV46" s="82"/>
      <c r="AW46" s="82"/>
      <c r="AX46" s="82"/>
      <c r="AY46" s="82"/>
      <c r="AZ46" s="82"/>
      <c r="BA46" s="82"/>
      <c r="BB46" s="82"/>
      <c r="BC46" s="82"/>
      <c r="BD46" s="82"/>
      <c r="BE46" s="82"/>
      <c r="BF46" s="82"/>
      <c r="BG46" s="82">
        <f t="shared" si="7"/>
        <v>0</v>
      </c>
      <c r="BH46" s="82"/>
      <c r="BI46" s="82"/>
      <c r="BJ46" s="82"/>
      <c r="BK46" s="9"/>
      <c r="BL46" s="9"/>
      <c r="BM46" s="81"/>
      <c r="BN46" s="9"/>
      <c r="BO46" s="107"/>
      <c r="BP46" s="9"/>
    </row>
    <row r="47" spans="1:69" x14ac:dyDescent="0.3">
      <c r="A47" s="81" t="s">
        <v>173</v>
      </c>
      <c r="B47" s="83" t="s">
        <v>21</v>
      </c>
      <c r="C47" s="21">
        <f t="shared" si="0"/>
        <v>138.30000000000001</v>
      </c>
      <c r="D47" s="82">
        <v>0</v>
      </c>
      <c r="E47" s="82">
        <f>SUM(E48:E55)</f>
        <v>138.30000000000001</v>
      </c>
      <c r="F47" s="82">
        <f>SUM(F48:F55)</f>
        <v>134.77000000000001</v>
      </c>
      <c r="G47" s="82">
        <f t="shared" si="1"/>
        <v>4.4300000000000006</v>
      </c>
      <c r="H47" s="82">
        <f t="shared" ref="H47:AC47" si="27">SUM(H48:H55)</f>
        <v>0.4</v>
      </c>
      <c r="I47" s="82">
        <f t="shared" si="27"/>
        <v>0</v>
      </c>
      <c r="J47" s="82">
        <f t="shared" si="27"/>
        <v>4.03</v>
      </c>
      <c r="K47" s="177">
        <f t="shared" si="27"/>
        <v>90.99</v>
      </c>
      <c r="L47" s="177">
        <f t="shared" si="27"/>
        <v>39.25</v>
      </c>
      <c r="M47" s="82">
        <f t="shared" si="27"/>
        <v>0</v>
      </c>
      <c r="N47" s="82">
        <f t="shared" si="27"/>
        <v>0</v>
      </c>
      <c r="O47" s="82">
        <f t="shared" si="27"/>
        <v>0</v>
      </c>
      <c r="P47" s="82">
        <f t="shared" si="27"/>
        <v>0</v>
      </c>
      <c r="Q47" s="82">
        <f t="shared" si="27"/>
        <v>0</v>
      </c>
      <c r="R47" s="82">
        <f t="shared" si="27"/>
        <v>0.1</v>
      </c>
      <c r="S47" s="82">
        <f t="shared" si="27"/>
        <v>0</v>
      </c>
      <c r="T47" s="82">
        <f t="shared" si="27"/>
        <v>0</v>
      </c>
      <c r="U47" s="82">
        <f t="shared" si="27"/>
        <v>1.3199999999999998</v>
      </c>
      <c r="V47" s="82">
        <f t="shared" si="27"/>
        <v>0.14000000000000001</v>
      </c>
      <c r="W47" s="82">
        <f t="shared" si="27"/>
        <v>0</v>
      </c>
      <c r="X47" s="82">
        <f t="shared" si="27"/>
        <v>0</v>
      </c>
      <c r="Y47" s="82">
        <f t="shared" si="27"/>
        <v>0</v>
      </c>
      <c r="Z47" s="82">
        <f t="shared" si="27"/>
        <v>0</v>
      </c>
      <c r="AA47" s="82">
        <f t="shared" si="27"/>
        <v>0</v>
      </c>
      <c r="AB47" s="82">
        <f t="shared" si="27"/>
        <v>0</v>
      </c>
      <c r="AC47" s="82">
        <f t="shared" si="27"/>
        <v>0</v>
      </c>
      <c r="AD47" s="82">
        <f t="shared" si="5"/>
        <v>0</v>
      </c>
      <c r="AE47" s="82">
        <f t="shared" ref="AE47:BL47" si="28">SUM(AE48:AE55)</f>
        <v>0</v>
      </c>
      <c r="AF47" s="82">
        <f t="shared" si="28"/>
        <v>0</v>
      </c>
      <c r="AG47" s="82">
        <f t="shared" si="28"/>
        <v>0</v>
      </c>
      <c r="AH47" s="82">
        <f t="shared" si="28"/>
        <v>0</v>
      </c>
      <c r="AI47" s="82">
        <f t="shared" si="28"/>
        <v>0</v>
      </c>
      <c r="AJ47" s="82">
        <f t="shared" si="28"/>
        <v>0</v>
      </c>
      <c r="AK47" s="82">
        <f t="shared" si="28"/>
        <v>0</v>
      </c>
      <c r="AL47" s="82">
        <f t="shared" si="28"/>
        <v>0</v>
      </c>
      <c r="AM47" s="82">
        <f t="shared" si="28"/>
        <v>0</v>
      </c>
      <c r="AN47" s="82">
        <f t="shared" si="28"/>
        <v>0</v>
      </c>
      <c r="AO47" s="82">
        <f t="shared" si="28"/>
        <v>0</v>
      </c>
      <c r="AP47" s="82">
        <f t="shared" si="28"/>
        <v>0</v>
      </c>
      <c r="AQ47" s="82">
        <f t="shared" si="28"/>
        <v>0</v>
      </c>
      <c r="AR47" s="82">
        <f t="shared" si="28"/>
        <v>0</v>
      </c>
      <c r="AS47" s="82">
        <f t="shared" si="28"/>
        <v>0</v>
      </c>
      <c r="AT47" s="82">
        <f t="shared" si="28"/>
        <v>0</v>
      </c>
      <c r="AU47" s="82">
        <f t="shared" si="28"/>
        <v>0</v>
      </c>
      <c r="AV47" s="82">
        <f t="shared" si="28"/>
        <v>0</v>
      </c>
      <c r="AW47" s="82">
        <f t="shared" si="28"/>
        <v>0</v>
      </c>
      <c r="AX47" s="82">
        <f t="shared" si="28"/>
        <v>0</v>
      </c>
      <c r="AY47" s="82">
        <f t="shared" si="28"/>
        <v>0</v>
      </c>
      <c r="AZ47" s="82">
        <f t="shared" si="28"/>
        <v>0</v>
      </c>
      <c r="BA47" s="82">
        <f t="shared" si="28"/>
        <v>0</v>
      </c>
      <c r="BB47" s="82">
        <f t="shared" si="28"/>
        <v>0</v>
      </c>
      <c r="BC47" s="82">
        <f t="shared" si="28"/>
        <v>0</v>
      </c>
      <c r="BD47" s="82">
        <f t="shared" si="28"/>
        <v>1.18</v>
      </c>
      <c r="BE47" s="82">
        <f t="shared" si="28"/>
        <v>0</v>
      </c>
      <c r="BF47" s="82">
        <f t="shared" si="28"/>
        <v>0</v>
      </c>
      <c r="BG47" s="82">
        <f t="shared" si="28"/>
        <v>2.21</v>
      </c>
      <c r="BH47" s="82">
        <f t="shared" si="28"/>
        <v>0</v>
      </c>
      <c r="BI47" s="82">
        <f t="shared" si="28"/>
        <v>2.21</v>
      </c>
      <c r="BJ47" s="82">
        <f t="shared" si="28"/>
        <v>0</v>
      </c>
      <c r="BK47" s="82">
        <f t="shared" si="28"/>
        <v>0</v>
      </c>
      <c r="BL47" s="82">
        <f t="shared" si="28"/>
        <v>0</v>
      </c>
      <c r="BM47" s="81"/>
      <c r="BN47" s="9"/>
      <c r="BO47" s="107"/>
      <c r="BP47" s="9"/>
    </row>
    <row r="48" spans="1:69" ht="56.25" x14ac:dyDescent="0.3">
      <c r="A48" s="2">
        <v>1</v>
      </c>
      <c r="B48" s="144" t="s">
        <v>486</v>
      </c>
      <c r="C48" s="69">
        <f t="shared" si="0"/>
        <v>0.3</v>
      </c>
      <c r="D48" s="3"/>
      <c r="E48" s="65">
        <f t="shared" ref="E48:E55" si="29">F48+U48+BG48</f>
        <v>0.3</v>
      </c>
      <c r="F48" s="65">
        <f t="shared" ref="F48:F55" si="30">G48+K48+L48+M48+R48+S48+T48</f>
        <v>0.3</v>
      </c>
      <c r="G48" s="65">
        <f t="shared" si="1"/>
        <v>0</v>
      </c>
      <c r="H48" s="3"/>
      <c r="I48" s="3"/>
      <c r="J48" s="3"/>
      <c r="K48" s="178">
        <v>0.3</v>
      </c>
      <c r="L48" s="178"/>
      <c r="M48" s="3">
        <f t="shared" si="2"/>
        <v>0</v>
      </c>
      <c r="N48" s="3"/>
      <c r="O48" s="3"/>
      <c r="P48" s="3"/>
      <c r="Q48" s="3"/>
      <c r="R48" s="3"/>
      <c r="S48" s="3"/>
      <c r="T48" s="3"/>
      <c r="U48" s="65">
        <f t="shared" si="10"/>
        <v>0</v>
      </c>
      <c r="V48" s="3"/>
      <c r="W48" s="3"/>
      <c r="X48" s="3"/>
      <c r="Y48" s="3"/>
      <c r="Z48" s="3"/>
      <c r="AA48" s="3"/>
      <c r="AB48" s="3"/>
      <c r="AC48" s="3"/>
      <c r="AD48" s="65">
        <f t="shared" si="5"/>
        <v>0</v>
      </c>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f t="shared" si="7"/>
        <v>0</v>
      </c>
      <c r="BH48" s="3"/>
      <c r="BI48" s="3"/>
      <c r="BJ48" s="3"/>
      <c r="BK48" s="2" t="s">
        <v>459</v>
      </c>
      <c r="BL48" s="2" t="s">
        <v>149</v>
      </c>
      <c r="BM48" s="2" t="s">
        <v>487</v>
      </c>
      <c r="BN48" s="2" t="s">
        <v>79</v>
      </c>
      <c r="BO48" s="15" t="s">
        <v>539</v>
      </c>
      <c r="BP48" s="2" t="s">
        <v>629</v>
      </c>
    </row>
    <row r="49" spans="1:69" ht="56.25" x14ac:dyDescent="0.3">
      <c r="A49" s="2">
        <v>2</v>
      </c>
      <c r="B49" s="84" t="s">
        <v>488</v>
      </c>
      <c r="C49" s="69">
        <f t="shared" si="0"/>
        <v>1</v>
      </c>
      <c r="D49" s="3"/>
      <c r="E49" s="65">
        <f t="shared" si="29"/>
        <v>1</v>
      </c>
      <c r="F49" s="65">
        <f t="shared" si="30"/>
        <v>0.86</v>
      </c>
      <c r="G49" s="65">
        <f t="shared" si="1"/>
        <v>0</v>
      </c>
      <c r="H49" s="3"/>
      <c r="I49" s="3"/>
      <c r="J49" s="3"/>
      <c r="K49" s="179"/>
      <c r="L49" s="180">
        <v>0.86</v>
      </c>
      <c r="M49" s="3">
        <f t="shared" si="2"/>
        <v>0</v>
      </c>
      <c r="N49" s="3"/>
      <c r="O49" s="3"/>
      <c r="P49" s="3"/>
      <c r="Q49" s="3"/>
      <c r="R49" s="3"/>
      <c r="S49" s="3"/>
      <c r="T49" s="3"/>
      <c r="U49" s="65">
        <f t="shared" si="10"/>
        <v>0.14000000000000001</v>
      </c>
      <c r="V49" s="3">
        <v>0.14000000000000001</v>
      </c>
      <c r="W49" s="3"/>
      <c r="X49" s="3"/>
      <c r="Y49" s="3"/>
      <c r="Z49" s="3"/>
      <c r="AA49" s="3"/>
      <c r="AB49" s="3"/>
      <c r="AC49" s="3"/>
      <c r="AD49" s="65">
        <f t="shared" si="5"/>
        <v>0</v>
      </c>
      <c r="AE49" s="3"/>
      <c r="AF49" s="3"/>
      <c r="AG49" s="3"/>
      <c r="AH49" s="73"/>
      <c r="AI49" s="73"/>
      <c r="AJ49" s="3"/>
      <c r="AK49" s="3"/>
      <c r="AL49" s="3"/>
      <c r="AM49" s="3"/>
      <c r="AN49" s="3"/>
      <c r="AO49" s="3"/>
      <c r="AP49" s="3"/>
      <c r="AQ49" s="3"/>
      <c r="AR49" s="3"/>
      <c r="AS49" s="3"/>
      <c r="AT49" s="3"/>
      <c r="AU49" s="3"/>
      <c r="AV49" s="3"/>
      <c r="AW49" s="3"/>
      <c r="AX49" s="3"/>
      <c r="AY49" s="3"/>
      <c r="AZ49" s="74"/>
      <c r="BA49" s="3"/>
      <c r="BB49" s="3"/>
      <c r="BC49" s="3"/>
      <c r="BD49" s="3"/>
      <c r="BE49" s="3"/>
      <c r="BF49" s="3"/>
      <c r="BG49" s="3">
        <f t="shared" si="7"/>
        <v>0</v>
      </c>
      <c r="BH49" s="3"/>
      <c r="BI49" s="75"/>
      <c r="BJ49" s="3"/>
      <c r="BK49" s="2" t="s">
        <v>459</v>
      </c>
      <c r="BL49" s="4" t="s">
        <v>138</v>
      </c>
      <c r="BM49" s="2" t="s">
        <v>489</v>
      </c>
      <c r="BN49" s="76" t="s">
        <v>79</v>
      </c>
      <c r="BO49" s="15" t="s">
        <v>622</v>
      </c>
      <c r="BP49" s="2" t="s">
        <v>630</v>
      </c>
    </row>
    <row r="50" spans="1:69" ht="93.75" x14ac:dyDescent="0.3">
      <c r="A50" s="2">
        <v>3</v>
      </c>
      <c r="B50" s="144" t="s">
        <v>584</v>
      </c>
      <c r="C50" s="69">
        <f t="shared" si="0"/>
        <v>11</v>
      </c>
      <c r="D50" s="144"/>
      <c r="E50" s="65">
        <f t="shared" si="29"/>
        <v>11</v>
      </c>
      <c r="F50" s="65">
        <f t="shared" si="30"/>
        <v>11</v>
      </c>
      <c r="G50" s="65">
        <f t="shared" si="1"/>
        <v>0</v>
      </c>
      <c r="H50" s="3"/>
      <c r="I50" s="3"/>
      <c r="J50" s="3"/>
      <c r="K50" s="178">
        <v>11</v>
      </c>
      <c r="L50" s="178"/>
      <c r="M50" s="3">
        <f t="shared" si="2"/>
        <v>0</v>
      </c>
      <c r="N50" s="3"/>
      <c r="O50" s="3"/>
      <c r="P50" s="3"/>
      <c r="Q50" s="3"/>
      <c r="R50" s="3"/>
      <c r="S50" s="3"/>
      <c r="T50" s="3"/>
      <c r="U50" s="3">
        <f t="shared" si="10"/>
        <v>0</v>
      </c>
      <c r="V50" s="3"/>
      <c r="W50" s="3"/>
      <c r="X50" s="3"/>
      <c r="Y50" s="3"/>
      <c r="Z50" s="3"/>
      <c r="AA50" s="3"/>
      <c r="AB50" s="3"/>
      <c r="AC50" s="3"/>
      <c r="AD50" s="3">
        <f t="shared" ref="AD50:AD54" si="31">SUM(AE50:AT50)</f>
        <v>0</v>
      </c>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f t="shared" si="7"/>
        <v>0</v>
      </c>
      <c r="BH50" s="3"/>
      <c r="BI50" s="3"/>
      <c r="BJ50" s="3"/>
      <c r="BK50" s="2" t="s">
        <v>459</v>
      </c>
      <c r="BL50" s="2" t="s">
        <v>132</v>
      </c>
      <c r="BM50" s="2" t="s">
        <v>585</v>
      </c>
      <c r="BN50" s="2" t="s">
        <v>79</v>
      </c>
      <c r="BO50" s="14" t="s">
        <v>632</v>
      </c>
      <c r="BP50" s="2" t="s">
        <v>630</v>
      </c>
    </row>
    <row r="51" spans="1:69" ht="75" x14ac:dyDescent="0.3">
      <c r="A51" s="2">
        <v>4</v>
      </c>
      <c r="B51" s="98" t="s">
        <v>725</v>
      </c>
      <c r="C51" s="3">
        <f t="shared" si="0"/>
        <v>60</v>
      </c>
      <c r="D51" s="3"/>
      <c r="E51" s="3">
        <f t="shared" si="29"/>
        <v>60</v>
      </c>
      <c r="F51" s="3">
        <f>G51+K51+L51+M51+R51+S51+T51</f>
        <v>60</v>
      </c>
      <c r="G51" s="3">
        <f>H51+I51+J51</f>
        <v>0</v>
      </c>
      <c r="H51" s="3"/>
      <c r="I51" s="3"/>
      <c r="J51" s="3"/>
      <c r="K51" s="179">
        <v>35</v>
      </c>
      <c r="L51" s="184">
        <v>25</v>
      </c>
      <c r="M51" s="3">
        <f>N51+O51+P51</f>
        <v>0</v>
      </c>
      <c r="N51" s="3"/>
      <c r="O51" s="3"/>
      <c r="P51" s="3"/>
      <c r="Q51" s="3"/>
      <c r="R51" s="3"/>
      <c r="S51" s="3"/>
      <c r="T51" s="3"/>
      <c r="U51" s="3">
        <f t="shared" si="10"/>
        <v>0</v>
      </c>
      <c r="V51" s="3"/>
      <c r="W51" s="3"/>
      <c r="X51" s="3"/>
      <c r="Y51" s="3"/>
      <c r="Z51" s="3"/>
      <c r="AA51" s="3"/>
      <c r="AB51" s="3"/>
      <c r="AC51" s="3"/>
      <c r="AD51" s="3">
        <f>SUM(AE51:AT51)</f>
        <v>0</v>
      </c>
      <c r="AE51" s="3"/>
      <c r="AF51" s="3"/>
      <c r="AG51" s="3"/>
      <c r="AH51" s="73"/>
      <c r="AI51" s="73"/>
      <c r="AJ51" s="3"/>
      <c r="AK51" s="3"/>
      <c r="AL51" s="3"/>
      <c r="AM51" s="3"/>
      <c r="AN51" s="3"/>
      <c r="AO51" s="3"/>
      <c r="AP51" s="3"/>
      <c r="AQ51" s="3"/>
      <c r="AR51" s="3"/>
      <c r="AS51" s="3"/>
      <c r="AT51" s="3"/>
      <c r="AU51" s="3"/>
      <c r="AV51" s="3"/>
      <c r="AW51" s="3"/>
      <c r="AX51" s="3"/>
      <c r="AY51" s="3"/>
      <c r="AZ51" s="74"/>
      <c r="BA51" s="3"/>
      <c r="BB51" s="3"/>
      <c r="BC51" s="3"/>
      <c r="BD51" s="3"/>
      <c r="BE51" s="3"/>
      <c r="BF51" s="3"/>
      <c r="BG51" s="3">
        <f t="shared" ref="BG51" si="32">SUM(BH51:BJ51)</f>
        <v>0</v>
      </c>
      <c r="BH51" s="3"/>
      <c r="BI51" s="75"/>
      <c r="BJ51" s="3"/>
      <c r="BK51" s="2" t="s">
        <v>459</v>
      </c>
      <c r="BL51" s="4" t="s">
        <v>135</v>
      </c>
      <c r="BM51" s="2" t="s">
        <v>726</v>
      </c>
      <c r="BN51" s="76" t="s">
        <v>79</v>
      </c>
      <c r="BO51" s="134" t="s">
        <v>730</v>
      </c>
      <c r="BP51" s="2" t="s">
        <v>630</v>
      </c>
    </row>
    <row r="52" spans="1:69" ht="93.75" x14ac:dyDescent="0.3">
      <c r="A52" s="2">
        <v>5</v>
      </c>
      <c r="B52" s="144" t="s">
        <v>584</v>
      </c>
      <c r="C52" s="69">
        <f t="shared" si="0"/>
        <v>11</v>
      </c>
      <c r="D52" s="144"/>
      <c r="E52" s="65">
        <f t="shared" si="29"/>
        <v>11</v>
      </c>
      <c r="F52" s="65">
        <f t="shared" si="30"/>
        <v>11</v>
      </c>
      <c r="G52" s="65">
        <f t="shared" si="1"/>
        <v>0</v>
      </c>
      <c r="H52" s="3"/>
      <c r="I52" s="3"/>
      <c r="J52" s="3"/>
      <c r="K52" s="178">
        <v>11</v>
      </c>
      <c r="L52" s="178"/>
      <c r="M52" s="3">
        <f t="shared" si="2"/>
        <v>0</v>
      </c>
      <c r="N52" s="3"/>
      <c r="O52" s="3"/>
      <c r="P52" s="3"/>
      <c r="Q52" s="3"/>
      <c r="R52" s="3"/>
      <c r="S52" s="3"/>
      <c r="T52" s="3"/>
      <c r="U52" s="3">
        <f t="shared" si="10"/>
        <v>0</v>
      </c>
      <c r="V52" s="3"/>
      <c r="W52" s="3"/>
      <c r="X52" s="3"/>
      <c r="Y52" s="3"/>
      <c r="Z52" s="3"/>
      <c r="AA52" s="3"/>
      <c r="AB52" s="3"/>
      <c r="AC52" s="3"/>
      <c r="AD52" s="3">
        <f t="shared" si="31"/>
        <v>0</v>
      </c>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f t="shared" si="7"/>
        <v>0</v>
      </c>
      <c r="BH52" s="3"/>
      <c r="BI52" s="3"/>
      <c r="BJ52" s="3"/>
      <c r="BK52" s="2" t="s">
        <v>459</v>
      </c>
      <c r="BL52" s="4" t="s">
        <v>128</v>
      </c>
      <c r="BM52" s="2"/>
      <c r="BN52" s="2" t="s">
        <v>79</v>
      </c>
      <c r="BO52" s="14" t="s">
        <v>632</v>
      </c>
      <c r="BP52" s="2" t="s">
        <v>630</v>
      </c>
    </row>
    <row r="53" spans="1:69" ht="93.75" x14ac:dyDescent="0.3">
      <c r="A53" s="2">
        <v>6</v>
      </c>
      <c r="B53" s="144" t="s">
        <v>584</v>
      </c>
      <c r="C53" s="69">
        <f t="shared" si="0"/>
        <v>6</v>
      </c>
      <c r="D53" s="144"/>
      <c r="E53" s="65">
        <f t="shared" si="29"/>
        <v>6</v>
      </c>
      <c r="F53" s="65">
        <f t="shared" si="30"/>
        <v>6</v>
      </c>
      <c r="G53" s="65">
        <f t="shared" si="1"/>
        <v>0</v>
      </c>
      <c r="H53" s="3"/>
      <c r="I53" s="3"/>
      <c r="J53" s="3"/>
      <c r="K53" s="178">
        <v>6</v>
      </c>
      <c r="L53" s="178"/>
      <c r="M53" s="3">
        <f t="shared" si="2"/>
        <v>0</v>
      </c>
      <c r="N53" s="3"/>
      <c r="O53" s="3"/>
      <c r="P53" s="3"/>
      <c r="Q53" s="3"/>
      <c r="R53" s="3"/>
      <c r="S53" s="3"/>
      <c r="T53" s="3"/>
      <c r="U53" s="3">
        <f t="shared" si="10"/>
        <v>0</v>
      </c>
      <c r="V53" s="3"/>
      <c r="W53" s="3"/>
      <c r="X53" s="3"/>
      <c r="Y53" s="3"/>
      <c r="Z53" s="3"/>
      <c r="AA53" s="3"/>
      <c r="AB53" s="3"/>
      <c r="AC53" s="3"/>
      <c r="AD53" s="3">
        <f t="shared" si="31"/>
        <v>0</v>
      </c>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f t="shared" si="7"/>
        <v>0</v>
      </c>
      <c r="BH53" s="3"/>
      <c r="BI53" s="3"/>
      <c r="BJ53" s="3"/>
      <c r="BK53" s="2" t="s">
        <v>459</v>
      </c>
      <c r="BL53" s="2" t="s">
        <v>147</v>
      </c>
      <c r="BM53" s="2" t="s">
        <v>586</v>
      </c>
      <c r="BN53" s="2" t="s">
        <v>79</v>
      </c>
      <c r="BO53" s="14" t="s">
        <v>632</v>
      </c>
      <c r="BP53" s="2" t="s">
        <v>630</v>
      </c>
    </row>
    <row r="54" spans="1:69" ht="93.75" x14ac:dyDescent="0.3">
      <c r="A54" s="2">
        <v>7</v>
      </c>
      <c r="B54" s="144" t="s">
        <v>587</v>
      </c>
      <c r="C54" s="69">
        <f t="shared" si="0"/>
        <v>3</v>
      </c>
      <c r="D54" s="144"/>
      <c r="E54" s="65">
        <f t="shared" si="29"/>
        <v>3</v>
      </c>
      <c r="F54" s="65">
        <f t="shared" si="30"/>
        <v>3</v>
      </c>
      <c r="G54" s="65">
        <f t="shared" si="1"/>
        <v>0</v>
      </c>
      <c r="H54" s="3"/>
      <c r="I54" s="3"/>
      <c r="J54" s="3"/>
      <c r="K54" s="179"/>
      <c r="L54" s="180">
        <v>3</v>
      </c>
      <c r="M54" s="3">
        <f t="shared" si="2"/>
        <v>0</v>
      </c>
      <c r="N54" s="3"/>
      <c r="O54" s="3"/>
      <c r="P54" s="3"/>
      <c r="Q54" s="3"/>
      <c r="R54" s="3"/>
      <c r="S54" s="3"/>
      <c r="T54" s="3"/>
      <c r="U54" s="3">
        <f t="shared" si="10"/>
        <v>0</v>
      </c>
      <c r="V54" s="3"/>
      <c r="W54" s="3"/>
      <c r="X54" s="3"/>
      <c r="Y54" s="3"/>
      <c r="Z54" s="3"/>
      <c r="AA54" s="3"/>
      <c r="AB54" s="3"/>
      <c r="AC54" s="3"/>
      <c r="AD54" s="3">
        <f t="shared" si="31"/>
        <v>0</v>
      </c>
      <c r="AE54" s="3"/>
      <c r="AF54" s="3"/>
      <c r="AG54" s="3"/>
      <c r="AH54" s="73"/>
      <c r="AI54" s="73"/>
      <c r="AJ54" s="3"/>
      <c r="AK54" s="3"/>
      <c r="AL54" s="3"/>
      <c r="AM54" s="3"/>
      <c r="AN54" s="3"/>
      <c r="AO54" s="3"/>
      <c r="AP54" s="3"/>
      <c r="AQ54" s="3"/>
      <c r="AR54" s="3"/>
      <c r="AS54" s="3"/>
      <c r="AT54" s="3"/>
      <c r="AU54" s="3"/>
      <c r="AV54" s="3"/>
      <c r="AW54" s="3"/>
      <c r="AX54" s="3"/>
      <c r="AY54" s="3"/>
      <c r="AZ54" s="74"/>
      <c r="BA54" s="3"/>
      <c r="BB54" s="3"/>
      <c r="BC54" s="3"/>
      <c r="BD54" s="3"/>
      <c r="BE54" s="3"/>
      <c r="BF54" s="3"/>
      <c r="BG54" s="3">
        <f t="shared" si="7"/>
        <v>0</v>
      </c>
      <c r="BH54" s="3"/>
      <c r="BI54" s="75"/>
      <c r="BJ54" s="3"/>
      <c r="BK54" s="2" t="s">
        <v>459</v>
      </c>
      <c r="BL54" s="2" t="s">
        <v>140</v>
      </c>
      <c r="BM54" s="2" t="s">
        <v>588</v>
      </c>
      <c r="BN54" s="2" t="s">
        <v>79</v>
      </c>
      <c r="BO54" s="14" t="s">
        <v>632</v>
      </c>
      <c r="BP54" s="2" t="s">
        <v>630</v>
      </c>
    </row>
    <row r="55" spans="1:69" ht="56.25" x14ac:dyDescent="0.3">
      <c r="A55" s="2">
        <v>8</v>
      </c>
      <c r="B55" s="144" t="s">
        <v>558</v>
      </c>
      <c r="C55" s="69">
        <f t="shared" si="0"/>
        <v>46.000000000000007</v>
      </c>
      <c r="D55" s="3"/>
      <c r="E55" s="65">
        <f t="shared" si="29"/>
        <v>46.000000000000007</v>
      </c>
      <c r="F55" s="65">
        <f t="shared" si="30"/>
        <v>42.610000000000007</v>
      </c>
      <c r="G55" s="65">
        <f t="shared" si="1"/>
        <v>4.4300000000000006</v>
      </c>
      <c r="H55" s="3">
        <v>0.4</v>
      </c>
      <c r="I55" s="3"/>
      <c r="J55" s="3">
        <v>4.03</v>
      </c>
      <c r="K55" s="179">
        <v>27.69</v>
      </c>
      <c r="L55" s="180">
        <v>10.39</v>
      </c>
      <c r="M55" s="3">
        <f t="shared" si="2"/>
        <v>0</v>
      </c>
      <c r="N55" s="3"/>
      <c r="O55" s="3"/>
      <c r="P55" s="3"/>
      <c r="Q55" s="3"/>
      <c r="R55" s="3">
        <v>0.1</v>
      </c>
      <c r="S55" s="3"/>
      <c r="T55" s="3"/>
      <c r="U55" s="65">
        <f t="shared" si="10"/>
        <v>1.18</v>
      </c>
      <c r="V55" s="3"/>
      <c r="W55" s="3"/>
      <c r="X55" s="3"/>
      <c r="Y55" s="3"/>
      <c r="Z55" s="3"/>
      <c r="AA55" s="3"/>
      <c r="AB55" s="3"/>
      <c r="AC55" s="3"/>
      <c r="AD55" s="65">
        <f t="shared" si="5"/>
        <v>0</v>
      </c>
      <c r="AE55" s="3"/>
      <c r="AF55" s="3"/>
      <c r="AG55" s="3"/>
      <c r="AH55" s="73"/>
      <c r="AI55" s="73"/>
      <c r="AJ55" s="3"/>
      <c r="AK55" s="3"/>
      <c r="AL55" s="3"/>
      <c r="AM55" s="3"/>
      <c r="AN55" s="3"/>
      <c r="AO55" s="3"/>
      <c r="AP55" s="3"/>
      <c r="AQ55" s="3"/>
      <c r="AR55" s="3"/>
      <c r="AS55" s="3"/>
      <c r="AT55" s="3"/>
      <c r="AU55" s="3"/>
      <c r="AV55" s="3"/>
      <c r="AW55" s="3"/>
      <c r="AX55" s="3"/>
      <c r="AY55" s="3"/>
      <c r="AZ55" s="74"/>
      <c r="BA55" s="3"/>
      <c r="BB55" s="3"/>
      <c r="BC55" s="3"/>
      <c r="BD55" s="3">
        <v>1.18</v>
      </c>
      <c r="BE55" s="3"/>
      <c r="BF55" s="3"/>
      <c r="BG55" s="3">
        <f t="shared" si="7"/>
        <v>2.21</v>
      </c>
      <c r="BH55" s="3"/>
      <c r="BI55" s="75">
        <v>2.21</v>
      </c>
      <c r="BJ55" s="3"/>
      <c r="BK55" s="2" t="s">
        <v>459</v>
      </c>
      <c r="BL55" s="4" t="s">
        <v>137</v>
      </c>
      <c r="BM55" s="2" t="s">
        <v>489</v>
      </c>
      <c r="BN55" s="76" t="s">
        <v>79</v>
      </c>
      <c r="BO55" s="15" t="s">
        <v>622</v>
      </c>
      <c r="BP55" s="2" t="s">
        <v>630</v>
      </c>
      <c r="BQ55" s="149" t="s">
        <v>777</v>
      </c>
    </row>
    <row r="56" spans="1:69" x14ac:dyDescent="0.3">
      <c r="A56" s="81" t="s">
        <v>176</v>
      </c>
      <c r="B56" s="83" t="s">
        <v>12</v>
      </c>
      <c r="C56" s="21">
        <f t="shared" si="0"/>
        <v>796.07500000000005</v>
      </c>
      <c r="D56" s="82">
        <f>D57+D59+D62+D199+D200+D206+D207+D223+D229+D232+D233+D234+D235+D236</f>
        <v>146.65499999999997</v>
      </c>
      <c r="E56" s="82">
        <f>E57+E59+E62+E199+E200+E206+E207+E223+E229+E232+E233+E234+E235+E236</f>
        <v>649.42000000000007</v>
      </c>
      <c r="F56" s="82">
        <f>F57+F59+F62+F199+F200+F206+F207+F223+F229+F232+F233+F234+F235+F236</f>
        <v>579.45999999999992</v>
      </c>
      <c r="G56" s="82">
        <f t="shared" si="1"/>
        <v>36.93</v>
      </c>
      <c r="H56" s="82">
        <f t="shared" ref="H56:AC56" si="33">H57+H59+H62+H199+H200+H206+H207+H223+H229+H232+H233+H234+H235+H236</f>
        <v>13.399999999999997</v>
      </c>
      <c r="I56" s="82">
        <f t="shared" si="33"/>
        <v>23.53</v>
      </c>
      <c r="J56" s="82">
        <f t="shared" si="33"/>
        <v>0</v>
      </c>
      <c r="K56" s="177">
        <f t="shared" si="33"/>
        <v>222.16000000000003</v>
      </c>
      <c r="L56" s="177">
        <f t="shared" si="33"/>
        <v>245.80999999999997</v>
      </c>
      <c r="M56" s="82">
        <f t="shared" si="33"/>
        <v>73.88000000000001</v>
      </c>
      <c r="N56" s="82">
        <f t="shared" si="33"/>
        <v>5.5399999999999991</v>
      </c>
      <c r="O56" s="82">
        <f t="shared" si="33"/>
        <v>16.5</v>
      </c>
      <c r="P56" s="82">
        <f t="shared" si="33"/>
        <v>51.84</v>
      </c>
      <c r="Q56" s="82">
        <f t="shared" si="33"/>
        <v>0</v>
      </c>
      <c r="R56" s="82">
        <f t="shared" si="33"/>
        <v>0.68</v>
      </c>
      <c r="S56" s="82">
        <f t="shared" si="33"/>
        <v>0</v>
      </c>
      <c r="T56" s="82">
        <f t="shared" si="33"/>
        <v>0</v>
      </c>
      <c r="U56" s="82">
        <f t="shared" si="33"/>
        <v>45.250000000000007</v>
      </c>
      <c r="V56" s="82">
        <f t="shared" si="33"/>
        <v>0</v>
      </c>
      <c r="W56" s="82">
        <f t="shared" si="33"/>
        <v>0</v>
      </c>
      <c r="X56" s="82">
        <f t="shared" si="33"/>
        <v>0</v>
      </c>
      <c r="Y56" s="82">
        <f t="shared" si="33"/>
        <v>0</v>
      </c>
      <c r="Z56" s="82">
        <f t="shared" si="33"/>
        <v>0</v>
      </c>
      <c r="AA56" s="82">
        <f t="shared" si="33"/>
        <v>0</v>
      </c>
      <c r="AB56" s="82">
        <f t="shared" si="33"/>
        <v>0</v>
      </c>
      <c r="AC56" s="82">
        <f t="shared" si="33"/>
        <v>0</v>
      </c>
      <c r="AD56" s="82">
        <f t="shared" si="5"/>
        <v>4.22</v>
      </c>
      <c r="AE56" s="82">
        <f t="shared" ref="AE56:BJ56" si="34">AE57+AE59+AE62+AE199+AE200+AE206+AE207+AE223+AE229+AE232+AE233+AE234+AE235+AE236</f>
        <v>1.1700000000000002</v>
      </c>
      <c r="AF56" s="82">
        <f t="shared" si="34"/>
        <v>1.3699999999999999</v>
      </c>
      <c r="AG56" s="82">
        <f t="shared" si="34"/>
        <v>0.02</v>
      </c>
      <c r="AH56" s="82">
        <f t="shared" si="34"/>
        <v>0</v>
      </c>
      <c r="AI56" s="82">
        <f t="shared" si="34"/>
        <v>0.59</v>
      </c>
      <c r="AJ56" s="82">
        <f t="shared" si="34"/>
        <v>0.61</v>
      </c>
      <c r="AK56" s="82">
        <f t="shared" si="34"/>
        <v>0.02</v>
      </c>
      <c r="AL56" s="82">
        <f t="shared" si="34"/>
        <v>0</v>
      </c>
      <c r="AM56" s="82">
        <f t="shared" si="34"/>
        <v>0</v>
      </c>
      <c r="AN56" s="82">
        <f t="shared" si="34"/>
        <v>0</v>
      </c>
      <c r="AO56" s="82">
        <f t="shared" si="34"/>
        <v>0</v>
      </c>
      <c r="AP56" s="82">
        <f t="shared" si="34"/>
        <v>0</v>
      </c>
      <c r="AQ56" s="82">
        <f t="shared" si="34"/>
        <v>0.44</v>
      </c>
      <c r="AR56" s="82">
        <f t="shared" si="34"/>
        <v>0</v>
      </c>
      <c r="AS56" s="82">
        <f t="shared" si="34"/>
        <v>0</v>
      </c>
      <c r="AT56" s="82">
        <f t="shared" si="34"/>
        <v>0</v>
      </c>
      <c r="AU56" s="82">
        <f t="shared" si="34"/>
        <v>0</v>
      </c>
      <c r="AV56" s="82">
        <f t="shared" si="34"/>
        <v>0.04</v>
      </c>
      <c r="AW56" s="82">
        <f t="shared" si="34"/>
        <v>0</v>
      </c>
      <c r="AX56" s="82">
        <f t="shared" si="34"/>
        <v>9.7800000000000011</v>
      </c>
      <c r="AY56" s="82">
        <f t="shared" si="34"/>
        <v>4.8999999999999995</v>
      </c>
      <c r="AZ56" s="82">
        <f t="shared" si="34"/>
        <v>0.73</v>
      </c>
      <c r="BA56" s="82">
        <f t="shared" si="34"/>
        <v>0</v>
      </c>
      <c r="BB56" s="82">
        <f t="shared" si="34"/>
        <v>0</v>
      </c>
      <c r="BC56" s="82">
        <f t="shared" si="34"/>
        <v>0</v>
      </c>
      <c r="BD56" s="82">
        <f t="shared" si="34"/>
        <v>25.580000000000002</v>
      </c>
      <c r="BE56" s="82">
        <f t="shared" si="34"/>
        <v>0</v>
      </c>
      <c r="BF56" s="82">
        <f t="shared" si="34"/>
        <v>0</v>
      </c>
      <c r="BG56" s="82">
        <f t="shared" si="34"/>
        <v>24.71</v>
      </c>
      <c r="BH56" s="82">
        <f t="shared" si="34"/>
        <v>0</v>
      </c>
      <c r="BI56" s="82">
        <f t="shared" si="34"/>
        <v>24.71</v>
      </c>
      <c r="BJ56" s="82">
        <f t="shared" si="34"/>
        <v>0</v>
      </c>
      <c r="BK56" s="9"/>
      <c r="BL56" s="9"/>
      <c r="BM56" s="9"/>
      <c r="BN56" s="9"/>
      <c r="BO56" s="107"/>
      <c r="BP56" s="9"/>
    </row>
    <row r="57" spans="1:69" x14ac:dyDescent="0.3">
      <c r="A57" s="81" t="s">
        <v>331</v>
      </c>
      <c r="B57" s="83" t="s">
        <v>25</v>
      </c>
      <c r="C57" s="21">
        <f t="shared" si="0"/>
        <v>19.999999999999996</v>
      </c>
      <c r="D57" s="82">
        <v>0</v>
      </c>
      <c r="E57" s="82">
        <f t="shared" si="20"/>
        <v>19.999999999999996</v>
      </c>
      <c r="F57" s="82">
        <f t="shared" si="8"/>
        <v>19.119999999999997</v>
      </c>
      <c r="G57" s="82">
        <f t="shared" si="1"/>
        <v>0.17</v>
      </c>
      <c r="H57" s="82">
        <f t="shared" ref="H57:BJ59" si="35">H58</f>
        <v>0</v>
      </c>
      <c r="I57" s="82">
        <f t="shared" si="35"/>
        <v>0.17</v>
      </c>
      <c r="J57" s="82">
        <f t="shared" si="35"/>
        <v>0</v>
      </c>
      <c r="K57" s="177">
        <f t="shared" si="35"/>
        <v>9.11</v>
      </c>
      <c r="L57" s="177">
        <f t="shared" si="35"/>
        <v>9.84</v>
      </c>
      <c r="M57" s="82">
        <f t="shared" si="2"/>
        <v>0</v>
      </c>
      <c r="N57" s="82">
        <f t="shared" si="35"/>
        <v>0</v>
      </c>
      <c r="O57" s="82">
        <f t="shared" si="35"/>
        <v>0</v>
      </c>
      <c r="P57" s="82">
        <f t="shared" si="35"/>
        <v>0</v>
      </c>
      <c r="Q57" s="82">
        <f t="shared" si="35"/>
        <v>0</v>
      </c>
      <c r="R57" s="82">
        <f t="shared" si="35"/>
        <v>0</v>
      </c>
      <c r="S57" s="82">
        <f t="shared" si="35"/>
        <v>0</v>
      </c>
      <c r="T57" s="82">
        <f t="shared" si="35"/>
        <v>0</v>
      </c>
      <c r="U57" s="82">
        <f t="shared" si="10"/>
        <v>0.88</v>
      </c>
      <c r="V57" s="82">
        <f t="shared" si="35"/>
        <v>0</v>
      </c>
      <c r="W57" s="82">
        <f t="shared" si="35"/>
        <v>0</v>
      </c>
      <c r="X57" s="82">
        <f t="shared" si="35"/>
        <v>0</v>
      </c>
      <c r="Y57" s="82">
        <f t="shared" si="35"/>
        <v>0</v>
      </c>
      <c r="Z57" s="82">
        <f t="shared" si="35"/>
        <v>0</v>
      </c>
      <c r="AA57" s="82">
        <f t="shared" si="35"/>
        <v>0</v>
      </c>
      <c r="AB57" s="82">
        <f t="shared" si="35"/>
        <v>0</v>
      </c>
      <c r="AC57" s="82">
        <f t="shared" si="35"/>
        <v>0</v>
      </c>
      <c r="AD57" s="82">
        <f t="shared" si="5"/>
        <v>0.88</v>
      </c>
      <c r="AE57" s="82">
        <f t="shared" si="35"/>
        <v>0</v>
      </c>
      <c r="AF57" s="82">
        <f t="shared" si="35"/>
        <v>0.88</v>
      </c>
      <c r="AG57" s="82">
        <f t="shared" si="35"/>
        <v>0</v>
      </c>
      <c r="AH57" s="82">
        <f t="shared" si="35"/>
        <v>0</v>
      </c>
      <c r="AI57" s="82">
        <f t="shared" si="35"/>
        <v>0</v>
      </c>
      <c r="AJ57" s="82">
        <f t="shared" si="35"/>
        <v>0</v>
      </c>
      <c r="AK57" s="82">
        <f t="shared" si="35"/>
        <v>0</v>
      </c>
      <c r="AL57" s="82">
        <f t="shared" si="35"/>
        <v>0</v>
      </c>
      <c r="AM57" s="82">
        <f t="shared" si="35"/>
        <v>0</v>
      </c>
      <c r="AN57" s="82">
        <f t="shared" si="35"/>
        <v>0</v>
      </c>
      <c r="AO57" s="82">
        <f t="shared" si="35"/>
        <v>0</v>
      </c>
      <c r="AP57" s="82">
        <f t="shared" si="35"/>
        <v>0</v>
      </c>
      <c r="AQ57" s="82">
        <f t="shared" si="35"/>
        <v>0</v>
      </c>
      <c r="AR57" s="82">
        <f t="shared" si="35"/>
        <v>0</v>
      </c>
      <c r="AS57" s="82">
        <f t="shared" si="35"/>
        <v>0</v>
      </c>
      <c r="AT57" s="82">
        <f t="shared" si="35"/>
        <v>0</v>
      </c>
      <c r="AU57" s="82">
        <f t="shared" si="35"/>
        <v>0</v>
      </c>
      <c r="AV57" s="82">
        <f t="shared" si="35"/>
        <v>0</v>
      </c>
      <c r="AW57" s="82">
        <f t="shared" si="35"/>
        <v>0</v>
      </c>
      <c r="AX57" s="82">
        <f t="shared" si="35"/>
        <v>0</v>
      </c>
      <c r="AY57" s="82">
        <f t="shared" si="35"/>
        <v>0</v>
      </c>
      <c r="AZ57" s="82">
        <f t="shared" si="35"/>
        <v>0</v>
      </c>
      <c r="BA57" s="82">
        <f t="shared" si="35"/>
        <v>0</v>
      </c>
      <c r="BB57" s="82">
        <f t="shared" si="35"/>
        <v>0</v>
      </c>
      <c r="BC57" s="82">
        <f t="shared" si="35"/>
        <v>0</v>
      </c>
      <c r="BD57" s="82">
        <f t="shared" si="35"/>
        <v>0</v>
      </c>
      <c r="BE57" s="82">
        <f t="shared" si="35"/>
        <v>0</v>
      </c>
      <c r="BF57" s="82">
        <f t="shared" si="35"/>
        <v>0</v>
      </c>
      <c r="BG57" s="82">
        <f t="shared" si="7"/>
        <v>0</v>
      </c>
      <c r="BH57" s="82">
        <f t="shared" si="35"/>
        <v>0</v>
      </c>
      <c r="BI57" s="82">
        <f t="shared" si="35"/>
        <v>0</v>
      </c>
      <c r="BJ57" s="82">
        <f t="shared" si="35"/>
        <v>0</v>
      </c>
      <c r="BK57" s="9"/>
      <c r="BL57" s="9"/>
      <c r="BM57" s="85"/>
      <c r="BN57" s="9"/>
      <c r="BO57" s="107"/>
      <c r="BP57" s="9"/>
    </row>
    <row r="58" spans="1:69" ht="75" x14ac:dyDescent="0.3">
      <c r="A58" s="2">
        <v>1</v>
      </c>
      <c r="B58" s="118" t="s">
        <v>375</v>
      </c>
      <c r="C58" s="69">
        <f t="shared" si="0"/>
        <v>19.999999999999996</v>
      </c>
      <c r="D58" s="3"/>
      <c r="E58" s="3">
        <f t="shared" si="20"/>
        <v>19.999999999999996</v>
      </c>
      <c r="F58" s="3">
        <f>G58+K58+L58+M58+R58+S58+T58</f>
        <v>19.119999999999997</v>
      </c>
      <c r="G58" s="3">
        <f t="shared" si="1"/>
        <v>0.17</v>
      </c>
      <c r="H58" s="3"/>
      <c r="I58" s="3">
        <v>0.17</v>
      </c>
      <c r="J58" s="3"/>
      <c r="K58" s="183">
        <v>9.11</v>
      </c>
      <c r="L58" s="183">
        <v>9.84</v>
      </c>
      <c r="M58" s="3">
        <f t="shared" si="2"/>
        <v>0</v>
      </c>
      <c r="N58" s="3"/>
      <c r="O58" s="3"/>
      <c r="P58" s="3"/>
      <c r="Q58" s="3"/>
      <c r="R58" s="3"/>
      <c r="S58" s="3"/>
      <c r="T58" s="3"/>
      <c r="U58" s="3">
        <f t="shared" si="10"/>
        <v>0.88</v>
      </c>
      <c r="V58" s="3"/>
      <c r="W58" s="3"/>
      <c r="X58" s="3"/>
      <c r="Y58" s="3"/>
      <c r="Z58" s="3"/>
      <c r="AA58" s="3"/>
      <c r="AB58" s="3"/>
      <c r="AC58" s="3"/>
      <c r="AD58" s="3">
        <f t="shared" si="5"/>
        <v>0.88</v>
      </c>
      <c r="AE58" s="3"/>
      <c r="AF58" s="3">
        <v>0.88</v>
      </c>
      <c r="AG58" s="3"/>
      <c r="AH58" s="73"/>
      <c r="AI58" s="73"/>
      <c r="AJ58" s="3"/>
      <c r="AK58" s="3"/>
      <c r="AL58" s="3"/>
      <c r="AM58" s="3"/>
      <c r="AN58" s="3"/>
      <c r="AO58" s="3"/>
      <c r="AP58" s="3"/>
      <c r="AQ58" s="3"/>
      <c r="AR58" s="3"/>
      <c r="AS58" s="3"/>
      <c r="AT58" s="3"/>
      <c r="AU58" s="3"/>
      <c r="AV58" s="3"/>
      <c r="AW58" s="3"/>
      <c r="AX58" s="3"/>
      <c r="AY58" s="3"/>
      <c r="AZ58" s="74"/>
      <c r="BA58" s="3"/>
      <c r="BB58" s="3"/>
      <c r="BC58" s="3"/>
      <c r="BD58" s="3"/>
      <c r="BE58" s="3"/>
      <c r="BF58" s="3"/>
      <c r="BG58" s="3">
        <f t="shared" si="7"/>
        <v>0</v>
      </c>
      <c r="BH58" s="3"/>
      <c r="BI58" s="75"/>
      <c r="BJ58" s="3"/>
      <c r="BK58" s="2" t="s">
        <v>459</v>
      </c>
      <c r="BL58" s="4" t="s">
        <v>135</v>
      </c>
      <c r="BM58" s="2" t="s">
        <v>178</v>
      </c>
      <c r="BN58" s="2" t="s">
        <v>84</v>
      </c>
      <c r="BO58" s="143" t="s">
        <v>405</v>
      </c>
      <c r="BP58" s="2" t="s">
        <v>629</v>
      </c>
    </row>
    <row r="59" spans="1:69" x14ac:dyDescent="0.3">
      <c r="A59" s="81" t="s">
        <v>332</v>
      </c>
      <c r="B59" s="83" t="s">
        <v>180</v>
      </c>
      <c r="C59" s="21">
        <f t="shared" si="0"/>
        <v>30.2</v>
      </c>
      <c r="D59" s="82">
        <v>0</v>
      </c>
      <c r="E59" s="82">
        <f t="shared" si="20"/>
        <v>30.2</v>
      </c>
      <c r="F59" s="82">
        <f t="shared" ref="F59" si="36">G59+K59+L59+M59+R59+S59+T59</f>
        <v>30.2</v>
      </c>
      <c r="G59" s="82">
        <f t="shared" si="1"/>
        <v>0</v>
      </c>
      <c r="H59" s="82">
        <f t="shared" si="35"/>
        <v>0</v>
      </c>
      <c r="I59" s="82">
        <f t="shared" si="35"/>
        <v>0</v>
      </c>
      <c r="J59" s="82">
        <f t="shared" si="35"/>
        <v>0</v>
      </c>
      <c r="K59" s="177">
        <f>SUM(K60:K61)</f>
        <v>14</v>
      </c>
      <c r="L59" s="177">
        <f>SUM(L60:L61)</f>
        <v>16.2</v>
      </c>
      <c r="M59" s="82">
        <f t="shared" si="2"/>
        <v>0</v>
      </c>
      <c r="N59" s="82">
        <f t="shared" si="35"/>
        <v>0</v>
      </c>
      <c r="O59" s="82">
        <f t="shared" si="35"/>
        <v>0</v>
      </c>
      <c r="P59" s="82">
        <f t="shared" si="35"/>
        <v>0</v>
      </c>
      <c r="Q59" s="82">
        <f t="shared" si="35"/>
        <v>0</v>
      </c>
      <c r="R59" s="82">
        <f t="shared" si="35"/>
        <v>0</v>
      </c>
      <c r="S59" s="82">
        <f t="shared" si="35"/>
        <v>0</v>
      </c>
      <c r="T59" s="82">
        <f t="shared" si="35"/>
        <v>0</v>
      </c>
      <c r="U59" s="82">
        <f t="shared" si="10"/>
        <v>0</v>
      </c>
      <c r="V59" s="82">
        <f t="shared" si="35"/>
        <v>0</v>
      </c>
      <c r="W59" s="82">
        <f t="shared" si="35"/>
        <v>0</v>
      </c>
      <c r="X59" s="82">
        <f t="shared" si="35"/>
        <v>0</v>
      </c>
      <c r="Y59" s="82">
        <f t="shared" si="35"/>
        <v>0</v>
      </c>
      <c r="Z59" s="82">
        <f t="shared" si="35"/>
        <v>0</v>
      </c>
      <c r="AA59" s="82">
        <f t="shared" si="35"/>
        <v>0</v>
      </c>
      <c r="AB59" s="82">
        <f t="shared" si="35"/>
        <v>0</v>
      </c>
      <c r="AC59" s="82">
        <f t="shared" si="35"/>
        <v>0</v>
      </c>
      <c r="AD59" s="82">
        <f t="shared" ref="AD59:AD61" si="37">SUM(AE59:AT59)</f>
        <v>0</v>
      </c>
      <c r="AE59" s="82">
        <f t="shared" si="35"/>
        <v>0</v>
      </c>
      <c r="AF59" s="82">
        <f t="shared" si="35"/>
        <v>0</v>
      </c>
      <c r="AG59" s="82">
        <f t="shared" si="35"/>
        <v>0</v>
      </c>
      <c r="AH59" s="82">
        <f t="shared" si="35"/>
        <v>0</v>
      </c>
      <c r="AI59" s="82">
        <f t="shared" si="35"/>
        <v>0</v>
      </c>
      <c r="AJ59" s="82">
        <f t="shared" si="35"/>
        <v>0</v>
      </c>
      <c r="AK59" s="82">
        <f t="shared" si="35"/>
        <v>0</v>
      </c>
      <c r="AL59" s="82">
        <f t="shared" si="35"/>
        <v>0</v>
      </c>
      <c r="AM59" s="82">
        <f t="shared" si="35"/>
        <v>0</v>
      </c>
      <c r="AN59" s="82">
        <f t="shared" si="35"/>
        <v>0</v>
      </c>
      <c r="AO59" s="82">
        <f t="shared" si="35"/>
        <v>0</v>
      </c>
      <c r="AP59" s="82">
        <f t="shared" si="35"/>
        <v>0</v>
      </c>
      <c r="AQ59" s="82">
        <f t="shared" si="35"/>
        <v>0</v>
      </c>
      <c r="AR59" s="82">
        <f t="shared" si="35"/>
        <v>0</v>
      </c>
      <c r="AS59" s="82">
        <f t="shared" si="35"/>
        <v>0</v>
      </c>
      <c r="AT59" s="82">
        <f t="shared" si="35"/>
        <v>0</v>
      </c>
      <c r="AU59" s="82">
        <f t="shared" si="35"/>
        <v>0</v>
      </c>
      <c r="AV59" s="82">
        <f t="shared" si="35"/>
        <v>0</v>
      </c>
      <c r="AW59" s="82">
        <f t="shared" si="35"/>
        <v>0</v>
      </c>
      <c r="AX59" s="82">
        <f t="shared" si="35"/>
        <v>0</v>
      </c>
      <c r="AY59" s="82">
        <f t="shared" si="35"/>
        <v>0</v>
      </c>
      <c r="AZ59" s="82">
        <f t="shared" si="35"/>
        <v>0</v>
      </c>
      <c r="BA59" s="82">
        <f t="shared" si="35"/>
        <v>0</v>
      </c>
      <c r="BB59" s="82">
        <f t="shared" si="35"/>
        <v>0</v>
      </c>
      <c r="BC59" s="82">
        <f t="shared" si="35"/>
        <v>0</v>
      </c>
      <c r="BD59" s="82">
        <f t="shared" si="35"/>
        <v>0</v>
      </c>
      <c r="BE59" s="82">
        <f t="shared" si="35"/>
        <v>0</v>
      </c>
      <c r="BF59" s="82">
        <f t="shared" si="35"/>
        <v>0</v>
      </c>
      <c r="BG59" s="82">
        <f t="shared" si="7"/>
        <v>0</v>
      </c>
      <c r="BH59" s="82"/>
      <c r="BI59" s="82"/>
      <c r="BJ59" s="82"/>
      <c r="BK59" s="9"/>
      <c r="BL59" s="9"/>
      <c r="BM59" s="85"/>
      <c r="BN59" s="9"/>
      <c r="BO59" s="107"/>
      <c r="BP59" s="9"/>
    </row>
    <row r="60" spans="1:69" ht="75" x14ac:dyDescent="0.3">
      <c r="A60" s="2">
        <v>1</v>
      </c>
      <c r="B60" s="144" t="s">
        <v>721</v>
      </c>
      <c r="C60" s="3">
        <f t="shared" si="0"/>
        <v>17.399999999999999</v>
      </c>
      <c r="D60" s="3"/>
      <c r="E60" s="3">
        <f t="shared" ref="E60:E61" si="38">BG60+U60+F60</f>
        <v>17.399999999999999</v>
      </c>
      <c r="F60" s="102">
        <f t="shared" si="8"/>
        <v>17.399999999999999</v>
      </c>
      <c r="G60" s="3">
        <f t="shared" si="1"/>
        <v>0</v>
      </c>
      <c r="H60" s="3"/>
      <c r="I60" s="3"/>
      <c r="J60" s="3"/>
      <c r="K60" s="178">
        <v>8</v>
      </c>
      <c r="L60" s="178">
        <v>9.4</v>
      </c>
      <c r="M60" s="3">
        <f t="shared" si="2"/>
        <v>0</v>
      </c>
      <c r="N60" s="3"/>
      <c r="O60" s="3"/>
      <c r="P60" s="3"/>
      <c r="Q60" s="3"/>
      <c r="R60" s="3"/>
      <c r="S60" s="3"/>
      <c r="T60" s="3"/>
      <c r="U60" s="3">
        <f t="shared" si="10"/>
        <v>0</v>
      </c>
      <c r="V60" s="3"/>
      <c r="W60" s="3"/>
      <c r="X60" s="3"/>
      <c r="Y60" s="3"/>
      <c r="Z60" s="3"/>
      <c r="AA60" s="3"/>
      <c r="AB60" s="3"/>
      <c r="AC60" s="3"/>
      <c r="AD60" s="3">
        <f t="shared" si="37"/>
        <v>0</v>
      </c>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f t="shared" si="7"/>
        <v>0</v>
      </c>
      <c r="BH60" s="3"/>
      <c r="BI60" s="3"/>
      <c r="BJ60" s="3"/>
      <c r="BK60" s="2" t="s">
        <v>459</v>
      </c>
      <c r="BL60" s="4" t="s">
        <v>135</v>
      </c>
      <c r="BM60" s="2" t="s">
        <v>722</v>
      </c>
      <c r="BN60" s="2" t="s">
        <v>87</v>
      </c>
      <c r="BO60" s="14"/>
      <c r="BP60" s="2" t="s">
        <v>630</v>
      </c>
    </row>
    <row r="61" spans="1:69" ht="75" x14ac:dyDescent="0.3">
      <c r="A61" s="2">
        <v>2</v>
      </c>
      <c r="B61" s="144" t="s">
        <v>723</v>
      </c>
      <c r="C61" s="3">
        <f t="shared" si="0"/>
        <v>12.8</v>
      </c>
      <c r="D61" s="3"/>
      <c r="E61" s="3">
        <f t="shared" si="38"/>
        <v>12.8</v>
      </c>
      <c r="F61" s="102">
        <f t="shared" si="8"/>
        <v>12.8</v>
      </c>
      <c r="G61" s="3">
        <f t="shared" si="1"/>
        <v>0</v>
      </c>
      <c r="H61" s="3"/>
      <c r="I61" s="3"/>
      <c r="J61" s="3"/>
      <c r="K61" s="178">
        <v>6</v>
      </c>
      <c r="L61" s="178">
        <v>6.8</v>
      </c>
      <c r="M61" s="3">
        <f t="shared" si="2"/>
        <v>0</v>
      </c>
      <c r="N61" s="3"/>
      <c r="O61" s="3"/>
      <c r="P61" s="3"/>
      <c r="Q61" s="3"/>
      <c r="R61" s="3"/>
      <c r="S61" s="3"/>
      <c r="T61" s="3"/>
      <c r="U61" s="3">
        <f t="shared" si="10"/>
        <v>0</v>
      </c>
      <c r="V61" s="3"/>
      <c r="W61" s="3"/>
      <c r="X61" s="3"/>
      <c r="Y61" s="3"/>
      <c r="Z61" s="3"/>
      <c r="AA61" s="3"/>
      <c r="AB61" s="3"/>
      <c r="AC61" s="3"/>
      <c r="AD61" s="3">
        <f t="shared" si="37"/>
        <v>0</v>
      </c>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f t="shared" si="7"/>
        <v>0</v>
      </c>
      <c r="BH61" s="3"/>
      <c r="BI61" s="3"/>
      <c r="BJ61" s="3"/>
      <c r="BK61" s="2" t="s">
        <v>459</v>
      </c>
      <c r="BL61" s="4" t="s">
        <v>135</v>
      </c>
      <c r="BM61" s="2" t="s">
        <v>724</v>
      </c>
      <c r="BN61" s="2" t="s">
        <v>87</v>
      </c>
      <c r="BO61" s="14"/>
      <c r="BP61" s="2" t="s">
        <v>630</v>
      </c>
    </row>
    <row r="62" spans="1:69" x14ac:dyDescent="0.3">
      <c r="A62" s="81" t="s">
        <v>332</v>
      </c>
      <c r="B62" s="83" t="s">
        <v>181</v>
      </c>
      <c r="C62" s="21">
        <f t="shared" si="0"/>
        <v>618.16500000000008</v>
      </c>
      <c r="D62" s="82">
        <f>D63+D136+D158+D162+D163+D166+D170+D181+D186+D187+D189+D192+D194+D195+D196</f>
        <v>146.60499999999999</v>
      </c>
      <c r="E62" s="82">
        <f>E63+E136+E158+E162+E163+E166+E170+E181+E186+E187+E189+E192+E194+E195+E196</f>
        <v>471.56000000000006</v>
      </c>
      <c r="F62" s="82">
        <f>F63+F136+F158+F162+F163+F166+F170+F181+F186+F187+F189+F192+F194+F195+F196</f>
        <v>409.16</v>
      </c>
      <c r="G62" s="82">
        <f t="shared" si="1"/>
        <v>24.139999999999997</v>
      </c>
      <c r="H62" s="82">
        <f t="shared" ref="H62:BJ62" si="39">H63+H136+H158+H162+H163+H166+H170+H181+H186+H187+H189+H192+H194+H195+H196</f>
        <v>12.689999999999998</v>
      </c>
      <c r="I62" s="82">
        <f t="shared" si="39"/>
        <v>11.45</v>
      </c>
      <c r="J62" s="82">
        <f t="shared" si="39"/>
        <v>0</v>
      </c>
      <c r="K62" s="177">
        <f t="shared" si="39"/>
        <v>142.25</v>
      </c>
      <c r="L62" s="177">
        <f t="shared" si="39"/>
        <v>168.55</v>
      </c>
      <c r="M62" s="82">
        <f t="shared" si="39"/>
        <v>73.88000000000001</v>
      </c>
      <c r="N62" s="82">
        <f t="shared" si="39"/>
        <v>5.5399999999999991</v>
      </c>
      <c r="O62" s="82">
        <f t="shared" si="39"/>
        <v>16.5</v>
      </c>
      <c r="P62" s="82">
        <f t="shared" si="39"/>
        <v>51.84</v>
      </c>
      <c r="Q62" s="82">
        <f t="shared" si="39"/>
        <v>0</v>
      </c>
      <c r="R62" s="82">
        <f t="shared" si="39"/>
        <v>0.34</v>
      </c>
      <c r="S62" s="82">
        <f t="shared" si="39"/>
        <v>0</v>
      </c>
      <c r="T62" s="82">
        <f t="shared" si="39"/>
        <v>0</v>
      </c>
      <c r="U62" s="82">
        <f t="shared" si="39"/>
        <v>39.53</v>
      </c>
      <c r="V62" s="82">
        <f t="shared" si="39"/>
        <v>0</v>
      </c>
      <c r="W62" s="82">
        <f t="shared" si="39"/>
        <v>0</v>
      </c>
      <c r="X62" s="82">
        <f t="shared" si="39"/>
        <v>0</v>
      </c>
      <c r="Y62" s="82">
        <f t="shared" si="39"/>
        <v>0</v>
      </c>
      <c r="Z62" s="82">
        <f t="shared" si="39"/>
        <v>0</v>
      </c>
      <c r="AA62" s="82">
        <f t="shared" si="39"/>
        <v>0</v>
      </c>
      <c r="AB62" s="82">
        <f t="shared" si="39"/>
        <v>0</v>
      </c>
      <c r="AC62" s="82">
        <f t="shared" si="39"/>
        <v>0</v>
      </c>
      <c r="AD62" s="82">
        <f t="shared" si="39"/>
        <v>1.3000000000000003</v>
      </c>
      <c r="AE62" s="82">
        <f t="shared" si="39"/>
        <v>0.73000000000000009</v>
      </c>
      <c r="AF62" s="82">
        <f t="shared" si="39"/>
        <v>0.08</v>
      </c>
      <c r="AG62" s="82">
        <f t="shared" si="39"/>
        <v>0.02</v>
      </c>
      <c r="AH62" s="82">
        <f t="shared" si="39"/>
        <v>0</v>
      </c>
      <c r="AI62" s="82">
        <f t="shared" si="39"/>
        <v>0.01</v>
      </c>
      <c r="AJ62" s="82">
        <f t="shared" si="39"/>
        <v>0</v>
      </c>
      <c r="AK62" s="82">
        <f t="shared" si="39"/>
        <v>0.02</v>
      </c>
      <c r="AL62" s="82">
        <f t="shared" si="39"/>
        <v>0</v>
      </c>
      <c r="AM62" s="82">
        <f t="shared" si="39"/>
        <v>0</v>
      </c>
      <c r="AN62" s="82">
        <f t="shared" si="39"/>
        <v>0</v>
      </c>
      <c r="AO62" s="82">
        <f t="shared" si="39"/>
        <v>0</v>
      </c>
      <c r="AP62" s="82">
        <f t="shared" si="39"/>
        <v>0</v>
      </c>
      <c r="AQ62" s="82">
        <f t="shared" si="39"/>
        <v>0.44</v>
      </c>
      <c r="AR62" s="82">
        <f t="shared" si="39"/>
        <v>0</v>
      </c>
      <c r="AS62" s="82">
        <f t="shared" si="39"/>
        <v>0</v>
      </c>
      <c r="AT62" s="82">
        <f t="shared" si="39"/>
        <v>0</v>
      </c>
      <c r="AU62" s="82">
        <f t="shared" si="39"/>
        <v>0</v>
      </c>
      <c r="AV62" s="82">
        <f t="shared" si="39"/>
        <v>0.04</v>
      </c>
      <c r="AW62" s="82">
        <f t="shared" si="39"/>
        <v>0</v>
      </c>
      <c r="AX62" s="82">
        <f t="shared" si="39"/>
        <v>9.7800000000000011</v>
      </c>
      <c r="AY62" s="82">
        <f t="shared" si="39"/>
        <v>4.8999999999999995</v>
      </c>
      <c r="AZ62" s="82">
        <f t="shared" si="39"/>
        <v>0.23</v>
      </c>
      <c r="BA62" s="82">
        <f t="shared" si="39"/>
        <v>0</v>
      </c>
      <c r="BB62" s="82">
        <f t="shared" si="39"/>
        <v>0</v>
      </c>
      <c r="BC62" s="82">
        <f t="shared" si="39"/>
        <v>0</v>
      </c>
      <c r="BD62" s="82">
        <f t="shared" si="39"/>
        <v>23.28</v>
      </c>
      <c r="BE62" s="82">
        <f t="shared" si="39"/>
        <v>0</v>
      </c>
      <c r="BF62" s="82">
        <f t="shared" si="39"/>
        <v>0</v>
      </c>
      <c r="BG62" s="82">
        <f t="shared" si="39"/>
        <v>22.87</v>
      </c>
      <c r="BH62" s="82">
        <f t="shared" si="39"/>
        <v>0</v>
      </c>
      <c r="BI62" s="82">
        <f t="shared" si="39"/>
        <v>22.87</v>
      </c>
      <c r="BJ62" s="82">
        <f t="shared" si="39"/>
        <v>0</v>
      </c>
      <c r="BK62" s="9"/>
      <c r="BL62" s="9"/>
      <c r="BM62" s="81"/>
      <c r="BN62" s="9"/>
      <c r="BO62" s="107"/>
      <c r="BP62" s="9"/>
    </row>
    <row r="63" spans="1:69" x14ac:dyDescent="0.3">
      <c r="A63" s="81" t="s">
        <v>182</v>
      </c>
      <c r="B63" s="86" t="s">
        <v>49</v>
      </c>
      <c r="C63" s="21">
        <f t="shared" si="0"/>
        <v>254.86500000000007</v>
      </c>
      <c r="D63" s="82">
        <f>SUM(D64:D135)</f>
        <v>62.564999999999998</v>
      </c>
      <c r="E63" s="82">
        <f>SUM(E64:E135)</f>
        <v>192.30000000000007</v>
      </c>
      <c r="F63" s="82">
        <f>SUM(F64:F135)</f>
        <v>158.52000000000001</v>
      </c>
      <c r="G63" s="82">
        <f t="shared" si="1"/>
        <v>11.649999999999999</v>
      </c>
      <c r="H63" s="82">
        <f t="shared" ref="H63:BJ63" si="40">SUM(H64:H135)</f>
        <v>8.0499999999999989</v>
      </c>
      <c r="I63" s="82">
        <f t="shared" si="40"/>
        <v>3.5999999999999996</v>
      </c>
      <c r="J63" s="82">
        <f t="shared" si="40"/>
        <v>0</v>
      </c>
      <c r="K63" s="177">
        <f t="shared" si="40"/>
        <v>73.98</v>
      </c>
      <c r="L63" s="177">
        <f t="shared" si="40"/>
        <v>65.239999999999995</v>
      </c>
      <c r="M63" s="82">
        <f t="shared" si="40"/>
        <v>7.33</v>
      </c>
      <c r="N63" s="82">
        <f t="shared" si="40"/>
        <v>2.15</v>
      </c>
      <c r="O63" s="82">
        <f t="shared" si="40"/>
        <v>0</v>
      </c>
      <c r="P63" s="82">
        <f t="shared" si="40"/>
        <v>5.18</v>
      </c>
      <c r="Q63" s="82">
        <f t="shared" si="40"/>
        <v>0</v>
      </c>
      <c r="R63" s="82">
        <f t="shared" si="40"/>
        <v>0.32</v>
      </c>
      <c r="S63" s="82">
        <f t="shared" si="40"/>
        <v>0</v>
      </c>
      <c r="T63" s="82">
        <f t="shared" si="40"/>
        <v>0</v>
      </c>
      <c r="U63" s="82">
        <f t="shared" si="40"/>
        <v>14.860000000000001</v>
      </c>
      <c r="V63" s="82">
        <f t="shared" si="40"/>
        <v>0</v>
      </c>
      <c r="W63" s="82">
        <f t="shared" si="40"/>
        <v>0</v>
      </c>
      <c r="X63" s="82">
        <f t="shared" si="40"/>
        <v>0</v>
      </c>
      <c r="Y63" s="82">
        <f t="shared" si="40"/>
        <v>0</v>
      </c>
      <c r="Z63" s="82">
        <f t="shared" si="40"/>
        <v>0</v>
      </c>
      <c r="AA63" s="82">
        <f t="shared" si="40"/>
        <v>0</v>
      </c>
      <c r="AB63" s="82">
        <f t="shared" si="40"/>
        <v>0</v>
      </c>
      <c r="AC63" s="82">
        <f t="shared" si="40"/>
        <v>0</v>
      </c>
      <c r="AD63" s="82">
        <f t="shared" si="40"/>
        <v>0.42000000000000004</v>
      </c>
      <c r="AE63" s="82">
        <f t="shared" si="40"/>
        <v>0</v>
      </c>
      <c r="AF63" s="82">
        <f t="shared" si="40"/>
        <v>7.0000000000000007E-2</v>
      </c>
      <c r="AG63" s="82">
        <f t="shared" si="40"/>
        <v>0</v>
      </c>
      <c r="AH63" s="82">
        <f t="shared" si="40"/>
        <v>0</v>
      </c>
      <c r="AI63" s="82">
        <f t="shared" si="40"/>
        <v>0.01</v>
      </c>
      <c r="AJ63" s="82">
        <f t="shared" si="40"/>
        <v>0</v>
      </c>
      <c r="AK63" s="82">
        <f t="shared" si="40"/>
        <v>0.02</v>
      </c>
      <c r="AL63" s="82">
        <f t="shared" si="40"/>
        <v>0</v>
      </c>
      <c r="AM63" s="82">
        <f t="shared" si="40"/>
        <v>0</v>
      </c>
      <c r="AN63" s="82">
        <f t="shared" si="40"/>
        <v>0</v>
      </c>
      <c r="AO63" s="82">
        <f t="shared" si="40"/>
        <v>0</v>
      </c>
      <c r="AP63" s="82">
        <f t="shared" si="40"/>
        <v>0</v>
      </c>
      <c r="AQ63" s="82">
        <f t="shared" si="40"/>
        <v>0.32</v>
      </c>
      <c r="AR63" s="82">
        <f t="shared" si="40"/>
        <v>0</v>
      </c>
      <c r="AS63" s="82">
        <f t="shared" si="40"/>
        <v>0</v>
      </c>
      <c r="AT63" s="82">
        <f t="shared" si="40"/>
        <v>0</v>
      </c>
      <c r="AU63" s="82">
        <f t="shared" si="40"/>
        <v>0</v>
      </c>
      <c r="AV63" s="82">
        <f t="shared" si="40"/>
        <v>0.04</v>
      </c>
      <c r="AW63" s="82">
        <f t="shared" si="40"/>
        <v>0</v>
      </c>
      <c r="AX63" s="82">
        <f t="shared" si="40"/>
        <v>6.64</v>
      </c>
      <c r="AY63" s="82">
        <f t="shared" si="40"/>
        <v>4.8</v>
      </c>
      <c r="AZ63" s="82">
        <f t="shared" si="40"/>
        <v>0.23</v>
      </c>
      <c r="BA63" s="82">
        <f t="shared" si="40"/>
        <v>0</v>
      </c>
      <c r="BB63" s="82">
        <f t="shared" si="40"/>
        <v>0</v>
      </c>
      <c r="BC63" s="82">
        <f t="shared" si="40"/>
        <v>0</v>
      </c>
      <c r="BD63" s="82">
        <f t="shared" si="40"/>
        <v>2.73</v>
      </c>
      <c r="BE63" s="82">
        <f t="shared" si="40"/>
        <v>0</v>
      </c>
      <c r="BF63" s="82">
        <f t="shared" si="40"/>
        <v>0</v>
      </c>
      <c r="BG63" s="82">
        <f t="shared" si="40"/>
        <v>18.919999999999998</v>
      </c>
      <c r="BH63" s="82">
        <f t="shared" si="40"/>
        <v>0</v>
      </c>
      <c r="BI63" s="82">
        <f t="shared" si="40"/>
        <v>18.919999999999998</v>
      </c>
      <c r="BJ63" s="82">
        <f t="shared" si="40"/>
        <v>0</v>
      </c>
      <c r="BK63" s="9"/>
      <c r="BL63" s="9"/>
      <c r="BM63" s="81"/>
      <c r="BN63" s="9"/>
      <c r="BO63" s="107"/>
      <c r="BP63" s="9"/>
    </row>
    <row r="64" spans="1:69" ht="56.25" x14ac:dyDescent="0.3">
      <c r="A64" s="605">
        <v>1</v>
      </c>
      <c r="B64" s="606" t="s">
        <v>656</v>
      </c>
      <c r="C64" s="3">
        <f t="shared" si="0"/>
        <v>22</v>
      </c>
      <c r="D64" s="3">
        <v>11</v>
      </c>
      <c r="E64" s="3">
        <f t="shared" ref="E64:E127" si="41">F64+U64+BG64</f>
        <v>11</v>
      </c>
      <c r="F64" s="3">
        <f t="shared" ref="F64:F127" si="42">G64+K64+L64+M64+R64+S64+T64</f>
        <v>6</v>
      </c>
      <c r="G64" s="65">
        <f t="shared" si="1"/>
        <v>1</v>
      </c>
      <c r="H64" s="3">
        <v>1</v>
      </c>
      <c r="I64" s="3"/>
      <c r="J64" s="3"/>
      <c r="K64" s="185">
        <v>3</v>
      </c>
      <c r="L64" s="185">
        <v>1</v>
      </c>
      <c r="M64" s="3">
        <f t="shared" si="2"/>
        <v>1</v>
      </c>
      <c r="N64" s="3"/>
      <c r="O64" s="3"/>
      <c r="P64" s="119">
        <v>1</v>
      </c>
      <c r="Q64" s="3"/>
      <c r="R64" s="3"/>
      <c r="S64" s="3"/>
      <c r="T64" s="3"/>
      <c r="U64" s="3">
        <f t="shared" si="10"/>
        <v>0</v>
      </c>
      <c r="V64" s="3"/>
      <c r="W64" s="3"/>
      <c r="X64" s="3"/>
      <c r="Y64" s="3"/>
      <c r="Z64" s="3"/>
      <c r="AA64" s="3"/>
      <c r="AB64" s="3"/>
      <c r="AC64" s="3"/>
      <c r="AD64" s="3">
        <f t="shared" ref="AD64:AD68" si="43">SUM(AE64:AT64)</f>
        <v>0</v>
      </c>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f t="shared" si="7"/>
        <v>5</v>
      </c>
      <c r="BH64" s="3"/>
      <c r="BI64" s="119">
        <v>5</v>
      </c>
      <c r="BJ64" s="3"/>
      <c r="BK64" s="2" t="s">
        <v>459</v>
      </c>
      <c r="BL64" s="143" t="s">
        <v>149</v>
      </c>
      <c r="BM64" s="143" t="s">
        <v>652</v>
      </c>
      <c r="BN64" s="2" t="s">
        <v>90</v>
      </c>
      <c r="BO64" s="529"/>
      <c r="BP64" s="529" t="s">
        <v>630</v>
      </c>
    </row>
    <row r="65" spans="1:69" ht="56.25" x14ac:dyDescent="0.3">
      <c r="A65" s="605"/>
      <c r="B65" s="606"/>
      <c r="C65" s="3">
        <f t="shared" si="0"/>
        <v>19.674999999999997</v>
      </c>
      <c r="D65" s="3">
        <v>9.8349999999999991</v>
      </c>
      <c r="E65" s="3">
        <f t="shared" si="41"/>
        <v>9.84</v>
      </c>
      <c r="F65" s="3">
        <f t="shared" si="42"/>
        <v>5.28</v>
      </c>
      <c r="G65" s="65">
        <f t="shared" si="1"/>
        <v>1</v>
      </c>
      <c r="H65" s="3">
        <v>1</v>
      </c>
      <c r="I65" s="3"/>
      <c r="J65" s="3"/>
      <c r="K65" s="185">
        <v>3</v>
      </c>
      <c r="L65" s="185">
        <v>1</v>
      </c>
      <c r="M65" s="3">
        <f t="shared" si="2"/>
        <v>0.28000000000000003</v>
      </c>
      <c r="N65" s="3"/>
      <c r="O65" s="3"/>
      <c r="P65" s="119">
        <v>0.28000000000000003</v>
      </c>
      <c r="Q65" s="3"/>
      <c r="R65" s="3"/>
      <c r="S65" s="3"/>
      <c r="T65" s="3"/>
      <c r="U65" s="3">
        <f t="shared" si="10"/>
        <v>0</v>
      </c>
      <c r="V65" s="3"/>
      <c r="W65" s="3"/>
      <c r="X65" s="3"/>
      <c r="Y65" s="3"/>
      <c r="Z65" s="3"/>
      <c r="AA65" s="3"/>
      <c r="AB65" s="3"/>
      <c r="AC65" s="3"/>
      <c r="AD65" s="3">
        <f t="shared" si="43"/>
        <v>0</v>
      </c>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f t="shared" si="7"/>
        <v>4.5599999999999996</v>
      </c>
      <c r="BH65" s="3"/>
      <c r="BI65" s="119">
        <v>4.5599999999999996</v>
      </c>
      <c r="BJ65" s="3"/>
      <c r="BK65" s="2" t="s">
        <v>459</v>
      </c>
      <c r="BL65" s="143" t="s">
        <v>130</v>
      </c>
      <c r="BM65" s="143" t="s">
        <v>653</v>
      </c>
      <c r="BN65" s="2" t="s">
        <v>90</v>
      </c>
      <c r="BO65" s="537"/>
      <c r="BP65" s="537"/>
    </row>
    <row r="66" spans="1:69" ht="75" x14ac:dyDescent="0.3">
      <c r="A66" s="605"/>
      <c r="B66" s="606"/>
      <c r="C66" s="3">
        <f t="shared" si="0"/>
        <v>19.22</v>
      </c>
      <c r="D66" s="3">
        <v>9.61</v>
      </c>
      <c r="E66" s="3">
        <f t="shared" si="41"/>
        <v>9.61</v>
      </c>
      <c r="F66" s="3">
        <f t="shared" si="42"/>
        <v>7.6099999999999994</v>
      </c>
      <c r="G66" s="65">
        <f t="shared" si="1"/>
        <v>0.5</v>
      </c>
      <c r="H66" s="3">
        <v>0.5</v>
      </c>
      <c r="I66" s="3"/>
      <c r="J66" s="3"/>
      <c r="K66" s="185">
        <v>3</v>
      </c>
      <c r="L66" s="185">
        <v>2.11</v>
      </c>
      <c r="M66" s="3">
        <f t="shared" si="2"/>
        <v>2</v>
      </c>
      <c r="N66" s="3"/>
      <c r="O66" s="3"/>
      <c r="P66" s="119">
        <v>2</v>
      </c>
      <c r="Q66" s="3"/>
      <c r="R66" s="3"/>
      <c r="S66" s="3"/>
      <c r="T66" s="3"/>
      <c r="U66" s="3">
        <f t="shared" si="10"/>
        <v>0</v>
      </c>
      <c r="V66" s="3"/>
      <c r="W66" s="3"/>
      <c r="X66" s="3"/>
      <c r="Y66" s="3"/>
      <c r="Z66" s="3"/>
      <c r="AA66" s="3"/>
      <c r="AB66" s="3"/>
      <c r="AC66" s="3"/>
      <c r="AD66" s="3">
        <f t="shared" si="43"/>
        <v>0</v>
      </c>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f t="shared" si="7"/>
        <v>2</v>
      </c>
      <c r="BH66" s="3"/>
      <c r="BI66" s="119">
        <v>2</v>
      </c>
      <c r="BJ66" s="3"/>
      <c r="BK66" s="2" t="s">
        <v>459</v>
      </c>
      <c r="BL66" s="4" t="s">
        <v>137</v>
      </c>
      <c r="BM66" s="143" t="s">
        <v>654</v>
      </c>
      <c r="BN66" s="2" t="s">
        <v>90</v>
      </c>
      <c r="BO66" s="537"/>
      <c r="BP66" s="537"/>
      <c r="BQ66" s="149" t="s">
        <v>777</v>
      </c>
    </row>
    <row r="67" spans="1:69" ht="75" x14ac:dyDescent="0.3">
      <c r="A67" s="605"/>
      <c r="B67" s="606"/>
      <c r="C67" s="3">
        <f t="shared" si="0"/>
        <v>18.899999999999999</v>
      </c>
      <c r="D67" s="3">
        <v>9.4499999999999993</v>
      </c>
      <c r="E67" s="3">
        <f t="shared" si="41"/>
        <v>9.4500000000000011</v>
      </c>
      <c r="F67" s="3">
        <f t="shared" si="42"/>
        <v>7.5500000000000007</v>
      </c>
      <c r="G67" s="65">
        <f t="shared" si="1"/>
        <v>0.5</v>
      </c>
      <c r="H67" s="3">
        <v>0.5</v>
      </c>
      <c r="I67" s="3"/>
      <c r="J67" s="3"/>
      <c r="K67" s="185">
        <v>3.95</v>
      </c>
      <c r="L67" s="185">
        <v>3.1</v>
      </c>
      <c r="M67" s="3">
        <f t="shared" si="2"/>
        <v>0</v>
      </c>
      <c r="N67" s="3"/>
      <c r="O67" s="3"/>
      <c r="P67" s="119"/>
      <c r="Q67" s="3"/>
      <c r="R67" s="3"/>
      <c r="S67" s="3"/>
      <c r="T67" s="3"/>
      <c r="U67" s="3">
        <f t="shared" si="10"/>
        <v>0</v>
      </c>
      <c r="V67" s="3"/>
      <c r="W67" s="3"/>
      <c r="X67" s="3"/>
      <c r="Y67" s="3"/>
      <c r="Z67" s="3"/>
      <c r="AA67" s="3"/>
      <c r="AB67" s="3"/>
      <c r="AC67" s="3"/>
      <c r="AD67" s="3">
        <f t="shared" si="43"/>
        <v>0</v>
      </c>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f t="shared" si="7"/>
        <v>1.9</v>
      </c>
      <c r="BH67" s="3"/>
      <c r="BI67" s="119">
        <v>1.9</v>
      </c>
      <c r="BJ67" s="3"/>
      <c r="BK67" s="2" t="s">
        <v>459</v>
      </c>
      <c r="BL67" s="2" t="s">
        <v>140</v>
      </c>
      <c r="BM67" s="143" t="s">
        <v>655</v>
      </c>
      <c r="BN67" s="2" t="s">
        <v>90</v>
      </c>
      <c r="BO67" s="530"/>
      <c r="BP67" s="530"/>
    </row>
    <row r="68" spans="1:69" ht="75" x14ac:dyDescent="0.3">
      <c r="A68" s="2">
        <v>2</v>
      </c>
      <c r="B68" s="144" t="s">
        <v>185</v>
      </c>
      <c r="C68" s="69">
        <f t="shared" si="0"/>
        <v>10</v>
      </c>
      <c r="D68" s="3"/>
      <c r="E68" s="3">
        <f t="shared" si="41"/>
        <v>10</v>
      </c>
      <c r="F68" s="3">
        <f t="shared" si="42"/>
        <v>6</v>
      </c>
      <c r="G68" s="65">
        <f t="shared" si="1"/>
        <v>2</v>
      </c>
      <c r="H68" s="3">
        <v>2</v>
      </c>
      <c r="I68" s="3"/>
      <c r="J68" s="3"/>
      <c r="K68" s="178">
        <v>3.5</v>
      </c>
      <c r="L68" s="178">
        <v>0.5</v>
      </c>
      <c r="M68" s="3">
        <f t="shared" si="2"/>
        <v>0</v>
      </c>
      <c r="N68" s="3"/>
      <c r="O68" s="3"/>
      <c r="P68" s="3"/>
      <c r="Q68" s="3"/>
      <c r="R68" s="3"/>
      <c r="S68" s="3"/>
      <c r="T68" s="3"/>
      <c r="U68" s="3">
        <f t="shared" si="10"/>
        <v>4</v>
      </c>
      <c r="V68" s="3"/>
      <c r="W68" s="3"/>
      <c r="X68" s="3"/>
      <c r="Y68" s="3"/>
      <c r="Z68" s="3"/>
      <c r="AA68" s="3"/>
      <c r="AB68" s="3"/>
      <c r="AC68" s="3"/>
      <c r="AD68" s="65">
        <f t="shared" si="43"/>
        <v>0</v>
      </c>
      <c r="AE68" s="3"/>
      <c r="AF68" s="3"/>
      <c r="AG68" s="3"/>
      <c r="AH68" s="3"/>
      <c r="AI68" s="3"/>
      <c r="AJ68" s="3"/>
      <c r="AK68" s="3"/>
      <c r="AL68" s="3"/>
      <c r="AM68" s="3"/>
      <c r="AN68" s="3"/>
      <c r="AO68" s="3"/>
      <c r="AP68" s="3"/>
      <c r="AQ68" s="3"/>
      <c r="AR68" s="3"/>
      <c r="AS68" s="3"/>
      <c r="AT68" s="3"/>
      <c r="AU68" s="3"/>
      <c r="AV68" s="3"/>
      <c r="AW68" s="3"/>
      <c r="AX68" s="3">
        <v>4</v>
      </c>
      <c r="AY68" s="3"/>
      <c r="AZ68" s="3"/>
      <c r="BA68" s="3"/>
      <c r="BB68" s="3"/>
      <c r="BC68" s="3"/>
      <c r="BD68" s="3"/>
      <c r="BE68" s="3"/>
      <c r="BF68" s="3"/>
      <c r="BG68" s="3">
        <f t="shared" si="7"/>
        <v>0</v>
      </c>
      <c r="BH68" s="3"/>
      <c r="BI68" s="3"/>
      <c r="BJ68" s="3"/>
      <c r="BK68" s="2" t="s">
        <v>459</v>
      </c>
      <c r="BL68" s="2" t="s">
        <v>147</v>
      </c>
      <c r="BM68" s="2" t="s">
        <v>232</v>
      </c>
      <c r="BN68" s="2" t="s">
        <v>90</v>
      </c>
      <c r="BO68" s="15" t="s">
        <v>396</v>
      </c>
      <c r="BP68" s="2" t="s">
        <v>629</v>
      </c>
    </row>
    <row r="69" spans="1:69" ht="75" x14ac:dyDescent="0.3">
      <c r="A69" s="2">
        <v>3</v>
      </c>
      <c r="B69" s="144" t="s">
        <v>186</v>
      </c>
      <c r="C69" s="69">
        <f t="shared" si="0"/>
        <v>0.6</v>
      </c>
      <c r="D69" s="3"/>
      <c r="E69" s="3">
        <f t="shared" si="41"/>
        <v>0.6</v>
      </c>
      <c r="F69" s="3">
        <f t="shared" si="42"/>
        <v>0.6</v>
      </c>
      <c r="G69" s="65">
        <f t="shared" si="1"/>
        <v>0</v>
      </c>
      <c r="H69" s="3"/>
      <c r="I69" s="3"/>
      <c r="J69" s="3"/>
      <c r="K69" s="178">
        <v>0.3</v>
      </c>
      <c r="L69" s="178">
        <v>0.3</v>
      </c>
      <c r="M69" s="3">
        <f t="shared" si="2"/>
        <v>0</v>
      </c>
      <c r="N69" s="3"/>
      <c r="O69" s="3"/>
      <c r="P69" s="3"/>
      <c r="Q69" s="3"/>
      <c r="R69" s="3"/>
      <c r="S69" s="3"/>
      <c r="T69" s="3"/>
      <c r="U69" s="65">
        <f t="shared" si="10"/>
        <v>0</v>
      </c>
      <c r="V69" s="3"/>
      <c r="W69" s="3"/>
      <c r="X69" s="3"/>
      <c r="Y69" s="3"/>
      <c r="Z69" s="3"/>
      <c r="AA69" s="3"/>
      <c r="AB69" s="3"/>
      <c r="AC69" s="3"/>
      <c r="AD69" s="65">
        <f t="shared" si="5"/>
        <v>0</v>
      </c>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f t="shared" si="7"/>
        <v>0</v>
      </c>
      <c r="BH69" s="3"/>
      <c r="BI69" s="3"/>
      <c r="BJ69" s="3"/>
      <c r="BK69" s="2" t="s">
        <v>459</v>
      </c>
      <c r="BL69" s="2" t="s">
        <v>147</v>
      </c>
      <c r="BM69" s="2"/>
      <c r="BN69" s="2" t="s">
        <v>90</v>
      </c>
      <c r="BO69" s="15" t="s">
        <v>385</v>
      </c>
      <c r="BP69" s="2" t="s">
        <v>629</v>
      </c>
    </row>
    <row r="70" spans="1:69" ht="75" x14ac:dyDescent="0.3">
      <c r="A70" s="2">
        <v>4</v>
      </c>
      <c r="B70" s="144" t="s">
        <v>187</v>
      </c>
      <c r="C70" s="69">
        <f t="shared" si="0"/>
        <v>0.6</v>
      </c>
      <c r="D70" s="3"/>
      <c r="E70" s="3">
        <f t="shared" si="41"/>
        <v>0.6</v>
      </c>
      <c r="F70" s="3">
        <f t="shared" si="42"/>
        <v>0.6</v>
      </c>
      <c r="G70" s="65">
        <f t="shared" si="1"/>
        <v>0</v>
      </c>
      <c r="H70" s="3"/>
      <c r="I70" s="3"/>
      <c r="J70" s="3"/>
      <c r="K70" s="178">
        <v>0.3</v>
      </c>
      <c r="L70" s="178">
        <v>0.3</v>
      </c>
      <c r="M70" s="3">
        <f t="shared" si="2"/>
        <v>0</v>
      </c>
      <c r="N70" s="3"/>
      <c r="O70" s="3"/>
      <c r="P70" s="3"/>
      <c r="Q70" s="3"/>
      <c r="R70" s="3"/>
      <c r="S70" s="3"/>
      <c r="T70" s="3"/>
      <c r="U70" s="65">
        <f t="shared" si="10"/>
        <v>0</v>
      </c>
      <c r="V70" s="3"/>
      <c r="W70" s="3"/>
      <c r="X70" s="3"/>
      <c r="Y70" s="3"/>
      <c r="Z70" s="3"/>
      <c r="AA70" s="3"/>
      <c r="AB70" s="3"/>
      <c r="AC70" s="3"/>
      <c r="AD70" s="65">
        <f t="shared" si="5"/>
        <v>0</v>
      </c>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f t="shared" si="7"/>
        <v>0</v>
      </c>
      <c r="BH70" s="3"/>
      <c r="BI70" s="3"/>
      <c r="BJ70" s="3"/>
      <c r="BK70" s="2" t="s">
        <v>459</v>
      </c>
      <c r="BL70" s="2" t="s">
        <v>147</v>
      </c>
      <c r="BM70" s="2"/>
      <c r="BN70" s="2" t="s">
        <v>90</v>
      </c>
      <c r="BO70" s="15" t="s">
        <v>385</v>
      </c>
      <c r="BP70" s="2" t="s">
        <v>629</v>
      </c>
    </row>
    <row r="71" spans="1:69" ht="75" x14ac:dyDescent="0.3">
      <c r="A71" s="2">
        <v>5</v>
      </c>
      <c r="B71" s="144" t="s">
        <v>188</v>
      </c>
      <c r="C71" s="69">
        <f t="shared" si="0"/>
        <v>0.6</v>
      </c>
      <c r="D71" s="3"/>
      <c r="E71" s="3">
        <f t="shared" si="41"/>
        <v>0.6</v>
      </c>
      <c r="F71" s="3">
        <f t="shared" si="42"/>
        <v>0.6</v>
      </c>
      <c r="G71" s="65">
        <f t="shared" si="1"/>
        <v>0</v>
      </c>
      <c r="H71" s="3"/>
      <c r="I71" s="3"/>
      <c r="J71" s="3"/>
      <c r="K71" s="178">
        <v>0.3</v>
      </c>
      <c r="L71" s="178">
        <v>0.3</v>
      </c>
      <c r="M71" s="3">
        <f t="shared" si="2"/>
        <v>0</v>
      </c>
      <c r="N71" s="3"/>
      <c r="O71" s="3"/>
      <c r="P71" s="3"/>
      <c r="Q71" s="3"/>
      <c r="R71" s="3"/>
      <c r="S71" s="3"/>
      <c r="T71" s="3"/>
      <c r="U71" s="65">
        <f t="shared" si="10"/>
        <v>0</v>
      </c>
      <c r="V71" s="3"/>
      <c r="W71" s="3"/>
      <c r="X71" s="3"/>
      <c r="Y71" s="3"/>
      <c r="Z71" s="3"/>
      <c r="AA71" s="3"/>
      <c r="AB71" s="3"/>
      <c r="AC71" s="3"/>
      <c r="AD71" s="65">
        <f t="shared" si="5"/>
        <v>0</v>
      </c>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f t="shared" si="7"/>
        <v>0</v>
      </c>
      <c r="BH71" s="3"/>
      <c r="BI71" s="3"/>
      <c r="BJ71" s="3"/>
      <c r="BK71" s="2" t="s">
        <v>459</v>
      </c>
      <c r="BL71" s="2" t="s">
        <v>147</v>
      </c>
      <c r="BM71" s="2"/>
      <c r="BN71" s="2" t="s">
        <v>90</v>
      </c>
      <c r="BO71" s="15" t="s">
        <v>385</v>
      </c>
      <c r="BP71" s="2" t="s">
        <v>629</v>
      </c>
    </row>
    <row r="72" spans="1:69" ht="75" x14ac:dyDescent="0.3">
      <c r="A72" s="2">
        <v>6</v>
      </c>
      <c r="B72" s="144" t="s">
        <v>189</v>
      </c>
      <c r="C72" s="69">
        <f t="shared" si="0"/>
        <v>0.6</v>
      </c>
      <c r="D72" s="3"/>
      <c r="E72" s="3">
        <f t="shared" si="41"/>
        <v>0.6</v>
      </c>
      <c r="F72" s="3">
        <f t="shared" si="42"/>
        <v>0.6</v>
      </c>
      <c r="G72" s="65">
        <f t="shared" si="1"/>
        <v>0</v>
      </c>
      <c r="H72" s="3"/>
      <c r="I72" s="3"/>
      <c r="J72" s="3"/>
      <c r="K72" s="178">
        <v>0.3</v>
      </c>
      <c r="L72" s="178">
        <v>0.3</v>
      </c>
      <c r="M72" s="3">
        <f t="shared" si="2"/>
        <v>0</v>
      </c>
      <c r="N72" s="3"/>
      <c r="O72" s="3"/>
      <c r="P72" s="3"/>
      <c r="Q72" s="3"/>
      <c r="R72" s="3"/>
      <c r="S72" s="3"/>
      <c r="T72" s="3"/>
      <c r="U72" s="65">
        <f t="shared" si="10"/>
        <v>0</v>
      </c>
      <c r="V72" s="3"/>
      <c r="W72" s="3"/>
      <c r="X72" s="3"/>
      <c r="Y72" s="3"/>
      <c r="Z72" s="3"/>
      <c r="AA72" s="3"/>
      <c r="AB72" s="3"/>
      <c r="AC72" s="3"/>
      <c r="AD72" s="65">
        <f t="shared" si="5"/>
        <v>0</v>
      </c>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f t="shared" si="7"/>
        <v>0</v>
      </c>
      <c r="BH72" s="3"/>
      <c r="BI72" s="3"/>
      <c r="BJ72" s="3"/>
      <c r="BK72" s="2" t="s">
        <v>459</v>
      </c>
      <c r="BL72" s="2" t="s">
        <v>147</v>
      </c>
      <c r="BM72" s="2" t="s">
        <v>374</v>
      </c>
      <c r="BN72" s="2" t="s">
        <v>90</v>
      </c>
      <c r="BO72" s="15" t="s">
        <v>385</v>
      </c>
      <c r="BP72" s="2" t="s">
        <v>629</v>
      </c>
    </row>
    <row r="73" spans="1:69" ht="37.5" x14ac:dyDescent="0.3">
      <c r="A73" s="2">
        <v>7</v>
      </c>
      <c r="B73" s="88" t="s">
        <v>720</v>
      </c>
      <c r="C73" s="69">
        <f t="shared" si="0"/>
        <v>12</v>
      </c>
      <c r="D73" s="3"/>
      <c r="E73" s="3">
        <f t="shared" si="41"/>
        <v>12</v>
      </c>
      <c r="F73" s="3">
        <f t="shared" si="42"/>
        <v>12</v>
      </c>
      <c r="G73" s="65">
        <f t="shared" si="1"/>
        <v>0.5</v>
      </c>
      <c r="H73" s="3"/>
      <c r="I73" s="3">
        <v>0.5</v>
      </c>
      <c r="J73" s="3"/>
      <c r="K73" s="178">
        <v>5.5</v>
      </c>
      <c r="L73" s="178">
        <v>6</v>
      </c>
      <c r="M73" s="3">
        <f t="shared" si="2"/>
        <v>0</v>
      </c>
      <c r="N73" s="3"/>
      <c r="O73" s="3"/>
      <c r="P73" s="3"/>
      <c r="Q73" s="3"/>
      <c r="R73" s="3"/>
      <c r="S73" s="3"/>
      <c r="T73" s="3"/>
      <c r="U73" s="65">
        <f t="shared" si="10"/>
        <v>0</v>
      </c>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2" t="s">
        <v>459</v>
      </c>
      <c r="BL73" s="2" t="s">
        <v>130</v>
      </c>
      <c r="BM73" s="2"/>
      <c r="BN73" s="2" t="s">
        <v>90</v>
      </c>
      <c r="BO73" s="14"/>
      <c r="BP73" s="2" t="s">
        <v>729</v>
      </c>
    </row>
    <row r="74" spans="1:69" ht="75" x14ac:dyDescent="0.3">
      <c r="A74" s="2">
        <v>8</v>
      </c>
      <c r="B74" s="88" t="s">
        <v>195</v>
      </c>
      <c r="C74" s="69">
        <f t="shared" si="0"/>
        <v>0.9</v>
      </c>
      <c r="D74" s="3"/>
      <c r="E74" s="3">
        <f t="shared" si="41"/>
        <v>0.9</v>
      </c>
      <c r="F74" s="3">
        <f t="shared" si="42"/>
        <v>0.9</v>
      </c>
      <c r="G74" s="65">
        <f t="shared" si="1"/>
        <v>0</v>
      </c>
      <c r="H74" s="3"/>
      <c r="I74" s="3"/>
      <c r="J74" s="3"/>
      <c r="K74" s="178">
        <v>0.5</v>
      </c>
      <c r="L74" s="178">
        <v>0.4</v>
      </c>
      <c r="M74" s="3">
        <f t="shared" si="2"/>
        <v>0</v>
      </c>
      <c r="N74" s="3"/>
      <c r="O74" s="3"/>
      <c r="P74" s="3"/>
      <c r="Q74" s="3"/>
      <c r="R74" s="3"/>
      <c r="S74" s="3"/>
      <c r="T74" s="3"/>
      <c r="U74" s="65">
        <f t="shared" si="10"/>
        <v>0</v>
      </c>
      <c r="V74" s="3"/>
      <c r="W74" s="3"/>
      <c r="X74" s="3"/>
      <c r="Y74" s="3"/>
      <c r="Z74" s="3"/>
      <c r="AA74" s="3"/>
      <c r="AB74" s="3"/>
      <c r="AC74" s="3"/>
      <c r="AD74" s="65">
        <f t="shared" si="5"/>
        <v>0</v>
      </c>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f t="shared" si="7"/>
        <v>0</v>
      </c>
      <c r="BH74" s="3"/>
      <c r="BI74" s="3"/>
      <c r="BJ74" s="3"/>
      <c r="BK74" s="2" t="s">
        <v>459</v>
      </c>
      <c r="BL74" s="2" t="s">
        <v>130</v>
      </c>
      <c r="BM74" s="2" t="s">
        <v>196</v>
      </c>
      <c r="BN74" s="2" t="s">
        <v>90</v>
      </c>
      <c r="BO74" s="15"/>
      <c r="BP74" s="2" t="s">
        <v>630</v>
      </c>
    </row>
    <row r="75" spans="1:69" ht="168.75" x14ac:dyDescent="0.3">
      <c r="A75" s="2">
        <v>9</v>
      </c>
      <c r="B75" s="88" t="s">
        <v>193</v>
      </c>
      <c r="C75" s="3">
        <f>D75+E75</f>
        <v>1.9500000000000004</v>
      </c>
      <c r="D75" s="3">
        <v>0.25</v>
      </c>
      <c r="E75" s="3">
        <f t="shared" si="41"/>
        <v>1.7000000000000004</v>
      </c>
      <c r="F75" s="3">
        <f t="shared" si="42"/>
        <v>1.4700000000000002</v>
      </c>
      <c r="G75" s="65">
        <f t="shared" si="1"/>
        <v>0.76</v>
      </c>
      <c r="H75" s="3"/>
      <c r="I75" s="3">
        <v>0.76</v>
      </c>
      <c r="J75" s="3"/>
      <c r="K75" s="178">
        <v>0.61</v>
      </c>
      <c r="L75" s="178">
        <v>0.09</v>
      </c>
      <c r="M75" s="3">
        <f>N75+O75+P75</f>
        <v>0</v>
      </c>
      <c r="N75" s="3"/>
      <c r="O75" s="3"/>
      <c r="P75" s="3">
        <v>0</v>
      </c>
      <c r="Q75" s="3"/>
      <c r="R75" s="3">
        <v>0.01</v>
      </c>
      <c r="S75" s="3"/>
      <c r="T75" s="3"/>
      <c r="U75" s="3">
        <f>V75+W75+X75+Y75+Z75+AA75+AB75+AC75+AD75+AU75+AV75+AW75+AX75+AY75+AZ75+BA75+BB75+BC75+BD75+BE75+BF75</f>
        <v>0.12</v>
      </c>
      <c r="V75" s="3"/>
      <c r="W75" s="3"/>
      <c r="X75" s="3"/>
      <c r="Y75" s="3"/>
      <c r="Z75" s="3"/>
      <c r="AA75" s="3"/>
      <c r="AB75" s="3"/>
      <c r="AC75" s="3"/>
      <c r="AD75" s="3">
        <f t="shared" ref="AD75:AD76" si="44">SUM(AE75:AT75)</f>
        <v>0.09</v>
      </c>
      <c r="AE75" s="3"/>
      <c r="AF75" s="3">
        <v>0.04</v>
      </c>
      <c r="AG75" s="3"/>
      <c r="AH75" s="3"/>
      <c r="AI75" s="3"/>
      <c r="AJ75" s="3"/>
      <c r="AK75" s="3"/>
      <c r="AL75" s="3"/>
      <c r="AM75" s="3"/>
      <c r="AN75" s="3"/>
      <c r="AO75" s="3"/>
      <c r="AP75" s="3"/>
      <c r="AQ75" s="3">
        <v>0.05</v>
      </c>
      <c r="AR75" s="3"/>
      <c r="AS75" s="3"/>
      <c r="AT75" s="3"/>
      <c r="AU75" s="3"/>
      <c r="AV75" s="3"/>
      <c r="AW75" s="3"/>
      <c r="AX75" s="3">
        <v>0.01</v>
      </c>
      <c r="AY75" s="3"/>
      <c r="AZ75" s="3"/>
      <c r="BA75" s="3"/>
      <c r="BB75" s="3"/>
      <c r="BC75" s="3"/>
      <c r="BD75" s="3">
        <v>0.02</v>
      </c>
      <c r="BE75" s="3"/>
      <c r="BF75" s="3"/>
      <c r="BG75" s="3">
        <f>BH75+BI75+BJ75</f>
        <v>0.11</v>
      </c>
      <c r="BH75" s="3"/>
      <c r="BI75" s="3">
        <v>0.11</v>
      </c>
      <c r="BJ75" s="3"/>
      <c r="BK75" s="2" t="s">
        <v>459</v>
      </c>
      <c r="BL75" s="2" t="s">
        <v>130</v>
      </c>
      <c r="BM75" s="2" t="s">
        <v>194</v>
      </c>
      <c r="BN75" s="2" t="s">
        <v>90</v>
      </c>
      <c r="BO75" s="14"/>
      <c r="BP75" s="2" t="s">
        <v>629</v>
      </c>
    </row>
    <row r="76" spans="1:69" ht="168.75" x14ac:dyDescent="0.3">
      <c r="A76" s="2">
        <v>10</v>
      </c>
      <c r="B76" s="88" t="s">
        <v>193</v>
      </c>
      <c r="C76" s="3">
        <f t="shared" ref="C76" si="45">D76+E76</f>
        <v>5.39</v>
      </c>
      <c r="D76" s="3">
        <v>0.22</v>
      </c>
      <c r="E76" s="3">
        <f t="shared" si="41"/>
        <v>5.17</v>
      </c>
      <c r="F76" s="3">
        <f t="shared" si="42"/>
        <v>4.45</v>
      </c>
      <c r="G76" s="65">
        <f t="shared" si="1"/>
        <v>1.96</v>
      </c>
      <c r="H76" s="3"/>
      <c r="I76" s="3">
        <v>1.96</v>
      </c>
      <c r="J76" s="3"/>
      <c r="K76" s="178">
        <v>2.02</v>
      </c>
      <c r="L76" s="178">
        <v>0.46</v>
      </c>
      <c r="M76" s="3">
        <f t="shared" ref="M76" si="46">N76+O76+P76</f>
        <v>0</v>
      </c>
      <c r="N76" s="3"/>
      <c r="O76" s="3"/>
      <c r="P76" s="3">
        <v>0</v>
      </c>
      <c r="Q76" s="3"/>
      <c r="R76" s="3">
        <v>0.01</v>
      </c>
      <c r="S76" s="3"/>
      <c r="T76" s="3"/>
      <c r="U76" s="3">
        <f t="shared" ref="U76" si="47">V76+W76+X76+Y76+Z76+AA76+AB76+AC76+AD76+AU76+AV76+AW76+AX76+AY76+AZ76+BA76+BB76+BC76+BD76+BE76+BF76</f>
        <v>0.63</v>
      </c>
      <c r="V76" s="3"/>
      <c r="W76" s="3"/>
      <c r="X76" s="3"/>
      <c r="Y76" s="3"/>
      <c r="Z76" s="3"/>
      <c r="AA76" s="3"/>
      <c r="AB76" s="3"/>
      <c r="AC76" s="3"/>
      <c r="AD76" s="3">
        <f t="shared" si="44"/>
        <v>0.23</v>
      </c>
      <c r="AE76" s="3"/>
      <c r="AF76" s="3"/>
      <c r="AG76" s="3"/>
      <c r="AH76" s="3"/>
      <c r="AI76" s="3">
        <v>0.01</v>
      </c>
      <c r="AJ76" s="3"/>
      <c r="AK76" s="3"/>
      <c r="AL76" s="3"/>
      <c r="AM76" s="3"/>
      <c r="AN76" s="3"/>
      <c r="AO76" s="3"/>
      <c r="AP76" s="3"/>
      <c r="AQ76" s="3">
        <v>0.22</v>
      </c>
      <c r="AR76" s="3"/>
      <c r="AS76" s="3"/>
      <c r="AT76" s="3"/>
      <c r="AU76" s="3"/>
      <c r="AV76" s="3">
        <v>0.04</v>
      </c>
      <c r="AW76" s="3"/>
      <c r="AX76" s="3">
        <v>0.13</v>
      </c>
      <c r="AY76" s="3"/>
      <c r="AZ76" s="3"/>
      <c r="BA76" s="3"/>
      <c r="BB76" s="3"/>
      <c r="BC76" s="3"/>
      <c r="BD76" s="3">
        <v>0.23</v>
      </c>
      <c r="BE76" s="3"/>
      <c r="BF76" s="3"/>
      <c r="BG76" s="3">
        <f t="shared" ref="BG76" si="48">BH76+BI76+BJ76</f>
        <v>0.09</v>
      </c>
      <c r="BH76" s="3"/>
      <c r="BI76" s="3">
        <v>0.09</v>
      </c>
      <c r="BJ76" s="3"/>
      <c r="BK76" s="2" t="s">
        <v>459</v>
      </c>
      <c r="BL76" s="2" t="s">
        <v>149</v>
      </c>
      <c r="BM76" s="2" t="s">
        <v>626</v>
      </c>
      <c r="BN76" s="2" t="s">
        <v>90</v>
      </c>
      <c r="BO76" s="14"/>
      <c r="BP76" s="2" t="s">
        <v>629</v>
      </c>
    </row>
    <row r="77" spans="1:69" ht="75" x14ac:dyDescent="0.3">
      <c r="A77" s="2">
        <v>11</v>
      </c>
      <c r="B77" s="141" t="s">
        <v>197</v>
      </c>
      <c r="C77" s="69">
        <f t="shared" si="0"/>
        <v>1.5</v>
      </c>
      <c r="D77" s="3"/>
      <c r="E77" s="65">
        <f t="shared" si="41"/>
        <v>1.5</v>
      </c>
      <c r="F77" s="65">
        <f t="shared" si="42"/>
        <v>1.5</v>
      </c>
      <c r="G77" s="65">
        <f t="shared" ref="G77:G140" si="49">H77+I77+J77</f>
        <v>0</v>
      </c>
      <c r="H77" s="3"/>
      <c r="I77" s="3"/>
      <c r="J77" s="3"/>
      <c r="K77" s="178">
        <v>0.15</v>
      </c>
      <c r="L77" s="178">
        <v>1.35</v>
      </c>
      <c r="M77" s="3">
        <f t="shared" si="2"/>
        <v>0</v>
      </c>
      <c r="N77" s="3"/>
      <c r="O77" s="3"/>
      <c r="P77" s="3"/>
      <c r="Q77" s="3"/>
      <c r="R77" s="3"/>
      <c r="S77" s="3"/>
      <c r="T77" s="3"/>
      <c r="U77" s="65">
        <f t="shared" si="10"/>
        <v>0</v>
      </c>
      <c r="V77" s="3"/>
      <c r="W77" s="3"/>
      <c r="X77" s="3"/>
      <c r="Y77" s="3"/>
      <c r="Z77" s="3"/>
      <c r="AA77" s="3"/>
      <c r="AB77" s="3"/>
      <c r="AC77" s="3"/>
      <c r="AD77" s="65">
        <f t="shared" si="5"/>
        <v>0</v>
      </c>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f t="shared" si="7"/>
        <v>0</v>
      </c>
      <c r="BH77" s="3"/>
      <c r="BI77" s="3"/>
      <c r="BJ77" s="3"/>
      <c r="BK77" s="2" t="s">
        <v>459</v>
      </c>
      <c r="BL77" s="2" t="s">
        <v>149</v>
      </c>
      <c r="BM77" s="2"/>
      <c r="BN77" s="2" t="s">
        <v>90</v>
      </c>
      <c r="BO77" s="15" t="s">
        <v>385</v>
      </c>
      <c r="BP77" s="2" t="s">
        <v>629</v>
      </c>
    </row>
    <row r="78" spans="1:69" ht="75" x14ac:dyDescent="0.3">
      <c r="A78" s="2">
        <v>12</v>
      </c>
      <c r="B78" s="141" t="s">
        <v>447</v>
      </c>
      <c r="C78" s="69">
        <f t="shared" si="0"/>
        <v>0.25</v>
      </c>
      <c r="D78" s="3"/>
      <c r="E78" s="65">
        <f t="shared" si="41"/>
        <v>0.25</v>
      </c>
      <c r="F78" s="65">
        <f t="shared" si="42"/>
        <v>0.25</v>
      </c>
      <c r="G78" s="65">
        <f t="shared" si="49"/>
        <v>0</v>
      </c>
      <c r="H78" s="3"/>
      <c r="I78" s="3"/>
      <c r="J78" s="3"/>
      <c r="K78" s="178">
        <v>0.05</v>
      </c>
      <c r="L78" s="178">
        <v>0.2</v>
      </c>
      <c r="M78" s="3">
        <f t="shared" si="2"/>
        <v>0</v>
      </c>
      <c r="N78" s="3"/>
      <c r="O78" s="3"/>
      <c r="P78" s="3"/>
      <c r="Q78" s="3"/>
      <c r="R78" s="3"/>
      <c r="S78" s="3"/>
      <c r="T78" s="3"/>
      <c r="U78" s="65">
        <f t="shared" si="10"/>
        <v>0</v>
      </c>
      <c r="V78" s="3"/>
      <c r="W78" s="3"/>
      <c r="X78" s="3"/>
      <c r="Y78" s="3"/>
      <c r="Z78" s="3"/>
      <c r="AA78" s="3"/>
      <c r="AB78" s="3"/>
      <c r="AC78" s="3"/>
      <c r="AD78" s="65">
        <f t="shared" si="5"/>
        <v>0</v>
      </c>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f t="shared" si="7"/>
        <v>0</v>
      </c>
      <c r="BH78" s="3"/>
      <c r="BI78" s="3">
        <v>0</v>
      </c>
      <c r="BJ78" s="3"/>
      <c r="BK78" s="2" t="s">
        <v>459</v>
      </c>
      <c r="BL78" s="2" t="s">
        <v>149</v>
      </c>
      <c r="BM78" s="2" t="s">
        <v>451</v>
      </c>
      <c r="BN78" s="2" t="s">
        <v>90</v>
      </c>
      <c r="BO78" s="143"/>
      <c r="BP78" s="2" t="s">
        <v>629</v>
      </c>
    </row>
    <row r="79" spans="1:69" ht="75" x14ac:dyDescent="0.3">
      <c r="A79" s="2">
        <v>13</v>
      </c>
      <c r="B79" s="141" t="s">
        <v>448</v>
      </c>
      <c r="C79" s="69">
        <f t="shared" si="0"/>
        <v>0.14000000000000001</v>
      </c>
      <c r="D79" s="3"/>
      <c r="E79" s="65">
        <f t="shared" si="41"/>
        <v>0.14000000000000001</v>
      </c>
      <c r="F79" s="65">
        <f t="shared" si="42"/>
        <v>0.14000000000000001</v>
      </c>
      <c r="G79" s="65">
        <f t="shared" si="49"/>
        <v>0</v>
      </c>
      <c r="H79" s="3"/>
      <c r="I79" s="3"/>
      <c r="J79" s="3"/>
      <c r="K79" s="178">
        <v>0.04</v>
      </c>
      <c r="L79" s="178">
        <v>0.1</v>
      </c>
      <c r="M79" s="3">
        <f t="shared" si="2"/>
        <v>0</v>
      </c>
      <c r="N79" s="3"/>
      <c r="O79" s="3"/>
      <c r="P79" s="3"/>
      <c r="Q79" s="3"/>
      <c r="R79" s="3"/>
      <c r="S79" s="3"/>
      <c r="T79" s="3"/>
      <c r="U79" s="65">
        <f t="shared" si="10"/>
        <v>0</v>
      </c>
      <c r="V79" s="3"/>
      <c r="W79" s="3"/>
      <c r="X79" s="3"/>
      <c r="Y79" s="3"/>
      <c r="Z79" s="3"/>
      <c r="AA79" s="3"/>
      <c r="AB79" s="3"/>
      <c r="AC79" s="3"/>
      <c r="AD79" s="65">
        <f t="shared" ref="AD79:AD142" si="50">SUM(AE79:AT79)</f>
        <v>0</v>
      </c>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69"/>
      <c r="BE79" s="3"/>
      <c r="BF79" s="3"/>
      <c r="BG79" s="3">
        <f t="shared" si="7"/>
        <v>0</v>
      </c>
      <c r="BH79" s="3"/>
      <c r="BI79" s="78"/>
      <c r="BJ79" s="3"/>
      <c r="BK79" s="2" t="s">
        <v>459</v>
      </c>
      <c r="BL79" s="2" t="s">
        <v>149</v>
      </c>
      <c r="BM79" s="2" t="s">
        <v>452</v>
      </c>
      <c r="BN79" s="2" t="s">
        <v>90</v>
      </c>
      <c r="BO79" s="15"/>
      <c r="BP79" s="2" t="s">
        <v>630</v>
      </c>
    </row>
    <row r="80" spans="1:69" ht="75" x14ac:dyDescent="0.3">
      <c r="A80" s="2">
        <v>14</v>
      </c>
      <c r="B80" s="14" t="s">
        <v>198</v>
      </c>
      <c r="C80" s="69">
        <f t="shared" ref="C80:C143" si="51">D80+E80</f>
        <v>0.45</v>
      </c>
      <c r="D80" s="3"/>
      <c r="E80" s="65">
        <f t="shared" si="41"/>
        <v>0.45</v>
      </c>
      <c r="F80" s="65">
        <f t="shared" si="42"/>
        <v>0.45</v>
      </c>
      <c r="G80" s="65">
        <f t="shared" si="49"/>
        <v>0</v>
      </c>
      <c r="H80" s="3"/>
      <c r="I80" s="3"/>
      <c r="J80" s="3"/>
      <c r="K80" s="178">
        <v>0.4</v>
      </c>
      <c r="L80" s="178"/>
      <c r="M80" s="3">
        <f t="shared" ref="M80:M143" si="52">N80+O80+P80</f>
        <v>0.05</v>
      </c>
      <c r="N80" s="3">
        <v>0.05</v>
      </c>
      <c r="O80" s="3"/>
      <c r="P80" s="3"/>
      <c r="Q80" s="3"/>
      <c r="R80" s="3"/>
      <c r="S80" s="3"/>
      <c r="T80" s="3"/>
      <c r="U80" s="65">
        <f t="shared" ref="U80:U143" si="53">V80+W80+X80+Y80+Z80+AA80+AB80+AC80+AD80+AU80+AV80+AW80+AX80+AY80+AZ80+BA80+BB80+BC80+BD80+BE80+BF80</f>
        <v>0</v>
      </c>
      <c r="V80" s="3"/>
      <c r="W80" s="3"/>
      <c r="X80" s="3"/>
      <c r="Y80" s="3"/>
      <c r="Z80" s="3"/>
      <c r="AA80" s="3"/>
      <c r="AB80" s="3"/>
      <c r="AC80" s="3"/>
      <c r="AD80" s="65">
        <f t="shared" si="50"/>
        <v>0</v>
      </c>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f t="shared" ref="BG80:BG143" si="54">BH80+BI80+BJ80</f>
        <v>0</v>
      </c>
      <c r="BH80" s="3"/>
      <c r="BI80" s="3"/>
      <c r="BJ80" s="3"/>
      <c r="BK80" s="2" t="s">
        <v>459</v>
      </c>
      <c r="BL80" s="2" t="s">
        <v>142</v>
      </c>
      <c r="BM80" s="2" t="s">
        <v>199</v>
      </c>
      <c r="BN80" s="2" t="s">
        <v>90</v>
      </c>
      <c r="BO80" s="15" t="s">
        <v>385</v>
      </c>
      <c r="BP80" s="2" t="s">
        <v>629</v>
      </c>
    </row>
    <row r="81" spans="1:68" ht="75" x14ac:dyDescent="0.3">
      <c r="A81" s="2">
        <v>15</v>
      </c>
      <c r="B81" s="144" t="s">
        <v>200</v>
      </c>
      <c r="C81" s="69">
        <f t="shared" si="51"/>
        <v>0.18</v>
      </c>
      <c r="D81" s="3"/>
      <c r="E81" s="65">
        <f t="shared" si="41"/>
        <v>0.18</v>
      </c>
      <c r="F81" s="65">
        <f t="shared" si="42"/>
        <v>0.18</v>
      </c>
      <c r="G81" s="65">
        <f t="shared" si="49"/>
        <v>0</v>
      </c>
      <c r="H81" s="3"/>
      <c r="I81" s="3"/>
      <c r="J81" s="3"/>
      <c r="K81" s="178">
        <v>0.11</v>
      </c>
      <c r="L81" s="178"/>
      <c r="M81" s="3">
        <f t="shared" si="52"/>
        <v>7.0000000000000007E-2</v>
      </c>
      <c r="N81" s="3"/>
      <c r="O81" s="3"/>
      <c r="P81" s="3">
        <v>7.0000000000000007E-2</v>
      </c>
      <c r="Q81" s="3"/>
      <c r="R81" s="3"/>
      <c r="S81" s="3"/>
      <c r="T81" s="3"/>
      <c r="U81" s="65">
        <f t="shared" si="53"/>
        <v>0</v>
      </c>
      <c r="V81" s="3"/>
      <c r="W81" s="3"/>
      <c r="X81" s="3"/>
      <c r="Y81" s="3"/>
      <c r="Z81" s="3"/>
      <c r="AA81" s="3"/>
      <c r="AB81" s="3"/>
      <c r="AC81" s="3"/>
      <c r="AD81" s="65">
        <f t="shared" si="50"/>
        <v>0</v>
      </c>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f t="shared" si="54"/>
        <v>0</v>
      </c>
      <c r="BH81" s="3"/>
      <c r="BI81" s="3"/>
      <c r="BJ81" s="3"/>
      <c r="BK81" s="2" t="s">
        <v>459</v>
      </c>
      <c r="BL81" s="2" t="s">
        <v>142</v>
      </c>
      <c r="BM81" s="2" t="s">
        <v>201</v>
      </c>
      <c r="BN81" s="2" t="s">
        <v>90</v>
      </c>
      <c r="BO81" s="15" t="s">
        <v>385</v>
      </c>
      <c r="BP81" s="2" t="s">
        <v>629</v>
      </c>
    </row>
    <row r="82" spans="1:68" ht="75" x14ac:dyDescent="0.3">
      <c r="A82" s="2">
        <v>16</v>
      </c>
      <c r="B82" s="144" t="s">
        <v>202</v>
      </c>
      <c r="C82" s="69">
        <f t="shared" si="51"/>
        <v>0.16</v>
      </c>
      <c r="D82" s="3"/>
      <c r="E82" s="65">
        <f t="shared" si="41"/>
        <v>0.16</v>
      </c>
      <c r="F82" s="65">
        <f t="shared" si="42"/>
        <v>0.16</v>
      </c>
      <c r="G82" s="65">
        <f t="shared" si="49"/>
        <v>0</v>
      </c>
      <c r="H82" s="3"/>
      <c r="I82" s="3"/>
      <c r="J82" s="3"/>
      <c r="K82" s="178">
        <v>0.16</v>
      </c>
      <c r="L82" s="178"/>
      <c r="M82" s="3">
        <f t="shared" si="52"/>
        <v>0</v>
      </c>
      <c r="N82" s="3"/>
      <c r="O82" s="3"/>
      <c r="P82" s="3"/>
      <c r="Q82" s="3"/>
      <c r="R82" s="3"/>
      <c r="S82" s="3"/>
      <c r="T82" s="3"/>
      <c r="U82" s="65">
        <f t="shared" si="53"/>
        <v>0</v>
      </c>
      <c r="V82" s="3"/>
      <c r="W82" s="3"/>
      <c r="X82" s="3"/>
      <c r="Y82" s="3"/>
      <c r="Z82" s="3"/>
      <c r="AA82" s="3"/>
      <c r="AB82" s="3"/>
      <c r="AC82" s="3"/>
      <c r="AD82" s="65">
        <f t="shared" si="50"/>
        <v>0</v>
      </c>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f t="shared" si="54"/>
        <v>0</v>
      </c>
      <c r="BH82" s="3"/>
      <c r="BI82" s="3"/>
      <c r="BJ82" s="3"/>
      <c r="BK82" s="2" t="s">
        <v>459</v>
      </c>
      <c r="BL82" s="2" t="s">
        <v>142</v>
      </c>
      <c r="BM82" s="2" t="s">
        <v>203</v>
      </c>
      <c r="BN82" s="2" t="s">
        <v>90</v>
      </c>
      <c r="BO82" s="15" t="s">
        <v>385</v>
      </c>
      <c r="BP82" s="2" t="s">
        <v>629</v>
      </c>
    </row>
    <row r="83" spans="1:68" ht="75" x14ac:dyDescent="0.3">
      <c r="A83" s="2">
        <v>17</v>
      </c>
      <c r="B83" s="144" t="s">
        <v>204</v>
      </c>
      <c r="C83" s="69">
        <f t="shared" si="51"/>
        <v>0.2</v>
      </c>
      <c r="D83" s="3"/>
      <c r="E83" s="65">
        <f t="shared" si="41"/>
        <v>0.2</v>
      </c>
      <c r="F83" s="65">
        <f t="shared" si="42"/>
        <v>0.2</v>
      </c>
      <c r="G83" s="65">
        <f t="shared" si="49"/>
        <v>0</v>
      </c>
      <c r="H83" s="3"/>
      <c r="I83" s="3"/>
      <c r="J83" s="3"/>
      <c r="K83" s="178">
        <v>0.2</v>
      </c>
      <c r="L83" s="178"/>
      <c r="M83" s="3">
        <f t="shared" si="52"/>
        <v>0</v>
      </c>
      <c r="N83" s="3"/>
      <c r="O83" s="3"/>
      <c r="P83" s="3"/>
      <c r="Q83" s="3"/>
      <c r="R83" s="3"/>
      <c r="S83" s="3"/>
      <c r="T83" s="3"/>
      <c r="U83" s="65">
        <f t="shared" si="53"/>
        <v>0</v>
      </c>
      <c r="V83" s="3"/>
      <c r="W83" s="3"/>
      <c r="X83" s="3"/>
      <c r="Y83" s="3"/>
      <c r="Z83" s="3"/>
      <c r="AA83" s="3"/>
      <c r="AB83" s="3"/>
      <c r="AC83" s="3"/>
      <c r="AD83" s="65">
        <f t="shared" si="50"/>
        <v>0</v>
      </c>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f t="shared" si="54"/>
        <v>0</v>
      </c>
      <c r="BH83" s="3"/>
      <c r="BI83" s="3"/>
      <c r="BJ83" s="3"/>
      <c r="BK83" s="2" t="s">
        <v>459</v>
      </c>
      <c r="BL83" s="2" t="s">
        <v>142</v>
      </c>
      <c r="BM83" s="2" t="s">
        <v>205</v>
      </c>
      <c r="BN83" s="2" t="s">
        <v>90</v>
      </c>
      <c r="BO83" s="143" t="s">
        <v>540</v>
      </c>
      <c r="BP83" s="2" t="s">
        <v>629</v>
      </c>
    </row>
    <row r="84" spans="1:68" ht="75" x14ac:dyDescent="0.3">
      <c r="A84" s="2">
        <v>18</v>
      </c>
      <c r="B84" s="14" t="s">
        <v>206</v>
      </c>
      <c r="C84" s="69">
        <f t="shared" si="51"/>
        <v>0.12</v>
      </c>
      <c r="D84" s="3"/>
      <c r="E84" s="65">
        <f t="shared" si="41"/>
        <v>0.12</v>
      </c>
      <c r="F84" s="65">
        <f t="shared" si="42"/>
        <v>0.12</v>
      </c>
      <c r="G84" s="65">
        <f t="shared" si="49"/>
        <v>0</v>
      </c>
      <c r="H84" s="3"/>
      <c r="I84" s="3"/>
      <c r="J84" s="3"/>
      <c r="K84" s="178">
        <v>0.12</v>
      </c>
      <c r="L84" s="178"/>
      <c r="M84" s="3">
        <f t="shared" si="52"/>
        <v>0</v>
      </c>
      <c r="N84" s="3"/>
      <c r="O84" s="3"/>
      <c r="P84" s="3"/>
      <c r="Q84" s="3"/>
      <c r="R84" s="3"/>
      <c r="S84" s="3"/>
      <c r="T84" s="3"/>
      <c r="U84" s="65">
        <f t="shared" si="53"/>
        <v>0</v>
      </c>
      <c r="V84" s="3"/>
      <c r="W84" s="3"/>
      <c r="X84" s="3"/>
      <c r="Y84" s="3"/>
      <c r="Z84" s="3"/>
      <c r="AA84" s="3"/>
      <c r="AB84" s="3"/>
      <c r="AC84" s="3"/>
      <c r="AD84" s="65">
        <f t="shared" si="50"/>
        <v>0</v>
      </c>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f t="shared" si="54"/>
        <v>0</v>
      </c>
      <c r="BH84" s="3"/>
      <c r="BI84" s="3"/>
      <c r="BJ84" s="3"/>
      <c r="BK84" s="2" t="s">
        <v>459</v>
      </c>
      <c r="BL84" s="2" t="s">
        <v>142</v>
      </c>
      <c r="BM84" s="2" t="s">
        <v>207</v>
      </c>
      <c r="BN84" s="2" t="s">
        <v>90</v>
      </c>
      <c r="BO84" s="15" t="s">
        <v>385</v>
      </c>
      <c r="BP84" s="2" t="s">
        <v>629</v>
      </c>
    </row>
    <row r="85" spans="1:68" ht="75" x14ac:dyDescent="0.3">
      <c r="A85" s="2">
        <v>19</v>
      </c>
      <c r="B85" s="14" t="s">
        <v>208</v>
      </c>
      <c r="C85" s="69">
        <f t="shared" si="51"/>
        <v>0.16</v>
      </c>
      <c r="D85" s="3"/>
      <c r="E85" s="65">
        <f t="shared" si="41"/>
        <v>0.16</v>
      </c>
      <c r="F85" s="65">
        <f t="shared" si="42"/>
        <v>0.16</v>
      </c>
      <c r="G85" s="65">
        <f t="shared" si="49"/>
        <v>0</v>
      </c>
      <c r="H85" s="3"/>
      <c r="I85" s="3"/>
      <c r="J85" s="3"/>
      <c r="K85" s="178">
        <v>0.1</v>
      </c>
      <c r="L85" s="178">
        <v>0.06</v>
      </c>
      <c r="M85" s="3">
        <f t="shared" si="52"/>
        <v>0</v>
      </c>
      <c r="N85" s="3"/>
      <c r="O85" s="3"/>
      <c r="P85" s="3"/>
      <c r="Q85" s="3"/>
      <c r="R85" s="3"/>
      <c r="S85" s="3"/>
      <c r="T85" s="3"/>
      <c r="U85" s="65">
        <f t="shared" si="53"/>
        <v>0</v>
      </c>
      <c r="V85" s="3"/>
      <c r="W85" s="3"/>
      <c r="X85" s="3"/>
      <c r="Y85" s="3"/>
      <c r="Z85" s="3"/>
      <c r="AA85" s="3"/>
      <c r="AB85" s="3"/>
      <c r="AC85" s="3"/>
      <c r="AD85" s="65">
        <f t="shared" si="50"/>
        <v>0</v>
      </c>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f t="shared" si="54"/>
        <v>0</v>
      </c>
      <c r="BH85" s="3"/>
      <c r="BI85" s="3"/>
      <c r="BJ85" s="3"/>
      <c r="BK85" s="2" t="s">
        <v>459</v>
      </c>
      <c r="BL85" s="2" t="s">
        <v>142</v>
      </c>
      <c r="BM85" s="2" t="s">
        <v>209</v>
      </c>
      <c r="BN85" s="2" t="s">
        <v>90</v>
      </c>
      <c r="BO85" s="15" t="s">
        <v>385</v>
      </c>
      <c r="BP85" s="2" t="s">
        <v>629</v>
      </c>
    </row>
    <row r="86" spans="1:68" ht="75" x14ac:dyDescent="0.3">
      <c r="A86" s="2">
        <v>20</v>
      </c>
      <c r="B86" s="144" t="s">
        <v>210</v>
      </c>
      <c r="C86" s="69">
        <f t="shared" si="51"/>
        <v>0.15</v>
      </c>
      <c r="D86" s="3"/>
      <c r="E86" s="65">
        <f t="shared" si="41"/>
        <v>0.15</v>
      </c>
      <c r="F86" s="65">
        <f t="shared" si="42"/>
        <v>0.15</v>
      </c>
      <c r="G86" s="65">
        <f t="shared" si="49"/>
        <v>0</v>
      </c>
      <c r="H86" s="3"/>
      <c r="I86" s="3"/>
      <c r="J86" s="3"/>
      <c r="K86" s="178"/>
      <c r="L86" s="178">
        <v>0.15</v>
      </c>
      <c r="M86" s="3">
        <f t="shared" si="52"/>
        <v>0</v>
      </c>
      <c r="N86" s="3"/>
      <c r="O86" s="3"/>
      <c r="P86" s="3"/>
      <c r="Q86" s="3"/>
      <c r="R86" s="3"/>
      <c r="S86" s="3"/>
      <c r="T86" s="3"/>
      <c r="U86" s="65">
        <f t="shared" si="53"/>
        <v>0</v>
      </c>
      <c r="V86" s="3"/>
      <c r="W86" s="3"/>
      <c r="X86" s="3"/>
      <c r="Y86" s="3"/>
      <c r="Z86" s="3"/>
      <c r="AA86" s="3"/>
      <c r="AB86" s="3"/>
      <c r="AC86" s="3"/>
      <c r="AD86" s="65">
        <f t="shared" si="50"/>
        <v>0</v>
      </c>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f t="shared" si="54"/>
        <v>0</v>
      </c>
      <c r="BH86" s="3"/>
      <c r="BI86" s="3"/>
      <c r="BJ86" s="3"/>
      <c r="BK86" s="2" t="s">
        <v>459</v>
      </c>
      <c r="BL86" s="2" t="s">
        <v>142</v>
      </c>
      <c r="BM86" s="143" t="s">
        <v>211</v>
      </c>
      <c r="BN86" s="2" t="s">
        <v>90</v>
      </c>
      <c r="BO86" s="15" t="s">
        <v>385</v>
      </c>
      <c r="BP86" s="2" t="s">
        <v>629</v>
      </c>
    </row>
    <row r="87" spans="1:68" ht="75" x14ac:dyDescent="0.3">
      <c r="A87" s="2">
        <v>21</v>
      </c>
      <c r="B87" s="144" t="s">
        <v>212</v>
      </c>
      <c r="C87" s="69">
        <f t="shared" si="51"/>
        <v>0.04</v>
      </c>
      <c r="D87" s="3"/>
      <c r="E87" s="65">
        <f t="shared" si="41"/>
        <v>0.04</v>
      </c>
      <c r="F87" s="65">
        <f t="shared" si="42"/>
        <v>0.04</v>
      </c>
      <c r="G87" s="65">
        <f t="shared" si="49"/>
        <v>0</v>
      </c>
      <c r="H87" s="3"/>
      <c r="I87" s="3"/>
      <c r="J87" s="3"/>
      <c r="K87" s="178">
        <v>0.02</v>
      </c>
      <c r="L87" s="178">
        <v>0.02</v>
      </c>
      <c r="M87" s="3">
        <f t="shared" si="52"/>
        <v>0</v>
      </c>
      <c r="N87" s="3"/>
      <c r="O87" s="3"/>
      <c r="P87" s="3"/>
      <c r="Q87" s="3"/>
      <c r="R87" s="3"/>
      <c r="S87" s="3"/>
      <c r="T87" s="3"/>
      <c r="U87" s="65">
        <f t="shared" si="53"/>
        <v>0</v>
      </c>
      <c r="V87" s="3"/>
      <c r="W87" s="3"/>
      <c r="X87" s="3"/>
      <c r="Y87" s="3"/>
      <c r="Z87" s="3"/>
      <c r="AA87" s="3"/>
      <c r="AB87" s="3"/>
      <c r="AC87" s="3"/>
      <c r="AD87" s="65">
        <f t="shared" si="50"/>
        <v>0</v>
      </c>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f t="shared" si="54"/>
        <v>0</v>
      </c>
      <c r="BH87" s="3"/>
      <c r="BI87" s="3"/>
      <c r="BJ87" s="3"/>
      <c r="BK87" s="2" t="s">
        <v>459</v>
      </c>
      <c r="BL87" s="2" t="s">
        <v>142</v>
      </c>
      <c r="BM87" s="2" t="s">
        <v>213</v>
      </c>
      <c r="BN87" s="2" t="s">
        <v>90</v>
      </c>
      <c r="BO87" s="15" t="s">
        <v>385</v>
      </c>
      <c r="BP87" s="2" t="s">
        <v>629</v>
      </c>
    </row>
    <row r="88" spans="1:68" ht="75" x14ac:dyDescent="0.3">
      <c r="A88" s="2">
        <v>22</v>
      </c>
      <c r="B88" s="144" t="s">
        <v>214</v>
      </c>
      <c r="C88" s="69">
        <f t="shared" si="51"/>
        <v>0.01</v>
      </c>
      <c r="D88" s="3"/>
      <c r="E88" s="65">
        <f t="shared" si="41"/>
        <v>0.01</v>
      </c>
      <c r="F88" s="65">
        <f t="shared" si="42"/>
        <v>0</v>
      </c>
      <c r="G88" s="65">
        <f t="shared" si="49"/>
        <v>0</v>
      </c>
      <c r="H88" s="3"/>
      <c r="I88" s="3"/>
      <c r="J88" s="3"/>
      <c r="K88" s="178"/>
      <c r="L88" s="178"/>
      <c r="M88" s="3">
        <f t="shared" si="52"/>
        <v>0</v>
      </c>
      <c r="N88" s="3"/>
      <c r="O88" s="3"/>
      <c r="P88" s="3"/>
      <c r="Q88" s="3"/>
      <c r="R88" s="3"/>
      <c r="S88" s="3"/>
      <c r="T88" s="3"/>
      <c r="U88" s="65">
        <f t="shared" si="53"/>
        <v>0.01</v>
      </c>
      <c r="V88" s="3"/>
      <c r="W88" s="3"/>
      <c r="X88" s="3"/>
      <c r="Y88" s="3"/>
      <c r="Z88" s="3"/>
      <c r="AA88" s="3"/>
      <c r="AB88" s="3"/>
      <c r="AC88" s="3"/>
      <c r="AD88" s="65">
        <f t="shared" si="50"/>
        <v>0</v>
      </c>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v>0.01</v>
      </c>
      <c r="BE88" s="3"/>
      <c r="BF88" s="3"/>
      <c r="BG88" s="3">
        <f t="shared" si="54"/>
        <v>0</v>
      </c>
      <c r="BH88" s="3"/>
      <c r="BI88" s="3"/>
      <c r="BJ88" s="3"/>
      <c r="BK88" s="2" t="s">
        <v>459</v>
      </c>
      <c r="BL88" s="2" t="s">
        <v>142</v>
      </c>
      <c r="BM88" s="2" t="s">
        <v>555</v>
      </c>
      <c r="BN88" s="2" t="s">
        <v>90</v>
      </c>
      <c r="BO88" s="15"/>
      <c r="BP88" s="2" t="s">
        <v>630</v>
      </c>
    </row>
    <row r="89" spans="1:68" ht="75" x14ac:dyDescent="0.3">
      <c r="A89" s="2">
        <v>23</v>
      </c>
      <c r="B89" s="144" t="s">
        <v>215</v>
      </c>
      <c r="C89" s="69">
        <f t="shared" si="51"/>
        <v>0.09</v>
      </c>
      <c r="D89" s="3"/>
      <c r="E89" s="65">
        <f t="shared" si="41"/>
        <v>0.09</v>
      </c>
      <c r="F89" s="65">
        <f t="shared" si="42"/>
        <v>0.09</v>
      </c>
      <c r="G89" s="65">
        <f t="shared" si="49"/>
        <v>0</v>
      </c>
      <c r="H89" s="3"/>
      <c r="I89" s="3"/>
      <c r="J89" s="3"/>
      <c r="K89" s="178">
        <v>0.06</v>
      </c>
      <c r="L89" s="178"/>
      <c r="M89" s="3">
        <f t="shared" si="52"/>
        <v>0.03</v>
      </c>
      <c r="N89" s="3"/>
      <c r="O89" s="3"/>
      <c r="P89" s="3">
        <v>0.03</v>
      </c>
      <c r="Q89" s="3"/>
      <c r="R89" s="3"/>
      <c r="S89" s="3"/>
      <c r="T89" s="3"/>
      <c r="U89" s="65">
        <f t="shared" si="53"/>
        <v>0</v>
      </c>
      <c r="V89" s="3"/>
      <c r="W89" s="3"/>
      <c r="X89" s="3"/>
      <c r="Y89" s="3"/>
      <c r="Z89" s="3"/>
      <c r="AA89" s="3"/>
      <c r="AB89" s="3"/>
      <c r="AC89" s="3"/>
      <c r="AD89" s="65">
        <f t="shared" si="50"/>
        <v>0</v>
      </c>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f t="shared" si="54"/>
        <v>0</v>
      </c>
      <c r="BH89" s="3"/>
      <c r="BI89" s="3"/>
      <c r="BJ89" s="3"/>
      <c r="BK89" s="2" t="s">
        <v>459</v>
      </c>
      <c r="BL89" s="2" t="s">
        <v>142</v>
      </c>
      <c r="BM89" s="2" t="s">
        <v>216</v>
      </c>
      <c r="BN89" s="91" t="s">
        <v>90</v>
      </c>
      <c r="BO89" s="15"/>
      <c r="BP89" s="2" t="s">
        <v>630</v>
      </c>
    </row>
    <row r="90" spans="1:68" ht="75" x14ac:dyDescent="0.3">
      <c r="A90" s="2">
        <v>24</v>
      </c>
      <c r="B90" s="144" t="s">
        <v>217</v>
      </c>
      <c r="C90" s="69">
        <f t="shared" si="51"/>
        <v>0.31</v>
      </c>
      <c r="D90" s="3"/>
      <c r="E90" s="65">
        <f t="shared" si="41"/>
        <v>0.31</v>
      </c>
      <c r="F90" s="65">
        <f t="shared" si="42"/>
        <v>0.31</v>
      </c>
      <c r="G90" s="65">
        <f t="shared" si="49"/>
        <v>0</v>
      </c>
      <c r="H90" s="3"/>
      <c r="I90" s="3"/>
      <c r="J90" s="3"/>
      <c r="K90" s="178">
        <v>0.24</v>
      </c>
      <c r="L90" s="178">
        <v>7.0000000000000007E-2</v>
      </c>
      <c r="M90" s="3">
        <f t="shared" si="52"/>
        <v>0</v>
      </c>
      <c r="N90" s="3"/>
      <c r="O90" s="3"/>
      <c r="P90" s="3"/>
      <c r="Q90" s="3"/>
      <c r="R90" s="3"/>
      <c r="S90" s="3"/>
      <c r="T90" s="3"/>
      <c r="U90" s="65">
        <f t="shared" si="53"/>
        <v>0</v>
      </c>
      <c r="V90" s="3"/>
      <c r="W90" s="3"/>
      <c r="X90" s="3"/>
      <c r="Y90" s="3"/>
      <c r="Z90" s="3"/>
      <c r="AA90" s="3"/>
      <c r="AB90" s="3"/>
      <c r="AC90" s="3"/>
      <c r="AD90" s="65">
        <f t="shared" si="50"/>
        <v>0</v>
      </c>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f t="shared" si="54"/>
        <v>0</v>
      </c>
      <c r="BH90" s="3"/>
      <c r="BI90" s="3"/>
      <c r="BJ90" s="3"/>
      <c r="BK90" s="2" t="s">
        <v>459</v>
      </c>
      <c r="BL90" s="2" t="s">
        <v>142</v>
      </c>
      <c r="BM90" s="2" t="s">
        <v>218</v>
      </c>
      <c r="BN90" s="91" t="s">
        <v>90</v>
      </c>
      <c r="BO90" s="15"/>
      <c r="BP90" s="2" t="s">
        <v>630</v>
      </c>
    </row>
    <row r="91" spans="1:68" ht="75" x14ac:dyDescent="0.3">
      <c r="A91" s="2">
        <v>25</v>
      </c>
      <c r="B91" s="144" t="s">
        <v>219</v>
      </c>
      <c r="C91" s="69">
        <f t="shared" si="51"/>
        <v>0.12000000000000001</v>
      </c>
      <c r="D91" s="3"/>
      <c r="E91" s="65">
        <f t="shared" si="41"/>
        <v>0.12000000000000001</v>
      </c>
      <c r="F91" s="65">
        <f t="shared" si="42"/>
        <v>0.12000000000000001</v>
      </c>
      <c r="G91" s="65">
        <f t="shared" si="49"/>
        <v>0</v>
      </c>
      <c r="H91" s="3"/>
      <c r="I91" s="3"/>
      <c r="J91" s="3"/>
      <c r="K91" s="178">
        <v>0.05</v>
      </c>
      <c r="L91" s="178">
        <v>7.0000000000000007E-2</v>
      </c>
      <c r="M91" s="3">
        <f t="shared" si="52"/>
        <v>0</v>
      </c>
      <c r="N91" s="3"/>
      <c r="O91" s="3"/>
      <c r="P91" s="3"/>
      <c r="Q91" s="3"/>
      <c r="R91" s="3"/>
      <c r="S91" s="3"/>
      <c r="T91" s="3"/>
      <c r="U91" s="65">
        <f t="shared" si="53"/>
        <v>0</v>
      </c>
      <c r="V91" s="3"/>
      <c r="W91" s="3"/>
      <c r="X91" s="3"/>
      <c r="Y91" s="3"/>
      <c r="Z91" s="3"/>
      <c r="AA91" s="3"/>
      <c r="AB91" s="3"/>
      <c r="AC91" s="3"/>
      <c r="AD91" s="65">
        <f t="shared" si="50"/>
        <v>0</v>
      </c>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f t="shared" si="54"/>
        <v>0</v>
      </c>
      <c r="BH91" s="3"/>
      <c r="BI91" s="3"/>
      <c r="BJ91" s="3"/>
      <c r="BK91" s="2" t="s">
        <v>459</v>
      </c>
      <c r="BL91" s="2" t="s">
        <v>142</v>
      </c>
      <c r="BM91" s="2" t="s">
        <v>220</v>
      </c>
      <c r="BN91" s="91" t="s">
        <v>90</v>
      </c>
      <c r="BO91" s="15"/>
      <c r="BP91" s="2" t="s">
        <v>630</v>
      </c>
    </row>
    <row r="92" spans="1:68" ht="75" x14ac:dyDescent="0.3">
      <c r="A92" s="2">
        <v>26</v>
      </c>
      <c r="B92" s="144" t="s">
        <v>221</v>
      </c>
      <c r="C92" s="69">
        <f t="shared" si="51"/>
        <v>0.04</v>
      </c>
      <c r="D92" s="3"/>
      <c r="E92" s="65">
        <f t="shared" si="41"/>
        <v>0.04</v>
      </c>
      <c r="F92" s="65">
        <f t="shared" si="42"/>
        <v>0.04</v>
      </c>
      <c r="G92" s="65">
        <f t="shared" si="49"/>
        <v>0</v>
      </c>
      <c r="H92" s="3"/>
      <c r="I92" s="3"/>
      <c r="J92" s="3"/>
      <c r="K92" s="178">
        <v>0.04</v>
      </c>
      <c r="L92" s="178"/>
      <c r="M92" s="3">
        <f t="shared" si="52"/>
        <v>0</v>
      </c>
      <c r="N92" s="3"/>
      <c r="O92" s="3"/>
      <c r="P92" s="3"/>
      <c r="Q92" s="3"/>
      <c r="R92" s="3"/>
      <c r="S92" s="3"/>
      <c r="T92" s="3"/>
      <c r="U92" s="65">
        <f t="shared" si="53"/>
        <v>0</v>
      </c>
      <c r="V92" s="3"/>
      <c r="W92" s="3"/>
      <c r="X92" s="3"/>
      <c r="Y92" s="3"/>
      <c r="Z92" s="3"/>
      <c r="AA92" s="3"/>
      <c r="AB92" s="3"/>
      <c r="AC92" s="3"/>
      <c r="AD92" s="65">
        <f t="shared" si="50"/>
        <v>0</v>
      </c>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f t="shared" si="54"/>
        <v>0</v>
      </c>
      <c r="BH92" s="3"/>
      <c r="BI92" s="3"/>
      <c r="BJ92" s="3"/>
      <c r="BK92" s="2" t="s">
        <v>459</v>
      </c>
      <c r="BL92" s="2" t="s">
        <v>142</v>
      </c>
      <c r="BM92" s="2" t="s">
        <v>222</v>
      </c>
      <c r="BN92" s="91" t="s">
        <v>90</v>
      </c>
      <c r="BO92" s="15"/>
      <c r="BP92" s="2" t="s">
        <v>630</v>
      </c>
    </row>
    <row r="93" spans="1:68" ht="75" x14ac:dyDescent="0.3">
      <c r="A93" s="2">
        <v>27</v>
      </c>
      <c r="B93" s="144" t="s">
        <v>223</v>
      </c>
      <c r="C93" s="69">
        <f t="shared" si="51"/>
        <v>0.24</v>
      </c>
      <c r="D93" s="3"/>
      <c r="E93" s="65">
        <f t="shared" si="41"/>
        <v>0.24</v>
      </c>
      <c r="F93" s="65">
        <f t="shared" si="42"/>
        <v>0.24</v>
      </c>
      <c r="G93" s="65">
        <f t="shared" si="49"/>
        <v>0</v>
      </c>
      <c r="H93" s="3"/>
      <c r="I93" s="3"/>
      <c r="J93" s="3"/>
      <c r="K93" s="178">
        <v>0.18</v>
      </c>
      <c r="L93" s="178">
        <v>0.06</v>
      </c>
      <c r="M93" s="3">
        <f t="shared" si="52"/>
        <v>0</v>
      </c>
      <c r="N93" s="3"/>
      <c r="O93" s="3"/>
      <c r="P93" s="3"/>
      <c r="Q93" s="3"/>
      <c r="R93" s="3"/>
      <c r="S93" s="3"/>
      <c r="T93" s="3"/>
      <c r="U93" s="65">
        <f t="shared" si="53"/>
        <v>0</v>
      </c>
      <c r="V93" s="3"/>
      <c r="W93" s="3"/>
      <c r="X93" s="3"/>
      <c r="Y93" s="3"/>
      <c r="Z93" s="3"/>
      <c r="AA93" s="3"/>
      <c r="AB93" s="3"/>
      <c r="AC93" s="3"/>
      <c r="AD93" s="65">
        <f t="shared" si="50"/>
        <v>0</v>
      </c>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f t="shared" si="54"/>
        <v>0</v>
      </c>
      <c r="BH93" s="3"/>
      <c r="BI93" s="3"/>
      <c r="BJ93" s="3"/>
      <c r="BK93" s="2" t="s">
        <v>459</v>
      </c>
      <c r="BL93" s="2" t="s">
        <v>142</v>
      </c>
      <c r="BM93" s="2" t="s">
        <v>224</v>
      </c>
      <c r="BN93" s="91" t="s">
        <v>90</v>
      </c>
      <c r="BO93" s="15"/>
      <c r="BP93" s="2" t="s">
        <v>630</v>
      </c>
    </row>
    <row r="94" spans="1:68" ht="75" x14ac:dyDescent="0.3">
      <c r="A94" s="2">
        <v>28</v>
      </c>
      <c r="B94" s="144" t="s">
        <v>225</v>
      </c>
      <c r="C94" s="69">
        <f t="shared" si="51"/>
        <v>0.04</v>
      </c>
      <c r="D94" s="3"/>
      <c r="E94" s="65">
        <f t="shared" si="41"/>
        <v>0.04</v>
      </c>
      <c r="F94" s="65">
        <f t="shared" si="42"/>
        <v>0.04</v>
      </c>
      <c r="G94" s="65">
        <f t="shared" si="49"/>
        <v>0</v>
      </c>
      <c r="H94" s="3"/>
      <c r="I94" s="3"/>
      <c r="J94" s="3"/>
      <c r="K94" s="178">
        <v>0.04</v>
      </c>
      <c r="L94" s="178"/>
      <c r="M94" s="3">
        <f t="shared" si="52"/>
        <v>0</v>
      </c>
      <c r="N94" s="3"/>
      <c r="O94" s="3"/>
      <c r="P94" s="3"/>
      <c r="Q94" s="3"/>
      <c r="R94" s="3"/>
      <c r="S94" s="3"/>
      <c r="T94" s="3"/>
      <c r="U94" s="65">
        <f t="shared" si="53"/>
        <v>0</v>
      </c>
      <c r="V94" s="3"/>
      <c r="W94" s="3"/>
      <c r="X94" s="3"/>
      <c r="Y94" s="3"/>
      <c r="Z94" s="3"/>
      <c r="AA94" s="3"/>
      <c r="AB94" s="3"/>
      <c r="AC94" s="3"/>
      <c r="AD94" s="65">
        <f t="shared" si="50"/>
        <v>0</v>
      </c>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f t="shared" si="54"/>
        <v>0</v>
      </c>
      <c r="BH94" s="3"/>
      <c r="BI94" s="3"/>
      <c r="BJ94" s="3"/>
      <c r="BK94" s="2" t="s">
        <v>459</v>
      </c>
      <c r="BL94" s="2" t="s">
        <v>142</v>
      </c>
      <c r="BM94" s="2" t="s">
        <v>226</v>
      </c>
      <c r="BN94" s="91" t="s">
        <v>90</v>
      </c>
      <c r="BO94" s="15"/>
      <c r="BP94" s="2" t="s">
        <v>630</v>
      </c>
    </row>
    <row r="95" spans="1:68" ht="75" x14ac:dyDescent="0.3">
      <c r="A95" s="2">
        <v>29</v>
      </c>
      <c r="B95" s="90" t="s">
        <v>378</v>
      </c>
      <c r="C95" s="69">
        <f t="shared" si="51"/>
        <v>0.9</v>
      </c>
      <c r="D95" s="3"/>
      <c r="E95" s="65">
        <f t="shared" si="41"/>
        <v>0.9</v>
      </c>
      <c r="F95" s="65">
        <f t="shared" si="42"/>
        <v>0.9</v>
      </c>
      <c r="G95" s="65">
        <f t="shared" si="49"/>
        <v>0</v>
      </c>
      <c r="H95" s="78"/>
      <c r="I95" s="78"/>
      <c r="J95" s="3"/>
      <c r="K95" s="186">
        <v>0.9</v>
      </c>
      <c r="L95" s="186"/>
      <c r="M95" s="3">
        <f t="shared" si="52"/>
        <v>0</v>
      </c>
      <c r="N95" s="3"/>
      <c r="O95" s="3"/>
      <c r="P95" s="3"/>
      <c r="Q95" s="3"/>
      <c r="R95" s="3"/>
      <c r="S95" s="3"/>
      <c r="T95" s="3"/>
      <c r="U95" s="65">
        <f t="shared" si="53"/>
        <v>0</v>
      </c>
      <c r="V95" s="3"/>
      <c r="W95" s="3"/>
      <c r="X95" s="3"/>
      <c r="Y95" s="3"/>
      <c r="Z95" s="3"/>
      <c r="AA95" s="3"/>
      <c r="AB95" s="3"/>
      <c r="AC95" s="3"/>
      <c r="AD95" s="65">
        <f t="shared" si="50"/>
        <v>0</v>
      </c>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69"/>
      <c r="BE95" s="3"/>
      <c r="BF95" s="3"/>
      <c r="BG95" s="3">
        <f t="shared" si="54"/>
        <v>0</v>
      </c>
      <c r="BH95" s="3"/>
      <c r="BI95" s="92"/>
      <c r="BJ95" s="3"/>
      <c r="BK95" s="2" t="s">
        <v>459</v>
      </c>
      <c r="BL95" s="143" t="s">
        <v>142</v>
      </c>
      <c r="BM95" s="2"/>
      <c r="BN95" s="143" t="s">
        <v>90</v>
      </c>
      <c r="BO95" s="143" t="s">
        <v>540</v>
      </c>
      <c r="BP95" s="2" t="s">
        <v>629</v>
      </c>
    </row>
    <row r="96" spans="1:68" ht="75" x14ac:dyDescent="0.3">
      <c r="A96" s="2">
        <v>30</v>
      </c>
      <c r="B96" s="93" t="s">
        <v>657</v>
      </c>
      <c r="C96" s="69">
        <f t="shared" si="51"/>
        <v>0.04</v>
      </c>
      <c r="D96" s="3"/>
      <c r="E96" s="65">
        <f t="shared" si="41"/>
        <v>0.04</v>
      </c>
      <c r="F96" s="65">
        <f t="shared" si="42"/>
        <v>0</v>
      </c>
      <c r="G96" s="65">
        <f t="shared" si="49"/>
        <v>0</v>
      </c>
      <c r="H96" s="78"/>
      <c r="I96" s="78"/>
      <c r="J96" s="3"/>
      <c r="K96" s="186"/>
      <c r="L96" s="186"/>
      <c r="M96" s="3">
        <f t="shared" si="52"/>
        <v>0</v>
      </c>
      <c r="N96" s="3"/>
      <c r="O96" s="3"/>
      <c r="P96" s="3"/>
      <c r="Q96" s="3"/>
      <c r="R96" s="3"/>
      <c r="S96" s="3"/>
      <c r="T96" s="3"/>
      <c r="U96" s="65">
        <f t="shared" si="53"/>
        <v>0</v>
      </c>
      <c r="V96" s="3"/>
      <c r="W96" s="3"/>
      <c r="X96" s="3"/>
      <c r="Y96" s="3"/>
      <c r="Z96" s="3"/>
      <c r="AA96" s="3"/>
      <c r="AB96" s="3"/>
      <c r="AC96" s="3"/>
      <c r="AD96" s="65">
        <f t="shared" si="50"/>
        <v>0</v>
      </c>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69"/>
      <c r="BE96" s="3"/>
      <c r="BF96" s="3"/>
      <c r="BG96" s="3">
        <f t="shared" si="54"/>
        <v>0.04</v>
      </c>
      <c r="BH96" s="3"/>
      <c r="BI96" s="92">
        <v>0.04</v>
      </c>
      <c r="BJ96" s="3"/>
      <c r="BK96" s="2" t="s">
        <v>459</v>
      </c>
      <c r="BL96" s="143" t="s">
        <v>142</v>
      </c>
      <c r="BM96" s="2"/>
      <c r="BN96" s="143" t="s">
        <v>90</v>
      </c>
      <c r="BO96" s="143" t="s">
        <v>540</v>
      </c>
      <c r="BP96" s="2" t="s">
        <v>629</v>
      </c>
    </row>
    <row r="97" spans="1:68" ht="56.25" x14ac:dyDescent="0.3">
      <c r="A97" s="2">
        <v>31</v>
      </c>
      <c r="B97" s="144" t="s">
        <v>227</v>
      </c>
      <c r="C97" s="69">
        <f t="shared" si="51"/>
        <v>2.15</v>
      </c>
      <c r="D97" s="3"/>
      <c r="E97" s="65">
        <f t="shared" si="41"/>
        <v>2.15</v>
      </c>
      <c r="F97" s="65">
        <f t="shared" si="42"/>
        <v>0.7</v>
      </c>
      <c r="G97" s="65">
        <f t="shared" si="49"/>
        <v>0</v>
      </c>
      <c r="H97" s="3"/>
      <c r="I97" s="3"/>
      <c r="J97" s="3"/>
      <c r="K97" s="178"/>
      <c r="L97" s="178">
        <v>0.7</v>
      </c>
      <c r="M97" s="3">
        <f t="shared" si="52"/>
        <v>0</v>
      </c>
      <c r="N97" s="3"/>
      <c r="O97" s="3"/>
      <c r="P97" s="3"/>
      <c r="Q97" s="3"/>
      <c r="R97" s="3"/>
      <c r="S97" s="3"/>
      <c r="T97" s="3"/>
      <c r="U97" s="65">
        <f t="shared" si="53"/>
        <v>1</v>
      </c>
      <c r="V97" s="3"/>
      <c r="W97" s="3"/>
      <c r="X97" s="3"/>
      <c r="Y97" s="3"/>
      <c r="Z97" s="3"/>
      <c r="AA97" s="3"/>
      <c r="AB97" s="3"/>
      <c r="AC97" s="3"/>
      <c r="AD97" s="65">
        <f t="shared" si="50"/>
        <v>0</v>
      </c>
      <c r="AE97" s="3"/>
      <c r="AF97" s="3"/>
      <c r="AG97" s="3"/>
      <c r="AH97" s="3"/>
      <c r="AI97" s="3"/>
      <c r="AJ97" s="3"/>
      <c r="AK97" s="3"/>
      <c r="AL97" s="3"/>
      <c r="AM97" s="3"/>
      <c r="AN97" s="3"/>
      <c r="AO97" s="3"/>
      <c r="AP97" s="3"/>
      <c r="AQ97" s="3"/>
      <c r="AR97" s="3"/>
      <c r="AS97" s="3"/>
      <c r="AT97" s="3"/>
      <c r="AU97" s="3"/>
      <c r="AV97" s="3"/>
      <c r="AW97" s="3"/>
      <c r="AX97" s="3"/>
      <c r="AY97" s="3">
        <v>0.5</v>
      </c>
      <c r="AZ97" s="3">
        <v>0.23</v>
      </c>
      <c r="BA97" s="3"/>
      <c r="BB97" s="3"/>
      <c r="BC97" s="3"/>
      <c r="BD97" s="3">
        <v>0.27</v>
      </c>
      <c r="BE97" s="3"/>
      <c r="BF97" s="3"/>
      <c r="BG97" s="3">
        <f t="shared" si="54"/>
        <v>0.45</v>
      </c>
      <c r="BH97" s="3"/>
      <c r="BI97" s="3">
        <v>0.45</v>
      </c>
      <c r="BJ97" s="3"/>
      <c r="BK97" s="2" t="s">
        <v>459</v>
      </c>
      <c r="BL97" s="4" t="s">
        <v>128</v>
      </c>
      <c r="BM97" s="2" t="s">
        <v>228</v>
      </c>
      <c r="BN97" s="2" t="s">
        <v>90</v>
      </c>
      <c r="BO97" s="15" t="s">
        <v>623</v>
      </c>
      <c r="BP97" s="2" t="s">
        <v>629</v>
      </c>
    </row>
    <row r="98" spans="1:68" ht="75" x14ac:dyDescent="0.3">
      <c r="A98" s="2">
        <v>32</v>
      </c>
      <c r="B98" s="144" t="s">
        <v>601</v>
      </c>
      <c r="C98" s="69">
        <f t="shared" si="51"/>
        <v>8</v>
      </c>
      <c r="D98" s="3"/>
      <c r="E98" s="65">
        <f t="shared" si="41"/>
        <v>8</v>
      </c>
      <c r="F98" s="65">
        <f t="shared" si="42"/>
        <v>8</v>
      </c>
      <c r="G98" s="65">
        <f t="shared" si="49"/>
        <v>0.5</v>
      </c>
      <c r="H98" s="3">
        <v>0.5</v>
      </c>
      <c r="I98" s="3"/>
      <c r="J98" s="3"/>
      <c r="K98" s="178">
        <v>4</v>
      </c>
      <c r="L98" s="178">
        <v>3</v>
      </c>
      <c r="M98" s="3">
        <f t="shared" si="52"/>
        <v>0.5</v>
      </c>
      <c r="N98" s="3"/>
      <c r="O98" s="3"/>
      <c r="P98" s="3">
        <v>0.5</v>
      </c>
      <c r="Q98" s="3"/>
      <c r="R98" s="3"/>
      <c r="S98" s="3"/>
      <c r="T98" s="3"/>
      <c r="U98" s="65">
        <f t="shared" si="53"/>
        <v>0</v>
      </c>
      <c r="V98" s="3"/>
      <c r="W98" s="3"/>
      <c r="X98" s="3"/>
      <c r="Y98" s="3"/>
      <c r="Z98" s="3"/>
      <c r="AA98" s="3"/>
      <c r="AB98" s="3"/>
      <c r="AC98" s="3"/>
      <c r="AD98" s="65">
        <f t="shared" si="50"/>
        <v>0</v>
      </c>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f t="shared" si="54"/>
        <v>0</v>
      </c>
      <c r="BH98" s="3"/>
      <c r="BI98" s="3"/>
      <c r="BJ98" s="3"/>
      <c r="BK98" s="2" t="s">
        <v>459</v>
      </c>
      <c r="BL98" s="4" t="s">
        <v>128</v>
      </c>
      <c r="BM98" s="2" t="s">
        <v>231</v>
      </c>
      <c r="BN98" s="2" t="s">
        <v>90</v>
      </c>
      <c r="BO98" s="15" t="s">
        <v>396</v>
      </c>
      <c r="BP98" s="2" t="s">
        <v>629</v>
      </c>
    </row>
    <row r="99" spans="1:68" ht="75" x14ac:dyDescent="0.3">
      <c r="A99" s="2">
        <v>33</v>
      </c>
      <c r="B99" s="144" t="s">
        <v>185</v>
      </c>
      <c r="C99" s="69">
        <f t="shared" si="51"/>
        <v>10</v>
      </c>
      <c r="D99" s="3"/>
      <c r="E99" s="65">
        <f t="shared" si="41"/>
        <v>10</v>
      </c>
      <c r="F99" s="65">
        <f t="shared" si="42"/>
        <v>6</v>
      </c>
      <c r="G99" s="65">
        <f t="shared" si="49"/>
        <v>2</v>
      </c>
      <c r="H99" s="3">
        <v>2</v>
      </c>
      <c r="I99" s="3"/>
      <c r="J99" s="3"/>
      <c r="K99" s="178">
        <v>3.5</v>
      </c>
      <c r="L99" s="178">
        <v>0.5</v>
      </c>
      <c r="M99" s="3">
        <f t="shared" si="52"/>
        <v>0</v>
      </c>
      <c r="N99" s="3"/>
      <c r="O99" s="3"/>
      <c r="P99" s="3"/>
      <c r="Q99" s="3"/>
      <c r="R99" s="3"/>
      <c r="S99" s="3"/>
      <c r="T99" s="3"/>
      <c r="U99" s="65">
        <f t="shared" si="53"/>
        <v>4</v>
      </c>
      <c r="V99" s="3"/>
      <c r="W99" s="3"/>
      <c r="X99" s="3"/>
      <c r="Y99" s="3"/>
      <c r="Z99" s="3"/>
      <c r="AA99" s="3"/>
      <c r="AB99" s="3"/>
      <c r="AC99" s="3"/>
      <c r="AD99" s="65">
        <f t="shared" si="50"/>
        <v>0</v>
      </c>
      <c r="AE99" s="3"/>
      <c r="AF99" s="3"/>
      <c r="AG99" s="3"/>
      <c r="AH99" s="3"/>
      <c r="AI99" s="3"/>
      <c r="AJ99" s="3"/>
      <c r="AK99" s="3"/>
      <c r="AL99" s="3"/>
      <c r="AM99" s="3"/>
      <c r="AN99" s="3"/>
      <c r="AO99" s="3"/>
      <c r="AP99" s="3"/>
      <c r="AQ99" s="3"/>
      <c r="AR99" s="3"/>
      <c r="AS99" s="3"/>
      <c r="AT99" s="3"/>
      <c r="AU99" s="3"/>
      <c r="AV99" s="3"/>
      <c r="AW99" s="3"/>
      <c r="AX99" s="3"/>
      <c r="AY99" s="3">
        <v>4</v>
      </c>
      <c r="AZ99" s="3"/>
      <c r="BA99" s="3"/>
      <c r="BB99" s="3"/>
      <c r="BC99" s="3"/>
      <c r="BD99" s="3"/>
      <c r="BE99" s="3"/>
      <c r="BF99" s="3"/>
      <c r="BG99" s="3">
        <f t="shared" si="54"/>
        <v>0</v>
      </c>
      <c r="BH99" s="3"/>
      <c r="BI99" s="3"/>
      <c r="BJ99" s="3"/>
      <c r="BK99" s="2" t="s">
        <v>459</v>
      </c>
      <c r="BL99" s="4" t="s">
        <v>128</v>
      </c>
      <c r="BM99" s="2" t="s">
        <v>232</v>
      </c>
      <c r="BN99" s="2" t="s">
        <v>90</v>
      </c>
      <c r="BO99" s="15" t="s">
        <v>396</v>
      </c>
      <c r="BP99" s="2" t="s">
        <v>629</v>
      </c>
    </row>
    <row r="100" spans="1:68" ht="75" x14ac:dyDescent="0.3">
      <c r="A100" s="605">
        <f t="shared" ref="A100" si="55">A99+1</f>
        <v>34</v>
      </c>
      <c r="B100" s="609" t="s">
        <v>491</v>
      </c>
      <c r="C100" s="69">
        <f t="shared" si="51"/>
        <v>4</v>
      </c>
      <c r="D100" s="3">
        <v>1.95</v>
      </c>
      <c r="E100" s="65">
        <f t="shared" si="41"/>
        <v>2.0499999999999998</v>
      </c>
      <c r="F100" s="65">
        <f t="shared" si="42"/>
        <v>1.75</v>
      </c>
      <c r="G100" s="65">
        <f t="shared" si="49"/>
        <v>0</v>
      </c>
      <c r="H100" s="3"/>
      <c r="I100" s="3"/>
      <c r="J100" s="3"/>
      <c r="K100" s="178">
        <v>0.25</v>
      </c>
      <c r="L100" s="178">
        <v>1.5</v>
      </c>
      <c r="M100" s="3">
        <f t="shared" si="52"/>
        <v>0</v>
      </c>
      <c r="N100" s="3"/>
      <c r="O100" s="3"/>
      <c r="P100" s="3"/>
      <c r="Q100" s="3"/>
      <c r="R100" s="3"/>
      <c r="S100" s="3"/>
      <c r="T100" s="3"/>
      <c r="U100" s="65">
        <f t="shared" si="53"/>
        <v>0.3</v>
      </c>
      <c r="V100" s="3"/>
      <c r="W100" s="3"/>
      <c r="X100" s="3"/>
      <c r="Y100" s="3"/>
      <c r="Z100" s="3"/>
      <c r="AA100" s="3"/>
      <c r="AB100" s="3"/>
      <c r="AC100" s="3"/>
      <c r="AD100" s="65">
        <f t="shared" si="50"/>
        <v>0</v>
      </c>
      <c r="AE100" s="3"/>
      <c r="AF100" s="3"/>
      <c r="AG100" s="3"/>
      <c r="AH100" s="3"/>
      <c r="AI100" s="3"/>
      <c r="AJ100" s="3"/>
      <c r="AK100" s="3"/>
      <c r="AL100" s="3"/>
      <c r="AM100" s="3"/>
      <c r="AN100" s="3"/>
      <c r="AO100" s="3"/>
      <c r="AP100" s="3"/>
      <c r="AQ100" s="3"/>
      <c r="AR100" s="3"/>
      <c r="AS100" s="3"/>
      <c r="AT100" s="3"/>
      <c r="AU100" s="3"/>
      <c r="AV100" s="3"/>
      <c r="AW100" s="3"/>
      <c r="AX100" s="3"/>
      <c r="AY100" s="3">
        <v>0.3</v>
      </c>
      <c r="AZ100" s="3"/>
      <c r="BA100" s="3"/>
      <c r="BB100" s="3"/>
      <c r="BC100" s="3"/>
      <c r="BD100" s="3"/>
      <c r="BE100" s="3"/>
      <c r="BF100" s="3"/>
      <c r="BG100" s="3">
        <f t="shared" si="54"/>
        <v>0</v>
      </c>
      <c r="BH100" s="3"/>
      <c r="BI100" s="3"/>
      <c r="BJ100" s="3"/>
      <c r="BK100" s="2" t="s">
        <v>459</v>
      </c>
      <c r="BL100" s="4" t="s">
        <v>128</v>
      </c>
      <c r="BM100" s="2" t="s">
        <v>548</v>
      </c>
      <c r="BN100" s="2" t="s">
        <v>90</v>
      </c>
      <c r="BO100" s="610" t="s">
        <v>540</v>
      </c>
      <c r="BP100" s="2" t="s">
        <v>629</v>
      </c>
    </row>
    <row r="101" spans="1:68" ht="56.25" x14ac:dyDescent="0.3">
      <c r="A101" s="605"/>
      <c r="B101" s="609"/>
      <c r="C101" s="69">
        <f t="shared" si="51"/>
        <v>19.75</v>
      </c>
      <c r="D101" s="3">
        <v>11.25</v>
      </c>
      <c r="E101" s="65">
        <f t="shared" si="41"/>
        <v>8.5</v>
      </c>
      <c r="F101" s="65">
        <f t="shared" si="42"/>
        <v>8</v>
      </c>
      <c r="G101" s="65">
        <f t="shared" si="49"/>
        <v>0</v>
      </c>
      <c r="H101" s="3"/>
      <c r="I101" s="3"/>
      <c r="J101" s="3"/>
      <c r="K101" s="178">
        <v>5</v>
      </c>
      <c r="L101" s="178">
        <v>3</v>
      </c>
      <c r="M101" s="3">
        <f t="shared" si="52"/>
        <v>0</v>
      </c>
      <c r="N101" s="3"/>
      <c r="O101" s="3"/>
      <c r="P101" s="3"/>
      <c r="Q101" s="3"/>
      <c r="R101" s="3"/>
      <c r="S101" s="3"/>
      <c r="T101" s="3"/>
      <c r="U101" s="65">
        <f t="shared" si="53"/>
        <v>0.5</v>
      </c>
      <c r="V101" s="3"/>
      <c r="W101" s="3"/>
      <c r="X101" s="3"/>
      <c r="Y101" s="3"/>
      <c r="Z101" s="3"/>
      <c r="AA101" s="3"/>
      <c r="AB101" s="3"/>
      <c r="AC101" s="3"/>
      <c r="AD101" s="65">
        <f t="shared" si="50"/>
        <v>0</v>
      </c>
      <c r="AE101" s="3"/>
      <c r="AF101" s="3"/>
      <c r="AG101" s="3"/>
      <c r="AH101" s="3"/>
      <c r="AI101" s="3"/>
      <c r="AJ101" s="3"/>
      <c r="AK101" s="3"/>
      <c r="AL101" s="3"/>
      <c r="AM101" s="3"/>
      <c r="AN101" s="3"/>
      <c r="AO101" s="3"/>
      <c r="AP101" s="3"/>
      <c r="AQ101" s="3"/>
      <c r="AR101" s="3"/>
      <c r="AS101" s="3"/>
      <c r="AT101" s="3"/>
      <c r="AU101" s="3"/>
      <c r="AV101" s="3"/>
      <c r="AW101" s="3"/>
      <c r="AX101" s="3">
        <v>0.5</v>
      </c>
      <c r="AY101" s="3"/>
      <c r="AZ101" s="3"/>
      <c r="BA101" s="3"/>
      <c r="BB101" s="3"/>
      <c r="BC101" s="3"/>
      <c r="BD101" s="3"/>
      <c r="BE101" s="3"/>
      <c r="BF101" s="3"/>
      <c r="BG101" s="3">
        <f t="shared" si="54"/>
        <v>0</v>
      </c>
      <c r="BH101" s="3"/>
      <c r="BI101" s="3"/>
      <c r="BJ101" s="3"/>
      <c r="BK101" s="2" t="s">
        <v>459</v>
      </c>
      <c r="BL101" s="2" t="s">
        <v>147</v>
      </c>
      <c r="BM101" s="2" t="s">
        <v>492</v>
      </c>
      <c r="BN101" s="2" t="s">
        <v>90</v>
      </c>
      <c r="BO101" s="610"/>
      <c r="BP101" s="2" t="s">
        <v>630</v>
      </c>
    </row>
    <row r="102" spans="1:68" ht="75" x14ac:dyDescent="0.3">
      <c r="A102" s="605"/>
      <c r="B102" s="609"/>
      <c r="C102" s="69">
        <f t="shared" si="51"/>
        <v>1</v>
      </c>
      <c r="D102" s="3">
        <v>0.5</v>
      </c>
      <c r="E102" s="65">
        <f t="shared" si="41"/>
        <v>0.5</v>
      </c>
      <c r="F102" s="65">
        <f t="shared" si="42"/>
        <v>0.25</v>
      </c>
      <c r="G102" s="65">
        <f t="shared" si="49"/>
        <v>0</v>
      </c>
      <c r="H102" s="3"/>
      <c r="I102" s="3"/>
      <c r="J102" s="3"/>
      <c r="K102" s="178">
        <v>0.25</v>
      </c>
      <c r="L102" s="178"/>
      <c r="M102" s="3">
        <f t="shared" si="52"/>
        <v>0</v>
      </c>
      <c r="N102" s="3"/>
      <c r="O102" s="3"/>
      <c r="P102" s="3"/>
      <c r="Q102" s="3"/>
      <c r="R102" s="3"/>
      <c r="S102" s="3"/>
      <c r="T102" s="3"/>
      <c r="U102" s="65">
        <f t="shared" si="53"/>
        <v>0</v>
      </c>
      <c r="V102" s="3"/>
      <c r="W102" s="3"/>
      <c r="X102" s="3"/>
      <c r="Y102" s="3"/>
      <c r="Z102" s="3"/>
      <c r="AA102" s="3"/>
      <c r="AB102" s="3"/>
      <c r="AC102" s="3"/>
      <c r="AD102" s="65">
        <f t="shared" si="50"/>
        <v>0</v>
      </c>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f t="shared" si="54"/>
        <v>0.25</v>
      </c>
      <c r="BH102" s="3"/>
      <c r="BI102" s="3">
        <v>0.25</v>
      </c>
      <c r="BJ102" s="3"/>
      <c r="BK102" s="2" t="s">
        <v>459</v>
      </c>
      <c r="BL102" s="4" t="s">
        <v>138</v>
      </c>
      <c r="BM102" s="2" t="s">
        <v>493</v>
      </c>
      <c r="BN102" s="2" t="s">
        <v>90</v>
      </c>
      <c r="BO102" s="610"/>
      <c r="BP102" s="2" t="s">
        <v>630</v>
      </c>
    </row>
    <row r="103" spans="1:68" ht="37.5" x14ac:dyDescent="0.3">
      <c r="A103" s="601">
        <v>35</v>
      </c>
      <c r="B103" s="603" t="s">
        <v>625</v>
      </c>
      <c r="C103" s="3">
        <f>D103+E103</f>
        <v>7.2</v>
      </c>
      <c r="D103" s="3"/>
      <c r="E103" s="65">
        <f t="shared" si="41"/>
        <v>7.2</v>
      </c>
      <c r="F103" s="65">
        <f t="shared" si="42"/>
        <v>6</v>
      </c>
      <c r="G103" s="65">
        <f t="shared" si="49"/>
        <v>0</v>
      </c>
      <c r="H103" s="127"/>
      <c r="I103" s="127"/>
      <c r="J103" s="127"/>
      <c r="K103" s="187">
        <v>2</v>
      </c>
      <c r="L103" s="187">
        <v>4</v>
      </c>
      <c r="M103" s="3">
        <f>N103+O103+P103</f>
        <v>0</v>
      </c>
      <c r="N103" s="136"/>
      <c r="O103" s="136"/>
      <c r="P103" s="136"/>
      <c r="Q103" s="127"/>
      <c r="R103" s="136"/>
      <c r="S103" s="127"/>
      <c r="T103" s="127"/>
      <c r="U103" s="65">
        <f t="shared" si="53"/>
        <v>1</v>
      </c>
      <c r="V103" s="136"/>
      <c r="W103" s="127"/>
      <c r="X103" s="127"/>
      <c r="Y103" s="127"/>
      <c r="Z103" s="127"/>
      <c r="AA103" s="127"/>
      <c r="AB103" s="127"/>
      <c r="AC103" s="127"/>
      <c r="AD103" s="3">
        <f>SUM(AE103:AT103)</f>
        <v>0</v>
      </c>
      <c r="AE103" s="127"/>
      <c r="AF103" s="127"/>
      <c r="AG103" s="127"/>
      <c r="AH103" s="127"/>
      <c r="AI103" s="127"/>
      <c r="AJ103" s="127"/>
      <c r="AK103" s="127"/>
      <c r="AL103" s="127"/>
      <c r="AM103" s="127"/>
      <c r="AN103" s="127"/>
      <c r="AO103" s="127"/>
      <c r="AP103" s="127"/>
      <c r="AQ103" s="127"/>
      <c r="AR103" s="127"/>
      <c r="AS103" s="127"/>
      <c r="AT103" s="127"/>
      <c r="AU103" s="127"/>
      <c r="AV103" s="136"/>
      <c r="AW103" s="127"/>
      <c r="AX103" s="137">
        <v>1</v>
      </c>
      <c r="AY103" s="137"/>
      <c r="AZ103" s="137"/>
      <c r="BA103" s="137"/>
      <c r="BB103" s="132"/>
      <c r="BC103" s="132"/>
      <c r="BD103" s="137"/>
      <c r="BE103" s="132"/>
      <c r="BF103" s="132"/>
      <c r="BG103" s="3">
        <f>BH103+BI103+BJ103</f>
        <v>0.2</v>
      </c>
      <c r="BH103" s="132"/>
      <c r="BI103" s="132">
        <v>0.2</v>
      </c>
      <c r="BJ103" s="132"/>
      <c r="BK103" s="133" t="s">
        <v>459</v>
      </c>
      <c r="BL103" s="138" t="s">
        <v>132</v>
      </c>
      <c r="BM103" s="133"/>
      <c r="BN103" s="138" t="s">
        <v>90</v>
      </c>
      <c r="BO103" s="139"/>
      <c r="BP103" s="2" t="s">
        <v>630</v>
      </c>
    </row>
    <row r="104" spans="1:68" ht="37.5" x14ac:dyDescent="0.3">
      <c r="A104" s="602"/>
      <c r="B104" s="604"/>
      <c r="C104" s="3">
        <f>D104+E104</f>
        <v>16.8</v>
      </c>
      <c r="D104" s="3"/>
      <c r="E104" s="65">
        <f t="shared" si="41"/>
        <v>16.8</v>
      </c>
      <c r="F104" s="65">
        <f t="shared" si="42"/>
        <v>15.3</v>
      </c>
      <c r="G104" s="65">
        <f t="shared" si="49"/>
        <v>0</v>
      </c>
      <c r="H104" s="127"/>
      <c r="I104" s="127"/>
      <c r="J104" s="127"/>
      <c r="K104" s="187">
        <v>5</v>
      </c>
      <c r="L104" s="187">
        <v>10</v>
      </c>
      <c r="M104" s="3">
        <f>N104+O104+P104</f>
        <v>0</v>
      </c>
      <c r="N104" s="136"/>
      <c r="O104" s="136"/>
      <c r="P104" s="136"/>
      <c r="Q104" s="127"/>
      <c r="R104" s="136">
        <v>0.3</v>
      </c>
      <c r="S104" s="127"/>
      <c r="T104" s="127"/>
      <c r="U104" s="65">
        <f t="shared" si="53"/>
        <v>1</v>
      </c>
      <c r="V104" s="136"/>
      <c r="W104" s="127"/>
      <c r="X104" s="127"/>
      <c r="Y104" s="127"/>
      <c r="Z104" s="127"/>
      <c r="AA104" s="127"/>
      <c r="AB104" s="127"/>
      <c r="AC104" s="127"/>
      <c r="AD104" s="3">
        <f>SUM(AE104:AT104)</f>
        <v>0</v>
      </c>
      <c r="AE104" s="127"/>
      <c r="AF104" s="127"/>
      <c r="AG104" s="127"/>
      <c r="AH104" s="127"/>
      <c r="AI104" s="127"/>
      <c r="AJ104" s="127"/>
      <c r="AK104" s="127"/>
      <c r="AL104" s="127"/>
      <c r="AM104" s="127"/>
      <c r="AN104" s="127"/>
      <c r="AO104" s="127"/>
      <c r="AP104" s="127"/>
      <c r="AQ104" s="127"/>
      <c r="AR104" s="127"/>
      <c r="AS104" s="127"/>
      <c r="AT104" s="127"/>
      <c r="AU104" s="127"/>
      <c r="AV104" s="136"/>
      <c r="AW104" s="127"/>
      <c r="AX104" s="137">
        <v>1</v>
      </c>
      <c r="AY104" s="137"/>
      <c r="AZ104" s="137"/>
      <c r="BA104" s="137"/>
      <c r="BB104" s="132"/>
      <c r="BC104" s="132"/>
      <c r="BD104" s="137"/>
      <c r="BE104" s="132"/>
      <c r="BF104" s="132"/>
      <c r="BG104" s="3">
        <f>BH104+BI104+BJ104</f>
        <v>0.5</v>
      </c>
      <c r="BH104" s="132"/>
      <c r="BI104" s="132">
        <v>0.5</v>
      </c>
      <c r="BJ104" s="132"/>
      <c r="BK104" s="133" t="s">
        <v>459</v>
      </c>
      <c r="BL104" s="138" t="s">
        <v>143</v>
      </c>
      <c r="BM104" s="133"/>
      <c r="BN104" s="138" t="s">
        <v>90</v>
      </c>
      <c r="BO104" s="139"/>
      <c r="BP104" s="2" t="s">
        <v>630</v>
      </c>
    </row>
    <row r="105" spans="1:68" ht="37.5" x14ac:dyDescent="0.3">
      <c r="A105" s="2">
        <v>36</v>
      </c>
      <c r="B105" s="141" t="s">
        <v>234</v>
      </c>
      <c r="C105" s="69">
        <f t="shared" si="51"/>
        <v>0.02</v>
      </c>
      <c r="D105" s="3"/>
      <c r="E105" s="65">
        <f t="shared" si="41"/>
        <v>0.02</v>
      </c>
      <c r="F105" s="65">
        <f t="shared" si="42"/>
        <v>0.02</v>
      </c>
      <c r="G105" s="65">
        <f t="shared" si="49"/>
        <v>0</v>
      </c>
      <c r="H105" s="3"/>
      <c r="I105" s="3"/>
      <c r="J105" s="3"/>
      <c r="K105" s="182">
        <v>0.02</v>
      </c>
      <c r="L105" s="185"/>
      <c r="M105" s="3">
        <f t="shared" si="52"/>
        <v>0</v>
      </c>
      <c r="N105" s="3"/>
      <c r="O105" s="3"/>
      <c r="P105" s="3"/>
      <c r="Q105" s="3"/>
      <c r="R105" s="3"/>
      <c r="S105" s="3"/>
      <c r="T105" s="3"/>
      <c r="U105" s="65">
        <f t="shared" si="53"/>
        <v>0</v>
      </c>
      <c r="V105" s="3"/>
      <c r="W105" s="3"/>
      <c r="X105" s="3"/>
      <c r="Y105" s="3"/>
      <c r="Z105" s="3"/>
      <c r="AA105" s="3"/>
      <c r="AB105" s="3"/>
      <c r="AC105" s="3"/>
      <c r="AD105" s="65">
        <f t="shared" si="50"/>
        <v>0</v>
      </c>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f t="shared" si="54"/>
        <v>0</v>
      </c>
      <c r="BH105" s="3"/>
      <c r="BI105" s="3"/>
      <c r="BJ105" s="3"/>
      <c r="BK105" s="2" t="s">
        <v>459</v>
      </c>
      <c r="BL105" s="4" t="s">
        <v>128</v>
      </c>
      <c r="BM105" s="2"/>
      <c r="BN105" s="2" t="s">
        <v>90</v>
      </c>
      <c r="BO105" s="15"/>
      <c r="BP105" s="2" t="s">
        <v>630</v>
      </c>
    </row>
    <row r="106" spans="1:68" ht="75" x14ac:dyDescent="0.3">
      <c r="A106" s="2">
        <v>37</v>
      </c>
      <c r="B106" s="144" t="s">
        <v>235</v>
      </c>
      <c r="C106" s="69">
        <f t="shared" si="51"/>
        <v>1.55</v>
      </c>
      <c r="D106" s="3"/>
      <c r="E106" s="65">
        <f t="shared" si="41"/>
        <v>1.55</v>
      </c>
      <c r="F106" s="65">
        <f t="shared" si="42"/>
        <v>1.55</v>
      </c>
      <c r="G106" s="65">
        <f t="shared" si="49"/>
        <v>0</v>
      </c>
      <c r="H106" s="3"/>
      <c r="I106" s="3"/>
      <c r="J106" s="3"/>
      <c r="K106" s="178">
        <v>0.55000000000000004</v>
      </c>
      <c r="L106" s="178">
        <v>1</v>
      </c>
      <c r="M106" s="3">
        <f t="shared" si="52"/>
        <v>0</v>
      </c>
      <c r="N106" s="3"/>
      <c r="O106" s="3"/>
      <c r="P106" s="3"/>
      <c r="Q106" s="3"/>
      <c r="R106" s="3"/>
      <c r="S106" s="3"/>
      <c r="T106" s="3"/>
      <c r="U106" s="65">
        <f t="shared" si="53"/>
        <v>0</v>
      </c>
      <c r="V106" s="3"/>
      <c r="W106" s="3"/>
      <c r="X106" s="3"/>
      <c r="Y106" s="3"/>
      <c r="Z106" s="3"/>
      <c r="AA106" s="3"/>
      <c r="AB106" s="3"/>
      <c r="AC106" s="3"/>
      <c r="AD106" s="65">
        <f t="shared" si="50"/>
        <v>0</v>
      </c>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f t="shared" si="54"/>
        <v>0</v>
      </c>
      <c r="BH106" s="3"/>
      <c r="BI106" s="3"/>
      <c r="BJ106" s="3"/>
      <c r="BK106" s="2" t="s">
        <v>459</v>
      </c>
      <c r="BL106" s="2" t="s">
        <v>132</v>
      </c>
      <c r="BM106" s="2" t="s">
        <v>370</v>
      </c>
      <c r="BN106" s="2" t="s">
        <v>90</v>
      </c>
      <c r="BO106" s="15" t="s">
        <v>385</v>
      </c>
      <c r="BP106" s="2" t="s">
        <v>629</v>
      </c>
    </row>
    <row r="107" spans="1:68" ht="112.5" x14ac:dyDescent="0.3">
      <c r="A107" s="2">
        <v>38</v>
      </c>
      <c r="B107" s="144" t="s">
        <v>475</v>
      </c>
      <c r="C107" s="69">
        <f t="shared" si="51"/>
        <v>0.6</v>
      </c>
      <c r="D107" s="3"/>
      <c r="E107" s="65">
        <f t="shared" si="41"/>
        <v>0.6</v>
      </c>
      <c r="F107" s="65">
        <f t="shared" si="42"/>
        <v>0.6</v>
      </c>
      <c r="G107" s="65">
        <f t="shared" si="49"/>
        <v>0</v>
      </c>
      <c r="H107" s="3"/>
      <c r="I107" s="3"/>
      <c r="J107" s="3"/>
      <c r="K107" s="178"/>
      <c r="L107" s="178">
        <v>0.6</v>
      </c>
      <c r="M107" s="3">
        <f t="shared" si="52"/>
        <v>0</v>
      </c>
      <c r="N107" s="3"/>
      <c r="O107" s="3"/>
      <c r="P107" s="3"/>
      <c r="Q107" s="3"/>
      <c r="R107" s="3"/>
      <c r="S107" s="3"/>
      <c r="T107" s="3"/>
      <c r="U107" s="65">
        <f t="shared" si="53"/>
        <v>0</v>
      </c>
      <c r="V107" s="3"/>
      <c r="W107" s="3"/>
      <c r="X107" s="3"/>
      <c r="Y107" s="3"/>
      <c r="Z107" s="3"/>
      <c r="AA107" s="3"/>
      <c r="AB107" s="3"/>
      <c r="AC107" s="3"/>
      <c r="AD107" s="65">
        <f t="shared" si="50"/>
        <v>0</v>
      </c>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f t="shared" si="54"/>
        <v>0</v>
      </c>
      <c r="BH107" s="3"/>
      <c r="BI107" s="3"/>
      <c r="BJ107" s="3"/>
      <c r="BK107" s="2" t="s">
        <v>459</v>
      </c>
      <c r="BL107" s="2" t="s">
        <v>132</v>
      </c>
      <c r="BM107" s="2"/>
      <c r="BN107" s="2" t="s">
        <v>90</v>
      </c>
      <c r="BO107" s="15" t="s">
        <v>602</v>
      </c>
      <c r="BP107" s="2" t="s">
        <v>629</v>
      </c>
    </row>
    <row r="108" spans="1:68" ht="75" x14ac:dyDescent="0.3">
      <c r="A108" s="2">
        <v>39</v>
      </c>
      <c r="B108" s="144" t="s">
        <v>236</v>
      </c>
      <c r="C108" s="69">
        <f t="shared" si="51"/>
        <v>0.15000000000000002</v>
      </c>
      <c r="D108" s="3"/>
      <c r="E108" s="65">
        <f t="shared" si="41"/>
        <v>0.15000000000000002</v>
      </c>
      <c r="F108" s="65">
        <f t="shared" si="42"/>
        <v>0.15000000000000002</v>
      </c>
      <c r="G108" s="65">
        <f t="shared" si="49"/>
        <v>0</v>
      </c>
      <c r="H108" s="3"/>
      <c r="I108" s="3"/>
      <c r="J108" s="3"/>
      <c r="K108" s="178">
        <v>0.05</v>
      </c>
      <c r="L108" s="178">
        <v>0.1</v>
      </c>
      <c r="M108" s="3">
        <f t="shared" si="52"/>
        <v>0</v>
      </c>
      <c r="N108" s="3"/>
      <c r="O108" s="3"/>
      <c r="P108" s="3"/>
      <c r="Q108" s="3"/>
      <c r="R108" s="3"/>
      <c r="S108" s="3"/>
      <c r="T108" s="3"/>
      <c r="U108" s="65">
        <f t="shared" si="53"/>
        <v>0</v>
      </c>
      <c r="V108" s="3"/>
      <c r="W108" s="3"/>
      <c r="X108" s="3"/>
      <c r="Y108" s="3"/>
      <c r="Z108" s="3"/>
      <c r="AA108" s="3"/>
      <c r="AB108" s="3"/>
      <c r="AC108" s="3"/>
      <c r="AD108" s="65">
        <f t="shared" si="50"/>
        <v>0</v>
      </c>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f t="shared" si="54"/>
        <v>0</v>
      </c>
      <c r="BH108" s="3"/>
      <c r="BI108" s="3"/>
      <c r="BJ108" s="3"/>
      <c r="BK108" s="2" t="s">
        <v>459</v>
      </c>
      <c r="BL108" s="2" t="s">
        <v>132</v>
      </c>
      <c r="BM108" s="2" t="s">
        <v>371</v>
      </c>
      <c r="BN108" s="2" t="s">
        <v>90</v>
      </c>
      <c r="BO108" s="15" t="s">
        <v>385</v>
      </c>
      <c r="BP108" s="2" t="s">
        <v>629</v>
      </c>
    </row>
    <row r="109" spans="1:68" ht="75" x14ac:dyDescent="0.3">
      <c r="A109" s="2">
        <v>40</v>
      </c>
      <c r="B109" s="141" t="s">
        <v>364</v>
      </c>
      <c r="C109" s="69">
        <f t="shared" si="51"/>
        <v>0.31</v>
      </c>
      <c r="D109" s="3"/>
      <c r="E109" s="65">
        <f t="shared" si="41"/>
        <v>0.31</v>
      </c>
      <c r="F109" s="65">
        <f t="shared" si="42"/>
        <v>0.31</v>
      </c>
      <c r="G109" s="65">
        <f t="shared" si="49"/>
        <v>0</v>
      </c>
      <c r="H109" s="3"/>
      <c r="I109" s="3"/>
      <c r="J109" s="3"/>
      <c r="K109" s="183">
        <v>0.2</v>
      </c>
      <c r="L109" s="183">
        <v>0.11</v>
      </c>
      <c r="M109" s="3">
        <f t="shared" si="52"/>
        <v>0</v>
      </c>
      <c r="N109" s="3"/>
      <c r="O109" s="3"/>
      <c r="P109" s="3"/>
      <c r="Q109" s="3"/>
      <c r="R109" s="3"/>
      <c r="S109" s="3"/>
      <c r="T109" s="3"/>
      <c r="U109" s="65">
        <f t="shared" si="53"/>
        <v>0</v>
      </c>
      <c r="V109" s="3"/>
      <c r="W109" s="3"/>
      <c r="X109" s="3"/>
      <c r="Y109" s="3"/>
      <c r="Z109" s="3"/>
      <c r="AA109" s="3"/>
      <c r="AB109" s="3"/>
      <c r="AC109" s="3"/>
      <c r="AD109" s="65">
        <f t="shared" si="50"/>
        <v>0</v>
      </c>
      <c r="AE109" s="3"/>
      <c r="AF109" s="3"/>
      <c r="AG109" s="3"/>
      <c r="AH109" s="73"/>
      <c r="AI109" s="73"/>
      <c r="AJ109" s="3"/>
      <c r="AK109" s="3"/>
      <c r="AL109" s="3"/>
      <c r="AM109" s="3"/>
      <c r="AN109" s="3"/>
      <c r="AO109" s="3"/>
      <c r="AP109" s="3"/>
      <c r="AQ109" s="3"/>
      <c r="AR109" s="3"/>
      <c r="AS109" s="3"/>
      <c r="AT109" s="3"/>
      <c r="AU109" s="3"/>
      <c r="AV109" s="3"/>
      <c r="AW109" s="3"/>
      <c r="AX109" s="3"/>
      <c r="AY109" s="3"/>
      <c r="AZ109" s="74"/>
      <c r="BA109" s="3"/>
      <c r="BB109" s="3"/>
      <c r="BC109" s="3"/>
      <c r="BD109" s="3"/>
      <c r="BE109" s="3"/>
      <c r="BF109" s="3"/>
      <c r="BG109" s="3">
        <f t="shared" si="54"/>
        <v>0</v>
      </c>
      <c r="BH109" s="3"/>
      <c r="BI109" s="75"/>
      <c r="BJ109" s="3"/>
      <c r="BK109" s="2" t="s">
        <v>459</v>
      </c>
      <c r="BL109" s="4" t="s">
        <v>135</v>
      </c>
      <c r="BM109" s="2" t="s">
        <v>365</v>
      </c>
      <c r="BN109" s="143" t="s">
        <v>90</v>
      </c>
      <c r="BO109" s="143" t="s">
        <v>540</v>
      </c>
      <c r="BP109" s="2" t="s">
        <v>629</v>
      </c>
    </row>
    <row r="110" spans="1:68" ht="75" x14ac:dyDescent="0.3">
      <c r="A110" s="2">
        <v>41</v>
      </c>
      <c r="B110" s="141" t="s">
        <v>536</v>
      </c>
      <c r="C110" s="69">
        <f t="shared" si="51"/>
        <v>0.1</v>
      </c>
      <c r="D110" s="3"/>
      <c r="E110" s="65">
        <f t="shared" si="41"/>
        <v>0.1</v>
      </c>
      <c r="F110" s="65">
        <f t="shared" si="42"/>
        <v>0.1</v>
      </c>
      <c r="G110" s="65">
        <f t="shared" si="49"/>
        <v>0</v>
      </c>
      <c r="H110" s="3"/>
      <c r="I110" s="3"/>
      <c r="J110" s="3"/>
      <c r="K110" s="179"/>
      <c r="L110" s="184">
        <v>0.1</v>
      </c>
      <c r="M110" s="3">
        <f t="shared" si="52"/>
        <v>0</v>
      </c>
      <c r="N110" s="3"/>
      <c r="O110" s="3"/>
      <c r="P110" s="3"/>
      <c r="Q110" s="3"/>
      <c r="R110" s="3"/>
      <c r="S110" s="3"/>
      <c r="T110" s="3"/>
      <c r="U110" s="65">
        <f t="shared" si="53"/>
        <v>0</v>
      </c>
      <c r="V110" s="3"/>
      <c r="W110" s="3"/>
      <c r="X110" s="3"/>
      <c r="Y110" s="3"/>
      <c r="Z110" s="3"/>
      <c r="AA110" s="3"/>
      <c r="AB110" s="3"/>
      <c r="AC110" s="3"/>
      <c r="AD110" s="65">
        <f t="shared" si="50"/>
        <v>0</v>
      </c>
      <c r="AE110" s="3"/>
      <c r="AF110" s="3"/>
      <c r="AG110" s="3"/>
      <c r="AH110" s="73"/>
      <c r="AI110" s="73"/>
      <c r="AJ110" s="3"/>
      <c r="AK110" s="3"/>
      <c r="AL110" s="3"/>
      <c r="AM110" s="3"/>
      <c r="AN110" s="3"/>
      <c r="AO110" s="3"/>
      <c r="AP110" s="3"/>
      <c r="AQ110" s="3"/>
      <c r="AR110" s="3"/>
      <c r="AS110" s="3"/>
      <c r="AT110" s="3"/>
      <c r="AU110" s="3"/>
      <c r="AV110" s="3"/>
      <c r="AW110" s="3"/>
      <c r="AX110" s="3"/>
      <c r="AY110" s="3"/>
      <c r="AZ110" s="74"/>
      <c r="BA110" s="3"/>
      <c r="BB110" s="3"/>
      <c r="BC110" s="3"/>
      <c r="BD110" s="3"/>
      <c r="BE110" s="3"/>
      <c r="BF110" s="3"/>
      <c r="BG110" s="3">
        <f t="shared" si="54"/>
        <v>0</v>
      </c>
      <c r="BH110" s="3"/>
      <c r="BI110" s="75"/>
      <c r="BJ110" s="3"/>
      <c r="BK110" s="2" t="s">
        <v>459</v>
      </c>
      <c r="BL110" s="4" t="s">
        <v>135</v>
      </c>
      <c r="BM110" s="95" t="s">
        <v>507</v>
      </c>
      <c r="BN110" s="143" t="s">
        <v>90</v>
      </c>
      <c r="BO110" s="143" t="s">
        <v>386</v>
      </c>
      <c r="BP110" s="2" t="s">
        <v>629</v>
      </c>
    </row>
    <row r="111" spans="1:68" ht="75" x14ac:dyDescent="0.3">
      <c r="A111" s="2">
        <v>42</v>
      </c>
      <c r="B111" s="120" t="s">
        <v>497</v>
      </c>
      <c r="C111" s="69">
        <f t="shared" si="51"/>
        <v>0.36</v>
      </c>
      <c r="D111" s="3"/>
      <c r="E111" s="65">
        <f t="shared" si="41"/>
        <v>0.36</v>
      </c>
      <c r="F111" s="65">
        <f t="shared" si="42"/>
        <v>0.24000000000000002</v>
      </c>
      <c r="G111" s="65">
        <f t="shared" si="49"/>
        <v>0</v>
      </c>
      <c r="H111" s="3"/>
      <c r="I111" s="3"/>
      <c r="J111" s="3"/>
      <c r="K111" s="183">
        <v>0.14000000000000001</v>
      </c>
      <c r="L111" s="183">
        <v>0.1</v>
      </c>
      <c r="M111" s="3">
        <f t="shared" si="52"/>
        <v>0</v>
      </c>
      <c r="N111" s="3"/>
      <c r="O111" s="3"/>
      <c r="P111" s="3"/>
      <c r="Q111" s="3"/>
      <c r="R111" s="3"/>
      <c r="S111" s="3"/>
      <c r="T111" s="3"/>
      <c r="U111" s="65">
        <f t="shared" si="53"/>
        <v>0</v>
      </c>
      <c r="V111" s="3"/>
      <c r="W111" s="3"/>
      <c r="X111" s="3"/>
      <c r="Y111" s="3"/>
      <c r="Z111" s="3"/>
      <c r="AA111" s="3"/>
      <c r="AB111" s="3"/>
      <c r="AC111" s="3"/>
      <c r="AD111" s="65">
        <f t="shared" si="50"/>
        <v>0</v>
      </c>
      <c r="AE111" s="3"/>
      <c r="AF111" s="3"/>
      <c r="AG111" s="3"/>
      <c r="AH111" s="73"/>
      <c r="AI111" s="73"/>
      <c r="AJ111" s="3"/>
      <c r="AK111" s="3"/>
      <c r="AL111" s="3"/>
      <c r="AM111" s="3"/>
      <c r="AN111" s="3"/>
      <c r="AO111" s="3"/>
      <c r="AP111" s="3"/>
      <c r="AQ111" s="3"/>
      <c r="AR111" s="3"/>
      <c r="AS111" s="3"/>
      <c r="AT111" s="3"/>
      <c r="AU111" s="3"/>
      <c r="AV111" s="3"/>
      <c r="AW111" s="3"/>
      <c r="AX111" s="3"/>
      <c r="AY111" s="3"/>
      <c r="AZ111" s="74"/>
      <c r="BA111" s="3"/>
      <c r="BB111" s="3"/>
      <c r="BC111" s="3"/>
      <c r="BD111" s="3"/>
      <c r="BE111" s="3"/>
      <c r="BF111" s="3"/>
      <c r="BG111" s="3">
        <f t="shared" si="54"/>
        <v>0.12</v>
      </c>
      <c r="BH111" s="3"/>
      <c r="BI111" s="75">
        <v>0.12</v>
      </c>
      <c r="BJ111" s="3"/>
      <c r="BK111" s="2" t="s">
        <v>459</v>
      </c>
      <c r="BL111" s="4" t="s">
        <v>135</v>
      </c>
      <c r="BM111" s="96" t="s">
        <v>498</v>
      </c>
      <c r="BN111" s="143" t="s">
        <v>90</v>
      </c>
      <c r="BO111" s="143" t="s">
        <v>387</v>
      </c>
      <c r="BP111" s="2" t="s">
        <v>629</v>
      </c>
    </row>
    <row r="112" spans="1:68" ht="93.75" x14ac:dyDescent="0.3">
      <c r="A112" s="2">
        <v>43</v>
      </c>
      <c r="B112" s="97" t="s">
        <v>473</v>
      </c>
      <c r="C112" s="69">
        <f t="shared" si="51"/>
        <v>1.26</v>
      </c>
      <c r="D112" s="3"/>
      <c r="E112" s="65">
        <f t="shared" si="41"/>
        <v>1.26</v>
      </c>
      <c r="F112" s="65">
        <f t="shared" si="42"/>
        <v>1.26</v>
      </c>
      <c r="G112" s="65">
        <f t="shared" si="49"/>
        <v>0</v>
      </c>
      <c r="H112" s="69"/>
      <c r="I112" s="78"/>
      <c r="J112" s="3"/>
      <c r="K112" s="182">
        <v>1.26</v>
      </c>
      <c r="L112" s="182"/>
      <c r="M112" s="3">
        <f t="shared" si="52"/>
        <v>0</v>
      </c>
      <c r="N112" s="3"/>
      <c r="O112" s="3"/>
      <c r="P112" s="3"/>
      <c r="Q112" s="3"/>
      <c r="R112" s="3"/>
      <c r="S112" s="3"/>
      <c r="T112" s="3"/>
      <c r="U112" s="65">
        <f t="shared" si="53"/>
        <v>0</v>
      </c>
      <c r="V112" s="3"/>
      <c r="W112" s="3"/>
      <c r="X112" s="3"/>
      <c r="Y112" s="3"/>
      <c r="Z112" s="3"/>
      <c r="AA112" s="3"/>
      <c r="AB112" s="3"/>
      <c r="AC112" s="3"/>
      <c r="AD112" s="65">
        <f t="shared" si="50"/>
        <v>0</v>
      </c>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69"/>
      <c r="BE112" s="3"/>
      <c r="BF112" s="3"/>
      <c r="BG112" s="3">
        <f t="shared" si="54"/>
        <v>0</v>
      </c>
      <c r="BH112" s="3"/>
      <c r="BI112" s="78"/>
      <c r="BJ112" s="3"/>
      <c r="BK112" s="2" t="s">
        <v>459</v>
      </c>
      <c r="BL112" s="143" t="s">
        <v>135</v>
      </c>
      <c r="BM112" s="2"/>
      <c r="BN112" s="143" t="s">
        <v>90</v>
      </c>
      <c r="BO112" s="143" t="s">
        <v>540</v>
      </c>
      <c r="BP112" s="2" t="s">
        <v>629</v>
      </c>
    </row>
    <row r="113" spans="1:69" ht="75" x14ac:dyDescent="0.3">
      <c r="A113" s="2">
        <v>44</v>
      </c>
      <c r="B113" s="120" t="s">
        <v>658</v>
      </c>
      <c r="C113" s="3">
        <f t="shared" si="51"/>
        <v>0.3</v>
      </c>
      <c r="D113" s="3"/>
      <c r="E113" s="65">
        <f t="shared" si="41"/>
        <v>0.3</v>
      </c>
      <c r="F113" s="65">
        <f t="shared" si="42"/>
        <v>0.3</v>
      </c>
      <c r="G113" s="65">
        <f t="shared" si="49"/>
        <v>0</v>
      </c>
      <c r="H113" s="3"/>
      <c r="I113" s="3"/>
      <c r="J113" s="3"/>
      <c r="K113" s="179">
        <v>0.05</v>
      </c>
      <c r="L113" s="184">
        <v>0.25</v>
      </c>
      <c r="M113" s="3">
        <f t="shared" si="52"/>
        <v>0</v>
      </c>
      <c r="N113" s="3"/>
      <c r="O113" s="3"/>
      <c r="P113" s="3"/>
      <c r="Q113" s="3"/>
      <c r="R113" s="3"/>
      <c r="S113" s="3"/>
      <c r="T113" s="3"/>
      <c r="U113" s="3">
        <f t="shared" si="53"/>
        <v>0</v>
      </c>
      <c r="V113" s="3"/>
      <c r="W113" s="3"/>
      <c r="X113" s="3"/>
      <c r="Y113" s="3"/>
      <c r="Z113" s="3"/>
      <c r="AA113" s="3"/>
      <c r="AB113" s="3"/>
      <c r="AC113" s="3"/>
      <c r="AD113" s="3">
        <f t="shared" si="50"/>
        <v>0</v>
      </c>
      <c r="AE113" s="3"/>
      <c r="AF113" s="3"/>
      <c r="AG113" s="3"/>
      <c r="AH113" s="73"/>
      <c r="AI113" s="73"/>
      <c r="AJ113" s="3"/>
      <c r="AK113" s="3"/>
      <c r="AL113" s="3"/>
      <c r="AM113" s="3"/>
      <c r="AN113" s="3"/>
      <c r="AO113" s="3"/>
      <c r="AP113" s="3"/>
      <c r="AQ113" s="3"/>
      <c r="AR113" s="3"/>
      <c r="AS113" s="3"/>
      <c r="AT113" s="3"/>
      <c r="AU113" s="3"/>
      <c r="AV113" s="3"/>
      <c r="AW113" s="3"/>
      <c r="AX113" s="3"/>
      <c r="AY113" s="3"/>
      <c r="AZ113" s="74"/>
      <c r="BA113" s="3"/>
      <c r="BB113" s="3"/>
      <c r="BC113" s="3"/>
      <c r="BD113" s="3"/>
      <c r="BE113" s="3"/>
      <c r="BF113" s="3"/>
      <c r="BG113" s="3">
        <f t="shared" ref="BG113" si="56">SUM(BH113:BJ113)</f>
        <v>0</v>
      </c>
      <c r="BH113" s="3"/>
      <c r="BI113" s="75"/>
      <c r="BJ113" s="3"/>
      <c r="BK113" s="2" t="s">
        <v>459</v>
      </c>
      <c r="BL113" s="4" t="s">
        <v>135</v>
      </c>
      <c r="BM113" s="95" t="s">
        <v>659</v>
      </c>
      <c r="BN113" s="143" t="s">
        <v>90</v>
      </c>
      <c r="BO113" s="143" t="s">
        <v>540</v>
      </c>
      <c r="BP113" s="2" t="s">
        <v>660</v>
      </c>
    </row>
    <row r="114" spans="1:69" ht="75" x14ac:dyDescent="0.3">
      <c r="A114" s="605">
        <v>45</v>
      </c>
      <c r="B114" s="606" t="s">
        <v>495</v>
      </c>
      <c r="C114" s="69">
        <f t="shared" si="51"/>
        <v>9.39</v>
      </c>
      <c r="D114" s="3"/>
      <c r="E114" s="3">
        <f t="shared" si="41"/>
        <v>9.39</v>
      </c>
      <c r="F114" s="3">
        <f t="shared" si="42"/>
        <v>8.89</v>
      </c>
      <c r="G114" s="3">
        <f t="shared" si="49"/>
        <v>0.5</v>
      </c>
      <c r="H114" s="3">
        <v>0.5</v>
      </c>
      <c r="I114" s="3"/>
      <c r="J114" s="3"/>
      <c r="K114" s="178">
        <v>4.49</v>
      </c>
      <c r="L114" s="178">
        <v>2.6</v>
      </c>
      <c r="M114" s="3">
        <f t="shared" si="52"/>
        <v>1.3</v>
      </c>
      <c r="N114" s="3"/>
      <c r="O114" s="3"/>
      <c r="P114" s="3">
        <v>1.3</v>
      </c>
      <c r="Q114" s="3"/>
      <c r="R114" s="3"/>
      <c r="S114" s="3"/>
      <c r="T114" s="3"/>
      <c r="U114" s="3">
        <f t="shared" si="53"/>
        <v>0.5</v>
      </c>
      <c r="V114" s="3"/>
      <c r="W114" s="3"/>
      <c r="X114" s="3"/>
      <c r="Y114" s="3"/>
      <c r="Z114" s="3"/>
      <c r="AA114" s="3"/>
      <c r="AB114" s="3"/>
      <c r="AC114" s="3"/>
      <c r="AD114" s="3">
        <f t="shared" si="50"/>
        <v>0</v>
      </c>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v>0.5</v>
      </c>
      <c r="BE114" s="3"/>
      <c r="BF114" s="3"/>
      <c r="BG114" s="3">
        <f t="shared" si="54"/>
        <v>0</v>
      </c>
      <c r="BH114" s="3"/>
      <c r="BI114" s="3"/>
      <c r="BJ114" s="3"/>
      <c r="BK114" s="2" t="s">
        <v>459</v>
      </c>
      <c r="BL114" s="4" t="s">
        <v>137</v>
      </c>
      <c r="BM114" s="143" t="s">
        <v>553</v>
      </c>
      <c r="BN114" s="2" t="s">
        <v>90</v>
      </c>
      <c r="BO114" s="605" t="s">
        <v>464</v>
      </c>
      <c r="BP114" s="2" t="s">
        <v>630</v>
      </c>
      <c r="BQ114" s="149" t="s">
        <v>777</v>
      </c>
    </row>
    <row r="115" spans="1:69" ht="56.25" x14ac:dyDescent="0.3">
      <c r="A115" s="605"/>
      <c r="B115" s="606"/>
      <c r="C115" s="69">
        <f t="shared" si="51"/>
        <v>16.21</v>
      </c>
      <c r="D115" s="3"/>
      <c r="E115" s="3">
        <f t="shared" si="41"/>
        <v>16.21</v>
      </c>
      <c r="F115" s="3">
        <f t="shared" si="42"/>
        <v>15.709999999999999</v>
      </c>
      <c r="G115" s="3">
        <f t="shared" si="49"/>
        <v>0</v>
      </c>
      <c r="H115" s="3"/>
      <c r="I115" s="3"/>
      <c r="J115" s="3"/>
      <c r="K115" s="185">
        <v>6.88</v>
      </c>
      <c r="L115" s="185">
        <v>6.73</v>
      </c>
      <c r="M115" s="3">
        <f t="shared" si="52"/>
        <v>2.1</v>
      </c>
      <c r="N115" s="3">
        <v>2.1</v>
      </c>
      <c r="O115" s="3"/>
      <c r="P115" s="3"/>
      <c r="Q115" s="3"/>
      <c r="R115" s="3"/>
      <c r="S115" s="3"/>
      <c r="T115" s="3"/>
      <c r="U115" s="3">
        <f t="shared" si="53"/>
        <v>0.5</v>
      </c>
      <c r="V115" s="3"/>
      <c r="W115" s="3"/>
      <c r="X115" s="3"/>
      <c r="Y115" s="3"/>
      <c r="Z115" s="3"/>
      <c r="AA115" s="3"/>
      <c r="AB115" s="3"/>
      <c r="AC115" s="3"/>
      <c r="AD115" s="3">
        <f t="shared" si="50"/>
        <v>0</v>
      </c>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v>0.5</v>
      </c>
      <c r="BE115" s="3"/>
      <c r="BF115" s="3"/>
      <c r="BG115" s="3">
        <f t="shared" si="54"/>
        <v>0</v>
      </c>
      <c r="BH115" s="3"/>
      <c r="BI115" s="3"/>
      <c r="BJ115" s="3"/>
      <c r="BK115" s="2" t="s">
        <v>459</v>
      </c>
      <c r="BL115" s="2" t="s">
        <v>142</v>
      </c>
      <c r="BM115" s="2" t="s">
        <v>470</v>
      </c>
      <c r="BN115" s="2" t="s">
        <v>90</v>
      </c>
      <c r="BO115" s="605"/>
      <c r="BP115" s="2" t="s">
        <v>630</v>
      </c>
    </row>
    <row r="116" spans="1:69" ht="75" x14ac:dyDescent="0.3">
      <c r="A116" s="2">
        <f>A114+1</f>
        <v>46</v>
      </c>
      <c r="B116" s="144" t="s">
        <v>627</v>
      </c>
      <c r="C116" s="69">
        <f t="shared" si="51"/>
        <v>0.2</v>
      </c>
      <c r="D116" s="3"/>
      <c r="E116" s="3">
        <f t="shared" si="41"/>
        <v>0.2</v>
      </c>
      <c r="F116" s="3">
        <f t="shared" si="42"/>
        <v>0.2</v>
      </c>
      <c r="G116" s="3">
        <f t="shared" si="49"/>
        <v>0</v>
      </c>
      <c r="H116" s="3"/>
      <c r="I116" s="3"/>
      <c r="J116" s="3"/>
      <c r="K116" s="179">
        <v>0.1</v>
      </c>
      <c r="L116" s="180">
        <v>0.1</v>
      </c>
      <c r="M116" s="3">
        <f t="shared" si="52"/>
        <v>0</v>
      </c>
      <c r="N116" s="3"/>
      <c r="O116" s="3"/>
      <c r="P116" s="3"/>
      <c r="Q116" s="3"/>
      <c r="R116" s="3"/>
      <c r="S116" s="3"/>
      <c r="T116" s="3"/>
      <c r="U116" s="3">
        <f t="shared" si="53"/>
        <v>0</v>
      </c>
      <c r="V116" s="3"/>
      <c r="W116" s="3"/>
      <c r="X116" s="3"/>
      <c r="Y116" s="3"/>
      <c r="Z116" s="3"/>
      <c r="AA116" s="3"/>
      <c r="AB116" s="3"/>
      <c r="AC116" s="3"/>
      <c r="AD116" s="3">
        <f t="shared" si="50"/>
        <v>0</v>
      </c>
      <c r="AE116" s="3"/>
      <c r="AF116" s="3"/>
      <c r="AG116" s="3"/>
      <c r="AH116" s="73"/>
      <c r="AI116" s="73"/>
      <c r="AJ116" s="3"/>
      <c r="AK116" s="3"/>
      <c r="AL116" s="3"/>
      <c r="AM116" s="3"/>
      <c r="AN116" s="3"/>
      <c r="AO116" s="3"/>
      <c r="AP116" s="3"/>
      <c r="AQ116" s="3"/>
      <c r="AR116" s="3"/>
      <c r="AS116" s="3"/>
      <c r="AT116" s="3"/>
      <c r="AU116" s="3"/>
      <c r="AV116" s="3"/>
      <c r="AW116" s="3"/>
      <c r="AX116" s="3"/>
      <c r="AY116" s="3"/>
      <c r="AZ116" s="74"/>
      <c r="BA116" s="3"/>
      <c r="BB116" s="3"/>
      <c r="BC116" s="3"/>
      <c r="BD116" s="3"/>
      <c r="BE116" s="3"/>
      <c r="BF116" s="3"/>
      <c r="BG116" s="3">
        <f t="shared" si="54"/>
        <v>0</v>
      </c>
      <c r="BH116" s="3"/>
      <c r="BI116" s="75"/>
      <c r="BJ116" s="3"/>
      <c r="BK116" s="2" t="s">
        <v>459</v>
      </c>
      <c r="BL116" s="4" t="s">
        <v>137</v>
      </c>
      <c r="BM116" s="2" t="s">
        <v>241</v>
      </c>
      <c r="BN116" s="76" t="s">
        <v>90</v>
      </c>
      <c r="BO116" s="15" t="s">
        <v>385</v>
      </c>
      <c r="BP116" s="2" t="s">
        <v>629</v>
      </c>
      <c r="BQ116" s="149" t="s">
        <v>777</v>
      </c>
    </row>
    <row r="117" spans="1:69" ht="75" x14ac:dyDescent="0.3">
      <c r="A117" s="2">
        <v>47</v>
      </c>
      <c r="B117" s="144" t="s">
        <v>561</v>
      </c>
      <c r="C117" s="69">
        <f t="shared" si="51"/>
        <v>0.25</v>
      </c>
      <c r="D117" s="3"/>
      <c r="E117" s="3">
        <f t="shared" si="41"/>
        <v>0.25</v>
      </c>
      <c r="F117" s="3">
        <f t="shared" si="42"/>
        <v>0.25</v>
      </c>
      <c r="G117" s="3">
        <f t="shared" si="49"/>
        <v>0</v>
      </c>
      <c r="H117" s="3"/>
      <c r="I117" s="3"/>
      <c r="J117" s="3"/>
      <c r="K117" s="179">
        <v>0.2</v>
      </c>
      <c r="L117" s="180">
        <v>0.05</v>
      </c>
      <c r="M117" s="3">
        <f t="shared" si="52"/>
        <v>0</v>
      </c>
      <c r="N117" s="3"/>
      <c r="O117" s="3"/>
      <c r="P117" s="3"/>
      <c r="Q117" s="3"/>
      <c r="R117" s="3"/>
      <c r="S117" s="3"/>
      <c r="T117" s="3"/>
      <c r="U117" s="3">
        <f t="shared" si="53"/>
        <v>0</v>
      </c>
      <c r="V117" s="3"/>
      <c r="W117" s="3"/>
      <c r="X117" s="3"/>
      <c r="Y117" s="3"/>
      <c r="Z117" s="3"/>
      <c r="AA117" s="3"/>
      <c r="AB117" s="3"/>
      <c r="AC117" s="3"/>
      <c r="AD117" s="3">
        <f t="shared" si="50"/>
        <v>0</v>
      </c>
      <c r="AE117" s="3"/>
      <c r="AF117" s="3"/>
      <c r="AG117" s="3"/>
      <c r="AH117" s="73"/>
      <c r="AI117" s="73"/>
      <c r="AJ117" s="3"/>
      <c r="AK117" s="3"/>
      <c r="AL117" s="3"/>
      <c r="AM117" s="3"/>
      <c r="AN117" s="3"/>
      <c r="AO117" s="3"/>
      <c r="AP117" s="3"/>
      <c r="AQ117" s="3"/>
      <c r="AR117" s="3"/>
      <c r="AS117" s="3"/>
      <c r="AT117" s="3"/>
      <c r="AU117" s="3"/>
      <c r="AV117" s="3"/>
      <c r="AW117" s="3"/>
      <c r="AX117" s="3"/>
      <c r="AY117" s="3"/>
      <c r="AZ117" s="74"/>
      <c r="BA117" s="3"/>
      <c r="BB117" s="3"/>
      <c r="BC117" s="3"/>
      <c r="BD117" s="3"/>
      <c r="BE117" s="3"/>
      <c r="BF117" s="3"/>
      <c r="BG117" s="3">
        <f t="shared" si="54"/>
        <v>0</v>
      </c>
      <c r="BH117" s="3"/>
      <c r="BI117" s="75"/>
      <c r="BJ117" s="3"/>
      <c r="BK117" s="2" t="s">
        <v>459</v>
      </c>
      <c r="BL117" s="4" t="s">
        <v>137</v>
      </c>
      <c r="BM117" s="2" t="s">
        <v>242</v>
      </c>
      <c r="BN117" s="76" t="s">
        <v>90</v>
      </c>
      <c r="BO117" s="15" t="s">
        <v>385</v>
      </c>
      <c r="BP117" s="2" t="s">
        <v>629</v>
      </c>
      <c r="BQ117" s="149" t="s">
        <v>777</v>
      </c>
    </row>
    <row r="118" spans="1:69" ht="75" x14ac:dyDescent="0.3">
      <c r="A118" s="2">
        <v>48</v>
      </c>
      <c r="B118" s="144" t="s">
        <v>566</v>
      </c>
      <c r="C118" s="69">
        <f t="shared" si="51"/>
        <v>0.22999999999999998</v>
      </c>
      <c r="D118" s="3"/>
      <c r="E118" s="3">
        <f t="shared" si="41"/>
        <v>0.22999999999999998</v>
      </c>
      <c r="F118" s="3">
        <f t="shared" si="42"/>
        <v>0.21</v>
      </c>
      <c r="G118" s="3">
        <f t="shared" si="49"/>
        <v>0</v>
      </c>
      <c r="H118" s="3"/>
      <c r="I118" s="3"/>
      <c r="J118" s="3"/>
      <c r="K118" s="179">
        <v>0.15</v>
      </c>
      <c r="L118" s="180">
        <v>0.06</v>
      </c>
      <c r="M118" s="3">
        <f t="shared" si="52"/>
        <v>0</v>
      </c>
      <c r="N118" s="3"/>
      <c r="O118" s="3"/>
      <c r="P118" s="3"/>
      <c r="Q118" s="3"/>
      <c r="R118" s="3"/>
      <c r="S118" s="3"/>
      <c r="T118" s="3"/>
      <c r="U118" s="3">
        <f t="shared" si="53"/>
        <v>0</v>
      </c>
      <c r="V118" s="3"/>
      <c r="W118" s="3"/>
      <c r="X118" s="3"/>
      <c r="Y118" s="3"/>
      <c r="Z118" s="3"/>
      <c r="AA118" s="3"/>
      <c r="AB118" s="3"/>
      <c r="AC118" s="3"/>
      <c r="AD118" s="3">
        <f t="shared" si="50"/>
        <v>0</v>
      </c>
      <c r="AE118" s="3"/>
      <c r="AF118" s="3"/>
      <c r="AG118" s="3"/>
      <c r="AH118" s="73"/>
      <c r="AI118" s="73"/>
      <c r="AJ118" s="3"/>
      <c r="AK118" s="3"/>
      <c r="AL118" s="3"/>
      <c r="AM118" s="3"/>
      <c r="AN118" s="3"/>
      <c r="AO118" s="3"/>
      <c r="AP118" s="3"/>
      <c r="AQ118" s="3"/>
      <c r="AR118" s="3"/>
      <c r="AS118" s="3"/>
      <c r="AT118" s="3"/>
      <c r="AU118" s="3"/>
      <c r="AV118" s="3"/>
      <c r="AW118" s="3"/>
      <c r="AX118" s="3"/>
      <c r="AY118" s="3"/>
      <c r="AZ118" s="74"/>
      <c r="BA118" s="3"/>
      <c r="BB118" s="3"/>
      <c r="BC118" s="3"/>
      <c r="BD118" s="3"/>
      <c r="BE118" s="3"/>
      <c r="BF118" s="3"/>
      <c r="BG118" s="3">
        <f t="shared" si="54"/>
        <v>0.02</v>
      </c>
      <c r="BH118" s="3"/>
      <c r="BI118" s="3">
        <v>0.02</v>
      </c>
      <c r="BJ118" s="3"/>
      <c r="BK118" s="2" t="s">
        <v>459</v>
      </c>
      <c r="BL118" s="4" t="s">
        <v>137</v>
      </c>
      <c r="BM118" s="2" t="s">
        <v>243</v>
      </c>
      <c r="BN118" s="76" t="s">
        <v>90</v>
      </c>
      <c r="BO118" s="15" t="s">
        <v>385</v>
      </c>
      <c r="BP118" s="2" t="s">
        <v>629</v>
      </c>
      <c r="BQ118" s="149" t="s">
        <v>777</v>
      </c>
    </row>
    <row r="119" spans="1:69" ht="75" x14ac:dyDescent="0.3">
      <c r="A119" s="2">
        <v>49</v>
      </c>
      <c r="B119" s="144" t="s">
        <v>567</v>
      </c>
      <c r="C119" s="69">
        <f t="shared" si="51"/>
        <v>0.16</v>
      </c>
      <c r="D119" s="3"/>
      <c r="E119" s="3">
        <f t="shared" si="41"/>
        <v>0.16</v>
      </c>
      <c r="F119" s="3">
        <f t="shared" si="42"/>
        <v>0.16</v>
      </c>
      <c r="G119" s="3">
        <f t="shared" si="49"/>
        <v>0</v>
      </c>
      <c r="H119" s="3"/>
      <c r="I119" s="3"/>
      <c r="J119" s="3"/>
      <c r="K119" s="179">
        <v>0.08</v>
      </c>
      <c r="L119" s="180">
        <v>0.08</v>
      </c>
      <c r="M119" s="3">
        <f t="shared" si="52"/>
        <v>0</v>
      </c>
      <c r="N119" s="3"/>
      <c r="O119" s="3"/>
      <c r="P119" s="3"/>
      <c r="Q119" s="3"/>
      <c r="R119" s="3"/>
      <c r="S119" s="3"/>
      <c r="T119" s="3"/>
      <c r="U119" s="3">
        <f t="shared" si="53"/>
        <v>0</v>
      </c>
      <c r="V119" s="3"/>
      <c r="W119" s="3"/>
      <c r="X119" s="3"/>
      <c r="Y119" s="3"/>
      <c r="Z119" s="3"/>
      <c r="AA119" s="3"/>
      <c r="AB119" s="3"/>
      <c r="AC119" s="3"/>
      <c r="AD119" s="3">
        <f t="shared" si="50"/>
        <v>0</v>
      </c>
      <c r="AE119" s="3"/>
      <c r="AF119" s="3"/>
      <c r="AG119" s="3"/>
      <c r="AH119" s="73"/>
      <c r="AI119" s="73"/>
      <c r="AJ119" s="3"/>
      <c r="AK119" s="3"/>
      <c r="AL119" s="3"/>
      <c r="AM119" s="3"/>
      <c r="AN119" s="3"/>
      <c r="AO119" s="3"/>
      <c r="AP119" s="3"/>
      <c r="AQ119" s="3"/>
      <c r="AR119" s="3"/>
      <c r="AS119" s="3"/>
      <c r="AT119" s="3"/>
      <c r="AU119" s="3"/>
      <c r="AV119" s="3"/>
      <c r="AW119" s="3"/>
      <c r="AX119" s="3"/>
      <c r="AY119" s="3"/>
      <c r="AZ119" s="74"/>
      <c r="BA119" s="3"/>
      <c r="BB119" s="3"/>
      <c r="BC119" s="3"/>
      <c r="BD119" s="3"/>
      <c r="BE119" s="3"/>
      <c r="BF119" s="3"/>
      <c r="BG119" s="3">
        <f t="shared" si="54"/>
        <v>0</v>
      </c>
      <c r="BH119" s="3"/>
      <c r="BI119" s="75"/>
      <c r="BJ119" s="3"/>
      <c r="BK119" s="2" t="s">
        <v>459</v>
      </c>
      <c r="BL119" s="4" t="s">
        <v>137</v>
      </c>
      <c r="BM119" s="2" t="s">
        <v>244</v>
      </c>
      <c r="BN119" s="76" t="s">
        <v>90</v>
      </c>
      <c r="BO119" s="15" t="s">
        <v>385</v>
      </c>
      <c r="BP119" s="2" t="s">
        <v>629</v>
      </c>
      <c r="BQ119" s="149" t="s">
        <v>777</v>
      </c>
    </row>
    <row r="120" spans="1:69" ht="75" x14ac:dyDescent="0.3">
      <c r="A120" s="2">
        <v>50</v>
      </c>
      <c r="B120" s="144" t="s">
        <v>505</v>
      </c>
      <c r="C120" s="69">
        <f t="shared" si="51"/>
        <v>0.18</v>
      </c>
      <c r="D120" s="3"/>
      <c r="E120" s="3">
        <f t="shared" si="41"/>
        <v>0.18</v>
      </c>
      <c r="F120" s="3">
        <f t="shared" si="42"/>
        <v>0.18</v>
      </c>
      <c r="G120" s="3">
        <f t="shared" si="49"/>
        <v>0</v>
      </c>
      <c r="H120" s="3"/>
      <c r="I120" s="3"/>
      <c r="J120" s="3"/>
      <c r="K120" s="179"/>
      <c r="L120" s="180">
        <v>0.18</v>
      </c>
      <c r="M120" s="3">
        <f t="shared" si="52"/>
        <v>0</v>
      </c>
      <c r="N120" s="3"/>
      <c r="O120" s="3"/>
      <c r="P120" s="3"/>
      <c r="Q120" s="3"/>
      <c r="R120" s="3"/>
      <c r="S120" s="3"/>
      <c r="T120" s="3"/>
      <c r="U120" s="3">
        <f t="shared" si="53"/>
        <v>0</v>
      </c>
      <c r="V120" s="3"/>
      <c r="W120" s="3"/>
      <c r="X120" s="3"/>
      <c r="Y120" s="3"/>
      <c r="Z120" s="3"/>
      <c r="AA120" s="3"/>
      <c r="AB120" s="3"/>
      <c r="AC120" s="3"/>
      <c r="AD120" s="3">
        <f t="shared" si="50"/>
        <v>0</v>
      </c>
      <c r="AE120" s="3"/>
      <c r="AF120" s="3"/>
      <c r="AG120" s="3"/>
      <c r="AH120" s="73"/>
      <c r="AI120" s="73"/>
      <c r="AJ120" s="3"/>
      <c r="AK120" s="3"/>
      <c r="AL120" s="3"/>
      <c r="AM120" s="3"/>
      <c r="AN120" s="3"/>
      <c r="AO120" s="3"/>
      <c r="AP120" s="3"/>
      <c r="AQ120" s="3"/>
      <c r="AR120" s="3"/>
      <c r="AS120" s="3"/>
      <c r="AT120" s="3"/>
      <c r="AU120" s="3"/>
      <c r="AV120" s="3"/>
      <c r="AW120" s="3"/>
      <c r="AX120" s="3"/>
      <c r="AY120" s="3"/>
      <c r="AZ120" s="74"/>
      <c r="BA120" s="3"/>
      <c r="BB120" s="3"/>
      <c r="BC120" s="3"/>
      <c r="BD120" s="3"/>
      <c r="BE120" s="3"/>
      <c r="BF120" s="3"/>
      <c r="BG120" s="3">
        <f t="shared" si="54"/>
        <v>0</v>
      </c>
      <c r="BH120" s="3"/>
      <c r="BI120" s="75"/>
      <c r="BJ120" s="3"/>
      <c r="BK120" s="2" t="s">
        <v>459</v>
      </c>
      <c r="BL120" s="4" t="s">
        <v>137</v>
      </c>
      <c r="BM120" s="2" t="s">
        <v>506</v>
      </c>
      <c r="BN120" s="76" t="s">
        <v>90</v>
      </c>
      <c r="BO120" s="15" t="s">
        <v>385</v>
      </c>
      <c r="BP120" s="2" t="s">
        <v>629</v>
      </c>
      <c r="BQ120" s="149" t="s">
        <v>777</v>
      </c>
    </row>
    <row r="121" spans="1:69" ht="75" x14ac:dyDescent="0.3">
      <c r="A121" s="2">
        <v>51</v>
      </c>
      <c r="B121" s="90" t="s">
        <v>504</v>
      </c>
      <c r="C121" s="69">
        <f t="shared" si="51"/>
        <v>0.5</v>
      </c>
      <c r="D121" s="3"/>
      <c r="E121" s="3">
        <f t="shared" si="41"/>
        <v>0.5</v>
      </c>
      <c r="F121" s="3">
        <f t="shared" si="42"/>
        <v>0.5</v>
      </c>
      <c r="G121" s="3">
        <f t="shared" si="49"/>
        <v>0</v>
      </c>
      <c r="H121" s="78"/>
      <c r="I121" s="78"/>
      <c r="J121" s="3"/>
      <c r="K121" s="186">
        <v>0.2</v>
      </c>
      <c r="L121" s="186">
        <v>0.3</v>
      </c>
      <c r="M121" s="3">
        <f t="shared" si="52"/>
        <v>0</v>
      </c>
      <c r="N121" s="3"/>
      <c r="O121" s="3"/>
      <c r="P121" s="3"/>
      <c r="Q121" s="3"/>
      <c r="R121" s="3"/>
      <c r="S121" s="3"/>
      <c r="T121" s="3"/>
      <c r="U121" s="3">
        <f t="shared" si="53"/>
        <v>0</v>
      </c>
      <c r="V121" s="3"/>
      <c r="W121" s="3"/>
      <c r="X121" s="3"/>
      <c r="Y121" s="3"/>
      <c r="Z121" s="3"/>
      <c r="AA121" s="3"/>
      <c r="AB121" s="3"/>
      <c r="AC121" s="3"/>
      <c r="AD121" s="3">
        <f t="shared" si="50"/>
        <v>0</v>
      </c>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69"/>
      <c r="BE121" s="3"/>
      <c r="BF121" s="3"/>
      <c r="BG121" s="3">
        <f t="shared" si="54"/>
        <v>0</v>
      </c>
      <c r="BH121" s="3"/>
      <c r="BI121" s="78"/>
      <c r="BJ121" s="3"/>
      <c r="BK121" s="2" t="s">
        <v>459</v>
      </c>
      <c r="BL121" s="143" t="s">
        <v>137</v>
      </c>
      <c r="BM121" s="2"/>
      <c r="BN121" s="143" t="s">
        <v>90</v>
      </c>
      <c r="BO121" s="15" t="s">
        <v>385</v>
      </c>
      <c r="BP121" s="2" t="s">
        <v>629</v>
      </c>
      <c r="BQ121" s="149" t="s">
        <v>777</v>
      </c>
    </row>
    <row r="122" spans="1:69" ht="37.5" x14ac:dyDescent="0.3">
      <c r="A122" s="2">
        <v>52</v>
      </c>
      <c r="B122" s="144" t="s">
        <v>661</v>
      </c>
      <c r="C122" s="3">
        <f t="shared" si="51"/>
        <v>10</v>
      </c>
      <c r="D122" s="3"/>
      <c r="E122" s="3">
        <f t="shared" si="41"/>
        <v>10</v>
      </c>
      <c r="F122" s="3">
        <f t="shared" si="42"/>
        <v>8</v>
      </c>
      <c r="G122" s="3">
        <f t="shared" si="49"/>
        <v>0</v>
      </c>
      <c r="H122" s="3"/>
      <c r="I122" s="3"/>
      <c r="J122" s="3"/>
      <c r="K122" s="179">
        <v>4</v>
      </c>
      <c r="L122" s="180">
        <v>4</v>
      </c>
      <c r="M122" s="3">
        <f t="shared" si="52"/>
        <v>0</v>
      </c>
      <c r="N122" s="3"/>
      <c r="O122" s="3"/>
      <c r="P122" s="3"/>
      <c r="Q122" s="3"/>
      <c r="R122" s="3"/>
      <c r="S122" s="3"/>
      <c r="T122" s="3"/>
      <c r="U122" s="3">
        <f t="shared" si="53"/>
        <v>0</v>
      </c>
      <c r="V122" s="3"/>
      <c r="W122" s="3"/>
      <c r="X122" s="3"/>
      <c r="Y122" s="3"/>
      <c r="Z122" s="3"/>
      <c r="AA122" s="3"/>
      <c r="AB122" s="3"/>
      <c r="AC122" s="3"/>
      <c r="AD122" s="3">
        <f t="shared" si="50"/>
        <v>0</v>
      </c>
      <c r="AE122" s="3"/>
      <c r="AF122" s="3"/>
      <c r="AG122" s="3"/>
      <c r="AH122" s="73"/>
      <c r="AI122" s="73"/>
      <c r="AJ122" s="3"/>
      <c r="AK122" s="3"/>
      <c r="AL122" s="3"/>
      <c r="AM122" s="3"/>
      <c r="AN122" s="3"/>
      <c r="AO122" s="3"/>
      <c r="AP122" s="3"/>
      <c r="AQ122" s="3"/>
      <c r="AR122" s="3"/>
      <c r="AS122" s="3"/>
      <c r="AT122" s="3"/>
      <c r="AU122" s="3"/>
      <c r="AV122" s="3"/>
      <c r="AW122" s="3"/>
      <c r="AX122" s="3"/>
      <c r="AY122" s="3"/>
      <c r="AZ122" s="74"/>
      <c r="BA122" s="3"/>
      <c r="BB122" s="3"/>
      <c r="BC122" s="3"/>
      <c r="BD122" s="3"/>
      <c r="BE122" s="3"/>
      <c r="BF122" s="3"/>
      <c r="BG122" s="3">
        <f t="shared" si="54"/>
        <v>2</v>
      </c>
      <c r="BH122" s="3"/>
      <c r="BI122" s="3">
        <v>2</v>
      </c>
      <c r="BJ122" s="3"/>
      <c r="BK122" s="2" t="s">
        <v>459</v>
      </c>
      <c r="BL122" s="4" t="s">
        <v>137</v>
      </c>
      <c r="BM122" s="2"/>
      <c r="BN122" s="76" t="s">
        <v>90</v>
      </c>
      <c r="BO122" s="128"/>
      <c r="BP122" s="2" t="s">
        <v>660</v>
      </c>
      <c r="BQ122" s="149" t="s">
        <v>777</v>
      </c>
    </row>
    <row r="123" spans="1:69" ht="75" x14ac:dyDescent="0.3">
      <c r="A123" s="2">
        <v>53</v>
      </c>
      <c r="B123" s="144" t="s">
        <v>499</v>
      </c>
      <c r="C123" s="69">
        <f t="shared" si="51"/>
        <v>0.32000000000000006</v>
      </c>
      <c r="D123" s="3"/>
      <c r="E123" s="3">
        <f t="shared" si="41"/>
        <v>0.32000000000000006</v>
      </c>
      <c r="F123" s="3">
        <f t="shared" si="42"/>
        <v>0.29000000000000004</v>
      </c>
      <c r="G123" s="3">
        <f t="shared" si="49"/>
        <v>0</v>
      </c>
      <c r="H123" s="2"/>
      <c r="I123" s="2"/>
      <c r="J123" s="2"/>
      <c r="K123" s="180">
        <v>0.23</v>
      </c>
      <c r="L123" s="180">
        <v>0.06</v>
      </c>
      <c r="M123" s="3">
        <f t="shared" si="52"/>
        <v>0</v>
      </c>
      <c r="N123" s="2"/>
      <c r="O123" s="2"/>
      <c r="P123" s="2"/>
      <c r="Q123" s="2"/>
      <c r="R123" s="2"/>
      <c r="S123" s="2"/>
      <c r="T123" s="2"/>
      <c r="U123" s="3">
        <f t="shared" si="53"/>
        <v>0</v>
      </c>
      <c r="V123" s="2"/>
      <c r="W123" s="2"/>
      <c r="X123" s="2"/>
      <c r="Y123" s="2"/>
      <c r="Z123" s="2"/>
      <c r="AA123" s="2"/>
      <c r="AB123" s="2"/>
      <c r="AC123" s="2"/>
      <c r="AD123" s="3">
        <f t="shared" si="50"/>
        <v>0</v>
      </c>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3">
        <f t="shared" si="54"/>
        <v>0.03</v>
      </c>
      <c r="BH123" s="2"/>
      <c r="BI123" s="2">
        <v>0.03</v>
      </c>
      <c r="BJ123" s="2"/>
      <c r="BK123" s="2" t="s">
        <v>459</v>
      </c>
      <c r="BL123" s="2" t="s">
        <v>138</v>
      </c>
      <c r="BM123" s="2" t="s">
        <v>372</v>
      </c>
      <c r="BN123" s="2" t="s">
        <v>90</v>
      </c>
      <c r="BO123" s="15"/>
      <c r="BP123" s="2" t="s">
        <v>629</v>
      </c>
    </row>
    <row r="124" spans="1:69" ht="75" x14ac:dyDescent="0.3">
      <c r="A124" s="2">
        <v>54</v>
      </c>
      <c r="B124" s="144" t="s">
        <v>245</v>
      </c>
      <c r="C124" s="69">
        <f t="shared" si="51"/>
        <v>0.3</v>
      </c>
      <c r="D124" s="3"/>
      <c r="E124" s="3">
        <f t="shared" si="41"/>
        <v>0.3</v>
      </c>
      <c r="F124" s="3">
        <f t="shared" si="42"/>
        <v>0.3</v>
      </c>
      <c r="G124" s="3">
        <f t="shared" si="49"/>
        <v>0</v>
      </c>
      <c r="H124" s="2"/>
      <c r="I124" s="2"/>
      <c r="J124" s="2"/>
      <c r="K124" s="180">
        <v>0.15</v>
      </c>
      <c r="L124" s="180">
        <v>0.15</v>
      </c>
      <c r="M124" s="3">
        <f t="shared" si="52"/>
        <v>0</v>
      </c>
      <c r="N124" s="2"/>
      <c r="O124" s="2"/>
      <c r="P124" s="2"/>
      <c r="Q124" s="2"/>
      <c r="R124" s="2"/>
      <c r="S124" s="2"/>
      <c r="T124" s="2"/>
      <c r="U124" s="3">
        <f t="shared" si="53"/>
        <v>0</v>
      </c>
      <c r="V124" s="2"/>
      <c r="W124" s="2"/>
      <c r="X124" s="2"/>
      <c r="Y124" s="2"/>
      <c r="Z124" s="2"/>
      <c r="AA124" s="2"/>
      <c r="AB124" s="2"/>
      <c r="AC124" s="2"/>
      <c r="AD124" s="3">
        <f t="shared" si="50"/>
        <v>0</v>
      </c>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3">
        <f t="shared" si="54"/>
        <v>0</v>
      </c>
      <c r="BH124" s="2"/>
      <c r="BI124" s="2"/>
      <c r="BJ124" s="2"/>
      <c r="BK124" s="2" t="s">
        <v>459</v>
      </c>
      <c r="BL124" s="2" t="s">
        <v>138</v>
      </c>
      <c r="BM124" s="2" t="s">
        <v>246</v>
      </c>
      <c r="BN124" s="2" t="s">
        <v>90</v>
      </c>
      <c r="BO124" s="15" t="s">
        <v>385</v>
      </c>
      <c r="BP124" s="2" t="s">
        <v>629</v>
      </c>
    </row>
    <row r="125" spans="1:69" ht="75" x14ac:dyDescent="0.3">
      <c r="A125" s="2">
        <v>55</v>
      </c>
      <c r="B125" s="14" t="s">
        <v>500</v>
      </c>
      <c r="C125" s="69">
        <f t="shared" si="51"/>
        <v>0.48</v>
      </c>
      <c r="D125" s="3"/>
      <c r="E125" s="3">
        <f t="shared" si="41"/>
        <v>0.48</v>
      </c>
      <c r="F125" s="3">
        <f t="shared" si="42"/>
        <v>0.48</v>
      </c>
      <c r="G125" s="3">
        <f t="shared" si="49"/>
        <v>0.03</v>
      </c>
      <c r="H125" s="2">
        <v>0.03</v>
      </c>
      <c r="I125" s="2"/>
      <c r="J125" s="2"/>
      <c r="K125" s="180">
        <v>0.3</v>
      </c>
      <c r="L125" s="180">
        <v>0.15</v>
      </c>
      <c r="M125" s="3">
        <f t="shared" si="52"/>
        <v>0</v>
      </c>
      <c r="N125" s="2"/>
      <c r="O125" s="2"/>
      <c r="P125" s="2"/>
      <c r="Q125" s="2"/>
      <c r="R125" s="2"/>
      <c r="S125" s="2"/>
      <c r="T125" s="2"/>
      <c r="U125" s="3">
        <f t="shared" si="53"/>
        <v>0</v>
      </c>
      <c r="V125" s="2"/>
      <c r="W125" s="2"/>
      <c r="X125" s="2"/>
      <c r="Y125" s="2"/>
      <c r="Z125" s="2"/>
      <c r="AA125" s="2"/>
      <c r="AB125" s="2"/>
      <c r="AC125" s="2"/>
      <c r="AD125" s="3">
        <f t="shared" si="50"/>
        <v>0</v>
      </c>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3">
        <f t="shared" si="54"/>
        <v>0</v>
      </c>
      <c r="BH125" s="2"/>
      <c r="BI125" s="2"/>
      <c r="BJ125" s="2"/>
      <c r="BK125" s="2" t="s">
        <v>459</v>
      </c>
      <c r="BL125" s="2" t="s">
        <v>138</v>
      </c>
      <c r="BM125" s="2" t="s">
        <v>501</v>
      </c>
      <c r="BN125" s="2" t="s">
        <v>90</v>
      </c>
      <c r="BO125" s="15" t="s">
        <v>385</v>
      </c>
      <c r="BP125" s="2" t="s">
        <v>629</v>
      </c>
    </row>
    <row r="126" spans="1:69" ht="75" x14ac:dyDescent="0.3">
      <c r="A126" s="2">
        <v>56</v>
      </c>
      <c r="B126" s="144" t="s">
        <v>502</v>
      </c>
      <c r="C126" s="69">
        <f t="shared" si="51"/>
        <v>0.48</v>
      </c>
      <c r="D126" s="3"/>
      <c r="E126" s="3">
        <f t="shared" si="41"/>
        <v>0.48</v>
      </c>
      <c r="F126" s="3">
        <f t="shared" si="42"/>
        <v>0.44999999999999996</v>
      </c>
      <c r="G126" s="3">
        <f t="shared" si="49"/>
        <v>0</v>
      </c>
      <c r="H126" s="2"/>
      <c r="I126" s="2"/>
      <c r="J126" s="2"/>
      <c r="K126" s="180">
        <v>0.3</v>
      </c>
      <c r="L126" s="180">
        <v>0.15</v>
      </c>
      <c r="M126" s="3">
        <f t="shared" si="52"/>
        <v>0</v>
      </c>
      <c r="N126" s="2"/>
      <c r="O126" s="2"/>
      <c r="P126" s="2"/>
      <c r="Q126" s="2"/>
      <c r="R126" s="2"/>
      <c r="S126" s="2"/>
      <c r="T126" s="2"/>
      <c r="U126" s="3">
        <f t="shared" si="53"/>
        <v>0</v>
      </c>
      <c r="V126" s="2"/>
      <c r="W126" s="2"/>
      <c r="X126" s="2"/>
      <c r="Y126" s="2"/>
      <c r="Z126" s="2"/>
      <c r="AA126" s="2"/>
      <c r="AB126" s="2"/>
      <c r="AC126" s="2"/>
      <c r="AD126" s="3">
        <f t="shared" si="50"/>
        <v>0</v>
      </c>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3">
        <f t="shared" si="54"/>
        <v>0.03</v>
      </c>
      <c r="BH126" s="2"/>
      <c r="BI126" s="2">
        <v>0.03</v>
      </c>
      <c r="BJ126" s="2"/>
      <c r="BK126" s="2" t="s">
        <v>459</v>
      </c>
      <c r="BL126" s="2" t="s">
        <v>138</v>
      </c>
      <c r="BM126" s="2" t="s">
        <v>247</v>
      </c>
      <c r="BN126" s="2" t="s">
        <v>90</v>
      </c>
      <c r="BO126" s="15"/>
      <c r="BP126" s="2" t="s">
        <v>630</v>
      </c>
    </row>
    <row r="127" spans="1:69" ht="75" x14ac:dyDescent="0.3">
      <c r="A127" s="2">
        <v>57</v>
      </c>
      <c r="B127" s="98" t="s">
        <v>503</v>
      </c>
      <c r="C127" s="69">
        <f t="shared" si="51"/>
        <v>0.42</v>
      </c>
      <c r="D127" s="3"/>
      <c r="E127" s="3">
        <f t="shared" si="41"/>
        <v>0.42</v>
      </c>
      <c r="F127" s="3">
        <f t="shared" si="42"/>
        <v>0.37</v>
      </c>
      <c r="G127" s="3">
        <f t="shared" si="49"/>
        <v>0.02</v>
      </c>
      <c r="H127" s="2">
        <v>0.02</v>
      </c>
      <c r="I127" s="2"/>
      <c r="J127" s="2"/>
      <c r="K127" s="180"/>
      <c r="L127" s="180">
        <v>0.35</v>
      </c>
      <c r="M127" s="3">
        <f t="shared" si="52"/>
        <v>0</v>
      </c>
      <c r="N127" s="2"/>
      <c r="O127" s="2"/>
      <c r="P127" s="2"/>
      <c r="Q127" s="2"/>
      <c r="R127" s="2"/>
      <c r="S127" s="2"/>
      <c r="T127" s="2"/>
      <c r="U127" s="3">
        <f t="shared" si="53"/>
        <v>0</v>
      </c>
      <c r="V127" s="2"/>
      <c r="W127" s="2"/>
      <c r="X127" s="2"/>
      <c r="Y127" s="2"/>
      <c r="Z127" s="2"/>
      <c r="AA127" s="2"/>
      <c r="AB127" s="2"/>
      <c r="AC127" s="2"/>
      <c r="AD127" s="3">
        <f t="shared" si="50"/>
        <v>0</v>
      </c>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3">
        <f t="shared" si="54"/>
        <v>0.05</v>
      </c>
      <c r="BH127" s="2"/>
      <c r="BI127" s="2">
        <v>0.05</v>
      </c>
      <c r="BJ127" s="2"/>
      <c r="BK127" s="2" t="s">
        <v>459</v>
      </c>
      <c r="BL127" s="2" t="s">
        <v>138</v>
      </c>
      <c r="BM127" s="2" t="s">
        <v>359</v>
      </c>
      <c r="BN127" s="2" t="s">
        <v>90</v>
      </c>
      <c r="BO127" s="15" t="s">
        <v>385</v>
      </c>
      <c r="BP127" s="2" t="s">
        <v>630</v>
      </c>
    </row>
    <row r="128" spans="1:69" ht="75" x14ac:dyDescent="0.3">
      <c r="A128" s="2">
        <v>58</v>
      </c>
      <c r="B128" s="144" t="s">
        <v>249</v>
      </c>
      <c r="C128" s="69">
        <f t="shared" si="51"/>
        <v>0.25</v>
      </c>
      <c r="D128" s="3"/>
      <c r="E128" s="3">
        <f t="shared" ref="E128:E135" si="57">F128+U128+BG128</f>
        <v>0.25</v>
      </c>
      <c r="F128" s="3">
        <f t="shared" ref="F128:F135" si="58">G128+K128+L128+M128+R128+S128+T128</f>
        <v>0.25</v>
      </c>
      <c r="G128" s="3">
        <f t="shared" si="49"/>
        <v>0</v>
      </c>
      <c r="H128" s="3"/>
      <c r="I128" s="3"/>
      <c r="J128" s="3"/>
      <c r="K128" s="179">
        <v>0.25</v>
      </c>
      <c r="L128" s="180"/>
      <c r="M128" s="3">
        <f t="shared" si="52"/>
        <v>0</v>
      </c>
      <c r="N128" s="3"/>
      <c r="O128" s="3"/>
      <c r="P128" s="3"/>
      <c r="Q128" s="3"/>
      <c r="R128" s="3"/>
      <c r="S128" s="3"/>
      <c r="T128" s="3"/>
      <c r="U128" s="3">
        <f t="shared" si="53"/>
        <v>0</v>
      </c>
      <c r="V128" s="3"/>
      <c r="W128" s="3"/>
      <c r="X128" s="3"/>
      <c r="Y128" s="3"/>
      <c r="Z128" s="3"/>
      <c r="AA128" s="3"/>
      <c r="AB128" s="3"/>
      <c r="AC128" s="3"/>
      <c r="AD128" s="3">
        <f t="shared" si="50"/>
        <v>0</v>
      </c>
      <c r="AE128" s="3"/>
      <c r="AF128" s="3"/>
      <c r="AG128" s="3"/>
      <c r="AH128" s="73"/>
      <c r="AI128" s="73"/>
      <c r="AJ128" s="3"/>
      <c r="AK128" s="3"/>
      <c r="AL128" s="3"/>
      <c r="AM128" s="3"/>
      <c r="AN128" s="3"/>
      <c r="AO128" s="3"/>
      <c r="AP128" s="3"/>
      <c r="AQ128" s="3"/>
      <c r="AR128" s="3"/>
      <c r="AS128" s="3"/>
      <c r="AT128" s="3"/>
      <c r="AU128" s="3"/>
      <c r="AV128" s="3"/>
      <c r="AW128" s="3"/>
      <c r="AX128" s="3"/>
      <c r="AY128" s="3"/>
      <c r="AZ128" s="74"/>
      <c r="BA128" s="3"/>
      <c r="BB128" s="3"/>
      <c r="BC128" s="3"/>
      <c r="BD128" s="3"/>
      <c r="BE128" s="3"/>
      <c r="BF128" s="3"/>
      <c r="BG128" s="3">
        <f t="shared" si="54"/>
        <v>0</v>
      </c>
      <c r="BH128" s="3"/>
      <c r="BI128" s="75"/>
      <c r="BJ128" s="3"/>
      <c r="BK128" s="2" t="s">
        <v>459</v>
      </c>
      <c r="BL128" s="2" t="s">
        <v>140</v>
      </c>
      <c r="BM128" s="2" t="s">
        <v>250</v>
      </c>
      <c r="BN128" s="2" t="s">
        <v>90</v>
      </c>
      <c r="BO128" s="15"/>
      <c r="BP128" s="2" t="s">
        <v>630</v>
      </c>
    </row>
    <row r="129" spans="1:68" ht="75" x14ac:dyDescent="0.3">
      <c r="A129" s="2">
        <v>59</v>
      </c>
      <c r="B129" s="144" t="s">
        <v>251</v>
      </c>
      <c r="C129" s="69">
        <f t="shared" si="51"/>
        <v>0.3</v>
      </c>
      <c r="D129" s="3"/>
      <c r="E129" s="3">
        <f t="shared" si="57"/>
        <v>0.3</v>
      </c>
      <c r="F129" s="3">
        <f t="shared" si="58"/>
        <v>0.3</v>
      </c>
      <c r="G129" s="3">
        <f t="shared" si="49"/>
        <v>0</v>
      </c>
      <c r="H129" s="3"/>
      <c r="I129" s="3"/>
      <c r="J129" s="3"/>
      <c r="K129" s="179"/>
      <c r="L129" s="180">
        <v>0.3</v>
      </c>
      <c r="M129" s="3">
        <f t="shared" si="52"/>
        <v>0</v>
      </c>
      <c r="N129" s="3"/>
      <c r="O129" s="3"/>
      <c r="P129" s="3"/>
      <c r="Q129" s="3"/>
      <c r="R129" s="3"/>
      <c r="S129" s="3"/>
      <c r="T129" s="3"/>
      <c r="U129" s="3">
        <f t="shared" si="53"/>
        <v>0</v>
      </c>
      <c r="V129" s="3"/>
      <c r="W129" s="3"/>
      <c r="X129" s="3"/>
      <c r="Y129" s="3"/>
      <c r="Z129" s="3"/>
      <c r="AA129" s="3"/>
      <c r="AB129" s="3"/>
      <c r="AC129" s="3"/>
      <c r="AD129" s="3">
        <f t="shared" si="50"/>
        <v>0</v>
      </c>
      <c r="AE129" s="3"/>
      <c r="AF129" s="3"/>
      <c r="AG129" s="3"/>
      <c r="AH129" s="73"/>
      <c r="AI129" s="73"/>
      <c r="AJ129" s="3"/>
      <c r="AK129" s="3"/>
      <c r="AL129" s="3"/>
      <c r="AM129" s="3"/>
      <c r="AN129" s="3"/>
      <c r="AO129" s="3"/>
      <c r="AP129" s="3"/>
      <c r="AQ129" s="3"/>
      <c r="AR129" s="3"/>
      <c r="AS129" s="3"/>
      <c r="AT129" s="3"/>
      <c r="AU129" s="3"/>
      <c r="AV129" s="3"/>
      <c r="AW129" s="3"/>
      <c r="AX129" s="3"/>
      <c r="AY129" s="3"/>
      <c r="AZ129" s="74"/>
      <c r="BA129" s="3"/>
      <c r="BB129" s="3"/>
      <c r="BC129" s="3"/>
      <c r="BD129" s="3"/>
      <c r="BE129" s="3"/>
      <c r="BF129" s="3"/>
      <c r="BG129" s="3">
        <f t="shared" si="54"/>
        <v>0</v>
      </c>
      <c r="BH129" s="3"/>
      <c r="BI129" s="75"/>
      <c r="BJ129" s="3"/>
      <c r="BK129" s="2" t="s">
        <v>459</v>
      </c>
      <c r="BL129" s="2" t="s">
        <v>140</v>
      </c>
      <c r="BM129" s="2" t="s">
        <v>252</v>
      </c>
      <c r="BN129" s="2" t="s">
        <v>90</v>
      </c>
      <c r="BO129" s="15"/>
      <c r="BP129" s="2" t="s">
        <v>630</v>
      </c>
    </row>
    <row r="130" spans="1:68" ht="75" x14ac:dyDescent="0.3">
      <c r="A130" s="2">
        <v>60</v>
      </c>
      <c r="B130" s="144" t="s">
        <v>253</v>
      </c>
      <c r="C130" s="69">
        <f t="shared" si="51"/>
        <v>0.06</v>
      </c>
      <c r="D130" s="3"/>
      <c r="E130" s="3">
        <f t="shared" si="57"/>
        <v>0.06</v>
      </c>
      <c r="F130" s="3">
        <f t="shared" si="58"/>
        <v>0.06</v>
      </c>
      <c r="G130" s="3">
        <f t="shared" si="49"/>
        <v>0</v>
      </c>
      <c r="H130" s="3"/>
      <c r="I130" s="3"/>
      <c r="J130" s="3"/>
      <c r="K130" s="179"/>
      <c r="L130" s="180">
        <v>0.06</v>
      </c>
      <c r="M130" s="3">
        <f t="shared" si="52"/>
        <v>0</v>
      </c>
      <c r="N130" s="3"/>
      <c r="O130" s="3"/>
      <c r="P130" s="3"/>
      <c r="Q130" s="3"/>
      <c r="R130" s="3"/>
      <c r="S130" s="3"/>
      <c r="T130" s="3"/>
      <c r="U130" s="3">
        <f t="shared" si="53"/>
        <v>0</v>
      </c>
      <c r="V130" s="3"/>
      <c r="W130" s="3"/>
      <c r="X130" s="3"/>
      <c r="Y130" s="3"/>
      <c r="Z130" s="3"/>
      <c r="AA130" s="3"/>
      <c r="AB130" s="3"/>
      <c r="AC130" s="3"/>
      <c r="AD130" s="3">
        <f t="shared" si="50"/>
        <v>0</v>
      </c>
      <c r="AE130" s="3"/>
      <c r="AF130" s="3"/>
      <c r="AG130" s="3"/>
      <c r="AH130" s="73"/>
      <c r="AI130" s="73"/>
      <c r="AJ130" s="3"/>
      <c r="AK130" s="3"/>
      <c r="AL130" s="3"/>
      <c r="AM130" s="3"/>
      <c r="AN130" s="3"/>
      <c r="AO130" s="3"/>
      <c r="AP130" s="3"/>
      <c r="AQ130" s="3"/>
      <c r="AR130" s="3"/>
      <c r="AS130" s="3"/>
      <c r="AT130" s="3"/>
      <c r="AU130" s="3"/>
      <c r="AV130" s="3"/>
      <c r="AW130" s="3"/>
      <c r="AX130" s="3"/>
      <c r="AY130" s="3"/>
      <c r="AZ130" s="74"/>
      <c r="BA130" s="3"/>
      <c r="BB130" s="3"/>
      <c r="BC130" s="3"/>
      <c r="BD130" s="3"/>
      <c r="BE130" s="3"/>
      <c r="BF130" s="3"/>
      <c r="BG130" s="3">
        <f t="shared" si="54"/>
        <v>0</v>
      </c>
      <c r="BH130" s="3"/>
      <c r="BI130" s="75"/>
      <c r="BJ130" s="3"/>
      <c r="BK130" s="2" t="s">
        <v>459</v>
      </c>
      <c r="BL130" s="2" t="s">
        <v>140</v>
      </c>
      <c r="BM130" s="2" t="s">
        <v>254</v>
      </c>
      <c r="BN130" s="2" t="s">
        <v>90</v>
      </c>
      <c r="BO130" s="15"/>
      <c r="BP130" s="2" t="s">
        <v>630</v>
      </c>
    </row>
    <row r="131" spans="1:68" ht="75" x14ac:dyDescent="0.3">
      <c r="A131" s="2">
        <v>61</v>
      </c>
      <c r="B131" s="144" t="s">
        <v>248</v>
      </c>
      <c r="C131" s="69">
        <f t="shared" si="51"/>
        <v>4.5</v>
      </c>
      <c r="D131" s="3"/>
      <c r="E131" s="3">
        <f t="shared" si="57"/>
        <v>4.5</v>
      </c>
      <c r="F131" s="3">
        <f t="shared" si="58"/>
        <v>4.5</v>
      </c>
      <c r="G131" s="3">
        <f t="shared" si="49"/>
        <v>0</v>
      </c>
      <c r="H131" s="3"/>
      <c r="I131" s="3"/>
      <c r="J131" s="3"/>
      <c r="K131" s="179">
        <v>2</v>
      </c>
      <c r="L131" s="180">
        <v>2.5</v>
      </c>
      <c r="M131" s="3">
        <f t="shared" si="52"/>
        <v>0</v>
      </c>
      <c r="N131" s="3"/>
      <c r="O131" s="3"/>
      <c r="P131" s="3"/>
      <c r="Q131" s="3"/>
      <c r="R131" s="3"/>
      <c r="S131" s="3"/>
      <c r="T131" s="3"/>
      <c r="U131" s="3">
        <f t="shared" si="53"/>
        <v>0</v>
      </c>
      <c r="V131" s="3"/>
      <c r="W131" s="3"/>
      <c r="X131" s="3"/>
      <c r="Y131" s="3"/>
      <c r="Z131" s="3"/>
      <c r="AA131" s="3"/>
      <c r="AB131" s="3"/>
      <c r="AC131" s="3"/>
      <c r="AD131" s="3">
        <f t="shared" si="50"/>
        <v>0</v>
      </c>
      <c r="AE131" s="3"/>
      <c r="AF131" s="3"/>
      <c r="AG131" s="3"/>
      <c r="AH131" s="73"/>
      <c r="AI131" s="73"/>
      <c r="AJ131" s="3"/>
      <c r="AK131" s="3"/>
      <c r="AL131" s="3"/>
      <c r="AM131" s="3"/>
      <c r="AN131" s="3"/>
      <c r="AO131" s="3"/>
      <c r="AP131" s="3"/>
      <c r="AQ131" s="3"/>
      <c r="AR131" s="3"/>
      <c r="AS131" s="3"/>
      <c r="AT131" s="3"/>
      <c r="AU131" s="3"/>
      <c r="AV131" s="3"/>
      <c r="AW131" s="3"/>
      <c r="AX131" s="3"/>
      <c r="AY131" s="3"/>
      <c r="AZ131" s="74"/>
      <c r="BA131" s="3"/>
      <c r="BB131" s="3"/>
      <c r="BC131" s="3"/>
      <c r="BD131" s="3"/>
      <c r="BE131" s="3"/>
      <c r="BF131" s="3"/>
      <c r="BG131" s="3">
        <f t="shared" si="54"/>
        <v>0</v>
      </c>
      <c r="BH131" s="3"/>
      <c r="BI131" s="75"/>
      <c r="BJ131" s="3"/>
      <c r="BK131" s="2" t="s">
        <v>459</v>
      </c>
      <c r="BL131" s="2" t="s">
        <v>140</v>
      </c>
      <c r="BM131" s="2" t="s">
        <v>255</v>
      </c>
      <c r="BN131" s="2" t="s">
        <v>90</v>
      </c>
      <c r="BO131" s="15"/>
      <c r="BP131" s="2" t="s">
        <v>630</v>
      </c>
    </row>
    <row r="132" spans="1:68" ht="56.25" x14ac:dyDescent="0.3">
      <c r="A132" s="2">
        <v>62</v>
      </c>
      <c r="B132" s="88" t="s">
        <v>237</v>
      </c>
      <c r="C132" s="69">
        <f t="shared" si="51"/>
        <v>0.42000000000000004</v>
      </c>
      <c r="D132" s="3"/>
      <c r="E132" s="3">
        <f t="shared" si="57"/>
        <v>0.42000000000000004</v>
      </c>
      <c r="F132" s="3">
        <f t="shared" si="58"/>
        <v>0.42000000000000004</v>
      </c>
      <c r="G132" s="3">
        <f t="shared" si="49"/>
        <v>0</v>
      </c>
      <c r="H132" s="3"/>
      <c r="I132" s="3"/>
      <c r="J132" s="3"/>
      <c r="K132" s="183">
        <v>0.2</v>
      </c>
      <c r="L132" s="183">
        <v>0.22</v>
      </c>
      <c r="M132" s="3">
        <f t="shared" si="52"/>
        <v>0</v>
      </c>
      <c r="N132" s="3"/>
      <c r="O132" s="3"/>
      <c r="P132" s="3"/>
      <c r="Q132" s="3"/>
      <c r="R132" s="3"/>
      <c r="S132" s="3"/>
      <c r="T132" s="3"/>
      <c r="U132" s="3">
        <f t="shared" si="53"/>
        <v>0</v>
      </c>
      <c r="V132" s="3"/>
      <c r="W132" s="3"/>
      <c r="X132" s="3"/>
      <c r="Y132" s="3"/>
      <c r="Z132" s="3"/>
      <c r="AA132" s="3"/>
      <c r="AB132" s="3"/>
      <c r="AC132" s="3"/>
      <c r="AD132" s="3">
        <f t="shared" si="50"/>
        <v>0</v>
      </c>
      <c r="AE132" s="3"/>
      <c r="AF132" s="3"/>
      <c r="AG132" s="3"/>
      <c r="AH132" s="73"/>
      <c r="AI132" s="73"/>
      <c r="AJ132" s="3"/>
      <c r="AK132" s="3"/>
      <c r="AL132" s="3"/>
      <c r="AM132" s="3"/>
      <c r="AN132" s="3"/>
      <c r="AO132" s="3"/>
      <c r="AP132" s="3"/>
      <c r="AQ132" s="3"/>
      <c r="AR132" s="3"/>
      <c r="AS132" s="3"/>
      <c r="AT132" s="3"/>
      <c r="AU132" s="3"/>
      <c r="AV132" s="3"/>
      <c r="AW132" s="3"/>
      <c r="AX132" s="3"/>
      <c r="AY132" s="3"/>
      <c r="AZ132" s="74"/>
      <c r="BA132" s="3"/>
      <c r="BB132" s="3"/>
      <c r="BC132" s="3"/>
      <c r="BD132" s="3"/>
      <c r="BE132" s="3"/>
      <c r="BF132" s="3"/>
      <c r="BG132" s="3">
        <f t="shared" si="54"/>
        <v>0</v>
      </c>
      <c r="BH132" s="3"/>
      <c r="BI132" s="75"/>
      <c r="BJ132" s="3"/>
      <c r="BK132" s="2" t="s">
        <v>459</v>
      </c>
      <c r="BL132" s="4" t="s">
        <v>143</v>
      </c>
      <c r="BM132" s="2" t="s">
        <v>238</v>
      </c>
      <c r="BN132" s="76" t="s">
        <v>90</v>
      </c>
      <c r="BO132" s="15"/>
      <c r="BP132" s="2" t="s">
        <v>630</v>
      </c>
    </row>
    <row r="133" spans="1:68" ht="75" x14ac:dyDescent="0.3">
      <c r="A133" s="2">
        <v>63</v>
      </c>
      <c r="B133" s="88" t="s">
        <v>239</v>
      </c>
      <c r="C133" s="69">
        <f t="shared" si="51"/>
        <v>0.09</v>
      </c>
      <c r="D133" s="3"/>
      <c r="E133" s="3">
        <f t="shared" si="57"/>
        <v>0.09</v>
      </c>
      <c r="F133" s="3">
        <f t="shared" si="58"/>
        <v>0.09</v>
      </c>
      <c r="G133" s="3">
        <f t="shared" si="49"/>
        <v>0</v>
      </c>
      <c r="H133" s="3"/>
      <c r="I133" s="3"/>
      <c r="J133" s="3"/>
      <c r="K133" s="183">
        <v>0.09</v>
      </c>
      <c r="L133" s="183"/>
      <c r="M133" s="3">
        <f t="shared" si="52"/>
        <v>0</v>
      </c>
      <c r="N133" s="3"/>
      <c r="O133" s="3"/>
      <c r="P133" s="3"/>
      <c r="Q133" s="3"/>
      <c r="R133" s="3"/>
      <c r="S133" s="3"/>
      <c r="T133" s="3"/>
      <c r="U133" s="3">
        <f t="shared" si="53"/>
        <v>0</v>
      </c>
      <c r="V133" s="3"/>
      <c r="W133" s="3"/>
      <c r="X133" s="3"/>
      <c r="Y133" s="3"/>
      <c r="Z133" s="3"/>
      <c r="AA133" s="3"/>
      <c r="AB133" s="3"/>
      <c r="AC133" s="3"/>
      <c r="AD133" s="3">
        <f t="shared" si="50"/>
        <v>0</v>
      </c>
      <c r="AE133" s="3"/>
      <c r="AF133" s="3"/>
      <c r="AG133" s="3"/>
      <c r="AH133" s="73"/>
      <c r="AI133" s="73"/>
      <c r="AJ133" s="3"/>
      <c r="AK133" s="3"/>
      <c r="AL133" s="3"/>
      <c r="AM133" s="3"/>
      <c r="AN133" s="3"/>
      <c r="AO133" s="3"/>
      <c r="AP133" s="3"/>
      <c r="AQ133" s="3"/>
      <c r="AR133" s="3"/>
      <c r="AS133" s="3"/>
      <c r="AT133" s="3"/>
      <c r="AU133" s="3"/>
      <c r="AV133" s="3"/>
      <c r="AW133" s="3"/>
      <c r="AX133" s="3"/>
      <c r="AY133" s="3"/>
      <c r="AZ133" s="74"/>
      <c r="BA133" s="3"/>
      <c r="BB133" s="3"/>
      <c r="BC133" s="3"/>
      <c r="BD133" s="3"/>
      <c r="BE133" s="3"/>
      <c r="BF133" s="3"/>
      <c r="BG133" s="3">
        <f t="shared" si="54"/>
        <v>0</v>
      </c>
      <c r="BH133" s="3"/>
      <c r="BI133" s="75"/>
      <c r="BJ133" s="3"/>
      <c r="BK133" s="2" t="s">
        <v>459</v>
      </c>
      <c r="BL133" s="4" t="s">
        <v>143</v>
      </c>
      <c r="BM133" s="2" t="s">
        <v>240</v>
      </c>
      <c r="BN133" s="76" t="s">
        <v>90</v>
      </c>
      <c r="BO133" s="15"/>
      <c r="BP133" s="2" t="s">
        <v>630</v>
      </c>
    </row>
    <row r="134" spans="1:68" ht="93.75" x14ac:dyDescent="0.3">
      <c r="A134" s="2">
        <v>64</v>
      </c>
      <c r="B134" s="121" t="s">
        <v>465</v>
      </c>
      <c r="C134" s="69">
        <f t="shared" si="51"/>
        <v>18.700000000000003</v>
      </c>
      <c r="D134" s="3">
        <v>8.5</v>
      </c>
      <c r="E134" s="3">
        <f t="shared" si="57"/>
        <v>10.200000000000001</v>
      </c>
      <c r="F134" s="3">
        <f t="shared" si="58"/>
        <v>7.33</v>
      </c>
      <c r="G134" s="3">
        <f t="shared" si="49"/>
        <v>0.38</v>
      </c>
      <c r="H134" s="3"/>
      <c r="I134" s="3">
        <v>0.38</v>
      </c>
      <c r="J134" s="3"/>
      <c r="K134" s="178">
        <v>2.65</v>
      </c>
      <c r="L134" s="178">
        <v>4.3</v>
      </c>
      <c r="M134" s="3">
        <f t="shared" si="52"/>
        <v>0</v>
      </c>
      <c r="N134" s="3"/>
      <c r="O134" s="3"/>
      <c r="P134" s="3"/>
      <c r="Q134" s="3"/>
      <c r="R134" s="3"/>
      <c r="S134" s="3"/>
      <c r="T134" s="3"/>
      <c r="U134" s="3">
        <f t="shared" si="53"/>
        <v>1.3</v>
      </c>
      <c r="V134" s="3"/>
      <c r="W134" s="3"/>
      <c r="X134" s="3"/>
      <c r="Y134" s="3"/>
      <c r="Z134" s="3"/>
      <c r="AA134" s="3"/>
      <c r="AB134" s="3"/>
      <c r="AC134" s="3"/>
      <c r="AD134" s="3">
        <f t="shared" si="50"/>
        <v>0.1</v>
      </c>
      <c r="AE134" s="3"/>
      <c r="AF134" s="3">
        <v>0.03</v>
      </c>
      <c r="AG134" s="3"/>
      <c r="AH134" s="3"/>
      <c r="AI134" s="3"/>
      <c r="AJ134" s="3"/>
      <c r="AK134" s="3">
        <v>0.02</v>
      </c>
      <c r="AL134" s="3"/>
      <c r="AM134" s="3"/>
      <c r="AN134" s="3"/>
      <c r="AO134" s="3"/>
      <c r="AP134" s="3"/>
      <c r="AQ134" s="3">
        <v>0.05</v>
      </c>
      <c r="AR134" s="3"/>
      <c r="AS134" s="3"/>
      <c r="AT134" s="3"/>
      <c r="AU134" s="3"/>
      <c r="AV134" s="3"/>
      <c r="AW134" s="3"/>
      <c r="AX134" s="3"/>
      <c r="AY134" s="3"/>
      <c r="AZ134" s="3"/>
      <c r="BA134" s="3"/>
      <c r="BB134" s="3"/>
      <c r="BC134" s="3"/>
      <c r="BD134" s="3">
        <v>1.2</v>
      </c>
      <c r="BE134" s="3"/>
      <c r="BF134" s="3"/>
      <c r="BG134" s="3">
        <f t="shared" si="54"/>
        <v>1.57</v>
      </c>
      <c r="BH134" s="3"/>
      <c r="BI134" s="3">
        <v>1.57</v>
      </c>
      <c r="BJ134" s="3"/>
      <c r="BK134" s="2" t="s">
        <v>459</v>
      </c>
      <c r="BL134" s="4" t="s">
        <v>143</v>
      </c>
      <c r="BM134" s="2" t="s">
        <v>466</v>
      </c>
      <c r="BN134" s="2" t="s">
        <v>90</v>
      </c>
      <c r="BO134" s="2" t="s">
        <v>467</v>
      </c>
      <c r="BP134" s="2" t="s">
        <v>630</v>
      </c>
    </row>
    <row r="135" spans="1:68" ht="75" x14ac:dyDescent="0.3">
      <c r="A135" s="2">
        <v>65</v>
      </c>
      <c r="B135" s="88" t="s">
        <v>508</v>
      </c>
      <c r="C135" s="69">
        <f t="shared" si="51"/>
        <v>0.3</v>
      </c>
      <c r="D135" s="3"/>
      <c r="E135" s="3">
        <f t="shared" si="57"/>
        <v>0.3</v>
      </c>
      <c r="F135" s="3">
        <f t="shared" si="58"/>
        <v>0.3</v>
      </c>
      <c r="G135" s="3">
        <f t="shared" si="49"/>
        <v>0</v>
      </c>
      <c r="H135" s="3"/>
      <c r="I135" s="3"/>
      <c r="J135" s="3"/>
      <c r="K135" s="183">
        <v>0.3</v>
      </c>
      <c r="L135" s="183"/>
      <c r="M135" s="3">
        <f t="shared" si="52"/>
        <v>0</v>
      </c>
      <c r="N135" s="3"/>
      <c r="O135" s="3"/>
      <c r="P135" s="3"/>
      <c r="Q135" s="3"/>
      <c r="R135" s="3"/>
      <c r="S135" s="3"/>
      <c r="T135" s="3"/>
      <c r="U135" s="3">
        <f t="shared" si="53"/>
        <v>0</v>
      </c>
      <c r="V135" s="3"/>
      <c r="W135" s="3"/>
      <c r="X135" s="3"/>
      <c r="Y135" s="3"/>
      <c r="Z135" s="3"/>
      <c r="AA135" s="3"/>
      <c r="AB135" s="3"/>
      <c r="AC135" s="3"/>
      <c r="AD135" s="3">
        <f t="shared" si="50"/>
        <v>0</v>
      </c>
      <c r="AE135" s="3"/>
      <c r="AF135" s="3"/>
      <c r="AG135" s="3"/>
      <c r="AH135" s="73"/>
      <c r="AI135" s="73"/>
      <c r="AJ135" s="3"/>
      <c r="AK135" s="3"/>
      <c r="AL135" s="3"/>
      <c r="AM135" s="3"/>
      <c r="AN135" s="3"/>
      <c r="AO135" s="3"/>
      <c r="AP135" s="3"/>
      <c r="AQ135" s="3"/>
      <c r="AR135" s="3"/>
      <c r="AS135" s="3"/>
      <c r="AT135" s="3"/>
      <c r="AU135" s="3"/>
      <c r="AV135" s="3"/>
      <c r="AW135" s="3"/>
      <c r="AX135" s="3"/>
      <c r="AY135" s="3"/>
      <c r="AZ135" s="74"/>
      <c r="BA135" s="3"/>
      <c r="BB135" s="3"/>
      <c r="BC135" s="3"/>
      <c r="BD135" s="3"/>
      <c r="BE135" s="3"/>
      <c r="BF135" s="3"/>
      <c r="BG135" s="3">
        <f t="shared" si="54"/>
        <v>0</v>
      </c>
      <c r="BH135" s="3"/>
      <c r="BI135" s="75"/>
      <c r="BJ135" s="3"/>
      <c r="BK135" s="2" t="s">
        <v>459</v>
      </c>
      <c r="BL135" s="4" t="s">
        <v>143</v>
      </c>
      <c r="BM135" s="2" t="s">
        <v>509</v>
      </c>
      <c r="BN135" s="76" t="s">
        <v>90</v>
      </c>
      <c r="BO135" s="15" t="s">
        <v>384</v>
      </c>
      <c r="BP135" s="2" t="s">
        <v>629</v>
      </c>
    </row>
    <row r="136" spans="1:68" x14ac:dyDescent="0.3">
      <c r="A136" s="81" t="s">
        <v>182</v>
      </c>
      <c r="B136" s="86" t="s">
        <v>50</v>
      </c>
      <c r="C136" s="21">
        <f t="shared" si="51"/>
        <v>14.299999999999999</v>
      </c>
      <c r="D136" s="82">
        <f t="shared" ref="D136:AC136" si="59">SUM(D137:D157)</f>
        <v>0.22</v>
      </c>
      <c r="E136" s="82">
        <f t="shared" si="59"/>
        <v>14.079999999999998</v>
      </c>
      <c r="F136" s="82">
        <f t="shared" si="59"/>
        <v>9.6499999999999986</v>
      </c>
      <c r="G136" s="82">
        <f t="shared" si="49"/>
        <v>0.21000000000000002</v>
      </c>
      <c r="H136" s="82">
        <f t="shared" si="59"/>
        <v>0.21000000000000002</v>
      </c>
      <c r="I136" s="82">
        <f t="shared" si="59"/>
        <v>0</v>
      </c>
      <c r="J136" s="82">
        <f t="shared" si="59"/>
        <v>0</v>
      </c>
      <c r="K136" s="177">
        <f t="shared" si="59"/>
        <v>5.4099999999999993</v>
      </c>
      <c r="L136" s="177">
        <f t="shared" si="59"/>
        <v>4.0299999999999994</v>
      </c>
      <c r="M136" s="82">
        <f t="shared" si="59"/>
        <v>0</v>
      </c>
      <c r="N136" s="82">
        <f t="shared" si="59"/>
        <v>0</v>
      </c>
      <c r="O136" s="82">
        <f t="shared" si="59"/>
        <v>0</v>
      </c>
      <c r="P136" s="82">
        <f t="shared" si="59"/>
        <v>0</v>
      </c>
      <c r="Q136" s="82">
        <f t="shared" si="59"/>
        <v>0</v>
      </c>
      <c r="R136" s="82">
        <f t="shared" si="59"/>
        <v>0</v>
      </c>
      <c r="S136" s="82">
        <f t="shared" si="59"/>
        <v>0</v>
      </c>
      <c r="T136" s="82">
        <f t="shared" si="59"/>
        <v>0</v>
      </c>
      <c r="U136" s="82">
        <f t="shared" si="59"/>
        <v>4.42</v>
      </c>
      <c r="V136" s="82">
        <f t="shared" si="59"/>
        <v>0</v>
      </c>
      <c r="W136" s="82">
        <f t="shared" si="59"/>
        <v>0</v>
      </c>
      <c r="X136" s="82">
        <f t="shared" si="59"/>
        <v>0</v>
      </c>
      <c r="Y136" s="82">
        <f t="shared" si="59"/>
        <v>0</v>
      </c>
      <c r="Z136" s="82">
        <f t="shared" si="59"/>
        <v>0</v>
      </c>
      <c r="AA136" s="82">
        <f t="shared" si="59"/>
        <v>0</v>
      </c>
      <c r="AB136" s="82">
        <f t="shared" si="59"/>
        <v>0</v>
      </c>
      <c r="AC136" s="82">
        <f t="shared" si="59"/>
        <v>0</v>
      </c>
      <c r="AD136" s="82">
        <f t="shared" si="50"/>
        <v>0.02</v>
      </c>
      <c r="AE136" s="82">
        <f t="shared" ref="AE136:BJ136" si="60">SUM(AE137:AE157)</f>
        <v>0</v>
      </c>
      <c r="AF136" s="82">
        <f t="shared" si="60"/>
        <v>0</v>
      </c>
      <c r="AG136" s="82">
        <f t="shared" si="60"/>
        <v>0.02</v>
      </c>
      <c r="AH136" s="82">
        <f t="shared" si="60"/>
        <v>0</v>
      </c>
      <c r="AI136" s="82">
        <f t="shared" si="60"/>
        <v>0</v>
      </c>
      <c r="AJ136" s="82">
        <f t="shared" si="60"/>
        <v>0</v>
      </c>
      <c r="AK136" s="82">
        <f t="shared" si="60"/>
        <v>0</v>
      </c>
      <c r="AL136" s="82">
        <f t="shared" si="60"/>
        <v>0</v>
      </c>
      <c r="AM136" s="82">
        <f t="shared" si="60"/>
        <v>0</v>
      </c>
      <c r="AN136" s="82">
        <f t="shared" si="60"/>
        <v>0</v>
      </c>
      <c r="AO136" s="82">
        <f t="shared" si="60"/>
        <v>0</v>
      </c>
      <c r="AP136" s="82">
        <f t="shared" si="60"/>
        <v>0</v>
      </c>
      <c r="AQ136" s="82">
        <f t="shared" si="60"/>
        <v>0</v>
      </c>
      <c r="AR136" s="82">
        <f t="shared" si="60"/>
        <v>0</v>
      </c>
      <c r="AS136" s="82">
        <f t="shared" si="60"/>
        <v>0</v>
      </c>
      <c r="AT136" s="82">
        <f t="shared" si="60"/>
        <v>0</v>
      </c>
      <c r="AU136" s="82">
        <f t="shared" si="60"/>
        <v>0</v>
      </c>
      <c r="AV136" s="82">
        <f t="shared" si="60"/>
        <v>0</v>
      </c>
      <c r="AW136" s="82">
        <f t="shared" si="60"/>
        <v>0</v>
      </c>
      <c r="AX136" s="82">
        <f t="shared" si="60"/>
        <v>0</v>
      </c>
      <c r="AY136" s="82">
        <f t="shared" si="60"/>
        <v>0.1</v>
      </c>
      <c r="AZ136" s="82">
        <f t="shared" si="60"/>
        <v>0</v>
      </c>
      <c r="BA136" s="82">
        <f t="shared" si="60"/>
        <v>0</v>
      </c>
      <c r="BB136" s="82">
        <f t="shared" si="60"/>
        <v>0</v>
      </c>
      <c r="BC136" s="82">
        <f t="shared" si="60"/>
        <v>0</v>
      </c>
      <c r="BD136" s="82">
        <f t="shared" si="60"/>
        <v>4.3</v>
      </c>
      <c r="BE136" s="82">
        <f t="shared" si="60"/>
        <v>0</v>
      </c>
      <c r="BF136" s="82">
        <f t="shared" si="60"/>
        <v>0</v>
      </c>
      <c r="BG136" s="82">
        <f t="shared" si="60"/>
        <v>0.01</v>
      </c>
      <c r="BH136" s="82">
        <f t="shared" si="60"/>
        <v>0</v>
      </c>
      <c r="BI136" s="82">
        <f t="shared" si="60"/>
        <v>0.01</v>
      </c>
      <c r="BJ136" s="82">
        <f t="shared" si="60"/>
        <v>0</v>
      </c>
      <c r="BK136" s="9"/>
      <c r="BL136" s="9"/>
      <c r="BM136" s="81"/>
      <c r="BN136" s="9"/>
      <c r="BO136" s="107"/>
      <c r="BP136" s="81" t="s">
        <v>630</v>
      </c>
    </row>
    <row r="137" spans="1:68" ht="75" x14ac:dyDescent="0.3">
      <c r="A137" s="2">
        <v>1</v>
      </c>
      <c r="B137" s="144" t="s">
        <v>256</v>
      </c>
      <c r="C137" s="69">
        <f t="shared" si="51"/>
        <v>0.22</v>
      </c>
      <c r="D137" s="3">
        <v>0.22</v>
      </c>
      <c r="E137" s="3">
        <f t="shared" ref="E137:E192" si="61">F137+U137+BG137</f>
        <v>0</v>
      </c>
      <c r="F137" s="3">
        <f t="shared" ref="F137:F192" si="62">G137+K137+L137+M137+R137+S137+T137</f>
        <v>0</v>
      </c>
      <c r="G137" s="3">
        <f t="shared" si="49"/>
        <v>0</v>
      </c>
      <c r="H137" s="3"/>
      <c r="I137" s="3"/>
      <c r="J137" s="3"/>
      <c r="K137" s="178"/>
      <c r="L137" s="178"/>
      <c r="M137" s="3">
        <f t="shared" si="52"/>
        <v>0</v>
      </c>
      <c r="N137" s="3"/>
      <c r="O137" s="3"/>
      <c r="P137" s="3"/>
      <c r="Q137" s="3"/>
      <c r="R137" s="3"/>
      <c r="S137" s="3"/>
      <c r="T137" s="3"/>
      <c r="U137" s="3">
        <f t="shared" si="53"/>
        <v>0</v>
      </c>
      <c r="V137" s="3"/>
      <c r="W137" s="3"/>
      <c r="X137" s="3"/>
      <c r="Y137" s="3"/>
      <c r="Z137" s="3"/>
      <c r="AA137" s="3"/>
      <c r="AB137" s="3"/>
      <c r="AC137" s="3"/>
      <c r="AD137" s="3">
        <f t="shared" si="50"/>
        <v>0</v>
      </c>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f t="shared" si="54"/>
        <v>0</v>
      </c>
      <c r="BH137" s="3"/>
      <c r="BI137" s="3">
        <v>0</v>
      </c>
      <c r="BJ137" s="3"/>
      <c r="BK137" s="2" t="s">
        <v>459</v>
      </c>
      <c r="BL137" s="2" t="s">
        <v>130</v>
      </c>
      <c r="BM137" s="2"/>
      <c r="BN137" s="2" t="s">
        <v>91</v>
      </c>
      <c r="BO137" s="143" t="s">
        <v>540</v>
      </c>
      <c r="BP137" s="2" t="s">
        <v>629</v>
      </c>
    </row>
    <row r="138" spans="1:68" ht="75" x14ac:dyDescent="0.3">
      <c r="A138" s="2">
        <v>2</v>
      </c>
      <c r="B138" s="144" t="s">
        <v>257</v>
      </c>
      <c r="C138" s="69">
        <f t="shared" si="51"/>
        <v>0.62000000000000011</v>
      </c>
      <c r="D138" s="3"/>
      <c r="E138" s="3">
        <f t="shared" si="61"/>
        <v>0.62000000000000011</v>
      </c>
      <c r="F138" s="3">
        <f t="shared" si="62"/>
        <v>0.62000000000000011</v>
      </c>
      <c r="G138" s="3">
        <f t="shared" si="49"/>
        <v>0</v>
      </c>
      <c r="H138" s="3"/>
      <c r="I138" s="3"/>
      <c r="J138" s="3"/>
      <c r="K138" s="178">
        <v>0.56000000000000005</v>
      </c>
      <c r="L138" s="178">
        <v>0.06</v>
      </c>
      <c r="M138" s="3">
        <f t="shared" si="52"/>
        <v>0</v>
      </c>
      <c r="N138" s="3"/>
      <c r="O138" s="3"/>
      <c r="P138" s="3"/>
      <c r="Q138" s="3"/>
      <c r="R138" s="3"/>
      <c r="S138" s="3"/>
      <c r="T138" s="3"/>
      <c r="U138" s="3">
        <f t="shared" si="53"/>
        <v>0</v>
      </c>
      <c r="V138" s="3"/>
      <c r="W138" s="3"/>
      <c r="X138" s="3"/>
      <c r="Y138" s="3"/>
      <c r="Z138" s="3"/>
      <c r="AA138" s="3"/>
      <c r="AB138" s="3"/>
      <c r="AC138" s="3"/>
      <c r="AD138" s="3">
        <f t="shared" si="50"/>
        <v>0</v>
      </c>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f t="shared" si="54"/>
        <v>0</v>
      </c>
      <c r="BH138" s="3"/>
      <c r="BI138" s="3"/>
      <c r="BJ138" s="3"/>
      <c r="BK138" s="2" t="s">
        <v>459</v>
      </c>
      <c r="BL138" s="2" t="s">
        <v>142</v>
      </c>
      <c r="BM138" s="2" t="s">
        <v>258</v>
      </c>
      <c r="BN138" s="91" t="s">
        <v>91</v>
      </c>
      <c r="BO138" s="15"/>
      <c r="BP138" s="2" t="s">
        <v>629</v>
      </c>
    </row>
    <row r="139" spans="1:68" ht="56.25" x14ac:dyDescent="0.3">
      <c r="A139" s="2">
        <v>3</v>
      </c>
      <c r="B139" s="144" t="s">
        <v>259</v>
      </c>
      <c r="C139" s="69">
        <f t="shared" si="51"/>
        <v>0.30000000000000004</v>
      </c>
      <c r="D139" s="3"/>
      <c r="E139" s="3">
        <f t="shared" si="61"/>
        <v>0.30000000000000004</v>
      </c>
      <c r="F139" s="3">
        <f t="shared" si="62"/>
        <v>0.30000000000000004</v>
      </c>
      <c r="G139" s="3">
        <f t="shared" si="49"/>
        <v>0</v>
      </c>
      <c r="H139" s="3"/>
      <c r="I139" s="3"/>
      <c r="J139" s="3"/>
      <c r="K139" s="178">
        <v>0.2</v>
      </c>
      <c r="L139" s="178">
        <v>0.1</v>
      </c>
      <c r="M139" s="3">
        <f t="shared" si="52"/>
        <v>0</v>
      </c>
      <c r="N139" s="3"/>
      <c r="O139" s="3"/>
      <c r="P139" s="3"/>
      <c r="Q139" s="3"/>
      <c r="R139" s="3"/>
      <c r="S139" s="3"/>
      <c r="T139" s="3"/>
      <c r="U139" s="3">
        <f t="shared" si="53"/>
        <v>0</v>
      </c>
      <c r="V139" s="3"/>
      <c r="W139" s="3"/>
      <c r="X139" s="3"/>
      <c r="Y139" s="3"/>
      <c r="Z139" s="3"/>
      <c r="AA139" s="3"/>
      <c r="AB139" s="3"/>
      <c r="AC139" s="3"/>
      <c r="AD139" s="3">
        <f t="shared" si="50"/>
        <v>0</v>
      </c>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f t="shared" si="54"/>
        <v>0</v>
      </c>
      <c r="BH139" s="3"/>
      <c r="BI139" s="3"/>
      <c r="BJ139" s="3"/>
      <c r="BK139" s="2" t="s">
        <v>459</v>
      </c>
      <c r="BL139" s="2" t="s">
        <v>142</v>
      </c>
      <c r="BM139" s="2"/>
      <c r="BN139" s="91" t="s">
        <v>91</v>
      </c>
      <c r="BO139" s="15"/>
      <c r="BP139" s="2" t="s">
        <v>629</v>
      </c>
    </row>
    <row r="140" spans="1:68" ht="56.25" x14ac:dyDescent="0.3">
      <c r="A140" s="2">
        <v>4</v>
      </c>
      <c r="B140" s="144" t="s">
        <v>260</v>
      </c>
      <c r="C140" s="69">
        <f t="shared" si="51"/>
        <v>0.04</v>
      </c>
      <c r="D140" s="3"/>
      <c r="E140" s="3">
        <f t="shared" si="61"/>
        <v>0.04</v>
      </c>
      <c r="F140" s="3">
        <f t="shared" si="62"/>
        <v>0.04</v>
      </c>
      <c r="G140" s="3">
        <f t="shared" si="49"/>
        <v>0</v>
      </c>
      <c r="H140" s="3"/>
      <c r="I140" s="3"/>
      <c r="J140" s="3"/>
      <c r="K140" s="178"/>
      <c r="L140" s="178">
        <v>0.04</v>
      </c>
      <c r="M140" s="3">
        <f t="shared" si="52"/>
        <v>0</v>
      </c>
      <c r="N140" s="3"/>
      <c r="O140" s="3"/>
      <c r="P140" s="3"/>
      <c r="Q140" s="3"/>
      <c r="R140" s="3"/>
      <c r="S140" s="3"/>
      <c r="T140" s="3"/>
      <c r="U140" s="3">
        <f t="shared" si="53"/>
        <v>0</v>
      </c>
      <c r="V140" s="3"/>
      <c r="W140" s="3"/>
      <c r="X140" s="3"/>
      <c r="Y140" s="3"/>
      <c r="Z140" s="3"/>
      <c r="AA140" s="3"/>
      <c r="AB140" s="3"/>
      <c r="AC140" s="3"/>
      <c r="AD140" s="3">
        <f t="shared" si="50"/>
        <v>0</v>
      </c>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f t="shared" si="54"/>
        <v>0</v>
      </c>
      <c r="BH140" s="3"/>
      <c r="BI140" s="3"/>
      <c r="BJ140" s="3"/>
      <c r="BK140" s="2" t="s">
        <v>459</v>
      </c>
      <c r="BL140" s="2" t="s">
        <v>133</v>
      </c>
      <c r="BM140" s="2" t="s">
        <v>261</v>
      </c>
      <c r="BN140" s="2" t="s">
        <v>91</v>
      </c>
      <c r="BO140" s="15"/>
      <c r="BP140" s="2" t="s">
        <v>629</v>
      </c>
    </row>
    <row r="141" spans="1:68" ht="56.25" x14ac:dyDescent="0.3">
      <c r="A141" s="2">
        <v>5</v>
      </c>
      <c r="B141" s="144" t="s">
        <v>262</v>
      </c>
      <c r="C141" s="69">
        <f t="shared" si="51"/>
        <v>0.04</v>
      </c>
      <c r="D141" s="3"/>
      <c r="E141" s="3">
        <f t="shared" si="61"/>
        <v>0.04</v>
      </c>
      <c r="F141" s="3">
        <f t="shared" si="62"/>
        <v>0.03</v>
      </c>
      <c r="G141" s="3">
        <f t="shared" ref="G141:G204" si="63">H141+I141+J141</f>
        <v>0</v>
      </c>
      <c r="H141" s="3"/>
      <c r="I141" s="3"/>
      <c r="J141" s="3"/>
      <c r="K141" s="178">
        <v>0.03</v>
      </c>
      <c r="L141" s="178"/>
      <c r="M141" s="3">
        <f t="shared" si="52"/>
        <v>0</v>
      </c>
      <c r="N141" s="3"/>
      <c r="O141" s="3"/>
      <c r="P141" s="3"/>
      <c r="Q141" s="3"/>
      <c r="R141" s="3"/>
      <c r="S141" s="3"/>
      <c r="T141" s="3"/>
      <c r="U141" s="3">
        <f t="shared" si="53"/>
        <v>0</v>
      </c>
      <c r="V141" s="3"/>
      <c r="W141" s="3"/>
      <c r="X141" s="3"/>
      <c r="Y141" s="3"/>
      <c r="Z141" s="3"/>
      <c r="AA141" s="3"/>
      <c r="AB141" s="3"/>
      <c r="AC141" s="3"/>
      <c r="AD141" s="3">
        <f t="shared" si="50"/>
        <v>0</v>
      </c>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f t="shared" si="54"/>
        <v>0.01</v>
      </c>
      <c r="BH141" s="3"/>
      <c r="BI141" s="3">
        <v>0.01</v>
      </c>
      <c r="BJ141" s="3"/>
      <c r="BK141" s="2" t="s">
        <v>459</v>
      </c>
      <c r="BL141" s="2" t="s">
        <v>133</v>
      </c>
      <c r="BM141" s="2" t="s">
        <v>263</v>
      </c>
      <c r="BN141" s="2" t="s">
        <v>91</v>
      </c>
      <c r="BO141" s="15"/>
      <c r="BP141" s="2" t="s">
        <v>629</v>
      </c>
    </row>
    <row r="142" spans="1:68" ht="75" x14ac:dyDescent="0.3">
      <c r="A142" s="2">
        <v>6</v>
      </c>
      <c r="B142" s="144" t="s">
        <v>392</v>
      </c>
      <c r="C142" s="69">
        <f t="shared" si="51"/>
        <v>1.6</v>
      </c>
      <c r="D142" s="3"/>
      <c r="E142" s="3">
        <f t="shared" si="61"/>
        <v>1.6</v>
      </c>
      <c r="F142" s="3">
        <f t="shared" si="62"/>
        <v>1.5</v>
      </c>
      <c r="G142" s="3">
        <f t="shared" si="63"/>
        <v>0</v>
      </c>
      <c r="H142" s="3"/>
      <c r="I142" s="3"/>
      <c r="J142" s="3"/>
      <c r="K142" s="178">
        <v>0.8</v>
      </c>
      <c r="L142" s="183">
        <v>0.7</v>
      </c>
      <c r="M142" s="3">
        <f t="shared" si="52"/>
        <v>0</v>
      </c>
      <c r="N142" s="3"/>
      <c r="O142" s="3"/>
      <c r="P142" s="3"/>
      <c r="Q142" s="3"/>
      <c r="R142" s="3"/>
      <c r="S142" s="3"/>
      <c r="T142" s="3"/>
      <c r="U142" s="3">
        <f t="shared" si="53"/>
        <v>0.1</v>
      </c>
      <c r="V142" s="3"/>
      <c r="W142" s="3"/>
      <c r="X142" s="3"/>
      <c r="Y142" s="3"/>
      <c r="Z142" s="3"/>
      <c r="AA142" s="3"/>
      <c r="AB142" s="3"/>
      <c r="AC142" s="3"/>
      <c r="AD142" s="3">
        <f t="shared" si="50"/>
        <v>0</v>
      </c>
      <c r="AE142" s="3"/>
      <c r="AF142" s="3"/>
      <c r="AG142" s="3"/>
      <c r="AH142" s="73"/>
      <c r="AI142" s="73"/>
      <c r="AJ142" s="3"/>
      <c r="AK142" s="3"/>
      <c r="AL142" s="3"/>
      <c r="AM142" s="3"/>
      <c r="AN142" s="3"/>
      <c r="AO142" s="3"/>
      <c r="AP142" s="3"/>
      <c r="AQ142" s="3"/>
      <c r="AR142" s="3"/>
      <c r="AS142" s="3"/>
      <c r="AT142" s="3"/>
      <c r="AU142" s="3"/>
      <c r="AV142" s="3"/>
      <c r="AW142" s="3"/>
      <c r="AX142" s="3"/>
      <c r="AY142" s="3">
        <v>0.1</v>
      </c>
      <c r="AZ142" s="74"/>
      <c r="BA142" s="3"/>
      <c r="BB142" s="3"/>
      <c r="BC142" s="3"/>
      <c r="BD142" s="3"/>
      <c r="BE142" s="3"/>
      <c r="BF142" s="3"/>
      <c r="BG142" s="3">
        <f t="shared" si="54"/>
        <v>0</v>
      </c>
      <c r="BH142" s="3"/>
      <c r="BI142" s="75"/>
      <c r="BJ142" s="3"/>
      <c r="BK142" s="2" t="s">
        <v>459</v>
      </c>
      <c r="BL142" s="4" t="s">
        <v>128</v>
      </c>
      <c r="BM142" s="2" t="s">
        <v>393</v>
      </c>
      <c r="BN142" s="2" t="s">
        <v>91</v>
      </c>
      <c r="BO142" s="15"/>
      <c r="BP142" s="2" t="s">
        <v>630</v>
      </c>
    </row>
    <row r="143" spans="1:68" ht="37.5" x14ac:dyDescent="0.3">
      <c r="A143" s="2">
        <v>7</v>
      </c>
      <c r="B143" s="88" t="s">
        <v>264</v>
      </c>
      <c r="C143" s="69">
        <f t="shared" si="51"/>
        <v>0.09</v>
      </c>
      <c r="D143" s="3"/>
      <c r="E143" s="3">
        <f t="shared" si="61"/>
        <v>0.09</v>
      </c>
      <c r="F143" s="3">
        <f t="shared" si="62"/>
        <v>0.09</v>
      </c>
      <c r="G143" s="3">
        <f t="shared" si="63"/>
        <v>0</v>
      </c>
      <c r="H143" s="3"/>
      <c r="I143" s="3"/>
      <c r="J143" s="3"/>
      <c r="K143" s="183">
        <v>0.09</v>
      </c>
      <c r="L143" s="183"/>
      <c r="M143" s="3">
        <f t="shared" si="52"/>
        <v>0</v>
      </c>
      <c r="N143" s="3"/>
      <c r="O143" s="3"/>
      <c r="P143" s="3"/>
      <c r="Q143" s="3"/>
      <c r="R143" s="3"/>
      <c r="S143" s="3"/>
      <c r="T143" s="3"/>
      <c r="U143" s="3">
        <f t="shared" si="53"/>
        <v>0</v>
      </c>
      <c r="V143" s="3"/>
      <c r="W143" s="3"/>
      <c r="X143" s="3"/>
      <c r="Y143" s="3"/>
      <c r="Z143" s="3"/>
      <c r="AA143" s="3"/>
      <c r="AB143" s="3"/>
      <c r="AC143" s="3"/>
      <c r="AD143" s="3">
        <f t="shared" ref="AD143:AD180" si="64">SUM(AE143:AT143)</f>
        <v>0</v>
      </c>
      <c r="AE143" s="3"/>
      <c r="AF143" s="3"/>
      <c r="AG143" s="3"/>
      <c r="AH143" s="73"/>
      <c r="AI143" s="73"/>
      <c r="AJ143" s="3"/>
      <c r="AK143" s="3"/>
      <c r="AL143" s="3"/>
      <c r="AM143" s="3"/>
      <c r="AN143" s="3"/>
      <c r="AO143" s="3"/>
      <c r="AP143" s="3"/>
      <c r="AQ143" s="3"/>
      <c r="AR143" s="3"/>
      <c r="AS143" s="3"/>
      <c r="AT143" s="3"/>
      <c r="AU143" s="3"/>
      <c r="AV143" s="3"/>
      <c r="AW143" s="3"/>
      <c r="AX143" s="3"/>
      <c r="AY143" s="3"/>
      <c r="AZ143" s="74"/>
      <c r="BA143" s="3"/>
      <c r="BB143" s="3"/>
      <c r="BC143" s="3"/>
      <c r="BD143" s="3"/>
      <c r="BE143" s="3"/>
      <c r="BF143" s="3"/>
      <c r="BG143" s="3">
        <f t="shared" si="54"/>
        <v>0</v>
      </c>
      <c r="BH143" s="3"/>
      <c r="BI143" s="75"/>
      <c r="BJ143" s="3"/>
      <c r="BK143" s="2" t="s">
        <v>459</v>
      </c>
      <c r="BL143" s="4" t="s">
        <v>143</v>
      </c>
      <c r="BM143" s="2"/>
      <c r="BN143" s="76" t="s">
        <v>91</v>
      </c>
      <c r="BO143" s="15"/>
      <c r="BP143" s="2" t="s">
        <v>630</v>
      </c>
    </row>
    <row r="144" spans="1:68" ht="75" x14ac:dyDescent="0.3">
      <c r="A144" s="2">
        <v>8</v>
      </c>
      <c r="B144" s="90" t="s">
        <v>472</v>
      </c>
      <c r="C144" s="69">
        <f t="shared" ref="C144:C192" si="65">D144+E144</f>
        <v>0.6</v>
      </c>
      <c r="D144" s="3"/>
      <c r="E144" s="3">
        <f t="shared" si="61"/>
        <v>0.6</v>
      </c>
      <c r="F144" s="3">
        <f t="shared" si="62"/>
        <v>0.3</v>
      </c>
      <c r="G144" s="3">
        <f t="shared" si="63"/>
        <v>0</v>
      </c>
      <c r="H144" s="3"/>
      <c r="I144" s="3"/>
      <c r="J144" s="3"/>
      <c r="K144" s="183">
        <v>0.3</v>
      </c>
      <c r="L144" s="183"/>
      <c r="M144" s="3">
        <f t="shared" ref="M144:M206" si="66">N144+O144+P144</f>
        <v>0</v>
      </c>
      <c r="N144" s="3"/>
      <c r="O144" s="3"/>
      <c r="P144" s="3"/>
      <c r="Q144" s="3"/>
      <c r="R144" s="3"/>
      <c r="S144" s="3"/>
      <c r="T144" s="3"/>
      <c r="U144" s="3">
        <f t="shared" ref="U144:U192" si="67">V144+W144+X144+Y144+Z144+AA144+AB144+AC144+AD144+AU144+AV144+AW144+AX144+AY144+AZ144+BA144+BB144+BC144+BD144+BE144+BF144</f>
        <v>0.3</v>
      </c>
      <c r="V144" s="3"/>
      <c r="W144" s="3"/>
      <c r="X144" s="3"/>
      <c r="Y144" s="3"/>
      <c r="Z144" s="3"/>
      <c r="AA144" s="3"/>
      <c r="AB144" s="3"/>
      <c r="AC144" s="3"/>
      <c r="AD144" s="3">
        <f t="shared" si="64"/>
        <v>0</v>
      </c>
      <c r="AE144" s="3"/>
      <c r="AF144" s="3"/>
      <c r="AG144" s="3"/>
      <c r="AH144" s="73"/>
      <c r="AI144" s="73"/>
      <c r="AJ144" s="3"/>
      <c r="AK144" s="3"/>
      <c r="AL144" s="3"/>
      <c r="AM144" s="3"/>
      <c r="AN144" s="3"/>
      <c r="AO144" s="3"/>
      <c r="AP144" s="3"/>
      <c r="AQ144" s="3"/>
      <c r="AR144" s="3"/>
      <c r="AS144" s="3"/>
      <c r="AT144" s="3"/>
      <c r="AU144" s="3"/>
      <c r="AV144" s="3"/>
      <c r="AW144" s="3"/>
      <c r="AX144" s="3"/>
      <c r="AY144" s="3"/>
      <c r="AZ144" s="74"/>
      <c r="BA144" s="3"/>
      <c r="BB144" s="3"/>
      <c r="BC144" s="3"/>
      <c r="BD144" s="3">
        <v>0.3</v>
      </c>
      <c r="BE144" s="3"/>
      <c r="BF144" s="3"/>
      <c r="BG144" s="3">
        <f t="shared" ref="BG144:BG206" si="68">BH144+BI144+BJ144</f>
        <v>0</v>
      </c>
      <c r="BH144" s="3"/>
      <c r="BI144" s="75"/>
      <c r="BJ144" s="3"/>
      <c r="BK144" s="2" t="s">
        <v>459</v>
      </c>
      <c r="BL144" s="4" t="s">
        <v>143</v>
      </c>
      <c r="BM144" s="2" t="s">
        <v>265</v>
      </c>
      <c r="BN144" s="76" t="s">
        <v>91</v>
      </c>
      <c r="BO144" s="15" t="s">
        <v>385</v>
      </c>
      <c r="BP144" s="2" t="s">
        <v>629</v>
      </c>
    </row>
    <row r="145" spans="1:69" ht="75" x14ac:dyDescent="0.3">
      <c r="A145" s="2">
        <v>9</v>
      </c>
      <c r="B145" s="144" t="s">
        <v>510</v>
      </c>
      <c r="C145" s="69">
        <f t="shared" si="65"/>
        <v>0.65999999999999992</v>
      </c>
      <c r="D145" s="3"/>
      <c r="E145" s="3">
        <f t="shared" si="61"/>
        <v>0.65999999999999992</v>
      </c>
      <c r="F145" s="3">
        <f t="shared" si="62"/>
        <v>0.65999999999999992</v>
      </c>
      <c r="G145" s="3">
        <f t="shared" si="63"/>
        <v>0</v>
      </c>
      <c r="H145" s="3"/>
      <c r="I145" s="3"/>
      <c r="J145" s="3"/>
      <c r="K145" s="179">
        <v>0.3</v>
      </c>
      <c r="L145" s="180">
        <v>0.36</v>
      </c>
      <c r="M145" s="3">
        <f t="shared" si="66"/>
        <v>0</v>
      </c>
      <c r="N145" s="3"/>
      <c r="O145" s="3"/>
      <c r="P145" s="3"/>
      <c r="Q145" s="3"/>
      <c r="R145" s="3"/>
      <c r="S145" s="3"/>
      <c r="T145" s="3"/>
      <c r="U145" s="3">
        <f t="shared" si="67"/>
        <v>0</v>
      </c>
      <c r="V145" s="3"/>
      <c r="W145" s="3"/>
      <c r="X145" s="3"/>
      <c r="Y145" s="3"/>
      <c r="Z145" s="3"/>
      <c r="AA145" s="3"/>
      <c r="AB145" s="3"/>
      <c r="AC145" s="3"/>
      <c r="AD145" s="3">
        <f t="shared" si="64"/>
        <v>0</v>
      </c>
      <c r="AE145" s="3"/>
      <c r="AF145" s="3"/>
      <c r="AG145" s="3"/>
      <c r="AH145" s="73"/>
      <c r="AI145" s="73"/>
      <c r="AJ145" s="3"/>
      <c r="AK145" s="3"/>
      <c r="AL145" s="3"/>
      <c r="AM145" s="3"/>
      <c r="AN145" s="3"/>
      <c r="AO145" s="3"/>
      <c r="AP145" s="3"/>
      <c r="AQ145" s="3"/>
      <c r="AR145" s="3"/>
      <c r="AS145" s="3"/>
      <c r="AT145" s="3"/>
      <c r="AU145" s="3"/>
      <c r="AV145" s="3"/>
      <c r="AW145" s="3"/>
      <c r="AX145" s="3"/>
      <c r="AY145" s="3"/>
      <c r="AZ145" s="74"/>
      <c r="BA145" s="3"/>
      <c r="BB145" s="3"/>
      <c r="BC145" s="3"/>
      <c r="BD145" s="3"/>
      <c r="BE145" s="3"/>
      <c r="BF145" s="3"/>
      <c r="BG145" s="3">
        <f t="shared" si="68"/>
        <v>0</v>
      </c>
      <c r="BH145" s="3"/>
      <c r="BI145" s="75"/>
      <c r="BJ145" s="3"/>
      <c r="BK145" s="2" t="s">
        <v>459</v>
      </c>
      <c r="BL145" s="4" t="s">
        <v>137</v>
      </c>
      <c r="BM145" s="2"/>
      <c r="BN145" s="76" t="s">
        <v>91</v>
      </c>
      <c r="BO145" s="15" t="s">
        <v>385</v>
      </c>
      <c r="BP145" s="2" t="s">
        <v>629</v>
      </c>
      <c r="BQ145" s="149" t="s">
        <v>777</v>
      </c>
    </row>
    <row r="146" spans="1:69" ht="75" x14ac:dyDescent="0.3">
      <c r="A146" s="2">
        <v>10</v>
      </c>
      <c r="B146" s="144" t="s">
        <v>266</v>
      </c>
      <c r="C146" s="69">
        <f t="shared" si="65"/>
        <v>2.5</v>
      </c>
      <c r="D146" s="3"/>
      <c r="E146" s="3">
        <f t="shared" si="61"/>
        <v>2.5</v>
      </c>
      <c r="F146" s="3">
        <f t="shared" si="62"/>
        <v>2.5</v>
      </c>
      <c r="G146" s="3">
        <f t="shared" si="63"/>
        <v>0</v>
      </c>
      <c r="H146" s="3"/>
      <c r="I146" s="3"/>
      <c r="J146" s="3"/>
      <c r="K146" s="179">
        <v>1</v>
      </c>
      <c r="L146" s="180">
        <v>1.5</v>
      </c>
      <c r="M146" s="3">
        <f t="shared" si="66"/>
        <v>0</v>
      </c>
      <c r="N146" s="3"/>
      <c r="O146" s="3"/>
      <c r="P146" s="3"/>
      <c r="Q146" s="3"/>
      <c r="R146" s="3"/>
      <c r="S146" s="3"/>
      <c r="T146" s="3"/>
      <c r="U146" s="3">
        <f t="shared" si="67"/>
        <v>0</v>
      </c>
      <c r="V146" s="3"/>
      <c r="W146" s="3"/>
      <c r="X146" s="3"/>
      <c r="Y146" s="3"/>
      <c r="Z146" s="3"/>
      <c r="AA146" s="3"/>
      <c r="AB146" s="3"/>
      <c r="AC146" s="3"/>
      <c r="AD146" s="3">
        <f t="shared" si="64"/>
        <v>0</v>
      </c>
      <c r="AE146" s="3"/>
      <c r="AF146" s="3"/>
      <c r="AG146" s="3"/>
      <c r="AH146" s="73"/>
      <c r="AI146" s="73"/>
      <c r="AJ146" s="3"/>
      <c r="AK146" s="3"/>
      <c r="AL146" s="3"/>
      <c r="AM146" s="3"/>
      <c r="AN146" s="3"/>
      <c r="AO146" s="3"/>
      <c r="AP146" s="3"/>
      <c r="AQ146" s="3"/>
      <c r="AR146" s="3"/>
      <c r="AS146" s="3"/>
      <c r="AT146" s="3"/>
      <c r="AU146" s="3"/>
      <c r="AV146" s="3"/>
      <c r="AW146" s="3"/>
      <c r="AX146" s="3"/>
      <c r="AY146" s="3"/>
      <c r="AZ146" s="74"/>
      <c r="BA146" s="3"/>
      <c r="BB146" s="3"/>
      <c r="BC146" s="3"/>
      <c r="BD146" s="3"/>
      <c r="BE146" s="3"/>
      <c r="BF146" s="3"/>
      <c r="BG146" s="3">
        <f t="shared" si="68"/>
        <v>0</v>
      </c>
      <c r="BH146" s="3"/>
      <c r="BI146" s="75"/>
      <c r="BJ146" s="3"/>
      <c r="BK146" s="2" t="s">
        <v>459</v>
      </c>
      <c r="BL146" s="2" t="s">
        <v>140</v>
      </c>
      <c r="BM146" s="2" t="s">
        <v>267</v>
      </c>
      <c r="BN146" s="2" t="s">
        <v>91</v>
      </c>
      <c r="BO146" s="15"/>
      <c r="BP146" s="2" t="s">
        <v>629</v>
      </c>
    </row>
    <row r="147" spans="1:69" ht="37.5" x14ac:dyDescent="0.3">
      <c r="A147" s="2">
        <v>11</v>
      </c>
      <c r="B147" s="141" t="s">
        <v>279</v>
      </c>
      <c r="C147" s="69">
        <f t="shared" si="65"/>
        <v>0.2</v>
      </c>
      <c r="D147" s="3"/>
      <c r="E147" s="3">
        <f t="shared" si="61"/>
        <v>0.2</v>
      </c>
      <c r="F147" s="3">
        <f t="shared" si="62"/>
        <v>0.2</v>
      </c>
      <c r="G147" s="3">
        <f t="shared" si="63"/>
        <v>0</v>
      </c>
      <c r="H147" s="3"/>
      <c r="I147" s="3"/>
      <c r="J147" s="3"/>
      <c r="K147" s="178"/>
      <c r="L147" s="178">
        <v>0.2</v>
      </c>
      <c r="M147" s="3">
        <f t="shared" si="66"/>
        <v>0</v>
      </c>
      <c r="N147" s="3"/>
      <c r="O147" s="3"/>
      <c r="P147" s="3"/>
      <c r="Q147" s="3"/>
      <c r="R147" s="3"/>
      <c r="S147" s="3"/>
      <c r="T147" s="3"/>
      <c r="U147" s="3">
        <f t="shared" si="67"/>
        <v>0</v>
      </c>
      <c r="V147" s="3"/>
      <c r="W147" s="3"/>
      <c r="X147" s="3"/>
      <c r="Y147" s="3"/>
      <c r="Z147" s="3"/>
      <c r="AA147" s="3"/>
      <c r="AB147" s="3"/>
      <c r="AC147" s="3"/>
      <c r="AD147" s="3">
        <f t="shared" si="64"/>
        <v>0</v>
      </c>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f t="shared" si="68"/>
        <v>0</v>
      </c>
      <c r="BH147" s="3"/>
      <c r="BI147" s="3"/>
      <c r="BJ147" s="3"/>
      <c r="BK147" s="2" t="s">
        <v>459</v>
      </c>
      <c r="BL147" s="4" t="s">
        <v>128</v>
      </c>
      <c r="BM147" s="2"/>
      <c r="BN147" s="2" t="s">
        <v>91</v>
      </c>
      <c r="BO147" s="15"/>
      <c r="BP147" s="2" t="s">
        <v>630</v>
      </c>
    </row>
    <row r="148" spans="1:69" ht="75" x14ac:dyDescent="0.3">
      <c r="A148" s="2">
        <v>12</v>
      </c>
      <c r="B148" s="14" t="s">
        <v>511</v>
      </c>
      <c r="C148" s="69">
        <f t="shared" si="65"/>
        <v>0.5</v>
      </c>
      <c r="D148" s="3"/>
      <c r="E148" s="3">
        <f t="shared" si="61"/>
        <v>0.5</v>
      </c>
      <c r="F148" s="3">
        <f t="shared" si="62"/>
        <v>0.5</v>
      </c>
      <c r="G148" s="3">
        <f t="shared" si="63"/>
        <v>0</v>
      </c>
      <c r="H148" s="2"/>
      <c r="I148" s="2"/>
      <c r="J148" s="2"/>
      <c r="K148" s="180"/>
      <c r="L148" s="180">
        <v>0.5</v>
      </c>
      <c r="M148" s="3">
        <f t="shared" si="66"/>
        <v>0</v>
      </c>
      <c r="N148" s="2"/>
      <c r="O148" s="2"/>
      <c r="P148" s="2"/>
      <c r="Q148" s="2"/>
      <c r="R148" s="2"/>
      <c r="S148" s="2"/>
      <c r="T148" s="2"/>
      <c r="U148" s="3">
        <f t="shared" si="67"/>
        <v>0</v>
      </c>
      <c r="V148" s="2"/>
      <c r="W148" s="2"/>
      <c r="X148" s="2"/>
      <c r="Y148" s="2"/>
      <c r="Z148" s="2"/>
      <c r="AA148" s="2"/>
      <c r="AB148" s="2"/>
      <c r="AC148" s="2"/>
      <c r="AD148" s="3">
        <f t="shared" si="64"/>
        <v>0</v>
      </c>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3">
        <f t="shared" si="68"/>
        <v>0</v>
      </c>
      <c r="BH148" s="2"/>
      <c r="BI148" s="2"/>
      <c r="BJ148" s="2"/>
      <c r="BK148" s="2" t="s">
        <v>459</v>
      </c>
      <c r="BL148" s="2" t="s">
        <v>138</v>
      </c>
      <c r="BM148" s="2"/>
      <c r="BN148" s="2" t="s">
        <v>91</v>
      </c>
      <c r="BO148" s="143" t="s">
        <v>540</v>
      </c>
      <c r="BP148" s="2" t="s">
        <v>629</v>
      </c>
    </row>
    <row r="149" spans="1:69" ht="75" x14ac:dyDescent="0.3">
      <c r="A149" s="2">
        <v>13</v>
      </c>
      <c r="B149" s="97" t="s">
        <v>379</v>
      </c>
      <c r="C149" s="69">
        <f t="shared" si="65"/>
        <v>0.3</v>
      </c>
      <c r="D149" s="3"/>
      <c r="E149" s="3">
        <f t="shared" si="61"/>
        <v>0.3</v>
      </c>
      <c r="F149" s="3">
        <f t="shared" si="62"/>
        <v>0.3</v>
      </c>
      <c r="G149" s="3">
        <f t="shared" si="63"/>
        <v>0</v>
      </c>
      <c r="H149" s="78"/>
      <c r="I149" s="78"/>
      <c r="J149" s="3"/>
      <c r="K149" s="182">
        <v>0.3</v>
      </c>
      <c r="L149" s="182"/>
      <c r="M149" s="3">
        <f t="shared" si="66"/>
        <v>0</v>
      </c>
      <c r="N149" s="3"/>
      <c r="O149" s="3"/>
      <c r="P149" s="3"/>
      <c r="Q149" s="3"/>
      <c r="R149" s="3"/>
      <c r="S149" s="3"/>
      <c r="T149" s="3"/>
      <c r="U149" s="3">
        <f t="shared" si="67"/>
        <v>0</v>
      </c>
      <c r="V149" s="3"/>
      <c r="W149" s="3"/>
      <c r="X149" s="3"/>
      <c r="Y149" s="3"/>
      <c r="Z149" s="3"/>
      <c r="AA149" s="3"/>
      <c r="AB149" s="3"/>
      <c r="AC149" s="3"/>
      <c r="AD149" s="3">
        <f t="shared" si="64"/>
        <v>0</v>
      </c>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69"/>
      <c r="BE149" s="3"/>
      <c r="BF149" s="3"/>
      <c r="BG149" s="3">
        <f t="shared" si="68"/>
        <v>0</v>
      </c>
      <c r="BH149" s="3"/>
      <c r="BI149" s="78"/>
      <c r="BJ149" s="3"/>
      <c r="BK149" s="2" t="s">
        <v>459</v>
      </c>
      <c r="BL149" s="143" t="s">
        <v>135</v>
      </c>
      <c r="BM149" s="2"/>
      <c r="BN149" s="143" t="s">
        <v>91</v>
      </c>
      <c r="BO149" s="143" t="s">
        <v>540</v>
      </c>
      <c r="BP149" s="2" t="s">
        <v>629</v>
      </c>
    </row>
    <row r="150" spans="1:69" ht="75" x14ac:dyDescent="0.3">
      <c r="A150" s="2">
        <v>14</v>
      </c>
      <c r="B150" s="88" t="s">
        <v>380</v>
      </c>
      <c r="C150" s="69">
        <f t="shared" si="65"/>
        <v>0.06</v>
      </c>
      <c r="D150" s="3"/>
      <c r="E150" s="3">
        <f t="shared" si="61"/>
        <v>0.06</v>
      </c>
      <c r="F150" s="3">
        <f t="shared" si="62"/>
        <v>0.06</v>
      </c>
      <c r="G150" s="3">
        <f t="shared" si="63"/>
        <v>0</v>
      </c>
      <c r="H150" s="78"/>
      <c r="I150" s="78"/>
      <c r="J150" s="3"/>
      <c r="K150" s="182">
        <v>0.03</v>
      </c>
      <c r="L150" s="182">
        <v>0.03</v>
      </c>
      <c r="M150" s="3">
        <f t="shared" si="66"/>
        <v>0</v>
      </c>
      <c r="N150" s="3"/>
      <c r="O150" s="3"/>
      <c r="P150" s="3"/>
      <c r="Q150" s="3"/>
      <c r="R150" s="3"/>
      <c r="S150" s="3"/>
      <c r="T150" s="3"/>
      <c r="U150" s="3">
        <f t="shared" si="67"/>
        <v>0</v>
      </c>
      <c r="V150" s="3"/>
      <c r="W150" s="3"/>
      <c r="X150" s="3"/>
      <c r="Y150" s="3"/>
      <c r="Z150" s="3"/>
      <c r="AA150" s="3"/>
      <c r="AB150" s="3"/>
      <c r="AC150" s="3"/>
      <c r="AD150" s="3">
        <f t="shared" si="64"/>
        <v>0</v>
      </c>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69"/>
      <c r="BE150" s="3"/>
      <c r="BF150" s="3"/>
      <c r="BG150" s="3">
        <f t="shared" si="68"/>
        <v>0</v>
      </c>
      <c r="BH150" s="3"/>
      <c r="BI150" s="78"/>
      <c r="BJ150" s="3"/>
      <c r="BK150" s="2" t="s">
        <v>459</v>
      </c>
      <c r="BL150" s="143" t="s">
        <v>143</v>
      </c>
      <c r="BM150" s="2"/>
      <c r="BN150" s="143" t="s">
        <v>91</v>
      </c>
      <c r="BO150" s="15" t="s">
        <v>385</v>
      </c>
      <c r="BP150" s="2" t="s">
        <v>629</v>
      </c>
    </row>
    <row r="151" spans="1:69" ht="75" x14ac:dyDescent="0.3">
      <c r="A151" s="2">
        <v>15</v>
      </c>
      <c r="B151" s="88" t="s">
        <v>381</v>
      </c>
      <c r="C151" s="69">
        <f t="shared" si="65"/>
        <v>0.06</v>
      </c>
      <c r="D151" s="3"/>
      <c r="E151" s="3">
        <f t="shared" si="61"/>
        <v>0.06</v>
      </c>
      <c r="F151" s="3">
        <f t="shared" si="62"/>
        <v>0.06</v>
      </c>
      <c r="G151" s="3">
        <f t="shared" si="63"/>
        <v>0</v>
      </c>
      <c r="H151" s="78"/>
      <c r="I151" s="78"/>
      <c r="J151" s="3"/>
      <c r="K151" s="182">
        <v>0.03</v>
      </c>
      <c r="L151" s="182">
        <v>0.03</v>
      </c>
      <c r="M151" s="3">
        <f t="shared" si="66"/>
        <v>0</v>
      </c>
      <c r="N151" s="3"/>
      <c r="O151" s="3"/>
      <c r="P151" s="3"/>
      <c r="Q151" s="3"/>
      <c r="R151" s="3"/>
      <c r="S151" s="3"/>
      <c r="T151" s="3"/>
      <c r="U151" s="3">
        <f t="shared" si="67"/>
        <v>0</v>
      </c>
      <c r="V151" s="3"/>
      <c r="W151" s="3"/>
      <c r="X151" s="3"/>
      <c r="Y151" s="3"/>
      <c r="Z151" s="3"/>
      <c r="AA151" s="3"/>
      <c r="AB151" s="3"/>
      <c r="AC151" s="3"/>
      <c r="AD151" s="3">
        <f t="shared" si="64"/>
        <v>0</v>
      </c>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69"/>
      <c r="BE151" s="3"/>
      <c r="BF151" s="3"/>
      <c r="BG151" s="3">
        <f t="shared" si="68"/>
        <v>0</v>
      </c>
      <c r="BH151" s="3"/>
      <c r="BI151" s="78"/>
      <c r="BJ151" s="3"/>
      <c r="BK151" s="2" t="s">
        <v>459</v>
      </c>
      <c r="BL151" s="143" t="s">
        <v>143</v>
      </c>
      <c r="BM151" s="2"/>
      <c r="BN151" s="143" t="s">
        <v>91</v>
      </c>
      <c r="BO151" s="15" t="s">
        <v>385</v>
      </c>
      <c r="BP151" s="2" t="s">
        <v>629</v>
      </c>
    </row>
    <row r="152" spans="1:69" ht="75" x14ac:dyDescent="0.3">
      <c r="A152" s="2">
        <v>16</v>
      </c>
      <c r="B152" s="88" t="s">
        <v>382</v>
      </c>
      <c r="C152" s="69">
        <f t="shared" si="65"/>
        <v>0.15000000000000002</v>
      </c>
      <c r="D152" s="3"/>
      <c r="E152" s="3">
        <f t="shared" si="61"/>
        <v>0.15000000000000002</v>
      </c>
      <c r="F152" s="3">
        <f t="shared" si="62"/>
        <v>0.15000000000000002</v>
      </c>
      <c r="G152" s="3">
        <f t="shared" si="63"/>
        <v>0</v>
      </c>
      <c r="H152" s="78"/>
      <c r="I152" s="78"/>
      <c r="J152" s="3"/>
      <c r="K152" s="182">
        <v>0.1</v>
      </c>
      <c r="L152" s="182">
        <v>0.05</v>
      </c>
      <c r="M152" s="3">
        <f t="shared" si="66"/>
        <v>0</v>
      </c>
      <c r="N152" s="3"/>
      <c r="O152" s="3"/>
      <c r="P152" s="3"/>
      <c r="Q152" s="3"/>
      <c r="R152" s="3"/>
      <c r="S152" s="3"/>
      <c r="T152" s="3"/>
      <c r="U152" s="3">
        <f t="shared" si="67"/>
        <v>0</v>
      </c>
      <c r="V152" s="3"/>
      <c r="W152" s="3"/>
      <c r="X152" s="3"/>
      <c r="Y152" s="3"/>
      <c r="Z152" s="3"/>
      <c r="AA152" s="3"/>
      <c r="AB152" s="3"/>
      <c r="AC152" s="3"/>
      <c r="AD152" s="3">
        <f t="shared" si="64"/>
        <v>0</v>
      </c>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69"/>
      <c r="BE152" s="3"/>
      <c r="BF152" s="3"/>
      <c r="BG152" s="3">
        <f t="shared" si="68"/>
        <v>0</v>
      </c>
      <c r="BH152" s="3"/>
      <c r="BI152" s="78"/>
      <c r="BJ152" s="3"/>
      <c r="BK152" s="2" t="s">
        <v>459</v>
      </c>
      <c r="BL152" s="143" t="s">
        <v>143</v>
      </c>
      <c r="BM152" s="2"/>
      <c r="BN152" s="143" t="s">
        <v>91</v>
      </c>
      <c r="BO152" s="15" t="s">
        <v>385</v>
      </c>
      <c r="BP152" s="2" t="s">
        <v>629</v>
      </c>
    </row>
    <row r="153" spans="1:69" ht="37.5" x14ac:dyDescent="0.3">
      <c r="A153" s="2">
        <v>17</v>
      </c>
      <c r="B153" s="144" t="s">
        <v>562</v>
      </c>
      <c r="C153" s="69">
        <f t="shared" si="65"/>
        <v>5.2399999999999993</v>
      </c>
      <c r="D153" s="3"/>
      <c r="E153" s="3">
        <f t="shared" si="61"/>
        <v>5.2399999999999993</v>
      </c>
      <c r="F153" s="3">
        <f>G153+K153+L153+M153+R153+S153+T153</f>
        <v>1.22</v>
      </c>
      <c r="G153" s="3">
        <f t="shared" si="63"/>
        <v>0</v>
      </c>
      <c r="H153" s="3"/>
      <c r="I153" s="3"/>
      <c r="J153" s="3"/>
      <c r="K153" s="179">
        <v>1.22</v>
      </c>
      <c r="L153" s="184"/>
      <c r="M153" s="3"/>
      <c r="N153" s="3"/>
      <c r="O153" s="3"/>
      <c r="P153" s="3"/>
      <c r="Q153" s="3"/>
      <c r="R153" s="3"/>
      <c r="S153" s="3"/>
      <c r="T153" s="3"/>
      <c r="U153" s="3">
        <f t="shared" si="67"/>
        <v>4.0199999999999996</v>
      </c>
      <c r="V153" s="3"/>
      <c r="W153" s="3"/>
      <c r="X153" s="3"/>
      <c r="Y153" s="3"/>
      <c r="Z153" s="3"/>
      <c r="AA153" s="3"/>
      <c r="AB153" s="3"/>
      <c r="AC153" s="3"/>
      <c r="AD153" s="3">
        <f>SUM(AE153:AT153)</f>
        <v>0.02</v>
      </c>
      <c r="AE153" s="3"/>
      <c r="AF153" s="3"/>
      <c r="AG153" s="3">
        <v>0.02</v>
      </c>
      <c r="AH153" s="3"/>
      <c r="AI153" s="3"/>
      <c r="AJ153" s="3"/>
      <c r="AK153" s="3"/>
      <c r="AL153" s="3"/>
      <c r="AM153" s="3"/>
      <c r="AN153" s="3"/>
      <c r="AO153" s="3"/>
      <c r="AP153" s="3"/>
      <c r="AQ153" s="3"/>
      <c r="AR153" s="3"/>
      <c r="AS153" s="3"/>
      <c r="AT153" s="3"/>
      <c r="AU153" s="3"/>
      <c r="AV153" s="3"/>
      <c r="AW153" s="3"/>
      <c r="AX153" s="3"/>
      <c r="AY153" s="3"/>
      <c r="AZ153" s="74"/>
      <c r="BA153" s="3"/>
      <c r="BB153" s="3"/>
      <c r="BC153" s="3"/>
      <c r="BD153" s="3">
        <v>4</v>
      </c>
      <c r="BE153" s="3"/>
      <c r="BF153" s="3"/>
      <c r="BG153" s="3"/>
      <c r="BH153" s="3"/>
      <c r="BI153" s="75"/>
      <c r="BJ153" s="3"/>
      <c r="BK153" s="2" t="s">
        <v>459</v>
      </c>
      <c r="BL153" s="4" t="s">
        <v>563</v>
      </c>
      <c r="BM153" s="95"/>
      <c r="BN153" s="143" t="s">
        <v>91</v>
      </c>
      <c r="BO153" s="15"/>
      <c r="BP153" s="2" t="s">
        <v>630</v>
      </c>
    </row>
    <row r="154" spans="1:69" ht="75" x14ac:dyDescent="0.3">
      <c r="A154" s="2">
        <v>18</v>
      </c>
      <c r="B154" s="141" t="s">
        <v>449</v>
      </c>
      <c r="C154" s="69">
        <f t="shared" si="65"/>
        <v>0.16</v>
      </c>
      <c r="D154" s="3"/>
      <c r="E154" s="3">
        <f t="shared" si="61"/>
        <v>0.16</v>
      </c>
      <c r="F154" s="3">
        <f t="shared" si="62"/>
        <v>0.16</v>
      </c>
      <c r="G154" s="3">
        <f t="shared" si="63"/>
        <v>0.1</v>
      </c>
      <c r="H154" s="3">
        <v>0.1</v>
      </c>
      <c r="I154" s="3"/>
      <c r="J154" s="3"/>
      <c r="K154" s="178">
        <v>0.03</v>
      </c>
      <c r="L154" s="183">
        <v>0.03</v>
      </c>
      <c r="M154" s="3">
        <f t="shared" si="66"/>
        <v>0</v>
      </c>
      <c r="N154" s="3"/>
      <c r="O154" s="3"/>
      <c r="P154" s="3"/>
      <c r="Q154" s="3"/>
      <c r="R154" s="3"/>
      <c r="S154" s="3"/>
      <c r="T154" s="3"/>
      <c r="U154" s="3">
        <f t="shared" si="67"/>
        <v>0</v>
      </c>
      <c r="V154" s="3"/>
      <c r="W154" s="3"/>
      <c r="X154" s="3"/>
      <c r="Y154" s="3"/>
      <c r="Z154" s="3"/>
      <c r="AA154" s="3"/>
      <c r="AB154" s="3"/>
      <c r="AC154" s="3"/>
      <c r="AD154" s="3">
        <f t="shared" si="64"/>
        <v>0</v>
      </c>
      <c r="AE154" s="3"/>
      <c r="AF154" s="3"/>
      <c r="AG154" s="3"/>
      <c r="AH154" s="73"/>
      <c r="AI154" s="73"/>
      <c r="AJ154" s="3"/>
      <c r="AK154" s="3"/>
      <c r="AL154" s="3"/>
      <c r="AM154" s="3"/>
      <c r="AN154" s="3"/>
      <c r="AO154" s="3"/>
      <c r="AP154" s="3"/>
      <c r="AQ154" s="3"/>
      <c r="AR154" s="3"/>
      <c r="AS154" s="3"/>
      <c r="AT154" s="3"/>
      <c r="AU154" s="3"/>
      <c r="AV154" s="3"/>
      <c r="AW154" s="3"/>
      <c r="AX154" s="3"/>
      <c r="AY154" s="3"/>
      <c r="AZ154" s="74"/>
      <c r="BA154" s="3"/>
      <c r="BB154" s="3"/>
      <c r="BC154" s="3"/>
      <c r="BD154" s="3"/>
      <c r="BE154" s="3"/>
      <c r="BF154" s="3"/>
      <c r="BG154" s="3">
        <f t="shared" si="68"/>
        <v>0</v>
      </c>
      <c r="BH154" s="3"/>
      <c r="BI154" s="75"/>
      <c r="BJ154" s="3"/>
      <c r="BK154" s="2" t="s">
        <v>459</v>
      </c>
      <c r="BL154" s="2" t="s">
        <v>149</v>
      </c>
      <c r="BM154" s="99" t="s">
        <v>453</v>
      </c>
      <c r="BN154" s="2" t="s">
        <v>91</v>
      </c>
      <c r="BO154" s="15"/>
      <c r="BP154" s="2" t="s">
        <v>630</v>
      </c>
    </row>
    <row r="155" spans="1:69" ht="75" x14ac:dyDescent="0.3">
      <c r="A155" s="2">
        <v>19</v>
      </c>
      <c r="B155" s="141" t="s">
        <v>450</v>
      </c>
      <c r="C155" s="69">
        <f t="shared" si="65"/>
        <v>0.16</v>
      </c>
      <c r="D155" s="3"/>
      <c r="E155" s="3">
        <f t="shared" si="61"/>
        <v>0.16</v>
      </c>
      <c r="F155" s="3">
        <f t="shared" si="62"/>
        <v>0.16</v>
      </c>
      <c r="G155" s="3">
        <f t="shared" si="63"/>
        <v>0.11</v>
      </c>
      <c r="H155" s="3">
        <v>0.11</v>
      </c>
      <c r="I155" s="3"/>
      <c r="J155" s="3"/>
      <c r="K155" s="178">
        <v>0.02</v>
      </c>
      <c r="L155" s="183">
        <v>0.03</v>
      </c>
      <c r="M155" s="3">
        <f t="shared" si="66"/>
        <v>0</v>
      </c>
      <c r="N155" s="3"/>
      <c r="O155" s="3"/>
      <c r="P155" s="3"/>
      <c r="Q155" s="3"/>
      <c r="R155" s="3"/>
      <c r="S155" s="3"/>
      <c r="T155" s="3"/>
      <c r="U155" s="3">
        <f t="shared" si="67"/>
        <v>0</v>
      </c>
      <c r="V155" s="3"/>
      <c r="W155" s="3"/>
      <c r="X155" s="3"/>
      <c r="Y155" s="3"/>
      <c r="Z155" s="3"/>
      <c r="AA155" s="3"/>
      <c r="AB155" s="3"/>
      <c r="AC155" s="3"/>
      <c r="AD155" s="3">
        <f t="shared" si="64"/>
        <v>0</v>
      </c>
      <c r="AE155" s="3"/>
      <c r="AF155" s="3"/>
      <c r="AG155" s="3"/>
      <c r="AH155" s="73"/>
      <c r="AI155" s="73"/>
      <c r="AJ155" s="3"/>
      <c r="AK155" s="3"/>
      <c r="AL155" s="3"/>
      <c r="AM155" s="3"/>
      <c r="AN155" s="3"/>
      <c r="AO155" s="3"/>
      <c r="AP155" s="3"/>
      <c r="AQ155" s="3"/>
      <c r="AR155" s="3"/>
      <c r="AS155" s="3"/>
      <c r="AT155" s="3"/>
      <c r="AU155" s="3"/>
      <c r="AV155" s="3"/>
      <c r="AW155" s="3"/>
      <c r="AX155" s="3"/>
      <c r="AY155" s="3"/>
      <c r="AZ155" s="74"/>
      <c r="BA155" s="3"/>
      <c r="BB155" s="3"/>
      <c r="BC155" s="3"/>
      <c r="BD155" s="3"/>
      <c r="BE155" s="3"/>
      <c r="BF155" s="3"/>
      <c r="BG155" s="3">
        <f t="shared" si="68"/>
        <v>0</v>
      </c>
      <c r="BH155" s="3"/>
      <c r="BI155" s="75"/>
      <c r="BJ155" s="3"/>
      <c r="BK155" s="2" t="s">
        <v>459</v>
      </c>
      <c r="BL155" s="2" t="s">
        <v>149</v>
      </c>
      <c r="BM155" s="99" t="s">
        <v>454</v>
      </c>
      <c r="BN155" s="2" t="s">
        <v>91</v>
      </c>
      <c r="BO155" s="15"/>
      <c r="BP155" s="2" t="s">
        <v>630</v>
      </c>
    </row>
    <row r="156" spans="1:69" ht="75" x14ac:dyDescent="0.3">
      <c r="A156" s="2">
        <v>20</v>
      </c>
      <c r="B156" s="141" t="s">
        <v>513</v>
      </c>
      <c r="C156" s="69">
        <f t="shared" si="65"/>
        <v>0.1</v>
      </c>
      <c r="D156" s="3"/>
      <c r="E156" s="3">
        <f t="shared" si="61"/>
        <v>0.1</v>
      </c>
      <c r="F156" s="3">
        <f t="shared" si="62"/>
        <v>0.1</v>
      </c>
      <c r="G156" s="3">
        <f t="shared" si="63"/>
        <v>0</v>
      </c>
      <c r="H156" s="69"/>
      <c r="I156" s="69"/>
      <c r="J156" s="3"/>
      <c r="K156" s="182">
        <v>0.1</v>
      </c>
      <c r="L156" s="182"/>
      <c r="M156" s="3">
        <f t="shared" si="66"/>
        <v>0</v>
      </c>
      <c r="N156" s="3"/>
      <c r="O156" s="3"/>
      <c r="P156" s="3"/>
      <c r="Q156" s="3"/>
      <c r="R156" s="3"/>
      <c r="S156" s="3"/>
      <c r="T156" s="3"/>
      <c r="U156" s="3">
        <f t="shared" si="67"/>
        <v>0</v>
      </c>
      <c r="V156" s="3"/>
      <c r="W156" s="3"/>
      <c r="X156" s="3"/>
      <c r="Y156" s="3"/>
      <c r="Z156" s="3"/>
      <c r="AA156" s="3"/>
      <c r="AB156" s="3"/>
      <c r="AC156" s="3"/>
      <c r="AD156" s="3">
        <f t="shared" si="64"/>
        <v>0</v>
      </c>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69"/>
      <c r="BE156" s="3"/>
      <c r="BF156" s="3"/>
      <c r="BG156" s="3">
        <f t="shared" si="68"/>
        <v>0</v>
      </c>
      <c r="BH156" s="3"/>
      <c r="BI156" s="69"/>
      <c r="BJ156" s="3"/>
      <c r="BK156" s="2" t="s">
        <v>459</v>
      </c>
      <c r="BL156" s="143" t="s">
        <v>135</v>
      </c>
      <c r="BM156" s="2" t="s">
        <v>514</v>
      </c>
      <c r="BN156" s="143" t="s">
        <v>91</v>
      </c>
      <c r="BO156" s="15" t="s">
        <v>385</v>
      </c>
      <c r="BP156" s="2" t="s">
        <v>629</v>
      </c>
    </row>
    <row r="157" spans="1:69" ht="37.5" x14ac:dyDescent="0.3">
      <c r="A157" s="2">
        <v>21</v>
      </c>
      <c r="B157" s="144" t="s">
        <v>376</v>
      </c>
      <c r="C157" s="69">
        <f t="shared" si="65"/>
        <v>0.7</v>
      </c>
      <c r="D157" s="3"/>
      <c r="E157" s="3">
        <f t="shared" si="61"/>
        <v>0.7</v>
      </c>
      <c r="F157" s="3">
        <f t="shared" si="62"/>
        <v>0.7</v>
      </c>
      <c r="G157" s="3">
        <f t="shared" si="63"/>
        <v>0</v>
      </c>
      <c r="H157" s="3"/>
      <c r="I157" s="3"/>
      <c r="J157" s="3"/>
      <c r="K157" s="179">
        <v>0.3</v>
      </c>
      <c r="L157" s="184">
        <v>0.4</v>
      </c>
      <c r="M157" s="3">
        <f t="shared" si="66"/>
        <v>0</v>
      </c>
      <c r="N157" s="3"/>
      <c r="O157" s="3"/>
      <c r="P157" s="3"/>
      <c r="Q157" s="3"/>
      <c r="R157" s="3"/>
      <c r="S157" s="3"/>
      <c r="T157" s="3"/>
      <c r="U157" s="3">
        <f t="shared" si="67"/>
        <v>0</v>
      </c>
      <c r="V157" s="3"/>
      <c r="W157" s="3"/>
      <c r="X157" s="3"/>
      <c r="Y157" s="3"/>
      <c r="Z157" s="3"/>
      <c r="AA157" s="3"/>
      <c r="AB157" s="3"/>
      <c r="AC157" s="3"/>
      <c r="AD157" s="3">
        <f t="shared" si="64"/>
        <v>0</v>
      </c>
      <c r="AE157" s="3"/>
      <c r="AF157" s="3"/>
      <c r="AG157" s="3"/>
      <c r="AH157" s="73"/>
      <c r="AI157" s="73"/>
      <c r="AJ157" s="3"/>
      <c r="AK157" s="3"/>
      <c r="AL157" s="3"/>
      <c r="AM157" s="3"/>
      <c r="AN157" s="3"/>
      <c r="AO157" s="3"/>
      <c r="AP157" s="3"/>
      <c r="AQ157" s="3"/>
      <c r="AR157" s="3"/>
      <c r="AS157" s="3"/>
      <c r="AT157" s="3"/>
      <c r="AU157" s="3"/>
      <c r="AV157" s="3"/>
      <c r="AW157" s="3"/>
      <c r="AX157" s="3"/>
      <c r="AY157" s="3"/>
      <c r="AZ157" s="74"/>
      <c r="BA157" s="3"/>
      <c r="BB157" s="3"/>
      <c r="BC157" s="3"/>
      <c r="BD157" s="3"/>
      <c r="BE157" s="3"/>
      <c r="BF157" s="3"/>
      <c r="BG157" s="3">
        <f t="shared" si="68"/>
        <v>0</v>
      </c>
      <c r="BH157" s="3"/>
      <c r="BI157" s="75"/>
      <c r="BJ157" s="3"/>
      <c r="BK157" s="2" t="s">
        <v>459</v>
      </c>
      <c r="BL157" s="4" t="s">
        <v>135</v>
      </c>
      <c r="BM157" s="95"/>
      <c r="BN157" s="143" t="s">
        <v>91</v>
      </c>
      <c r="BO157" s="15"/>
      <c r="BP157" s="2" t="s">
        <v>630</v>
      </c>
    </row>
    <row r="158" spans="1:69" x14ac:dyDescent="0.3">
      <c r="A158" s="81" t="s">
        <v>182</v>
      </c>
      <c r="B158" s="86" t="s">
        <v>51</v>
      </c>
      <c r="C158" s="21">
        <f t="shared" si="65"/>
        <v>1.2</v>
      </c>
      <c r="D158" s="82">
        <f>SUM(D159:D161)</f>
        <v>0</v>
      </c>
      <c r="E158" s="82">
        <f t="shared" si="61"/>
        <v>1.2</v>
      </c>
      <c r="F158" s="82">
        <f t="shared" si="62"/>
        <v>1.2</v>
      </c>
      <c r="G158" s="82">
        <f t="shared" si="63"/>
        <v>0.5</v>
      </c>
      <c r="H158" s="82">
        <f>SUM(H159:H161)</f>
        <v>0</v>
      </c>
      <c r="I158" s="82">
        <f>SUM(I159:I161)</f>
        <v>0.5</v>
      </c>
      <c r="J158" s="82">
        <f>SUM(J159:J161)</f>
        <v>0</v>
      </c>
      <c r="K158" s="177">
        <f>SUM(K159:K161)</f>
        <v>0</v>
      </c>
      <c r="L158" s="177">
        <f>SUM(L159:L161)</f>
        <v>0.5</v>
      </c>
      <c r="M158" s="82">
        <f t="shared" si="66"/>
        <v>0.2</v>
      </c>
      <c r="N158" s="82">
        <f t="shared" ref="N158:T158" si="69">SUM(N159:N161)</f>
        <v>0</v>
      </c>
      <c r="O158" s="82">
        <f t="shared" si="69"/>
        <v>0</v>
      </c>
      <c r="P158" s="82">
        <f t="shared" si="69"/>
        <v>0.2</v>
      </c>
      <c r="Q158" s="82">
        <f t="shared" si="69"/>
        <v>0</v>
      </c>
      <c r="R158" s="82">
        <f t="shared" si="69"/>
        <v>0</v>
      </c>
      <c r="S158" s="82">
        <f t="shared" si="69"/>
        <v>0</v>
      </c>
      <c r="T158" s="82">
        <f t="shared" si="69"/>
        <v>0</v>
      </c>
      <c r="U158" s="82">
        <f t="shared" si="67"/>
        <v>0</v>
      </c>
      <c r="V158" s="82">
        <f t="shared" ref="V158:AC158" si="70">SUM(V159:V161)</f>
        <v>0</v>
      </c>
      <c r="W158" s="82">
        <f t="shared" si="70"/>
        <v>0</v>
      </c>
      <c r="X158" s="82">
        <f t="shared" si="70"/>
        <v>0</v>
      </c>
      <c r="Y158" s="82">
        <f t="shared" si="70"/>
        <v>0</v>
      </c>
      <c r="Z158" s="82">
        <f t="shared" si="70"/>
        <v>0</v>
      </c>
      <c r="AA158" s="82">
        <f t="shared" si="70"/>
        <v>0</v>
      </c>
      <c r="AB158" s="82">
        <f t="shared" si="70"/>
        <v>0</v>
      </c>
      <c r="AC158" s="82">
        <f t="shared" si="70"/>
        <v>0</v>
      </c>
      <c r="AD158" s="82">
        <f t="shared" si="64"/>
        <v>0</v>
      </c>
      <c r="AE158" s="82">
        <f t="shared" ref="AE158:BF158" si="71">SUM(AE159:AE161)</f>
        <v>0</v>
      </c>
      <c r="AF158" s="82">
        <f t="shared" si="71"/>
        <v>0</v>
      </c>
      <c r="AG158" s="82">
        <f t="shared" si="71"/>
        <v>0</v>
      </c>
      <c r="AH158" s="82">
        <f t="shared" si="71"/>
        <v>0</v>
      </c>
      <c r="AI158" s="82">
        <f t="shared" si="71"/>
        <v>0</v>
      </c>
      <c r="AJ158" s="82">
        <f t="shared" si="71"/>
        <v>0</v>
      </c>
      <c r="AK158" s="82">
        <f t="shared" si="71"/>
        <v>0</v>
      </c>
      <c r="AL158" s="82">
        <f t="shared" si="71"/>
        <v>0</v>
      </c>
      <c r="AM158" s="82">
        <f t="shared" si="71"/>
        <v>0</v>
      </c>
      <c r="AN158" s="82">
        <f t="shared" si="71"/>
        <v>0</v>
      </c>
      <c r="AO158" s="82">
        <f t="shared" si="71"/>
        <v>0</v>
      </c>
      <c r="AP158" s="82">
        <f t="shared" si="71"/>
        <v>0</v>
      </c>
      <c r="AQ158" s="82">
        <f t="shared" si="71"/>
        <v>0</v>
      </c>
      <c r="AR158" s="82">
        <f t="shared" si="71"/>
        <v>0</v>
      </c>
      <c r="AS158" s="82">
        <f t="shared" si="71"/>
        <v>0</v>
      </c>
      <c r="AT158" s="82">
        <f t="shared" si="71"/>
        <v>0</v>
      </c>
      <c r="AU158" s="82">
        <f t="shared" si="71"/>
        <v>0</v>
      </c>
      <c r="AV158" s="82">
        <f t="shared" si="71"/>
        <v>0</v>
      </c>
      <c r="AW158" s="82">
        <f t="shared" si="71"/>
        <v>0</v>
      </c>
      <c r="AX158" s="82">
        <f t="shared" si="71"/>
        <v>0</v>
      </c>
      <c r="AY158" s="82">
        <f t="shared" si="71"/>
        <v>0</v>
      </c>
      <c r="AZ158" s="82">
        <f t="shared" si="71"/>
        <v>0</v>
      </c>
      <c r="BA158" s="82">
        <f t="shared" si="71"/>
        <v>0</v>
      </c>
      <c r="BB158" s="82">
        <f t="shared" si="71"/>
        <v>0</v>
      </c>
      <c r="BC158" s="82">
        <f t="shared" si="71"/>
        <v>0</v>
      </c>
      <c r="BD158" s="82">
        <f t="shared" si="71"/>
        <v>0</v>
      </c>
      <c r="BE158" s="82">
        <f t="shared" si="71"/>
        <v>0</v>
      </c>
      <c r="BF158" s="82">
        <f t="shared" si="71"/>
        <v>0</v>
      </c>
      <c r="BG158" s="82">
        <f t="shared" si="68"/>
        <v>0</v>
      </c>
      <c r="BH158" s="82">
        <f>SUM(BH159:BH161)</f>
        <v>0</v>
      </c>
      <c r="BI158" s="82">
        <f>SUM(BI159:BI161)</f>
        <v>0</v>
      </c>
      <c r="BJ158" s="82">
        <f>SUM(BJ159:BJ161)</f>
        <v>0</v>
      </c>
      <c r="BK158" s="9"/>
      <c r="BL158" s="9"/>
      <c r="BM158" s="81"/>
      <c r="BN158" s="9"/>
      <c r="BO158" s="107"/>
      <c r="BP158" s="81" t="s">
        <v>630</v>
      </c>
    </row>
    <row r="159" spans="1:69" ht="56.25" x14ac:dyDescent="0.3">
      <c r="A159" s="2">
        <v>1</v>
      </c>
      <c r="B159" s="144" t="s">
        <v>268</v>
      </c>
      <c r="C159" s="69">
        <f t="shared" si="65"/>
        <v>0.2</v>
      </c>
      <c r="D159" s="3"/>
      <c r="E159" s="3">
        <f t="shared" si="61"/>
        <v>0.2</v>
      </c>
      <c r="F159" s="3">
        <f t="shared" si="62"/>
        <v>0.2</v>
      </c>
      <c r="G159" s="3">
        <f t="shared" si="63"/>
        <v>0</v>
      </c>
      <c r="H159" s="3"/>
      <c r="I159" s="3"/>
      <c r="J159" s="3"/>
      <c r="K159" s="178"/>
      <c r="L159" s="178"/>
      <c r="M159" s="3">
        <f t="shared" si="66"/>
        <v>0.2</v>
      </c>
      <c r="N159" s="3"/>
      <c r="O159" s="3"/>
      <c r="P159" s="3">
        <v>0.2</v>
      </c>
      <c r="Q159" s="3"/>
      <c r="R159" s="3"/>
      <c r="S159" s="3"/>
      <c r="T159" s="3"/>
      <c r="U159" s="3">
        <f t="shared" si="67"/>
        <v>0</v>
      </c>
      <c r="V159" s="3"/>
      <c r="W159" s="3"/>
      <c r="X159" s="3"/>
      <c r="Y159" s="3"/>
      <c r="Z159" s="3"/>
      <c r="AA159" s="3"/>
      <c r="AB159" s="3"/>
      <c r="AC159" s="3"/>
      <c r="AD159" s="3">
        <f t="shared" si="64"/>
        <v>0</v>
      </c>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c r="BD159" s="3"/>
      <c r="BE159" s="3"/>
      <c r="BF159" s="3"/>
      <c r="BG159" s="3">
        <f t="shared" si="68"/>
        <v>0</v>
      </c>
      <c r="BH159" s="3"/>
      <c r="BI159" s="3"/>
      <c r="BJ159" s="3"/>
      <c r="BK159" s="2" t="s">
        <v>459</v>
      </c>
      <c r="BL159" s="4" t="s">
        <v>128</v>
      </c>
      <c r="BM159" s="2" t="s">
        <v>269</v>
      </c>
      <c r="BN159" s="2" t="s">
        <v>92</v>
      </c>
      <c r="BO159" s="15" t="s">
        <v>539</v>
      </c>
      <c r="BP159" s="2" t="s">
        <v>630</v>
      </c>
    </row>
    <row r="160" spans="1:69" ht="56.25" x14ac:dyDescent="0.3">
      <c r="A160" s="2">
        <v>2</v>
      </c>
      <c r="B160" s="89" t="s">
        <v>270</v>
      </c>
      <c r="C160" s="69">
        <f t="shared" si="65"/>
        <v>0.5</v>
      </c>
      <c r="D160" s="3"/>
      <c r="E160" s="3">
        <f t="shared" si="61"/>
        <v>0.5</v>
      </c>
      <c r="F160" s="3">
        <f t="shared" si="62"/>
        <v>0.5</v>
      </c>
      <c r="G160" s="3">
        <f t="shared" si="63"/>
        <v>0.5</v>
      </c>
      <c r="H160" s="3"/>
      <c r="I160" s="3">
        <v>0.5</v>
      </c>
      <c r="J160" s="3"/>
      <c r="K160" s="178"/>
      <c r="L160" s="178"/>
      <c r="M160" s="3">
        <f t="shared" si="66"/>
        <v>0</v>
      </c>
      <c r="N160" s="3"/>
      <c r="O160" s="3"/>
      <c r="P160" s="3"/>
      <c r="Q160" s="3"/>
      <c r="R160" s="3"/>
      <c r="S160" s="3"/>
      <c r="T160" s="3"/>
      <c r="U160" s="3">
        <f t="shared" si="67"/>
        <v>0</v>
      </c>
      <c r="V160" s="3"/>
      <c r="W160" s="3"/>
      <c r="X160" s="3"/>
      <c r="Y160" s="3"/>
      <c r="Z160" s="3"/>
      <c r="AA160" s="3"/>
      <c r="AB160" s="3"/>
      <c r="AC160" s="3"/>
      <c r="AD160" s="3">
        <f t="shared" si="64"/>
        <v>0</v>
      </c>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3"/>
      <c r="BE160" s="3"/>
      <c r="BF160" s="3"/>
      <c r="BG160" s="3">
        <f t="shared" si="68"/>
        <v>0</v>
      </c>
      <c r="BH160" s="3"/>
      <c r="BI160" s="3"/>
      <c r="BJ160" s="3"/>
      <c r="BK160" s="2" t="s">
        <v>459</v>
      </c>
      <c r="BL160" s="2" t="s">
        <v>130</v>
      </c>
      <c r="BM160" s="2" t="s">
        <v>271</v>
      </c>
      <c r="BN160" s="2" t="s">
        <v>92</v>
      </c>
      <c r="BO160" s="15" t="s">
        <v>539</v>
      </c>
      <c r="BP160" s="2" t="s">
        <v>629</v>
      </c>
    </row>
    <row r="161" spans="1:69" ht="75" x14ac:dyDescent="0.3">
      <c r="A161" s="2">
        <v>3</v>
      </c>
      <c r="B161" s="144" t="s">
        <v>272</v>
      </c>
      <c r="C161" s="69">
        <f t="shared" si="65"/>
        <v>0.5</v>
      </c>
      <c r="D161" s="3"/>
      <c r="E161" s="3">
        <f t="shared" si="61"/>
        <v>0.5</v>
      </c>
      <c r="F161" s="3">
        <f t="shared" si="62"/>
        <v>0.5</v>
      </c>
      <c r="G161" s="3">
        <f t="shared" si="63"/>
        <v>0</v>
      </c>
      <c r="H161" s="3"/>
      <c r="I161" s="3"/>
      <c r="J161" s="3"/>
      <c r="K161" s="178"/>
      <c r="L161" s="178">
        <v>0.5</v>
      </c>
      <c r="M161" s="3">
        <f t="shared" si="66"/>
        <v>0</v>
      </c>
      <c r="N161" s="3"/>
      <c r="O161" s="3"/>
      <c r="P161" s="3"/>
      <c r="Q161" s="3"/>
      <c r="R161" s="3"/>
      <c r="S161" s="3"/>
      <c r="T161" s="3"/>
      <c r="U161" s="3">
        <f t="shared" si="67"/>
        <v>0</v>
      </c>
      <c r="V161" s="3"/>
      <c r="W161" s="3"/>
      <c r="X161" s="3"/>
      <c r="Y161" s="3"/>
      <c r="Z161" s="3"/>
      <c r="AA161" s="3"/>
      <c r="AB161" s="3"/>
      <c r="AC161" s="3"/>
      <c r="AD161" s="3">
        <f t="shared" si="64"/>
        <v>0</v>
      </c>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c r="BC161" s="3"/>
      <c r="BD161" s="3"/>
      <c r="BE161" s="3"/>
      <c r="BF161" s="3"/>
      <c r="BG161" s="3">
        <f t="shared" si="68"/>
        <v>0</v>
      </c>
      <c r="BH161" s="3"/>
      <c r="BI161" s="3"/>
      <c r="BJ161" s="3"/>
      <c r="BK161" s="2" t="s">
        <v>459</v>
      </c>
      <c r="BL161" s="2" t="s">
        <v>142</v>
      </c>
      <c r="BM161" s="2" t="s">
        <v>273</v>
      </c>
      <c r="BN161" s="2" t="s">
        <v>92</v>
      </c>
      <c r="BO161" s="15" t="s">
        <v>539</v>
      </c>
      <c r="BP161" s="2" t="s">
        <v>630</v>
      </c>
    </row>
    <row r="162" spans="1:69" x14ac:dyDescent="0.3">
      <c r="A162" s="81" t="s">
        <v>182</v>
      </c>
      <c r="B162" s="86" t="s">
        <v>52</v>
      </c>
      <c r="C162" s="21">
        <f t="shared" si="65"/>
        <v>0</v>
      </c>
      <c r="D162" s="82"/>
      <c r="E162" s="82">
        <f t="shared" si="61"/>
        <v>0</v>
      </c>
      <c r="F162" s="82">
        <f t="shared" si="62"/>
        <v>0</v>
      </c>
      <c r="G162" s="82">
        <f t="shared" si="63"/>
        <v>0</v>
      </c>
      <c r="H162" s="82"/>
      <c r="I162" s="82"/>
      <c r="J162" s="82"/>
      <c r="K162" s="177"/>
      <c r="L162" s="177"/>
      <c r="M162" s="82">
        <f t="shared" si="66"/>
        <v>0</v>
      </c>
      <c r="N162" s="82"/>
      <c r="O162" s="82"/>
      <c r="P162" s="82"/>
      <c r="Q162" s="82"/>
      <c r="R162" s="82"/>
      <c r="S162" s="82"/>
      <c r="T162" s="82"/>
      <c r="U162" s="82">
        <f t="shared" si="67"/>
        <v>0</v>
      </c>
      <c r="V162" s="82"/>
      <c r="W162" s="82"/>
      <c r="X162" s="82"/>
      <c r="Y162" s="82"/>
      <c r="Z162" s="82"/>
      <c r="AA162" s="82"/>
      <c r="AB162" s="82"/>
      <c r="AC162" s="82"/>
      <c r="AD162" s="82">
        <f t="shared" si="64"/>
        <v>0</v>
      </c>
      <c r="AE162" s="82"/>
      <c r="AF162" s="82"/>
      <c r="AG162" s="82"/>
      <c r="AH162" s="82"/>
      <c r="AI162" s="82"/>
      <c r="AJ162" s="82"/>
      <c r="AK162" s="82"/>
      <c r="AL162" s="82"/>
      <c r="AM162" s="82"/>
      <c r="AN162" s="82"/>
      <c r="AO162" s="82"/>
      <c r="AP162" s="82"/>
      <c r="AQ162" s="82"/>
      <c r="AR162" s="82"/>
      <c r="AS162" s="82"/>
      <c r="AT162" s="82"/>
      <c r="AU162" s="82"/>
      <c r="AV162" s="82"/>
      <c r="AW162" s="82"/>
      <c r="AX162" s="82"/>
      <c r="AY162" s="82"/>
      <c r="AZ162" s="82"/>
      <c r="BA162" s="82"/>
      <c r="BB162" s="82"/>
      <c r="BC162" s="82"/>
      <c r="BD162" s="82"/>
      <c r="BE162" s="82"/>
      <c r="BF162" s="82"/>
      <c r="BG162" s="82">
        <f t="shared" si="68"/>
        <v>0</v>
      </c>
      <c r="BH162" s="82"/>
      <c r="BI162" s="82"/>
      <c r="BJ162" s="82"/>
      <c r="BK162" s="9"/>
      <c r="BL162" s="9"/>
      <c r="BM162" s="81"/>
      <c r="BN162" s="9"/>
      <c r="BO162" s="107"/>
      <c r="BP162" s="81" t="s">
        <v>630</v>
      </c>
    </row>
    <row r="163" spans="1:69" x14ac:dyDescent="0.3">
      <c r="A163" s="9" t="s">
        <v>274</v>
      </c>
      <c r="B163" s="86" t="s">
        <v>53</v>
      </c>
      <c r="C163" s="21">
        <f t="shared" si="65"/>
        <v>3.14</v>
      </c>
      <c r="D163" s="82">
        <f>SUM(D164:D165)</f>
        <v>2.92</v>
      </c>
      <c r="E163" s="82">
        <f t="shared" si="61"/>
        <v>0.22</v>
      </c>
      <c r="F163" s="82">
        <f t="shared" si="62"/>
        <v>0.22</v>
      </c>
      <c r="G163" s="82">
        <f t="shared" si="63"/>
        <v>0</v>
      </c>
      <c r="H163" s="82">
        <f>SUM(H164:H165)</f>
        <v>0</v>
      </c>
      <c r="I163" s="82">
        <f>SUM(I164:I165)</f>
        <v>0</v>
      </c>
      <c r="J163" s="82">
        <f>SUM(J164:J165)</f>
        <v>0</v>
      </c>
      <c r="K163" s="177">
        <f>SUM(K164:K165)</f>
        <v>0</v>
      </c>
      <c r="L163" s="177">
        <f>SUM(L164:L165)</f>
        <v>0.22</v>
      </c>
      <c r="M163" s="82">
        <f t="shared" si="66"/>
        <v>0</v>
      </c>
      <c r="N163" s="82">
        <f t="shared" ref="N163:T163" si="72">SUM(N164:N165)</f>
        <v>0</v>
      </c>
      <c r="O163" s="82">
        <f t="shared" si="72"/>
        <v>0</v>
      </c>
      <c r="P163" s="82">
        <f t="shared" si="72"/>
        <v>0</v>
      </c>
      <c r="Q163" s="82">
        <f t="shared" si="72"/>
        <v>0</v>
      </c>
      <c r="R163" s="82">
        <f t="shared" si="72"/>
        <v>0</v>
      </c>
      <c r="S163" s="82">
        <f t="shared" si="72"/>
        <v>0</v>
      </c>
      <c r="T163" s="82">
        <f t="shared" si="72"/>
        <v>0</v>
      </c>
      <c r="U163" s="82">
        <f t="shared" si="67"/>
        <v>0</v>
      </c>
      <c r="V163" s="82">
        <f t="shared" ref="V163:AC163" si="73">SUM(V164:V165)</f>
        <v>0</v>
      </c>
      <c r="W163" s="82">
        <f t="shared" si="73"/>
        <v>0</v>
      </c>
      <c r="X163" s="82">
        <f t="shared" si="73"/>
        <v>0</v>
      </c>
      <c r="Y163" s="82">
        <f t="shared" si="73"/>
        <v>0</v>
      </c>
      <c r="Z163" s="82">
        <f t="shared" si="73"/>
        <v>0</v>
      </c>
      <c r="AA163" s="82">
        <f t="shared" si="73"/>
        <v>0</v>
      </c>
      <c r="AB163" s="82">
        <f t="shared" si="73"/>
        <v>0</v>
      </c>
      <c r="AC163" s="82">
        <f t="shared" si="73"/>
        <v>0</v>
      </c>
      <c r="AD163" s="82">
        <f t="shared" si="64"/>
        <v>0</v>
      </c>
      <c r="AE163" s="82">
        <f t="shared" ref="AE163:BF163" si="74">SUM(AE164:AE165)</f>
        <v>0</v>
      </c>
      <c r="AF163" s="82">
        <f t="shared" si="74"/>
        <v>0</v>
      </c>
      <c r="AG163" s="82">
        <f t="shared" si="74"/>
        <v>0</v>
      </c>
      <c r="AH163" s="82">
        <f t="shared" si="74"/>
        <v>0</v>
      </c>
      <c r="AI163" s="82">
        <f t="shared" si="74"/>
        <v>0</v>
      </c>
      <c r="AJ163" s="82">
        <f t="shared" si="74"/>
        <v>0</v>
      </c>
      <c r="AK163" s="82">
        <f t="shared" si="74"/>
        <v>0</v>
      </c>
      <c r="AL163" s="82">
        <f t="shared" si="74"/>
        <v>0</v>
      </c>
      <c r="AM163" s="82">
        <f t="shared" si="74"/>
        <v>0</v>
      </c>
      <c r="AN163" s="82">
        <f t="shared" si="74"/>
        <v>0</v>
      </c>
      <c r="AO163" s="82">
        <f t="shared" si="74"/>
        <v>0</v>
      </c>
      <c r="AP163" s="82">
        <f t="shared" si="74"/>
        <v>0</v>
      </c>
      <c r="AQ163" s="82">
        <f t="shared" si="74"/>
        <v>0</v>
      </c>
      <c r="AR163" s="82">
        <f t="shared" si="74"/>
        <v>0</v>
      </c>
      <c r="AS163" s="82">
        <f t="shared" si="74"/>
        <v>0</v>
      </c>
      <c r="AT163" s="82">
        <f t="shared" si="74"/>
        <v>0</v>
      </c>
      <c r="AU163" s="82">
        <f t="shared" si="74"/>
        <v>0</v>
      </c>
      <c r="AV163" s="82">
        <f t="shared" si="74"/>
        <v>0</v>
      </c>
      <c r="AW163" s="82">
        <f t="shared" si="74"/>
        <v>0</v>
      </c>
      <c r="AX163" s="82">
        <f t="shared" si="74"/>
        <v>0</v>
      </c>
      <c r="AY163" s="82">
        <f t="shared" si="74"/>
        <v>0</v>
      </c>
      <c r="AZ163" s="82">
        <f t="shared" si="74"/>
        <v>0</v>
      </c>
      <c r="BA163" s="82">
        <f t="shared" si="74"/>
        <v>0</v>
      </c>
      <c r="BB163" s="82">
        <f t="shared" si="74"/>
        <v>0</v>
      </c>
      <c r="BC163" s="82">
        <f t="shared" si="74"/>
        <v>0</v>
      </c>
      <c r="BD163" s="82">
        <f t="shared" si="74"/>
        <v>0</v>
      </c>
      <c r="BE163" s="82">
        <f t="shared" si="74"/>
        <v>0</v>
      </c>
      <c r="BF163" s="82">
        <f t="shared" si="74"/>
        <v>0</v>
      </c>
      <c r="BG163" s="82">
        <f t="shared" si="68"/>
        <v>0</v>
      </c>
      <c r="BH163" s="82">
        <f>SUM(BH164:BH165)</f>
        <v>0</v>
      </c>
      <c r="BI163" s="82">
        <f>SUM(BI164:BI165)</f>
        <v>0</v>
      </c>
      <c r="BJ163" s="82">
        <f>SUM(BJ164:BJ165)</f>
        <v>0</v>
      </c>
      <c r="BK163" s="9"/>
      <c r="BL163" s="9"/>
      <c r="BM163" s="81"/>
      <c r="BN163" s="9"/>
      <c r="BO163" s="107"/>
      <c r="BP163" s="81" t="s">
        <v>630</v>
      </c>
    </row>
    <row r="164" spans="1:69" ht="56.25" x14ac:dyDescent="0.3">
      <c r="A164" s="2">
        <v>1</v>
      </c>
      <c r="B164" s="22" t="s">
        <v>607</v>
      </c>
      <c r="C164" s="3">
        <f t="shared" si="65"/>
        <v>0.22</v>
      </c>
      <c r="D164" s="3"/>
      <c r="E164" s="3">
        <v>0.22</v>
      </c>
      <c r="F164" s="3">
        <f t="shared" si="62"/>
        <v>0.22</v>
      </c>
      <c r="G164" s="3">
        <f t="shared" si="63"/>
        <v>0</v>
      </c>
      <c r="H164" s="3"/>
      <c r="I164" s="3"/>
      <c r="J164" s="3"/>
      <c r="K164" s="179"/>
      <c r="L164" s="178">
        <v>0.22</v>
      </c>
      <c r="M164" s="3"/>
      <c r="N164" s="3"/>
      <c r="O164" s="3"/>
      <c r="P164" s="3"/>
      <c r="Q164" s="3"/>
      <c r="R164" s="3"/>
      <c r="S164" s="3"/>
      <c r="T164" s="3"/>
      <c r="U164" s="3">
        <f t="shared" si="67"/>
        <v>0</v>
      </c>
      <c r="V164" s="3"/>
      <c r="W164" s="3"/>
      <c r="X164" s="3"/>
      <c r="Y164" s="3"/>
      <c r="Z164" s="3"/>
      <c r="AA164" s="3"/>
      <c r="AB164" s="3"/>
      <c r="AC164" s="3"/>
      <c r="AD164" s="3"/>
      <c r="AE164" s="3"/>
      <c r="AF164" s="3"/>
      <c r="AG164" s="3"/>
      <c r="AH164" s="73"/>
      <c r="AI164" s="73"/>
      <c r="AJ164" s="3"/>
      <c r="AK164" s="3"/>
      <c r="AL164" s="3"/>
      <c r="AM164" s="3"/>
      <c r="AN164" s="3"/>
      <c r="AO164" s="3"/>
      <c r="AP164" s="3"/>
      <c r="AQ164" s="3"/>
      <c r="AR164" s="3"/>
      <c r="AS164" s="3"/>
      <c r="AT164" s="3"/>
      <c r="AU164" s="3"/>
      <c r="AV164" s="3"/>
      <c r="AW164" s="3"/>
      <c r="AX164" s="3"/>
      <c r="AY164" s="3"/>
      <c r="AZ164" s="74"/>
      <c r="BA164" s="3"/>
      <c r="BB164" s="3"/>
      <c r="BC164" s="3"/>
      <c r="BD164" s="3"/>
      <c r="BE164" s="3"/>
      <c r="BF164" s="3"/>
      <c r="BG164" s="3"/>
      <c r="BH164" s="3"/>
      <c r="BI164" s="75"/>
      <c r="BJ164" s="3"/>
      <c r="BK164" s="2" t="s">
        <v>459</v>
      </c>
      <c r="BL164" s="4" t="s">
        <v>137</v>
      </c>
      <c r="BM164" s="96"/>
      <c r="BN164" s="143" t="s">
        <v>94</v>
      </c>
      <c r="BO164" s="15" t="s">
        <v>624</v>
      </c>
      <c r="BP164" s="2" t="s">
        <v>630</v>
      </c>
      <c r="BQ164" s="149" t="s">
        <v>777</v>
      </c>
    </row>
    <row r="165" spans="1:69" ht="75" x14ac:dyDescent="0.3">
      <c r="A165" s="2">
        <v>2</v>
      </c>
      <c r="B165" s="144" t="s">
        <v>275</v>
      </c>
      <c r="C165" s="69">
        <f t="shared" si="65"/>
        <v>2.92</v>
      </c>
      <c r="D165" s="3">
        <v>2.92</v>
      </c>
      <c r="E165" s="3">
        <f t="shared" si="61"/>
        <v>0</v>
      </c>
      <c r="F165" s="3">
        <f t="shared" si="62"/>
        <v>0</v>
      </c>
      <c r="G165" s="3">
        <f t="shared" si="63"/>
        <v>0</v>
      </c>
      <c r="H165" s="3"/>
      <c r="I165" s="3"/>
      <c r="J165" s="3"/>
      <c r="K165" s="178"/>
      <c r="L165" s="178"/>
      <c r="M165" s="3">
        <f t="shared" si="66"/>
        <v>0</v>
      </c>
      <c r="N165" s="3"/>
      <c r="O165" s="3"/>
      <c r="P165" s="3"/>
      <c r="Q165" s="3"/>
      <c r="R165" s="3"/>
      <c r="S165" s="3"/>
      <c r="T165" s="3"/>
      <c r="U165" s="3">
        <f t="shared" si="67"/>
        <v>0</v>
      </c>
      <c r="V165" s="3"/>
      <c r="W165" s="3"/>
      <c r="X165" s="3"/>
      <c r="Y165" s="3"/>
      <c r="Z165" s="3"/>
      <c r="AA165" s="3"/>
      <c r="AB165" s="3"/>
      <c r="AC165" s="3"/>
      <c r="AD165" s="3">
        <f t="shared" si="64"/>
        <v>0</v>
      </c>
      <c r="AE165" s="3"/>
      <c r="AF165" s="3"/>
      <c r="AG165" s="3"/>
      <c r="AH165" s="3"/>
      <c r="AI165" s="3"/>
      <c r="AJ165" s="3"/>
      <c r="AK165" s="3"/>
      <c r="AL165" s="3"/>
      <c r="AM165" s="3"/>
      <c r="AN165" s="3"/>
      <c r="AO165" s="3"/>
      <c r="AP165" s="3"/>
      <c r="AQ165" s="3"/>
      <c r="AR165" s="3"/>
      <c r="AS165" s="3"/>
      <c r="AT165" s="3"/>
      <c r="AU165" s="3"/>
      <c r="AV165" s="3"/>
      <c r="AW165" s="3"/>
      <c r="AX165" s="3"/>
      <c r="AY165" s="3"/>
      <c r="AZ165" s="3"/>
      <c r="BA165" s="3"/>
      <c r="BB165" s="3"/>
      <c r="BC165" s="3"/>
      <c r="BD165" s="3"/>
      <c r="BE165" s="3"/>
      <c r="BF165" s="3"/>
      <c r="BG165" s="3">
        <f t="shared" si="68"/>
        <v>0</v>
      </c>
      <c r="BH165" s="3"/>
      <c r="BI165" s="3"/>
      <c r="BJ165" s="3"/>
      <c r="BK165" s="2" t="s">
        <v>459</v>
      </c>
      <c r="BL165" s="4" t="s">
        <v>128</v>
      </c>
      <c r="BM165" s="2" t="s">
        <v>276</v>
      </c>
      <c r="BN165" s="2" t="s">
        <v>94</v>
      </c>
      <c r="BO165" s="15" t="s">
        <v>399</v>
      </c>
      <c r="BP165" s="2" t="s">
        <v>629</v>
      </c>
    </row>
    <row r="166" spans="1:69" x14ac:dyDescent="0.3">
      <c r="A166" s="81" t="s">
        <v>182</v>
      </c>
      <c r="B166" s="86" t="s">
        <v>54</v>
      </c>
      <c r="C166" s="21">
        <f t="shared" si="65"/>
        <v>2.4300000000000002</v>
      </c>
      <c r="D166" s="82">
        <v>0</v>
      </c>
      <c r="E166" s="82">
        <f t="shared" si="61"/>
        <v>2.4300000000000002</v>
      </c>
      <c r="F166" s="82">
        <f t="shared" si="62"/>
        <v>2.4300000000000002</v>
      </c>
      <c r="G166" s="82">
        <f t="shared" si="63"/>
        <v>1</v>
      </c>
      <c r="H166" s="82">
        <f>SUM(H167:H169)</f>
        <v>0</v>
      </c>
      <c r="I166" s="82">
        <f>SUM(I167:I169)</f>
        <v>1</v>
      </c>
      <c r="J166" s="82">
        <f>SUM(J167:J169)</f>
        <v>0</v>
      </c>
      <c r="K166" s="177">
        <f>SUM(K167:K169)</f>
        <v>0.35</v>
      </c>
      <c r="L166" s="177">
        <f>SUM(L167:L169)</f>
        <v>1.08</v>
      </c>
      <c r="M166" s="82">
        <f t="shared" si="66"/>
        <v>0</v>
      </c>
      <c r="N166" s="82">
        <f t="shared" ref="N166:T166" si="75">SUM(N167:N169)</f>
        <v>0</v>
      </c>
      <c r="O166" s="82">
        <f t="shared" si="75"/>
        <v>0</v>
      </c>
      <c r="P166" s="82">
        <f t="shared" si="75"/>
        <v>0</v>
      </c>
      <c r="Q166" s="82">
        <f t="shared" si="75"/>
        <v>0</v>
      </c>
      <c r="R166" s="82">
        <f t="shared" si="75"/>
        <v>0</v>
      </c>
      <c r="S166" s="82">
        <f t="shared" si="75"/>
        <v>0</v>
      </c>
      <c r="T166" s="82">
        <f t="shared" si="75"/>
        <v>0</v>
      </c>
      <c r="U166" s="82">
        <f t="shared" si="67"/>
        <v>0</v>
      </c>
      <c r="V166" s="82">
        <f t="shared" ref="V166:AC166" si="76">SUM(V167:V169)</f>
        <v>0</v>
      </c>
      <c r="W166" s="82">
        <f t="shared" si="76"/>
        <v>0</v>
      </c>
      <c r="X166" s="82">
        <f t="shared" si="76"/>
        <v>0</v>
      </c>
      <c r="Y166" s="82">
        <f t="shared" si="76"/>
        <v>0</v>
      </c>
      <c r="Z166" s="82">
        <f t="shared" si="76"/>
        <v>0</v>
      </c>
      <c r="AA166" s="82">
        <f t="shared" si="76"/>
        <v>0</v>
      </c>
      <c r="AB166" s="82">
        <f t="shared" si="76"/>
        <v>0</v>
      </c>
      <c r="AC166" s="82">
        <f t="shared" si="76"/>
        <v>0</v>
      </c>
      <c r="AD166" s="82">
        <f t="shared" si="64"/>
        <v>0</v>
      </c>
      <c r="AE166" s="82">
        <f t="shared" ref="AE166:BF166" si="77">SUM(AE167:AE169)</f>
        <v>0</v>
      </c>
      <c r="AF166" s="82">
        <f t="shared" si="77"/>
        <v>0</v>
      </c>
      <c r="AG166" s="82">
        <f t="shared" si="77"/>
        <v>0</v>
      </c>
      <c r="AH166" s="82">
        <f t="shared" si="77"/>
        <v>0</v>
      </c>
      <c r="AI166" s="82">
        <f t="shared" si="77"/>
        <v>0</v>
      </c>
      <c r="AJ166" s="82">
        <f t="shared" si="77"/>
        <v>0</v>
      </c>
      <c r="AK166" s="82">
        <f t="shared" si="77"/>
        <v>0</v>
      </c>
      <c r="AL166" s="82">
        <f t="shared" si="77"/>
        <v>0</v>
      </c>
      <c r="AM166" s="82">
        <f t="shared" si="77"/>
        <v>0</v>
      </c>
      <c r="AN166" s="82">
        <f t="shared" si="77"/>
        <v>0</v>
      </c>
      <c r="AO166" s="82">
        <f t="shared" si="77"/>
        <v>0</v>
      </c>
      <c r="AP166" s="82">
        <f t="shared" si="77"/>
        <v>0</v>
      </c>
      <c r="AQ166" s="82">
        <f t="shared" si="77"/>
        <v>0</v>
      </c>
      <c r="AR166" s="82">
        <f t="shared" si="77"/>
        <v>0</v>
      </c>
      <c r="AS166" s="82">
        <f t="shared" si="77"/>
        <v>0</v>
      </c>
      <c r="AT166" s="82">
        <f t="shared" si="77"/>
        <v>0</v>
      </c>
      <c r="AU166" s="82">
        <f t="shared" si="77"/>
        <v>0</v>
      </c>
      <c r="AV166" s="82">
        <f t="shared" si="77"/>
        <v>0</v>
      </c>
      <c r="AW166" s="82">
        <f t="shared" si="77"/>
        <v>0</v>
      </c>
      <c r="AX166" s="82">
        <f t="shared" si="77"/>
        <v>0</v>
      </c>
      <c r="AY166" s="82">
        <f t="shared" si="77"/>
        <v>0</v>
      </c>
      <c r="AZ166" s="82">
        <f t="shared" si="77"/>
        <v>0</v>
      </c>
      <c r="BA166" s="82">
        <f t="shared" si="77"/>
        <v>0</v>
      </c>
      <c r="BB166" s="82">
        <f t="shared" si="77"/>
        <v>0</v>
      </c>
      <c r="BC166" s="82">
        <f t="shared" si="77"/>
        <v>0</v>
      </c>
      <c r="BD166" s="82">
        <f t="shared" si="77"/>
        <v>0</v>
      </c>
      <c r="BE166" s="82">
        <f t="shared" si="77"/>
        <v>0</v>
      </c>
      <c r="BF166" s="82">
        <f t="shared" si="77"/>
        <v>0</v>
      </c>
      <c r="BG166" s="82">
        <f t="shared" si="68"/>
        <v>0</v>
      </c>
      <c r="BH166" s="82">
        <f>SUM(BH167:BH169)</f>
        <v>0</v>
      </c>
      <c r="BI166" s="82">
        <f>SUM(BI167:BI169)</f>
        <v>0</v>
      </c>
      <c r="BJ166" s="82">
        <f>SUM(BJ167:BJ169)</f>
        <v>0</v>
      </c>
      <c r="BK166" s="9"/>
      <c r="BL166" s="9"/>
      <c r="BM166" s="81"/>
      <c r="BN166" s="9"/>
      <c r="BO166" s="107"/>
      <c r="BP166" s="81" t="s">
        <v>630</v>
      </c>
    </row>
    <row r="167" spans="1:69" ht="56.25" x14ac:dyDescent="0.3">
      <c r="A167" s="2">
        <v>1</v>
      </c>
      <c r="B167" s="89" t="s">
        <v>478</v>
      </c>
      <c r="C167" s="69">
        <f t="shared" si="65"/>
        <v>1</v>
      </c>
      <c r="D167" s="3"/>
      <c r="E167" s="3">
        <f t="shared" si="61"/>
        <v>1</v>
      </c>
      <c r="F167" s="3">
        <f t="shared" si="62"/>
        <v>1</v>
      </c>
      <c r="G167" s="3">
        <f t="shared" si="63"/>
        <v>1</v>
      </c>
      <c r="H167" s="3"/>
      <c r="I167" s="3">
        <v>1</v>
      </c>
      <c r="J167" s="3"/>
      <c r="K167" s="178"/>
      <c r="L167" s="178"/>
      <c r="M167" s="3">
        <f t="shared" si="66"/>
        <v>0</v>
      </c>
      <c r="N167" s="3"/>
      <c r="O167" s="3"/>
      <c r="P167" s="3"/>
      <c r="Q167" s="3"/>
      <c r="R167" s="3"/>
      <c r="S167" s="3"/>
      <c r="T167" s="3"/>
      <c r="U167" s="3">
        <f t="shared" si="67"/>
        <v>0</v>
      </c>
      <c r="V167" s="3"/>
      <c r="W167" s="3"/>
      <c r="X167" s="3"/>
      <c r="Y167" s="3"/>
      <c r="Z167" s="3"/>
      <c r="AA167" s="3"/>
      <c r="AB167" s="3"/>
      <c r="AC167" s="3"/>
      <c r="AD167" s="3">
        <f t="shared" si="64"/>
        <v>0</v>
      </c>
      <c r="AE167" s="3"/>
      <c r="AF167" s="3"/>
      <c r="AG167" s="3"/>
      <c r="AH167" s="3"/>
      <c r="AI167" s="3"/>
      <c r="AJ167" s="3"/>
      <c r="AK167" s="3"/>
      <c r="AL167" s="3"/>
      <c r="AM167" s="3"/>
      <c r="AN167" s="3"/>
      <c r="AO167" s="3"/>
      <c r="AP167" s="3"/>
      <c r="AQ167" s="3"/>
      <c r="AR167" s="3"/>
      <c r="AS167" s="3"/>
      <c r="AT167" s="3"/>
      <c r="AU167" s="3"/>
      <c r="AV167" s="3"/>
      <c r="AW167" s="3"/>
      <c r="AX167" s="3"/>
      <c r="AY167" s="3"/>
      <c r="AZ167" s="3"/>
      <c r="BA167" s="3"/>
      <c r="BB167" s="3"/>
      <c r="BC167" s="3"/>
      <c r="BD167" s="3"/>
      <c r="BE167" s="3"/>
      <c r="BF167" s="3"/>
      <c r="BG167" s="3">
        <f t="shared" si="68"/>
        <v>0</v>
      </c>
      <c r="BH167" s="3"/>
      <c r="BI167" s="3"/>
      <c r="BJ167" s="3"/>
      <c r="BK167" s="2" t="s">
        <v>459</v>
      </c>
      <c r="BL167" s="2" t="s">
        <v>130</v>
      </c>
      <c r="BM167" s="2" t="s">
        <v>278</v>
      </c>
      <c r="BN167" s="2" t="s">
        <v>95</v>
      </c>
      <c r="BO167" s="15" t="s">
        <v>539</v>
      </c>
      <c r="BP167" s="2" t="s">
        <v>629</v>
      </c>
    </row>
    <row r="168" spans="1:69" ht="75" x14ac:dyDescent="0.3">
      <c r="A168" s="2">
        <f>A167+1</f>
        <v>2</v>
      </c>
      <c r="B168" s="89" t="s">
        <v>477</v>
      </c>
      <c r="C168" s="69">
        <f t="shared" si="65"/>
        <v>1</v>
      </c>
      <c r="D168" s="3"/>
      <c r="E168" s="3">
        <f t="shared" si="61"/>
        <v>1</v>
      </c>
      <c r="F168" s="3">
        <f t="shared" si="62"/>
        <v>1</v>
      </c>
      <c r="G168" s="3">
        <f t="shared" si="63"/>
        <v>0</v>
      </c>
      <c r="H168" s="3"/>
      <c r="I168" s="3"/>
      <c r="J168" s="3"/>
      <c r="K168" s="178"/>
      <c r="L168" s="178">
        <v>1</v>
      </c>
      <c r="M168" s="3">
        <f t="shared" si="66"/>
        <v>0</v>
      </c>
      <c r="N168" s="3"/>
      <c r="O168" s="3"/>
      <c r="P168" s="3"/>
      <c r="Q168" s="3"/>
      <c r="R168" s="3"/>
      <c r="S168" s="3"/>
      <c r="T168" s="3"/>
      <c r="U168" s="3">
        <f t="shared" si="67"/>
        <v>0</v>
      </c>
      <c r="V168" s="3"/>
      <c r="W168" s="3"/>
      <c r="X168" s="3"/>
      <c r="Y168" s="3"/>
      <c r="Z168" s="3"/>
      <c r="AA168" s="3"/>
      <c r="AB168" s="3"/>
      <c r="AC168" s="3"/>
      <c r="AD168" s="3">
        <f t="shared" si="64"/>
        <v>0</v>
      </c>
      <c r="AE168" s="3"/>
      <c r="AF168" s="3"/>
      <c r="AG168" s="3"/>
      <c r="AH168" s="3"/>
      <c r="AI168" s="3"/>
      <c r="AJ168" s="3"/>
      <c r="AK168" s="3"/>
      <c r="AL168" s="3"/>
      <c r="AM168" s="3"/>
      <c r="AN168" s="3"/>
      <c r="AO168" s="3"/>
      <c r="AP168" s="3"/>
      <c r="AQ168" s="3"/>
      <c r="AR168" s="3"/>
      <c r="AS168" s="3"/>
      <c r="AT168" s="3"/>
      <c r="AU168" s="3"/>
      <c r="AV168" s="3"/>
      <c r="AW168" s="3"/>
      <c r="AX168" s="3"/>
      <c r="AY168" s="3"/>
      <c r="AZ168" s="3"/>
      <c r="BA168" s="3"/>
      <c r="BB168" s="3"/>
      <c r="BC168" s="3"/>
      <c r="BD168" s="3"/>
      <c r="BE168" s="3"/>
      <c r="BF168" s="3"/>
      <c r="BG168" s="3">
        <f t="shared" si="68"/>
        <v>0</v>
      </c>
      <c r="BH168" s="3"/>
      <c r="BI168" s="3"/>
      <c r="BJ168" s="3"/>
      <c r="BK168" s="2" t="s">
        <v>459</v>
      </c>
      <c r="BL168" s="2" t="s">
        <v>140</v>
      </c>
      <c r="BM168" s="2" t="s">
        <v>479</v>
      </c>
      <c r="BN168" s="2" t="s">
        <v>95</v>
      </c>
      <c r="BO168" s="15" t="s">
        <v>539</v>
      </c>
      <c r="BP168" s="2" t="s">
        <v>630</v>
      </c>
    </row>
    <row r="169" spans="1:69" ht="56.25" x14ac:dyDescent="0.3">
      <c r="A169" s="2">
        <f t="shared" ref="A169" si="78">A168+1</f>
        <v>3</v>
      </c>
      <c r="B169" s="144" t="s">
        <v>568</v>
      </c>
      <c r="C169" s="69">
        <f t="shared" si="65"/>
        <v>0.43</v>
      </c>
      <c r="D169" s="3"/>
      <c r="E169" s="3">
        <f t="shared" si="61"/>
        <v>0.43</v>
      </c>
      <c r="F169" s="3">
        <f t="shared" si="62"/>
        <v>0.43</v>
      </c>
      <c r="G169" s="3">
        <f t="shared" si="63"/>
        <v>0</v>
      </c>
      <c r="H169" s="3"/>
      <c r="I169" s="3"/>
      <c r="J169" s="3"/>
      <c r="K169" s="179">
        <v>0.35</v>
      </c>
      <c r="L169" s="180">
        <v>0.08</v>
      </c>
      <c r="M169" s="3">
        <f t="shared" si="66"/>
        <v>0</v>
      </c>
      <c r="N169" s="3"/>
      <c r="O169" s="3"/>
      <c r="P169" s="3"/>
      <c r="Q169" s="3"/>
      <c r="R169" s="3"/>
      <c r="S169" s="3"/>
      <c r="T169" s="3"/>
      <c r="U169" s="3">
        <f t="shared" si="67"/>
        <v>0</v>
      </c>
      <c r="V169" s="3"/>
      <c r="W169" s="3"/>
      <c r="X169" s="3"/>
      <c r="Y169" s="3"/>
      <c r="Z169" s="3"/>
      <c r="AA169" s="3"/>
      <c r="AB169" s="3"/>
      <c r="AC169" s="3"/>
      <c r="AD169" s="3">
        <f t="shared" si="64"/>
        <v>0</v>
      </c>
      <c r="AE169" s="3"/>
      <c r="AF169" s="3"/>
      <c r="AG169" s="3"/>
      <c r="AH169" s="73"/>
      <c r="AI169" s="73"/>
      <c r="AJ169" s="3"/>
      <c r="AK169" s="3"/>
      <c r="AL169" s="3"/>
      <c r="AM169" s="3"/>
      <c r="AN169" s="3"/>
      <c r="AO169" s="3"/>
      <c r="AP169" s="3"/>
      <c r="AQ169" s="3"/>
      <c r="AR169" s="3"/>
      <c r="AS169" s="3"/>
      <c r="AT169" s="3"/>
      <c r="AU169" s="3"/>
      <c r="AV169" s="3"/>
      <c r="AW169" s="3"/>
      <c r="AX169" s="3"/>
      <c r="AY169" s="3"/>
      <c r="AZ169" s="74"/>
      <c r="BA169" s="3"/>
      <c r="BB169" s="3"/>
      <c r="BC169" s="3"/>
      <c r="BD169" s="3"/>
      <c r="BE169" s="3"/>
      <c r="BF169" s="3"/>
      <c r="BG169" s="3">
        <f t="shared" si="68"/>
        <v>0</v>
      </c>
      <c r="BH169" s="3"/>
      <c r="BI169" s="75"/>
      <c r="BJ169" s="3"/>
      <c r="BK169" s="2" t="s">
        <v>459</v>
      </c>
      <c r="BL169" s="4" t="s">
        <v>137</v>
      </c>
      <c r="BM169" s="2" t="s">
        <v>280</v>
      </c>
      <c r="BN169" s="76" t="s">
        <v>95</v>
      </c>
      <c r="BO169" s="143" t="s">
        <v>407</v>
      </c>
      <c r="BP169" s="2" t="s">
        <v>629</v>
      </c>
      <c r="BQ169" s="149" t="s">
        <v>777</v>
      </c>
    </row>
    <row r="170" spans="1:69" x14ac:dyDescent="0.3">
      <c r="A170" s="81" t="s">
        <v>182</v>
      </c>
      <c r="B170" s="86" t="s">
        <v>55</v>
      </c>
      <c r="C170" s="21">
        <f t="shared" si="65"/>
        <v>313.38</v>
      </c>
      <c r="D170" s="82">
        <f t="shared" ref="D170:AC170" si="79">SUM(D171:D180)</f>
        <v>80.75</v>
      </c>
      <c r="E170" s="82">
        <f t="shared" si="79"/>
        <v>232.63000000000002</v>
      </c>
      <c r="F170" s="82">
        <f t="shared" si="79"/>
        <v>208.65</v>
      </c>
      <c r="G170" s="82">
        <f t="shared" si="63"/>
        <v>10.49</v>
      </c>
      <c r="H170" s="82">
        <f t="shared" si="79"/>
        <v>4.1399999999999997</v>
      </c>
      <c r="I170" s="82">
        <f t="shared" si="79"/>
        <v>6.3500000000000005</v>
      </c>
      <c r="J170" s="82">
        <f t="shared" si="79"/>
        <v>0</v>
      </c>
      <c r="K170" s="177">
        <f t="shared" si="79"/>
        <v>40.430000000000007</v>
      </c>
      <c r="L170" s="177">
        <f t="shared" si="79"/>
        <v>91.48</v>
      </c>
      <c r="M170" s="82">
        <f t="shared" si="79"/>
        <v>66.23</v>
      </c>
      <c r="N170" s="82">
        <f t="shared" si="79"/>
        <v>3.3899999999999997</v>
      </c>
      <c r="O170" s="82">
        <f t="shared" si="79"/>
        <v>16.5</v>
      </c>
      <c r="P170" s="82">
        <f t="shared" si="79"/>
        <v>46.34</v>
      </c>
      <c r="Q170" s="82">
        <f t="shared" si="79"/>
        <v>0</v>
      </c>
      <c r="R170" s="82">
        <f t="shared" si="79"/>
        <v>0.02</v>
      </c>
      <c r="S170" s="82">
        <f t="shared" si="79"/>
        <v>0</v>
      </c>
      <c r="T170" s="82">
        <f t="shared" si="79"/>
        <v>0</v>
      </c>
      <c r="U170" s="82">
        <f t="shared" si="79"/>
        <v>20.04</v>
      </c>
      <c r="V170" s="82">
        <f t="shared" si="79"/>
        <v>0</v>
      </c>
      <c r="W170" s="82">
        <f t="shared" si="79"/>
        <v>0</v>
      </c>
      <c r="X170" s="82">
        <f t="shared" si="79"/>
        <v>0</v>
      </c>
      <c r="Y170" s="82">
        <f t="shared" si="79"/>
        <v>0</v>
      </c>
      <c r="Z170" s="82">
        <f t="shared" si="79"/>
        <v>0</v>
      </c>
      <c r="AA170" s="82">
        <f t="shared" si="79"/>
        <v>0</v>
      </c>
      <c r="AB170" s="82">
        <f t="shared" si="79"/>
        <v>0</v>
      </c>
      <c r="AC170" s="82">
        <f t="shared" si="79"/>
        <v>0</v>
      </c>
      <c r="AD170" s="82">
        <f t="shared" si="64"/>
        <v>0.8600000000000001</v>
      </c>
      <c r="AE170" s="82">
        <f t="shared" ref="AE170:BJ170" si="80">SUM(AE171:AE180)</f>
        <v>0.73000000000000009</v>
      </c>
      <c r="AF170" s="82">
        <f t="shared" si="80"/>
        <v>0.01</v>
      </c>
      <c r="AG170" s="82">
        <f t="shared" si="80"/>
        <v>0</v>
      </c>
      <c r="AH170" s="82">
        <f t="shared" si="80"/>
        <v>0</v>
      </c>
      <c r="AI170" s="82">
        <f t="shared" si="80"/>
        <v>0</v>
      </c>
      <c r="AJ170" s="82">
        <f t="shared" si="80"/>
        <v>0</v>
      </c>
      <c r="AK170" s="82">
        <f t="shared" si="80"/>
        <v>0</v>
      </c>
      <c r="AL170" s="82">
        <f t="shared" si="80"/>
        <v>0</v>
      </c>
      <c r="AM170" s="82">
        <f t="shared" si="80"/>
        <v>0</v>
      </c>
      <c r="AN170" s="82">
        <f t="shared" si="80"/>
        <v>0</v>
      </c>
      <c r="AO170" s="82">
        <f t="shared" si="80"/>
        <v>0</v>
      </c>
      <c r="AP170" s="82">
        <f t="shared" si="80"/>
        <v>0</v>
      </c>
      <c r="AQ170" s="82">
        <f t="shared" si="80"/>
        <v>0.12</v>
      </c>
      <c r="AR170" s="82">
        <f t="shared" si="80"/>
        <v>0</v>
      </c>
      <c r="AS170" s="82">
        <f t="shared" si="80"/>
        <v>0</v>
      </c>
      <c r="AT170" s="82">
        <f t="shared" si="80"/>
        <v>0</v>
      </c>
      <c r="AU170" s="82">
        <f t="shared" si="80"/>
        <v>0</v>
      </c>
      <c r="AV170" s="82">
        <f t="shared" si="80"/>
        <v>0</v>
      </c>
      <c r="AW170" s="82">
        <f t="shared" si="80"/>
        <v>0</v>
      </c>
      <c r="AX170" s="82">
        <f t="shared" si="80"/>
        <v>2.9299999999999997</v>
      </c>
      <c r="AY170" s="82">
        <f t="shared" si="80"/>
        <v>0</v>
      </c>
      <c r="AZ170" s="82">
        <f t="shared" si="80"/>
        <v>0</v>
      </c>
      <c r="BA170" s="82">
        <f t="shared" si="80"/>
        <v>0</v>
      </c>
      <c r="BB170" s="82">
        <f t="shared" si="80"/>
        <v>0</v>
      </c>
      <c r="BC170" s="82">
        <f t="shared" si="80"/>
        <v>0</v>
      </c>
      <c r="BD170" s="82">
        <f t="shared" si="80"/>
        <v>16.25</v>
      </c>
      <c r="BE170" s="82">
        <f t="shared" si="80"/>
        <v>0</v>
      </c>
      <c r="BF170" s="82">
        <f t="shared" si="80"/>
        <v>0</v>
      </c>
      <c r="BG170" s="82">
        <f t="shared" si="80"/>
        <v>3.94</v>
      </c>
      <c r="BH170" s="82">
        <f t="shared" si="80"/>
        <v>0</v>
      </c>
      <c r="BI170" s="82">
        <f t="shared" si="80"/>
        <v>3.94</v>
      </c>
      <c r="BJ170" s="82">
        <f t="shared" si="80"/>
        <v>0</v>
      </c>
      <c r="BK170" s="9"/>
      <c r="BL170" s="9"/>
      <c r="BM170" s="9"/>
      <c r="BN170" s="9"/>
      <c r="BO170" s="107"/>
      <c r="BP170" s="81" t="s">
        <v>630</v>
      </c>
    </row>
    <row r="171" spans="1:69" ht="56.25" x14ac:dyDescent="0.3">
      <c r="A171" s="2">
        <v>1</v>
      </c>
      <c r="B171" s="101" t="s">
        <v>281</v>
      </c>
      <c r="C171" s="69">
        <f t="shared" si="65"/>
        <v>7.0000000000000007E-2</v>
      </c>
      <c r="D171" s="3"/>
      <c r="E171" s="3">
        <f t="shared" ref="E171:E180" si="81">F171+U171+BG171</f>
        <v>7.0000000000000007E-2</v>
      </c>
      <c r="F171" s="3">
        <f t="shared" ref="F171:F180" si="82">G171+K171+L171+M171+R171+S171+T171</f>
        <v>0.04</v>
      </c>
      <c r="G171" s="3">
        <f t="shared" si="63"/>
        <v>0</v>
      </c>
      <c r="H171" s="3"/>
      <c r="I171" s="3"/>
      <c r="J171" s="3"/>
      <c r="K171" s="178">
        <v>0.02</v>
      </c>
      <c r="L171" s="178">
        <v>0.02</v>
      </c>
      <c r="M171" s="3">
        <f t="shared" si="66"/>
        <v>0</v>
      </c>
      <c r="N171" s="3"/>
      <c r="O171" s="3"/>
      <c r="P171" s="3"/>
      <c r="Q171" s="3"/>
      <c r="R171" s="3"/>
      <c r="S171" s="3"/>
      <c r="T171" s="3"/>
      <c r="U171" s="3">
        <f t="shared" si="67"/>
        <v>0.03</v>
      </c>
      <c r="V171" s="3"/>
      <c r="W171" s="3"/>
      <c r="X171" s="3"/>
      <c r="Y171" s="3"/>
      <c r="Z171" s="3"/>
      <c r="AA171" s="3"/>
      <c r="AB171" s="3"/>
      <c r="AC171" s="3"/>
      <c r="AD171" s="3">
        <f t="shared" si="64"/>
        <v>0</v>
      </c>
      <c r="AE171" s="3"/>
      <c r="AF171" s="3">
        <v>0</v>
      </c>
      <c r="AG171" s="3"/>
      <c r="AH171" s="3"/>
      <c r="AI171" s="3"/>
      <c r="AJ171" s="3"/>
      <c r="AK171" s="3"/>
      <c r="AL171" s="3"/>
      <c r="AM171" s="3"/>
      <c r="AN171" s="3"/>
      <c r="AO171" s="3"/>
      <c r="AP171" s="3"/>
      <c r="AQ171" s="3"/>
      <c r="AR171" s="3"/>
      <c r="AS171" s="3"/>
      <c r="AT171" s="3"/>
      <c r="AU171" s="3"/>
      <c r="AV171" s="3"/>
      <c r="AW171" s="3"/>
      <c r="AX171" s="3">
        <v>0.03</v>
      </c>
      <c r="AY171" s="3"/>
      <c r="AZ171" s="3"/>
      <c r="BA171" s="3"/>
      <c r="BB171" s="3"/>
      <c r="BC171" s="3"/>
      <c r="BD171" s="3"/>
      <c r="BE171" s="3"/>
      <c r="BF171" s="3"/>
      <c r="BG171" s="3">
        <f t="shared" si="68"/>
        <v>0</v>
      </c>
      <c r="BH171" s="3"/>
      <c r="BI171" s="3"/>
      <c r="BJ171" s="3"/>
      <c r="BK171" s="2" t="s">
        <v>459</v>
      </c>
      <c r="BL171" s="2" t="s">
        <v>147</v>
      </c>
      <c r="BM171" s="2"/>
      <c r="BN171" s="2" t="s">
        <v>96</v>
      </c>
      <c r="BO171" s="15" t="s">
        <v>409</v>
      </c>
      <c r="BP171" s="2" t="s">
        <v>629</v>
      </c>
    </row>
    <row r="172" spans="1:69" ht="112.5" x14ac:dyDescent="0.3">
      <c r="A172" s="2">
        <v>2</v>
      </c>
      <c r="B172" s="101" t="s">
        <v>517</v>
      </c>
      <c r="C172" s="69">
        <f t="shared" si="65"/>
        <v>3.3099999999999996</v>
      </c>
      <c r="D172" s="3"/>
      <c r="E172" s="3">
        <f t="shared" si="81"/>
        <v>3.3099999999999996</v>
      </c>
      <c r="F172" s="3">
        <f t="shared" si="82"/>
        <v>2.0099999999999998</v>
      </c>
      <c r="G172" s="3">
        <f t="shared" si="63"/>
        <v>0</v>
      </c>
      <c r="H172" s="3"/>
      <c r="I172" s="3"/>
      <c r="J172" s="3"/>
      <c r="K172" s="178">
        <v>1</v>
      </c>
      <c r="L172" s="178">
        <v>1.01</v>
      </c>
      <c r="M172" s="3">
        <f t="shared" si="66"/>
        <v>0</v>
      </c>
      <c r="N172" s="3"/>
      <c r="O172" s="3"/>
      <c r="P172" s="3"/>
      <c r="Q172" s="3"/>
      <c r="R172" s="3"/>
      <c r="S172" s="3"/>
      <c r="T172" s="3"/>
      <c r="U172" s="3">
        <f t="shared" si="67"/>
        <v>0</v>
      </c>
      <c r="V172" s="3"/>
      <c r="W172" s="3">
        <v>0</v>
      </c>
      <c r="X172" s="3"/>
      <c r="Y172" s="3"/>
      <c r="Z172" s="3"/>
      <c r="AA172" s="3"/>
      <c r="AB172" s="3"/>
      <c r="AC172" s="3"/>
      <c r="AD172" s="3">
        <f t="shared" si="64"/>
        <v>0</v>
      </c>
      <c r="AE172" s="3"/>
      <c r="AF172" s="3">
        <v>0</v>
      </c>
      <c r="AG172" s="3"/>
      <c r="AH172" s="3"/>
      <c r="AI172" s="3"/>
      <c r="AJ172" s="3"/>
      <c r="AK172" s="3"/>
      <c r="AL172" s="3"/>
      <c r="AM172" s="3"/>
      <c r="AN172" s="3"/>
      <c r="AO172" s="3"/>
      <c r="AP172" s="3"/>
      <c r="AQ172" s="3"/>
      <c r="AR172" s="3"/>
      <c r="AS172" s="3"/>
      <c r="AT172" s="3"/>
      <c r="AU172" s="3"/>
      <c r="AV172" s="3"/>
      <c r="AW172" s="3"/>
      <c r="AX172" s="3"/>
      <c r="AY172" s="3"/>
      <c r="AZ172" s="3"/>
      <c r="BA172" s="3"/>
      <c r="BB172" s="3"/>
      <c r="BC172" s="3"/>
      <c r="BD172" s="3"/>
      <c r="BE172" s="3"/>
      <c r="BF172" s="3"/>
      <c r="BG172" s="3">
        <f t="shared" si="68"/>
        <v>1.3</v>
      </c>
      <c r="BH172" s="3"/>
      <c r="BI172" s="3">
        <v>1.3</v>
      </c>
      <c r="BJ172" s="3"/>
      <c r="BK172" s="2" t="s">
        <v>459</v>
      </c>
      <c r="BL172" s="2" t="s">
        <v>149</v>
      </c>
      <c r="BM172" s="2"/>
      <c r="BN172" s="2" t="s">
        <v>96</v>
      </c>
      <c r="BO172" s="15" t="s">
        <v>412</v>
      </c>
      <c r="BP172" s="2" t="s">
        <v>629</v>
      </c>
    </row>
    <row r="173" spans="1:69" ht="131.25" x14ac:dyDescent="0.3">
      <c r="A173" s="605">
        <v>3</v>
      </c>
      <c r="B173" s="607" t="s">
        <v>455</v>
      </c>
      <c r="C173" s="69">
        <f t="shared" si="65"/>
        <v>15.48</v>
      </c>
      <c r="D173" s="3"/>
      <c r="E173" s="3">
        <f t="shared" si="81"/>
        <v>15.48</v>
      </c>
      <c r="F173" s="3">
        <f t="shared" si="82"/>
        <v>15.280000000000001</v>
      </c>
      <c r="G173" s="3">
        <f t="shared" si="63"/>
        <v>0</v>
      </c>
      <c r="H173" s="3"/>
      <c r="I173" s="3"/>
      <c r="J173" s="3"/>
      <c r="K173" s="186">
        <v>9.83</v>
      </c>
      <c r="L173" s="186">
        <v>5.45</v>
      </c>
      <c r="M173" s="3">
        <f t="shared" si="66"/>
        <v>0</v>
      </c>
      <c r="N173" s="3"/>
      <c r="O173" s="3"/>
      <c r="P173" s="3"/>
      <c r="Q173" s="3"/>
      <c r="R173" s="3"/>
      <c r="S173" s="3"/>
      <c r="T173" s="3"/>
      <c r="U173" s="3">
        <f t="shared" si="67"/>
        <v>0.2</v>
      </c>
      <c r="V173" s="3"/>
      <c r="W173" s="3">
        <v>0</v>
      </c>
      <c r="X173" s="3"/>
      <c r="Y173" s="3"/>
      <c r="Z173" s="3"/>
      <c r="AA173" s="3"/>
      <c r="AB173" s="3"/>
      <c r="AC173" s="3"/>
      <c r="AD173" s="3">
        <f t="shared" si="64"/>
        <v>0.2</v>
      </c>
      <c r="AE173" s="3">
        <v>0.2</v>
      </c>
      <c r="AF173" s="3">
        <v>0</v>
      </c>
      <c r="AG173" s="3"/>
      <c r="AH173" s="3"/>
      <c r="AI173" s="3"/>
      <c r="AJ173" s="3"/>
      <c r="AK173" s="3"/>
      <c r="AL173" s="3"/>
      <c r="AM173" s="3"/>
      <c r="AN173" s="3"/>
      <c r="AO173" s="3"/>
      <c r="AP173" s="3"/>
      <c r="AQ173" s="3"/>
      <c r="AR173" s="3"/>
      <c r="AS173" s="3"/>
      <c r="AT173" s="3"/>
      <c r="AU173" s="3"/>
      <c r="AV173" s="3"/>
      <c r="AW173" s="3"/>
      <c r="AX173" s="3"/>
      <c r="AY173" s="3"/>
      <c r="AZ173" s="3"/>
      <c r="BA173" s="3"/>
      <c r="BB173" s="3"/>
      <c r="BC173" s="3"/>
      <c r="BD173" s="3"/>
      <c r="BE173" s="3"/>
      <c r="BF173" s="3"/>
      <c r="BG173" s="3">
        <f t="shared" si="68"/>
        <v>0</v>
      </c>
      <c r="BH173" s="3"/>
      <c r="BI173" s="3"/>
      <c r="BJ173" s="3"/>
      <c r="BK173" s="2" t="s">
        <v>459</v>
      </c>
      <c r="BL173" s="2" t="s">
        <v>132</v>
      </c>
      <c r="BM173" s="2" t="s">
        <v>518</v>
      </c>
      <c r="BN173" s="2" t="s">
        <v>96</v>
      </c>
      <c r="BO173" s="608" t="s">
        <v>616</v>
      </c>
      <c r="BP173" s="529" t="s">
        <v>630</v>
      </c>
    </row>
    <row r="174" spans="1:69" ht="75" x14ac:dyDescent="0.3">
      <c r="A174" s="605"/>
      <c r="B174" s="607"/>
      <c r="C174" s="69">
        <f t="shared" si="65"/>
        <v>9.07</v>
      </c>
      <c r="D174" s="3"/>
      <c r="E174" s="3">
        <f t="shared" si="81"/>
        <v>9.07</v>
      </c>
      <c r="F174" s="3">
        <f t="shared" si="82"/>
        <v>8.64</v>
      </c>
      <c r="G174" s="3">
        <f t="shared" si="63"/>
        <v>0</v>
      </c>
      <c r="H174" s="126"/>
      <c r="I174" s="126"/>
      <c r="J174" s="126"/>
      <c r="K174" s="183">
        <v>7</v>
      </c>
      <c r="L174" s="183">
        <v>1.3</v>
      </c>
      <c r="M174" s="3">
        <f t="shared" si="66"/>
        <v>0.34</v>
      </c>
      <c r="N174" s="126"/>
      <c r="O174" s="126"/>
      <c r="P174" s="126">
        <v>0.34</v>
      </c>
      <c r="Q174" s="3"/>
      <c r="R174" s="3"/>
      <c r="S174" s="3"/>
      <c r="T174" s="3"/>
      <c r="U174" s="3">
        <f t="shared" si="67"/>
        <v>0.43000000000000005</v>
      </c>
      <c r="V174" s="3"/>
      <c r="W174" s="3"/>
      <c r="X174" s="3"/>
      <c r="Y174" s="3"/>
      <c r="Z174" s="3"/>
      <c r="AA174" s="3"/>
      <c r="AB174" s="3"/>
      <c r="AC174" s="3"/>
      <c r="AD174" s="3">
        <f t="shared" si="64"/>
        <v>0.4</v>
      </c>
      <c r="AE174" s="3">
        <v>0.4</v>
      </c>
      <c r="AF174" s="3">
        <v>0</v>
      </c>
      <c r="AG174" s="3"/>
      <c r="AH174" s="3"/>
      <c r="AI174" s="3"/>
      <c r="AJ174" s="73"/>
      <c r="AK174" s="73"/>
      <c r="AL174" s="3"/>
      <c r="AM174" s="3"/>
      <c r="AN174" s="3"/>
      <c r="AO174" s="3"/>
      <c r="AP174" s="3"/>
      <c r="AQ174" s="126"/>
      <c r="AR174" s="3"/>
      <c r="AS174" s="3"/>
      <c r="AT174" s="3"/>
      <c r="AU174" s="3"/>
      <c r="AV174" s="3"/>
      <c r="AW174" s="3"/>
      <c r="AX174" s="126"/>
      <c r="AY174" s="126"/>
      <c r="AZ174" s="3"/>
      <c r="BA174" s="3"/>
      <c r="BB174" s="74"/>
      <c r="BC174" s="3"/>
      <c r="BD174" s="126">
        <v>0.03</v>
      </c>
      <c r="BE174" s="3"/>
      <c r="BF174" s="3"/>
      <c r="BG174" s="3">
        <f t="shared" si="68"/>
        <v>0</v>
      </c>
      <c r="BH174" s="126"/>
      <c r="BI174" s="75"/>
      <c r="BJ174" s="126"/>
      <c r="BK174" s="2" t="s">
        <v>459</v>
      </c>
      <c r="BL174" s="4" t="s">
        <v>135</v>
      </c>
      <c r="BM174" s="2" t="s">
        <v>519</v>
      </c>
      <c r="BN174" s="2" t="s">
        <v>96</v>
      </c>
      <c r="BO174" s="608"/>
      <c r="BP174" s="530"/>
    </row>
    <row r="175" spans="1:69" ht="93.75" x14ac:dyDescent="0.3">
      <c r="A175" s="2">
        <v>4</v>
      </c>
      <c r="B175" s="141" t="s">
        <v>462</v>
      </c>
      <c r="C175" s="69">
        <f t="shared" si="65"/>
        <v>18.700000000000003</v>
      </c>
      <c r="D175" s="3"/>
      <c r="E175" s="3">
        <f t="shared" si="81"/>
        <v>18.700000000000003</v>
      </c>
      <c r="F175" s="3">
        <f t="shared" si="82"/>
        <v>18.400000000000002</v>
      </c>
      <c r="G175" s="3">
        <f t="shared" si="63"/>
        <v>0</v>
      </c>
      <c r="H175" s="103"/>
      <c r="I175" s="3"/>
      <c r="J175" s="3"/>
      <c r="K175" s="188">
        <v>8.1999999999999993</v>
      </c>
      <c r="L175" s="188">
        <v>9.15</v>
      </c>
      <c r="M175" s="3">
        <f t="shared" si="66"/>
        <v>1.05</v>
      </c>
      <c r="N175" s="3">
        <v>1.05</v>
      </c>
      <c r="O175" s="3"/>
      <c r="P175" s="3"/>
      <c r="Q175" s="3"/>
      <c r="R175" s="3"/>
      <c r="S175" s="3"/>
      <c r="T175" s="3"/>
      <c r="U175" s="3">
        <f t="shared" si="67"/>
        <v>0</v>
      </c>
      <c r="V175" s="3"/>
      <c r="W175" s="3"/>
      <c r="X175" s="3"/>
      <c r="Y175" s="3"/>
      <c r="Z175" s="3"/>
      <c r="AA175" s="3"/>
      <c r="AB175" s="3"/>
      <c r="AC175" s="3"/>
      <c r="AD175" s="3">
        <f t="shared" si="64"/>
        <v>0</v>
      </c>
      <c r="AE175" s="3"/>
      <c r="AF175" s="3"/>
      <c r="AG175" s="3"/>
      <c r="AH175" s="3"/>
      <c r="AI175" s="3"/>
      <c r="AJ175" s="3"/>
      <c r="AK175" s="3"/>
      <c r="AL175" s="3"/>
      <c r="AM175" s="3"/>
      <c r="AN175" s="3"/>
      <c r="AO175" s="3"/>
      <c r="AP175" s="3"/>
      <c r="AQ175" s="3"/>
      <c r="AR175" s="3"/>
      <c r="AS175" s="3"/>
      <c r="AT175" s="3"/>
      <c r="AU175" s="3"/>
      <c r="AV175" s="3"/>
      <c r="AW175" s="3"/>
      <c r="AX175" s="103"/>
      <c r="AY175" s="3"/>
      <c r="AZ175" s="3"/>
      <c r="BA175" s="3"/>
      <c r="BB175" s="3"/>
      <c r="BC175" s="3"/>
      <c r="BD175" s="3"/>
      <c r="BE175" s="3"/>
      <c r="BF175" s="3"/>
      <c r="BG175" s="3">
        <f t="shared" si="68"/>
        <v>0.3</v>
      </c>
      <c r="BH175" s="3"/>
      <c r="BI175" s="103">
        <v>0.3</v>
      </c>
      <c r="BJ175" s="3"/>
      <c r="BK175" s="2" t="s">
        <v>459</v>
      </c>
      <c r="BL175" s="4" t="s">
        <v>143</v>
      </c>
      <c r="BM175" s="2" t="s">
        <v>463</v>
      </c>
      <c r="BN175" s="2" t="s">
        <v>96</v>
      </c>
      <c r="BO175" s="2" t="s">
        <v>464</v>
      </c>
      <c r="BP175" s="2" t="s">
        <v>629</v>
      </c>
    </row>
    <row r="176" spans="1:69" ht="37.5" x14ac:dyDescent="0.3">
      <c r="A176" s="122">
        <v>9</v>
      </c>
      <c r="B176" s="123" t="s">
        <v>570</v>
      </c>
      <c r="C176" s="69">
        <f t="shared" si="65"/>
        <v>23.27</v>
      </c>
      <c r="D176" s="3"/>
      <c r="E176" s="3">
        <f t="shared" si="81"/>
        <v>23.27</v>
      </c>
      <c r="F176" s="3">
        <f t="shared" si="82"/>
        <v>16.54</v>
      </c>
      <c r="G176" s="3">
        <f t="shared" si="63"/>
        <v>0</v>
      </c>
      <c r="H176" s="3"/>
      <c r="I176" s="3"/>
      <c r="J176" s="3"/>
      <c r="K176" s="179"/>
      <c r="L176" s="180"/>
      <c r="M176" s="3">
        <f t="shared" si="66"/>
        <v>16.54</v>
      </c>
      <c r="N176" s="3"/>
      <c r="O176" s="3"/>
      <c r="P176" s="3">
        <v>16.54</v>
      </c>
      <c r="Q176" s="3"/>
      <c r="R176" s="3"/>
      <c r="S176" s="3"/>
      <c r="T176" s="3"/>
      <c r="U176" s="3">
        <v>6.73</v>
      </c>
      <c r="V176" s="3"/>
      <c r="W176" s="3"/>
      <c r="X176" s="3"/>
      <c r="Y176" s="3"/>
      <c r="Z176" s="3"/>
      <c r="AA176" s="3"/>
      <c r="AB176" s="3"/>
      <c r="AC176" s="3"/>
      <c r="AD176" s="3">
        <f>SUM(AE176:AT176)</f>
        <v>0</v>
      </c>
      <c r="AE176" s="3"/>
      <c r="AF176" s="3">
        <v>0</v>
      </c>
      <c r="AG176" s="3"/>
      <c r="AH176" s="3"/>
      <c r="AI176" s="3"/>
      <c r="AJ176" s="73"/>
      <c r="AK176" s="73"/>
      <c r="AL176" s="3"/>
      <c r="AM176" s="3"/>
      <c r="AN176" s="3"/>
      <c r="AO176" s="3"/>
      <c r="AP176" s="3"/>
      <c r="AQ176" s="3"/>
      <c r="AR176" s="3"/>
      <c r="AS176" s="3"/>
      <c r="AT176" s="3"/>
      <c r="AU176" s="3"/>
      <c r="AV176" s="3"/>
      <c r="AW176" s="3"/>
      <c r="AX176" s="3"/>
      <c r="AY176" s="3"/>
      <c r="AZ176" s="3"/>
      <c r="BA176" s="3"/>
      <c r="BB176" s="74"/>
      <c r="BC176" s="3"/>
      <c r="BD176" s="3">
        <v>6.73</v>
      </c>
      <c r="BE176" s="3"/>
      <c r="BF176" s="3"/>
      <c r="BG176" s="3">
        <f t="shared" si="68"/>
        <v>0</v>
      </c>
      <c r="BH176" s="3"/>
      <c r="BI176" s="75"/>
      <c r="BJ176" s="3"/>
      <c r="BK176" s="2" t="s">
        <v>459</v>
      </c>
      <c r="BL176" s="2" t="s">
        <v>135</v>
      </c>
      <c r="BM176" s="2"/>
      <c r="BN176" s="2" t="s">
        <v>96</v>
      </c>
      <c r="BO176" s="143" t="s">
        <v>613</v>
      </c>
      <c r="BP176" s="2" t="s">
        <v>630</v>
      </c>
    </row>
    <row r="177" spans="1:68" ht="37.5" x14ac:dyDescent="0.3">
      <c r="A177" s="2">
        <v>5</v>
      </c>
      <c r="B177" s="144" t="s">
        <v>565</v>
      </c>
      <c r="C177" s="69">
        <f t="shared" si="65"/>
        <v>119.13000000000001</v>
      </c>
      <c r="D177" s="3"/>
      <c r="E177" s="3">
        <f t="shared" si="81"/>
        <v>119.13000000000001</v>
      </c>
      <c r="F177" s="3">
        <f t="shared" si="82"/>
        <v>116.11000000000001</v>
      </c>
      <c r="G177" s="3">
        <f t="shared" si="63"/>
        <v>6.23</v>
      </c>
      <c r="H177" s="3"/>
      <c r="I177" s="3">
        <v>6.23</v>
      </c>
      <c r="J177" s="3"/>
      <c r="K177" s="179">
        <v>5.33</v>
      </c>
      <c r="L177" s="180">
        <v>58.59</v>
      </c>
      <c r="M177" s="3">
        <f t="shared" si="66"/>
        <v>45.96</v>
      </c>
      <c r="N177" s="3"/>
      <c r="O177" s="3">
        <v>16.5</v>
      </c>
      <c r="P177" s="3">
        <v>29.46</v>
      </c>
      <c r="Q177" s="3"/>
      <c r="R177" s="3"/>
      <c r="S177" s="3"/>
      <c r="T177" s="3"/>
      <c r="U177" s="3">
        <f t="shared" ref="U177" si="83">V177+W177+X177+Y177+Z177+AA177+AB177+AC177+AD177+AU177+AV177+AW177+AX177+AY177+AZ177+BA177+BB177+BC177+BD177+BE177+BF177</f>
        <v>3.02</v>
      </c>
      <c r="V177" s="3"/>
      <c r="W177" s="3"/>
      <c r="X177" s="3"/>
      <c r="Y177" s="3"/>
      <c r="Z177" s="3"/>
      <c r="AA177" s="3"/>
      <c r="AB177" s="3"/>
      <c r="AC177" s="3"/>
      <c r="AD177" s="3">
        <f t="shared" si="64"/>
        <v>0.12</v>
      </c>
      <c r="AE177" s="3"/>
      <c r="AF177" s="3"/>
      <c r="AG177" s="3"/>
      <c r="AH177" s="3"/>
      <c r="AI177" s="3"/>
      <c r="AJ177" s="3"/>
      <c r="AK177" s="3"/>
      <c r="AL177" s="3"/>
      <c r="AM177" s="3"/>
      <c r="AN177" s="3"/>
      <c r="AO177" s="3"/>
      <c r="AP177" s="3"/>
      <c r="AQ177" s="3">
        <v>0.12</v>
      </c>
      <c r="AR177" s="3"/>
      <c r="AS177" s="3"/>
      <c r="AT177" s="3"/>
      <c r="AU177" s="3"/>
      <c r="AV177" s="3"/>
      <c r="AW177" s="3"/>
      <c r="AX177" s="3">
        <v>2.9</v>
      </c>
      <c r="AY177" s="3"/>
      <c r="AZ177" s="3"/>
      <c r="BA177" s="3"/>
      <c r="BB177" s="3"/>
      <c r="BC177" s="3"/>
      <c r="BD177" s="3"/>
      <c r="BE177" s="3"/>
      <c r="BF177" s="3"/>
      <c r="BG177" s="3">
        <f t="shared" si="68"/>
        <v>0</v>
      </c>
      <c r="BH177" s="3"/>
      <c r="BI177" s="103"/>
      <c r="BJ177" s="3"/>
      <c r="BK177" s="2" t="s">
        <v>459</v>
      </c>
      <c r="BL177" s="4" t="s">
        <v>571</v>
      </c>
      <c r="BM177" s="2"/>
      <c r="BN177" s="2" t="s">
        <v>96</v>
      </c>
      <c r="BO177" s="2"/>
      <c r="BP177" s="2" t="s">
        <v>630</v>
      </c>
    </row>
    <row r="178" spans="1:68" ht="75" x14ac:dyDescent="0.3">
      <c r="A178" s="2">
        <v>8</v>
      </c>
      <c r="B178" s="144" t="s">
        <v>569</v>
      </c>
      <c r="C178" s="69">
        <f>D178+E178</f>
        <v>23.75</v>
      </c>
      <c r="D178" s="3"/>
      <c r="E178" s="3">
        <f t="shared" si="81"/>
        <v>23.75</v>
      </c>
      <c r="F178" s="3">
        <f t="shared" si="82"/>
        <v>14.98</v>
      </c>
      <c r="G178" s="3">
        <f t="shared" si="63"/>
        <v>0.08</v>
      </c>
      <c r="H178" s="3">
        <v>0.08</v>
      </c>
      <c r="I178" s="3"/>
      <c r="J178" s="3"/>
      <c r="K178" s="179">
        <v>0.35</v>
      </c>
      <c r="L178" s="180">
        <v>14.55</v>
      </c>
      <c r="M178" s="3">
        <f>N178+O178+P178</f>
        <v>0</v>
      </c>
      <c r="N178" s="3"/>
      <c r="O178" s="3"/>
      <c r="P178" s="3"/>
      <c r="Q178" s="3"/>
      <c r="R178" s="3"/>
      <c r="S178" s="3"/>
      <c r="T178" s="3"/>
      <c r="U178" s="3">
        <f>V178+W178+X178+Y178+Z178+AA178+AB178+AC178+AD178+AU178+AV178+AW178+AX178+AY178+AZ178+BA178+BB178+BC178+BD178+BE178+BF178</f>
        <v>6.77</v>
      </c>
      <c r="V178" s="3"/>
      <c r="W178" s="3"/>
      <c r="X178" s="3"/>
      <c r="Y178" s="3"/>
      <c r="Z178" s="3"/>
      <c r="AA178" s="3"/>
      <c r="AB178" s="3"/>
      <c r="AC178" s="3"/>
      <c r="AD178" s="3">
        <f>SUM(AE178:AT178)</f>
        <v>0</v>
      </c>
      <c r="AE178" s="3"/>
      <c r="AF178" s="3">
        <v>0</v>
      </c>
      <c r="AG178" s="3"/>
      <c r="AH178" s="3"/>
      <c r="AI178" s="3"/>
      <c r="AJ178" s="73"/>
      <c r="AK178" s="73"/>
      <c r="AL178" s="3"/>
      <c r="AM178" s="3"/>
      <c r="AN178" s="3"/>
      <c r="AO178" s="3"/>
      <c r="AP178" s="3"/>
      <c r="AQ178" s="3"/>
      <c r="AR178" s="3"/>
      <c r="AS178" s="3"/>
      <c r="AT178" s="3"/>
      <c r="AU178" s="3"/>
      <c r="AV178" s="3"/>
      <c r="AW178" s="3"/>
      <c r="AX178" s="3"/>
      <c r="AY178" s="3"/>
      <c r="AZ178" s="3"/>
      <c r="BA178" s="3"/>
      <c r="BB178" s="74"/>
      <c r="BC178" s="3"/>
      <c r="BD178" s="3">
        <v>6.77</v>
      </c>
      <c r="BE178" s="3"/>
      <c r="BF178" s="3"/>
      <c r="BG178" s="3">
        <f>BH178+BI178+BJ178</f>
        <v>2</v>
      </c>
      <c r="BH178" s="3"/>
      <c r="BI178" s="75">
        <v>2</v>
      </c>
      <c r="BJ178" s="3"/>
      <c r="BK178" s="2" t="s">
        <v>459</v>
      </c>
      <c r="BL178" s="2" t="s">
        <v>140</v>
      </c>
      <c r="BM178" s="2" t="s">
        <v>284</v>
      </c>
      <c r="BN178" s="2" t="s">
        <v>96</v>
      </c>
      <c r="BO178" s="143" t="s">
        <v>621</v>
      </c>
      <c r="BP178" s="2" t="s">
        <v>629</v>
      </c>
    </row>
    <row r="179" spans="1:68" ht="75" x14ac:dyDescent="0.3">
      <c r="A179" s="2">
        <v>6</v>
      </c>
      <c r="B179" s="101" t="s">
        <v>456</v>
      </c>
      <c r="C179" s="69">
        <f t="shared" si="65"/>
        <v>19.849999999999998</v>
      </c>
      <c r="D179" s="3"/>
      <c r="E179" s="3">
        <f t="shared" si="81"/>
        <v>19.849999999999998</v>
      </c>
      <c r="F179" s="3">
        <f t="shared" si="82"/>
        <v>16.649999999999999</v>
      </c>
      <c r="G179" s="3">
        <f t="shared" si="63"/>
        <v>4.18</v>
      </c>
      <c r="H179" s="3">
        <v>4.0599999999999996</v>
      </c>
      <c r="I179" s="3">
        <v>0.12</v>
      </c>
      <c r="J179" s="3"/>
      <c r="K179" s="179">
        <v>8.6999999999999993</v>
      </c>
      <c r="L179" s="180">
        <v>1.41</v>
      </c>
      <c r="M179" s="3">
        <f t="shared" si="66"/>
        <v>2.34</v>
      </c>
      <c r="N179" s="3">
        <v>2.34</v>
      </c>
      <c r="O179" s="3"/>
      <c r="P179" s="3"/>
      <c r="Q179" s="3"/>
      <c r="R179" s="3">
        <v>0.02</v>
      </c>
      <c r="S179" s="3"/>
      <c r="T179" s="3"/>
      <c r="U179" s="3">
        <f t="shared" si="67"/>
        <v>2.8600000000000003</v>
      </c>
      <c r="V179" s="3"/>
      <c r="W179" s="3"/>
      <c r="X179" s="3"/>
      <c r="Y179" s="3"/>
      <c r="Z179" s="3"/>
      <c r="AA179" s="3"/>
      <c r="AB179" s="3"/>
      <c r="AC179" s="3"/>
      <c r="AD179" s="3">
        <f t="shared" si="64"/>
        <v>0.14000000000000001</v>
      </c>
      <c r="AE179" s="3">
        <v>0.13</v>
      </c>
      <c r="AF179" s="3">
        <v>0.01</v>
      </c>
      <c r="AG179" s="3"/>
      <c r="AH179" s="3"/>
      <c r="AI179" s="3"/>
      <c r="AJ179" s="3"/>
      <c r="AK179" s="3"/>
      <c r="AL179" s="3"/>
      <c r="AM179" s="3"/>
      <c r="AN179" s="3"/>
      <c r="AO179" s="3"/>
      <c r="AP179" s="3"/>
      <c r="AQ179" s="3"/>
      <c r="AR179" s="3"/>
      <c r="AS179" s="3"/>
      <c r="AT179" s="3"/>
      <c r="AU179" s="3"/>
      <c r="AV179" s="3"/>
      <c r="AW179" s="3"/>
      <c r="AX179" s="3"/>
      <c r="AY179" s="3"/>
      <c r="AZ179" s="3"/>
      <c r="BA179" s="3"/>
      <c r="BB179" s="3"/>
      <c r="BC179" s="3"/>
      <c r="BD179" s="3">
        <v>2.72</v>
      </c>
      <c r="BE179" s="3"/>
      <c r="BF179" s="3"/>
      <c r="BG179" s="3">
        <f t="shared" si="68"/>
        <v>0.34</v>
      </c>
      <c r="BH179" s="3"/>
      <c r="BI179" s="3">
        <v>0.34</v>
      </c>
      <c r="BJ179" s="3"/>
      <c r="BK179" s="2" t="s">
        <v>459</v>
      </c>
      <c r="BL179" s="4" t="s">
        <v>138</v>
      </c>
      <c r="BM179" s="2" t="s">
        <v>554</v>
      </c>
      <c r="BN179" s="2" t="s">
        <v>96</v>
      </c>
      <c r="BO179" s="143" t="s">
        <v>620</v>
      </c>
      <c r="BP179" s="2" t="s">
        <v>630</v>
      </c>
    </row>
    <row r="180" spans="1:68" ht="56.25" x14ac:dyDescent="0.3">
      <c r="A180" s="2">
        <v>7</v>
      </c>
      <c r="B180" s="101" t="s">
        <v>457</v>
      </c>
      <c r="C180" s="69">
        <f t="shared" si="65"/>
        <v>80.75</v>
      </c>
      <c r="D180" s="69">
        <v>80.75</v>
      </c>
      <c r="E180" s="3">
        <f t="shared" si="81"/>
        <v>0</v>
      </c>
      <c r="F180" s="3">
        <f t="shared" si="82"/>
        <v>0</v>
      </c>
      <c r="G180" s="3">
        <f t="shared" si="63"/>
        <v>0</v>
      </c>
      <c r="H180" s="3"/>
      <c r="I180" s="3"/>
      <c r="J180" s="3"/>
      <c r="K180" s="178"/>
      <c r="L180" s="178"/>
      <c r="M180" s="3">
        <f t="shared" si="66"/>
        <v>0</v>
      </c>
      <c r="N180" s="3"/>
      <c r="O180" s="3"/>
      <c r="P180" s="3"/>
      <c r="Q180" s="3"/>
      <c r="R180" s="3"/>
      <c r="S180" s="3"/>
      <c r="T180" s="3"/>
      <c r="U180" s="3">
        <f t="shared" si="67"/>
        <v>0</v>
      </c>
      <c r="V180" s="3"/>
      <c r="W180" s="3"/>
      <c r="X180" s="3"/>
      <c r="Y180" s="3"/>
      <c r="Z180" s="3"/>
      <c r="AA180" s="3"/>
      <c r="AB180" s="3"/>
      <c r="AC180" s="3"/>
      <c r="AD180" s="3">
        <f t="shared" si="64"/>
        <v>0</v>
      </c>
      <c r="AE180" s="3"/>
      <c r="AF180" s="3"/>
      <c r="AG180" s="3"/>
      <c r="AH180" s="3"/>
      <c r="AI180" s="3"/>
      <c r="AJ180" s="3"/>
      <c r="AK180" s="3"/>
      <c r="AL180" s="3"/>
      <c r="AM180" s="3"/>
      <c r="AN180" s="3"/>
      <c r="AO180" s="3"/>
      <c r="AP180" s="3"/>
      <c r="AQ180" s="3"/>
      <c r="AR180" s="3"/>
      <c r="AS180" s="3"/>
      <c r="AT180" s="3"/>
      <c r="AU180" s="3"/>
      <c r="AV180" s="3"/>
      <c r="AW180" s="3"/>
      <c r="AX180" s="3"/>
      <c r="AY180" s="3"/>
      <c r="AZ180" s="3"/>
      <c r="BA180" s="3"/>
      <c r="BB180" s="3"/>
      <c r="BC180" s="3"/>
      <c r="BD180" s="3"/>
      <c r="BE180" s="3"/>
      <c r="BF180" s="3"/>
      <c r="BG180" s="3">
        <f t="shared" si="68"/>
        <v>0</v>
      </c>
      <c r="BH180" s="3"/>
      <c r="BI180" s="3"/>
      <c r="BJ180" s="3"/>
      <c r="BK180" s="2" t="s">
        <v>459</v>
      </c>
      <c r="BL180" s="143" t="s">
        <v>458</v>
      </c>
      <c r="BM180" s="2"/>
      <c r="BN180" s="2" t="s">
        <v>96</v>
      </c>
      <c r="BO180" s="143" t="s">
        <v>542</v>
      </c>
      <c r="BP180" s="2" t="s">
        <v>629</v>
      </c>
    </row>
    <row r="181" spans="1:68" x14ac:dyDescent="0.3">
      <c r="A181" s="81" t="s">
        <v>182</v>
      </c>
      <c r="B181" s="86" t="s">
        <v>56</v>
      </c>
      <c r="C181" s="21">
        <f t="shared" si="65"/>
        <v>0.35</v>
      </c>
      <c r="D181" s="82">
        <f t="shared" ref="D181" si="84">SUM(D182:D184)</f>
        <v>0.15</v>
      </c>
      <c r="E181" s="82">
        <f>SUM(E182:E185)</f>
        <v>0.2</v>
      </c>
      <c r="F181" s="82">
        <f t="shared" ref="F181:BJ181" si="85">SUM(F182:F185)</f>
        <v>0.2</v>
      </c>
      <c r="G181" s="82">
        <f t="shared" si="63"/>
        <v>0</v>
      </c>
      <c r="H181" s="82">
        <f t="shared" si="85"/>
        <v>0</v>
      </c>
      <c r="I181" s="82">
        <f t="shared" si="85"/>
        <v>0</v>
      </c>
      <c r="J181" s="82">
        <f t="shared" si="85"/>
        <v>0</v>
      </c>
      <c r="K181" s="177">
        <f t="shared" si="85"/>
        <v>0.08</v>
      </c>
      <c r="L181" s="177">
        <f t="shared" si="85"/>
        <v>0</v>
      </c>
      <c r="M181" s="82">
        <f t="shared" si="85"/>
        <v>0.12</v>
      </c>
      <c r="N181" s="82">
        <f t="shared" si="85"/>
        <v>0</v>
      </c>
      <c r="O181" s="82">
        <f t="shared" si="85"/>
        <v>0</v>
      </c>
      <c r="P181" s="82">
        <f t="shared" si="85"/>
        <v>0.12</v>
      </c>
      <c r="Q181" s="82">
        <f t="shared" si="85"/>
        <v>0</v>
      </c>
      <c r="R181" s="82">
        <f t="shared" si="85"/>
        <v>0</v>
      </c>
      <c r="S181" s="82">
        <f t="shared" si="85"/>
        <v>0</v>
      </c>
      <c r="T181" s="82">
        <f t="shared" si="85"/>
        <v>0</v>
      </c>
      <c r="U181" s="82">
        <f t="shared" si="85"/>
        <v>0</v>
      </c>
      <c r="V181" s="82">
        <f t="shared" si="85"/>
        <v>0</v>
      </c>
      <c r="W181" s="82">
        <f t="shared" si="85"/>
        <v>0</v>
      </c>
      <c r="X181" s="82">
        <f t="shared" si="85"/>
        <v>0</v>
      </c>
      <c r="Y181" s="82">
        <f t="shared" si="85"/>
        <v>0</v>
      </c>
      <c r="Z181" s="82">
        <f t="shared" si="85"/>
        <v>0</v>
      </c>
      <c r="AA181" s="82">
        <f t="shared" si="85"/>
        <v>0</v>
      </c>
      <c r="AB181" s="82">
        <f t="shared" si="85"/>
        <v>0</v>
      </c>
      <c r="AC181" s="82">
        <f t="shared" si="85"/>
        <v>0</v>
      </c>
      <c r="AD181" s="82">
        <f t="shared" si="85"/>
        <v>0</v>
      </c>
      <c r="AE181" s="82">
        <f t="shared" si="85"/>
        <v>0</v>
      </c>
      <c r="AF181" s="82">
        <f t="shared" si="85"/>
        <v>0</v>
      </c>
      <c r="AG181" s="82">
        <f t="shared" si="85"/>
        <v>0</v>
      </c>
      <c r="AH181" s="82">
        <f t="shared" si="85"/>
        <v>0</v>
      </c>
      <c r="AI181" s="82">
        <f t="shared" si="85"/>
        <v>0</v>
      </c>
      <c r="AJ181" s="82">
        <f t="shared" si="85"/>
        <v>0</v>
      </c>
      <c r="AK181" s="82">
        <f t="shared" si="85"/>
        <v>0</v>
      </c>
      <c r="AL181" s="82">
        <f t="shared" si="85"/>
        <v>0</v>
      </c>
      <c r="AM181" s="82">
        <f t="shared" si="85"/>
        <v>0</v>
      </c>
      <c r="AN181" s="82">
        <f t="shared" si="85"/>
        <v>0</v>
      </c>
      <c r="AO181" s="82">
        <f t="shared" si="85"/>
        <v>0</v>
      </c>
      <c r="AP181" s="82">
        <f t="shared" si="85"/>
        <v>0</v>
      </c>
      <c r="AQ181" s="82">
        <f t="shared" si="85"/>
        <v>0</v>
      </c>
      <c r="AR181" s="82">
        <f t="shared" si="85"/>
        <v>0</v>
      </c>
      <c r="AS181" s="82">
        <f t="shared" si="85"/>
        <v>0</v>
      </c>
      <c r="AT181" s="82">
        <f t="shared" si="85"/>
        <v>0</v>
      </c>
      <c r="AU181" s="82">
        <f t="shared" si="85"/>
        <v>0</v>
      </c>
      <c r="AV181" s="82">
        <f t="shared" si="85"/>
        <v>0</v>
      </c>
      <c r="AW181" s="82">
        <f t="shared" si="85"/>
        <v>0</v>
      </c>
      <c r="AX181" s="82">
        <f t="shared" si="85"/>
        <v>0</v>
      </c>
      <c r="AY181" s="82">
        <f t="shared" si="85"/>
        <v>0</v>
      </c>
      <c r="AZ181" s="82">
        <f t="shared" si="85"/>
        <v>0</v>
      </c>
      <c r="BA181" s="82">
        <f t="shared" si="85"/>
        <v>0</v>
      </c>
      <c r="BB181" s="82">
        <f t="shared" si="85"/>
        <v>0</v>
      </c>
      <c r="BC181" s="82">
        <f t="shared" si="85"/>
        <v>0</v>
      </c>
      <c r="BD181" s="82">
        <f t="shared" si="85"/>
        <v>0</v>
      </c>
      <c r="BE181" s="82">
        <f t="shared" si="85"/>
        <v>0</v>
      </c>
      <c r="BF181" s="82">
        <f t="shared" si="85"/>
        <v>0</v>
      </c>
      <c r="BG181" s="82">
        <f t="shared" si="85"/>
        <v>0</v>
      </c>
      <c r="BH181" s="82">
        <f t="shared" si="85"/>
        <v>0</v>
      </c>
      <c r="BI181" s="82">
        <f t="shared" si="85"/>
        <v>0</v>
      </c>
      <c r="BJ181" s="82">
        <f t="shared" si="85"/>
        <v>0</v>
      </c>
      <c r="BK181" s="9"/>
      <c r="BL181" s="9"/>
      <c r="BM181" s="81"/>
      <c r="BN181" s="9"/>
      <c r="BO181" s="107"/>
      <c r="BP181" s="81" t="s">
        <v>630</v>
      </c>
    </row>
    <row r="182" spans="1:68" ht="56.25" x14ac:dyDescent="0.3">
      <c r="A182" s="2">
        <v>1</v>
      </c>
      <c r="B182" s="104" t="s">
        <v>285</v>
      </c>
      <c r="C182" s="69">
        <f t="shared" si="65"/>
        <v>0.04</v>
      </c>
      <c r="D182" s="3"/>
      <c r="E182" s="3">
        <f t="shared" si="61"/>
        <v>0.04</v>
      </c>
      <c r="F182" s="3">
        <f t="shared" si="62"/>
        <v>0.04</v>
      </c>
      <c r="G182" s="3">
        <f t="shared" si="63"/>
        <v>0</v>
      </c>
      <c r="H182" s="3"/>
      <c r="I182" s="3"/>
      <c r="J182" s="3"/>
      <c r="K182" s="178">
        <v>0.04</v>
      </c>
      <c r="L182" s="178"/>
      <c r="M182" s="3">
        <f t="shared" si="66"/>
        <v>0</v>
      </c>
      <c r="N182" s="3"/>
      <c r="O182" s="3"/>
      <c r="P182" s="3"/>
      <c r="Q182" s="3"/>
      <c r="R182" s="3"/>
      <c r="S182" s="3"/>
      <c r="T182" s="3"/>
      <c r="U182" s="3">
        <f t="shared" si="67"/>
        <v>0</v>
      </c>
      <c r="V182" s="3"/>
      <c r="W182" s="3"/>
      <c r="X182" s="3"/>
      <c r="Y182" s="3"/>
      <c r="Z182" s="3"/>
      <c r="AA182" s="3"/>
      <c r="AB182" s="3"/>
      <c r="AC182" s="3"/>
      <c r="AD182" s="3">
        <f t="shared" ref="AD182:AD244" si="86">SUM(AE182:AT182)</f>
        <v>0</v>
      </c>
      <c r="AE182" s="3"/>
      <c r="AF182" s="3"/>
      <c r="AG182" s="3"/>
      <c r="AH182" s="3"/>
      <c r="AI182" s="3"/>
      <c r="AJ182" s="3"/>
      <c r="AK182" s="3"/>
      <c r="AL182" s="3"/>
      <c r="AM182" s="3"/>
      <c r="AN182" s="3"/>
      <c r="AO182" s="3"/>
      <c r="AP182" s="3"/>
      <c r="AQ182" s="3"/>
      <c r="AR182" s="3"/>
      <c r="AS182" s="3"/>
      <c r="AT182" s="3"/>
      <c r="AU182" s="3"/>
      <c r="AV182" s="3"/>
      <c r="AW182" s="3"/>
      <c r="AX182" s="3"/>
      <c r="AY182" s="3"/>
      <c r="AZ182" s="3"/>
      <c r="BA182" s="3"/>
      <c r="BB182" s="3"/>
      <c r="BC182" s="3"/>
      <c r="BD182" s="3"/>
      <c r="BE182" s="3"/>
      <c r="BF182" s="3"/>
      <c r="BG182" s="3">
        <f t="shared" si="68"/>
        <v>0</v>
      </c>
      <c r="BH182" s="3"/>
      <c r="BI182" s="3"/>
      <c r="BJ182" s="3"/>
      <c r="BK182" s="2" t="s">
        <v>459</v>
      </c>
      <c r="BL182" s="2" t="s">
        <v>142</v>
      </c>
      <c r="BM182" s="2"/>
      <c r="BN182" s="2" t="s">
        <v>97</v>
      </c>
      <c r="BO182" s="15" t="s">
        <v>398</v>
      </c>
      <c r="BP182" s="2" t="s">
        <v>629</v>
      </c>
    </row>
    <row r="183" spans="1:68" ht="56.25" x14ac:dyDescent="0.3">
      <c r="A183" s="2">
        <v>2</v>
      </c>
      <c r="B183" s="104" t="s">
        <v>286</v>
      </c>
      <c r="C183" s="69">
        <f t="shared" si="65"/>
        <v>0.04</v>
      </c>
      <c r="D183" s="3"/>
      <c r="E183" s="3">
        <f t="shared" si="61"/>
        <v>0.04</v>
      </c>
      <c r="F183" s="3">
        <f t="shared" si="62"/>
        <v>0.04</v>
      </c>
      <c r="G183" s="3">
        <f t="shared" si="63"/>
        <v>0</v>
      </c>
      <c r="H183" s="3"/>
      <c r="I183" s="3"/>
      <c r="J183" s="3"/>
      <c r="K183" s="178">
        <v>0.04</v>
      </c>
      <c r="L183" s="178"/>
      <c r="M183" s="3">
        <f t="shared" si="66"/>
        <v>0</v>
      </c>
      <c r="N183" s="3"/>
      <c r="O183" s="3"/>
      <c r="P183" s="3"/>
      <c r="Q183" s="3"/>
      <c r="R183" s="3"/>
      <c r="S183" s="3"/>
      <c r="T183" s="3"/>
      <c r="U183" s="3">
        <f t="shared" si="67"/>
        <v>0</v>
      </c>
      <c r="V183" s="3"/>
      <c r="W183" s="3"/>
      <c r="X183" s="3"/>
      <c r="Y183" s="3"/>
      <c r="Z183" s="3"/>
      <c r="AA183" s="3"/>
      <c r="AB183" s="3"/>
      <c r="AC183" s="3"/>
      <c r="AD183" s="3">
        <f t="shared" si="86"/>
        <v>0</v>
      </c>
      <c r="AE183" s="3"/>
      <c r="AF183" s="3"/>
      <c r="AG183" s="3"/>
      <c r="AH183" s="3"/>
      <c r="AI183" s="3"/>
      <c r="AJ183" s="3"/>
      <c r="AK183" s="3"/>
      <c r="AL183" s="3"/>
      <c r="AM183" s="3"/>
      <c r="AN183" s="3"/>
      <c r="AO183" s="3"/>
      <c r="AP183" s="3"/>
      <c r="AQ183" s="3"/>
      <c r="AR183" s="3"/>
      <c r="AS183" s="3"/>
      <c r="AT183" s="3"/>
      <c r="AU183" s="3"/>
      <c r="AV183" s="3"/>
      <c r="AW183" s="3"/>
      <c r="AX183" s="3"/>
      <c r="AY183" s="3"/>
      <c r="AZ183" s="3"/>
      <c r="BA183" s="3"/>
      <c r="BB183" s="3"/>
      <c r="BC183" s="3"/>
      <c r="BD183" s="3"/>
      <c r="BE183" s="3"/>
      <c r="BF183" s="3"/>
      <c r="BG183" s="3">
        <f t="shared" si="68"/>
        <v>0</v>
      </c>
      <c r="BH183" s="3"/>
      <c r="BI183" s="3"/>
      <c r="BJ183" s="3"/>
      <c r="BK183" s="2" t="s">
        <v>459</v>
      </c>
      <c r="BL183" s="4" t="s">
        <v>128</v>
      </c>
      <c r="BM183" s="2"/>
      <c r="BN183" s="2" t="s">
        <v>97</v>
      </c>
      <c r="BO183" s="15" t="s">
        <v>398</v>
      </c>
      <c r="BP183" s="2" t="s">
        <v>629</v>
      </c>
    </row>
    <row r="184" spans="1:68" ht="56.25" x14ac:dyDescent="0.3">
      <c r="A184" s="2">
        <v>3</v>
      </c>
      <c r="B184" s="124" t="s">
        <v>614</v>
      </c>
      <c r="C184" s="3">
        <f t="shared" si="65"/>
        <v>0.15</v>
      </c>
      <c r="D184" s="3">
        <v>0.15</v>
      </c>
      <c r="E184" s="3">
        <f t="shared" ref="E184" si="87">BG184+U184+F184</f>
        <v>0</v>
      </c>
      <c r="F184" s="3">
        <f t="shared" si="62"/>
        <v>0</v>
      </c>
      <c r="G184" s="3">
        <f t="shared" si="63"/>
        <v>0</v>
      </c>
      <c r="H184" s="3"/>
      <c r="I184" s="3"/>
      <c r="J184" s="3"/>
      <c r="K184" s="179"/>
      <c r="L184" s="184"/>
      <c r="M184" s="3"/>
      <c r="N184" s="3"/>
      <c r="O184" s="3"/>
      <c r="P184" s="3"/>
      <c r="Q184" s="3"/>
      <c r="R184" s="3"/>
      <c r="S184" s="3"/>
      <c r="T184" s="3"/>
      <c r="U184" s="3">
        <f t="shared" si="67"/>
        <v>0</v>
      </c>
      <c r="V184" s="3"/>
      <c r="W184" s="3"/>
      <c r="X184" s="3"/>
      <c r="Y184" s="3"/>
      <c r="Z184" s="3"/>
      <c r="AA184" s="3"/>
      <c r="AB184" s="3"/>
      <c r="AC184" s="3"/>
      <c r="AD184" s="3"/>
      <c r="AE184" s="3"/>
      <c r="AF184" s="3"/>
      <c r="AG184" s="3"/>
      <c r="AH184" s="73"/>
      <c r="AI184" s="73"/>
      <c r="AJ184" s="3"/>
      <c r="AK184" s="3"/>
      <c r="AL184" s="3"/>
      <c r="AM184" s="3"/>
      <c r="AN184" s="3"/>
      <c r="AO184" s="3"/>
      <c r="AP184" s="3"/>
      <c r="AQ184" s="3"/>
      <c r="AR184" s="3"/>
      <c r="AS184" s="3"/>
      <c r="AT184" s="3"/>
      <c r="AU184" s="3"/>
      <c r="AV184" s="3"/>
      <c r="AW184" s="3"/>
      <c r="AX184" s="3"/>
      <c r="AY184" s="3"/>
      <c r="AZ184" s="74"/>
      <c r="BA184" s="3"/>
      <c r="BB184" s="3"/>
      <c r="BC184" s="3"/>
      <c r="BD184" s="3"/>
      <c r="BE184" s="3"/>
      <c r="BF184" s="3"/>
      <c r="BG184" s="3"/>
      <c r="BH184" s="3"/>
      <c r="BI184" s="75"/>
      <c r="BJ184" s="3"/>
      <c r="BK184" s="2" t="s">
        <v>459</v>
      </c>
      <c r="BL184" s="4" t="s">
        <v>128</v>
      </c>
      <c r="BM184" s="96"/>
      <c r="BN184" s="143" t="s">
        <v>97</v>
      </c>
      <c r="BO184" s="15" t="s">
        <v>624</v>
      </c>
      <c r="BP184" s="2" t="s">
        <v>630</v>
      </c>
    </row>
    <row r="185" spans="1:68" ht="56.25" x14ac:dyDescent="0.3">
      <c r="A185" s="2">
        <v>4</v>
      </c>
      <c r="B185" s="135" t="s">
        <v>681</v>
      </c>
      <c r="C185" s="3">
        <f>D185+E185</f>
        <v>0.12</v>
      </c>
      <c r="D185" s="3"/>
      <c r="E185" s="3">
        <f>BG185+U185+F185</f>
        <v>0.12</v>
      </c>
      <c r="F185" s="3">
        <f>G185+K185+L185+M185+R185+S185+T185</f>
        <v>0.12</v>
      </c>
      <c r="G185" s="3">
        <f t="shared" si="63"/>
        <v>0</v>
      </c>
      <c r="H185" s="3"/>
      <c r="I185" s="3"/>
      <c r="J185" s="3"/>
      <c r="K185" s="179"/>
      <c r="L185" s="178"/>
      <c r="M185" s="3">
        <f>N185+O185+P185</f>
        <v>0.12</v>
      </c>
      <c r="N185" s="3"/>
      <c r="O185" s="3"/>
      <c r="P185" s="3">
        <v>0.12</v>
      </c>
      <c r="Q185" s="3"/>
      <c r="R185" s="3"/>
      <c r="S185" s="3"/>
      <c r="T185" s="3"/>
      <c r="U185" s="3">
        <f>V185+W185+X185+Y185+Z185+AA185+AB185+AC185+AD185+AU185+AV185+AW185+AX185+AY185+AZ185+BA185+BB185+BC185+BD185+BE185+BF185</f>
        <v>0</v>
      </c>
      <c r="V185" s="3"/>
      <c r="W185" s="3"/>
      <c r="X185" s="3"/>
      <c r="Y185" s="3"/>
      <c r="Z185" s="3"/>
      <c r="AA185" s="3"/>
      <c r="AB185" s="3"/>
      <c r="AC185" s="3"/>
      <c r="AD185" s="3">
        <f>SUM(AE185:AT185)</f>
        <v>0</v>
      </c>
      <c r="AE185" s="3"/>
      <c r="AF185" s="3"/>
      <c r="AG185" s="3"/>
      <c r="AH185" s="3"/>
      <c r="AI185" s="3"/>
      <c r="AJ185" s="3"/>
      <c r="AK185" s="3"/>
      <c r="AL185" s="3"/>
      <c r="AM185" s="3"/>
      <c r="AN185" s="3"/>
      <c r="AO185" s="3"/>
      <c r="AP185" s="3"/>
      <c r="AQ185" s="3"/>
      <c r="AR185" s="3"/>
      <c r="AS185" s="3"/>
      <c r="AT185" s="3"/>
      <c r="AU185" s="3"/>
      <c r="AV185" s="3"/>
      <c r="AW185" s="3"/>
      <c r="AX185" s="3"/>
      <c r="AY185" s="3"/>
      <c r="AZ185" s="3"/>
      <c r="BA185" s="3"/>
      <c r="BB185" s="3"/>
      <c r="BC185" s="3"/>
      <c r="BD185" s="3"/>
      <c r="BE185" s="3"/>
      <c r="BF185" s="3"/>
      <c r="BG185" s="3">
        <f>BH185+BI185+BJ185</f>
        <v>0</v>
      </c>
      <c r="BH185" s="3"/>
      <c r="BI185" s="3"/>
      <c r="BJ185" s="3"/>
      <c r="BK185" s="2" t="s">
        <v>459</v>
      </c>
      <c r="BL185" s="4" t="s">
        <v>128</v>
      </c>
      <c r="BM185" s="2" t="s">
        <v>682</v>
      </c>
      <c r="BN185" s="2" t="s">
        <v>97</v>
      </c>
      <c r="BO185" s="15"/>
      <c r="BP185" s="2" t="s">
        <v>630</v>
      </c>
    </row>
    <row r="186" spans="1:68" x14ac:dyDescent="0.3">
      <c r="A186" s="81" t="s">
        <v>182</v>
      </c>
      <c r="B186" s="12" t="s">
        <v>58</v>
      </c>
      <c r="C186" s="21">
        <f t="shared" si="65"/>
        <v>0</v>
      </c>
      <c r="D186" s="82"/>
      <c r="E186" s="82">
        <f t="shared" si="61"/>
        <v>0</v>
      </c>
      <c r="F186" s="82">
        <f t="shared" si="62"/>
        <v>0</v>
      </c>
      <c r="G186" s="82">
        <f t="shared" si="63"/>
        <v>0</v>
      </c>
      <c r="H186" s="82"/>
      <c r="I186" s="82"/>
      <c r="J186" s="82"/>
      <c r="K186" s="177"/>
      <c r="L186" s="177"/>
      <c r="M186" s="82">
        <f t="shared" si="66"/>
        <v>0</v>
      </c>
      <c r="N186" s="82"/>
      <c r="O186" s="82"/>
      <c r="P186" s="82"/>
      <c r="Q186" s="82"/>
      <c r="R186" s="82"/>
      <c r="S186" s="82"/>
      <c r="T186" s="82"/>
      <c r="U186" s="82">
        <f t="shared" si="67"/>
        <v>0</v>
      </c>
      <c r="V186" s="82"/>
      <c r="W186" s="82"/>
      <c r="X186" s="82"/>
      <c r="Y186" s="82"/>
      <c r="Z186" s="82"/>
      <c r="AA186" s="82"/>
      <c r="AB186" s="82"/>
      <c r="AC186" s="82"/>
      <c r="AD186" s="82">
        <f t="shared" si="86"/>
        <v>0</v>
      </c>
      <c r="AE186" s="82"/>
      <c r="AF186" s="82"/>
      <c r="AG186" s="82"/>
      <c r="AH186" s="82"/>
      <c r="AI186" s="82"/>
      <c r="AJ186" s="82"/>
      <c r="AK186" s="82"/>
      <c r="AL186" s="82"/>
      <c r="AM186" s="82"/>
      <c r="AN186" s="82"/>
      <c r="AO186" s="82"/>
      <c r="AP186" s="82"/>
      <c r="AQ186" s="82"/>
      <c r="AR186" s="82"/>
      <c r="AS186" s="82"/>
      <c r="AT186" s="82"/>
      <c r="AU186" s="82"/>
      <c r="AV186" s="82"/>
      <c r="AW186" s="82"/>
      <c r="AX186" s="82"/>
      <c r="AY186" s="82"/>
      <c r="AZ186" s="82"/>
      <c r="BA186" s="82"/>
      <c r="BB186" s="82"/>
      <c r="BC186" s="82"/>
      <c r="BD186" s="82"/>
      <c r="BE186" s="82"/>
      <c r="BF186" s="82"/>
      <c r="BG186" s="82">
        <f t="shared" si="68"/>
        <v>0</v>
      </c>
      <c r="BH186" s="82"/>
      <c r="BI186" s="82"/>
      <c r="BJ186" s="82"/>
      <c r="BK186" s="9"/>
      <c r="BL186" s="9"/>
      <c r="BM186" s="81"/>
      <c r="BN186" s="9"/>
      <c r="BO186" s="107"/>
      <c r="BP186" s="81" t="s">
        <v>630</v>
      </c>
    </row>
    <row r="187" spans="1:68" x14ac:dyDescent="0.3">
      <c r="A187" s="81" t="s">
        <v>182</v>
      </c>
      <c r="B187" s="12" t="s">
        <v>59</v>
      </c>
      <c r="C187" s="21">
        <f t="shared" si="65"/>
        <v>7</v>
      </c>
      <c r="D187" s="82">
        <v>0</v>
      </c>
      <c r="E187" s="82">
        <f t="shared" si="61"/>
        <v>7</v>
      </c>
      <c r="F187" s="82">
        <f t="shared" si="62"/>
        <v>7</v>
      </c>
      <c r="G187" s="82">
        <f t="shared" si="63"/>
        <v>0</v>
      </c>
      <c r="H187" s="82">
        <f>SUM(H188:H188)</f>
        <v>0</v>
      </c>
      <c r="I187" s="82">
        <f>SUM(I188:I188)</f>
        <v>0</v>
      </c>
      <c r="J187" s="82">
        <f>SUM(J188:J188)</f>
        <v>0</v>
      </c>
      <c r="K187" s="177">
        <f>SUM(K188:K188)</f>
        <v>6</v>
      </c>
      <c r="L187" s="177">
        <f>SUM(L188:L188)</f>
        <v>1</v>
      </c>
      <c r="M187" s="82">
        <f t="shared" si="66"/>
        <v>0</v>
      </c>
      <c r="N187" s="82">
        <f t="shared" ref="N187:T187" si="88">SUM(N188:N188)</f>
        <v>0</v>
      </c>
      <c r="O187" s="82">
        <f t="shared" si="88"/>
        <v>0</v>
      </c>
      <c r="P187" s="82">
        <f t="shared" si="88"/>
        <v>0</v>
      </c>
      <c r="Q187" s="82">
        <f t="shared" si="88"/>
        <v>0</v>
      </c>
      <c r="R187" s="82">
        <f t="shared" si="88"/>
        <v>0</v>
      </c>
      <c r="S187" s="82">
        <f t="shared" si="88"/>
        <v>0</v>
      </c>
      <c r="T187" s="82">
        <f t="shared" si="88"/>
        <v>0</v>
      </c>
      <c r="U187" s="82">
        <f t="shared" si="67"/>
        <v>0</v>
      </c>
      <c r="V187" s="82">
        <f t="shared" ref="V187:AC187" si="89">SUM(V188:V188)</f>
        <v>0</v>
      </c>
      <c r="W187" s="82">
        <f t="shared" si="89"/>
        <v>0</v>
      </c>
      <c r="X187" s="82">
        <f t="shared" si="89"/>
        <v>0</v>
      </c>
      <c r="Y187" s="82">
        <f t="shared" si="89"/>
        <v>0</v>
      </c>
      <c r="Z187" s="82">
        <f t="shared" si="89"/>
        <v>0</v>
      </c>
      <c r="AA187" s="82">
        <f t="shared" si="89"/>
        <v>0</v>
      </c>
      <c r="AB187" s="82">
        <f t="shared" si="89"/>
        <v>0</v>
      </c>
      <c r="AC187" s="82">
        <f t="shared" si="89"/>
        <v>0</v>
      </c>
      <c r="AD187" s="82">
        <f t="shared" si="86"/>
        <v>0</v>
      </c>
      <c r="AE187" s="82">
        <f t="shared" ref="AE187:BF187" si="90">SUM(AE188:AE188)</f>
        <v>0</v>
      </c>
      <c r="AF187" s="82">
        <f t="shared" si="90"/>
        <v>0</v>
      </c>
      <c r="AG187" s="82">
        <f t="shared" si="90"/>
        <v>0</v>
      </c>
      <c r="AH187" s="82">
        <f t="shared" si="90"/>
        <v>0</v>
      </c>
      <c r="AI187" s="82">
        <f t="shared" si="90"/>
        <v>0</v>
      </c>
      <c r="AJ187" s="82">
        <f t="shared" si="90"/>
        <v>0</v>
      </c>
      <c r="AK187" s="82">
        <f t="shared" si="90"/>
        <v>0</v>
      </c>
      <c r="AL187" s="82">
        <f t="shared" si="90"/>
        <v>0</v>
      </c>
      <c r="AM187" s="82">
        <f t="shared" si="90"/>
        <v>0</v>
      </c>
      <c r="AN187" s="82">
        <f t="shared" si="90"/>
        <v>0</v>
      </c>
      <c r="AO187" s="82">
        <f t="shared" si="90"/>
        <v>0</v>
      </c>
      <c r="AP187" s="82">
        <f t="shared" si="90"/>
        <v>0</v>
      </c>
      <c r="AQ187" s="82">
        <f t="shared" si="90"/>
        <v>0</v>
      </c>
      <c r="AR187" s="82">
        <f t="shared" si="90"/>
        <v>0</v>
      </c>
      <c r="AS187" s="82">
        <f t="shared" si="90"/>
        <v>0</v>
      </c>
      <c r="AT187" s="82">
        <f t="shared" si="90"/>
        <v>0</v>
      </c>
      <c r="AU187" s="82">
        <f t="shared" si="90"/>
        <v>0</v>
      </c>
      <c r="AV187" s="82">
        <f t="shared" si="90"/>
        <v>0</v>
      </c>
      <c r="AW187" s="82">
        <f t="shared" si="90"/>
        <v>0</v>
      </c>
      <c r="AX187" s="82">
        <f t="shared" si="90"/>
        <v>0</v>
      </c>
      <c r="AY187" s="82">
        <f t="shared" si="90"/>
        <v>0</v>
      </c>
      <c r="AZ187" s="82">
        <f t="shared" si="90"/>
        <v>0</v>
      </c>
      <c r="BA187" s="82">
        <f t="shared" si="90"/>
        <v>0</v>
      </c>
      <c r="BB187" s="82">
        <f t="shared" si="90"/>
        <v>0</v>
      </c>
      <c r="BC187" s="82">
        <f t="shared" si="90"/>
        <v>0</v>
      </c>
      <c r="BD187" s="82">
        <f t="shared" si="90"/>
        <v>0</v>
      </c>
      <c r="BE187" s="82">
        <f t="shared" si="90"/>
        <v>0</v>
      </c>
      <c r="BF187" s="82">
        <f t="shared" si="90"/>
        <v>0</v>
      </c>
      <c r="BG187" s="82">
        <f t="shared" si="68"/>
        <v>0</v>
      </c>
      <c r="BH187" s="82">
        <f>SUM(BH188:BH188)</f>
        <v>0</v>
      </c>
      <c r="BI187" s="82">
        <f>SUM(BI188:BI188)</f>
        <v>0</v>
      </c>
      <c r="BJ187" s="82">
        <f>SUM(BJ188:BJ188)</f>
        <v>0</v>
      </c>
      <c r="BK187" s="9"/>
      <c r="BL187" s="9"/>
      <c r="BM187" s="81"/>
      <c r="BN187" s="9"/>
      <c r="BO187" s="107"/>
      <c r="BP187" s="81" t="s">
        <v>630</v>
      </c>
    </row>
    <row r="188" spans="1:68" ht="75" x14ac:dyDescent="0.3">
      <c r="A188" s="2">
        <v>1</v>
      </c>
      <c r="B188" s="104" t="s">
        <v>287</v>
      </c>
      <c r="C188" s="69">
        <f t="shared" si="65"/>
        <v>7</v>
      </c>
      <c r="D188" s="3"/>
      <c r="E188" s="3">
        <f t="shared" si="61"/>
        <v>7</v>
      </c>
      <c r="F188" s="3">
        <f t="shared" si="62"/>
        <v>7</v>
      </c>
      <c r="G188" s="3">
        <f t="shared" si="63"/>
        <v>0</v>
      </c>
      <c r="H188" s="3"/>
      <c r="I188" s="3"/>
      <c r="J188" s="3"/>
      <c r="K188" s="178">
        <v>6</v>
      </c>
      <c r="L188" s="178">
        <v>1</v>
      </c>
      <c r="M188" s="3">
        <f t="shared" si="66"/>
        <v>0</v>
      </c>
      <c r="N188" s="3"/>
      <c r="O188" s="3"/>
      <c r="P188" s="3"/>
      <c r="Q188" s="3"/>
      <c r="R188" s="3"/>
      <c r="S188" s="3"/>
      <c r="T188" s="3"/>
      <c r="U188" s="3">
        <f t="shared" si="67"/>
        <v>0</v>
      </c>
      <c r="V188" s="3"/>
      <c r="W188" s="3"/>
      <c r="X188" s="3"/>
      <c r="Y188" s="3"/>
      <c r="Z188" s="3"/>
      <c r="AA188" s="3"/>
      <c r="AB188" s="3"/>
      <c r="AC188" s="3"/>
      <c r="AD188" s="3">
        <f t="shared" si="86"/>
        <v>0</v>
      </c>
      <c r="AE188" s="3"/>
      <c r="AF188" s="3"/>
      <c r="AG188" s="3"/>
      <c r="AH188" s="3"/>
      <c r="AI188" s="3"/>
      <c r="AJ188" s="3"/>
      <c r="AK188" s="3"/>
      <c r="AL188" s="3"/>
      <c r="AM188" s="3"/>
      <c r="AN188" s="3"/>
      <c r="AO188" s="3"/>
      <c r="AP188" s="3"/>
      <c r="AQ188" s="3"/>
      <c r="AR188" s="3"/>
      <c r="AS188" s="3"/>
      <c r="AT188" s="3"/>
      <c r="AU188" s="3"/>
      <c r="AV188" s="3"/>
      <c r="AW188" s="3"/>
      <c r="AX188" s="3"/>
      <c r="AY188" s="3"/>
      <c r="AZ188" s="3"/>
      <c r="BA188" s="3"/>
      <c r="BB188" s="3"/>
      <c r="BC188" s="3"/>
      <c r="BD188" s="3"/>
      <c r="BE188" s="3"/>
      <c r="BF188" s="3"/>
      <c r="BG188" s="3">
        <f t="shared" si="68"/>
        <v>0</v>
      </c>
      <c r="BH188" s="3"/>
      <c r="BI188" s="3"/>
      <c r="BJ188" s="3"/>
      <c r="BK188" s="2" t="s">
        <v>459</v>
      </c>
      <c r="BL188" s="4" t="s">
        <v>128</v>
      </c>
      <c r="BM188" s="2" t="s">
        <v>288</v>
      </c>
      <c r="BN188" s="2" t="s">
        <v>100</v>
      </c>
      <c r="BO188" s="15" t="s">
        <v>390</v>
      </c>
      <c r="BP188" s="2" t="s">
        <v>629</v>
      </c>
    </row>
    <row r="189" spans="1:68" x14ac:dyDescent="0.3">
      <c r="A189" s="81" t="s">
        <v>182</v>
      </c>
      <c r="B189" s="12" t="s">
        <v>60</v>
      </c>
      <c r="C189" s="21">
        <f t="shared" si="65"/>
        <v>0.5</v>
      </c>
      <c r="D189" s="82">
        <v>0</v>
      </c>
      <c r="E189" s="82">
        <f t="shared" si="61"/>
        <v>0.5</v>
      </c>
      <c r="F189" s="82">
        <f t="shared" si="62"/>
        <v>0.28999999999999998</v>
      </c>
      <c r="G189" s="82">
        <f t="shared" si="63"/>
        <v>0.28999999999999998</v>
      </c>
      <c r="H189" s="82">
        <f t="shared" ref="H189:BJ189" si="91">SUM(H190:H191)</f>
        <v>0.28999999999999998</v>
      </c>
      <c r="I189" s="82">
        <f t="shared" si="91"/>
        <v>0</v>
      </c>
      <c r="J189" s="82">
        <f t="shared" si="91"/>
        <v>0</v>
      </c>
      <c r="K189" s="177">
        <f t="shared" si="91"/>
        <v>0</v>
      </c>
      <c r="L189" s="177">
        <f t="shared" si="91"/>
        <v>0</v>
      </c>
      <c r="M189" s="82">
        <f t="shared" si="66"/>
        <v>0</v>
      </c>
      <c r="N189" s="82">
        <f t="shared" si="91"/>
        <v>0</v>
      </c>
      <c r="O189" s="82">
        <f t="shared" si="91"/>
        <v>0</v>
      </c>
      <c r="P189" s="82">
        <f t="shared" si="91"/>
        <v>0</v>
      </c>
      <c r="Q189" s="82">
        <f t="shared" si="91"/>
        <v>0</v>
      </c>
      <c r="R189" s="82">
        <f t="shared" si="91"/>
        <v>0</v>
      </c>
      <c r="S189" s="82">
        <f t="shared" si="91"/>
        <v>0</v>
      </c>
      <c r="T189" s="82">
        <f t="shared" si="91"/>
        <v>0</v>
      </c>
      <c r="U189" s="82">
        <f t="shared" si="67"/>
        <v>0.21</v>
      </c>
      <c r="V189" s="82">
        <f t="shared" si="91"/>
        <v>0</v>
      </c>
      <c r="W189" s="82">
        <f t="shared" si="91"/>
        <v>0</v>
      </c>
      <c r="X189" s="82">
        <f t="shared" si="91"/>
        <v>0</v>
      </c>
      <c r="Y189" s="82">
        <f t="shared" si="91"/>
        <v>0</v>
      </c>
      <c r="Z189" s="82">
        <f t="shared" si="91"/>
        <v>0</v>
      </c>
      <c r="AA189" s="82">
        <f t="shared" si="91"/>
        <v>0</v>
      </c>
      <c r="AB189" s="82">
        <f t="shared" si="91"/>
        <v>0</v>
      </c>
      <c r="AC189" s="82">
        <f t="shared" si="91"/>
        <v>0</v>
      </c>
      <c r="AD189" s="82">
        <f t="shared" si="86"/>
        <v>0</v>
      </c>
      <c r="AE189" s="82">
        <f t="shared" si="91"/>
        <v>0</v>
      </c>
      <c r="AF189" s="82">
        <f t="shared" si="91"/>
        <v>0</v>
      </c>
      <c r="AG189" s="82">
        <f t="shared" si="91"/>
        <v>0</v>
      </c>
      <c r="AH189" s="82">
        <f t="shared" si="91"/>
        <v>0</v>
      </c>
      <c r="AI189" s="82">
        <f t="shared" si="91"/>
        <v>0</v>
      </c>
      <c r="AJ189" s="82">
        <f t="shared" si="91"/>
        <v>0</v>
      </c>
      <c r="AK189" s="82">
        <f t="shared" si="91"/>
        <v>0</v>
      </c>
      <c r="AL189" s="82">
        <f t="shared" si="91"/>
        <v>0</v>
      </c>
      <c r="AM189" s="82">
        <f t="shared" si="91"/>
        <v>0</v>
      </c>
      <c r="AN189" s="82">
        <f t="shared" si="91"/>
        <v>0</v>
      </c>
      <c r="AO189" s="82">
        <f t="shared" si="91"/>
        <v>0</v>
      </c>
      <c r="AP189" s="82">
        <f t="shared" si="91"/>
        <v>0</v>
      </c>
      <c r="AQ189" s="82">
        <f t="shared" si="91"/>
        <v>0</v>
      </c>
      <c r="AR189" s="82">
        <f t="shared" si="91"/>
        <v>0</v>
      </c>
      <c r="AS189" s="82">
        <f t="shared" si="91"/>
        <v>0</v>
      </c>
      <c r="AT189" s="82">
        <f t="shared" si="91"/>
        <v>0</v>
      </c>
      <c r="AU189" s="82">
        <f t="shared" si="91"/>
        <v>0</v>
      </c>
      <c r="AV189" s="82">
        <f t="shared" si="91"/>
        <v>0</v>
      </c>
      <c r="AW189" s="82">
        <f t="shared" si="91"/>
        <v>0</v>
      </c>
      <c r="AX189" s="82">
        <f t="shared" si="91"/>
        <v>0.21</v>
      </c>
      <c r="AY189" s="82">
        <f t="shared" si="91"/>
        <v>0</v>
      </c>
      <c r="AZ189" s="82">
        <f t="shared" si="91"/>
        <v>0</v>
      </c>
      <c r="BA189" s="82">
        <f t="shared" si="91"/>
        <v>0</v>
      </c>
      <c r="BB189" s="82">
        <f t="shared" si="91"/>
        <v>0</v>
      </c>
      <c r="BC189" s="82">
        <f t="shared" si="91"/>
        <v>0</v>
      </c>
      <c r="BD189" s="82">
        <f t="shared" si="91"/>
        <v>0</v>
      </c>
      <c r="BE189" s="82">
        <f t="shared" si="91"/>
        <v>0</v>
      </c>
      <c r="BF189" s="82">
        <f t="shared" si="91"/>
        <v>0</v>
      </c>
      <c r="BG189" s="82">
        <f t="shared" si="68"/>
        <v>0</v>
      </c>
      <c r="BH189" s="82">
        <f t="shared" si="91"/>
        <v>0</v>
      </c>
      <c r="BI189" s="82">
        <f t="shared" si="91"/>
        <v>0</v>
      </c>
      <c r="BJ189" s="82">
        <f t="shared" si="91"/>
        <v>0</v>
      </c>
      <c r="BK189" s="81"/>
      <c r="BL189" s="9"/>
      <c r="BM189" s="9"/>
      <c r="BN189" s="9"/>
      <c r="BO189" s="107"/>
      <c r="BP189" s="81" t="s">
        <v>630</v>
      </c>
    </row>
    <row r="190" spans="1:68" ht="37.5" x14ac:dyDescent="0.3">
      <c r="A190" s="2">
        <v>1</v>
      </c>
      <c r="B190" s="105" t="s">
        <v>471</v>
      </c>
      <c r="C190" s="69">
        <f t="shared" si="65"/>
        <v>0.35499999999999998</v>
      </c>
      <c r="D190" s="3"/>
      <c r="E190" s="3">
        <f t="shared" si="61"/>
        <v>0.35499999999999998</v>
      </c>
      <c r="F190" s="3">
        <f t="shared" si="62"/>
        <v>0.14499999999999999</v>
      </c>
      <c r="G190" s="3">
        <f t="shared" si="63"/>
        <v>0.14499999999999999</v>
      </c>
      <c r="H190" s="3">
        <v>0.14499999999999999</v>
      </c>
      <c r="I190" s="3"/>
      <c r="J190" s="3"/>
      <c r="K190" s="178"/>
      <c r="L190" s="178"/>
      <c r="M190" s="3">
        <f t="shared" si="66"/>
        <v>0</v>
      </c>
      <c r="N190" s="3"/>
      <c r="O190" s="3"/>
      <c r="P190" s="3"/>
      <c r="Q190" s="3"/>
      <c r="R190" s="3"/>
      <c r="S190" s="3"/>
      <c r="T190" s="3"/>
      <c r="U190" s="3">
        <f t="shared" si="67"/>
        <v>0.21</v>
      </c>
      <c r="V190" s="3"/>
      <c r="W190" s="3"/>
      <c r="X190" s="3"/>
      <c r="Y190" s="3"/>
      <c r="Z190" s="3"/>
      <c r="AA190" s="3"/>
      <c r="AB190" s="3"/>
      <c r="AC190" s="3"/>
      <c r="AD190" s="3">
        <f t="shared" si="86"/>
        <v>0</v>
      </c>
      <c r="AE190" s="3"/>
      <c r="AF190" s="3"/>
      <c r="AG190" s="3"/>
      <c r="AH190" s="3"/>
      <c r="AI190" s="3"/>
      <c r="AJ190" s="3"/>
      <c r="AK190" s="3"/>
      <c r="AL190" s="3"/>
      <c r="AM190" s="3"/>
      <c r="AN190" s="3"/>
      <c r="AO190" s="3"/>
      <c r="AP190" s="3"/>
      <c r="AQ190" s="3"/>
      <c r="AR190" s="3"/>
      <c r="AS190" s="3"/>
      <c r="AT190" s="3"/>
      <c r="AU190" s="3"/>
      <c r="AV190" s="3"/>
      <c r="AW190" s="3"/>
      <c r="AX190" s="3">
        <v>0.21</v>
      </c>
      <c r="AY190" s="3"/>
      <c r="AZ190" s="3"/>
      <c r="BA190" s="3"/>
      <c r="BB190" s="3"/>
      <c r="BC190" s="3"/>
      <c r="BD190" s="3"/>
      <c r="BE190" s="3"/>
      <c r="BF190" s="3"/>
      <c r="BG190" s="3">
        <f t="shared" si="68"/>
        <v>0</v>
      </c>
      <c r="BH190" s="3"/>
      <c r="BI190" s="3"/>
      <c r="BJ190" s="3"/>
      <c r="BK190" s="2" t="s">
        <v>459</v>
      </c>
      <c r="BL190" s="2" t="s">
        <v>135</v>
      </c>
      <c r="BM190" s="2"/>
      <c r="BN190" s="2" t="s">
        <v>101</v>
      </c>
      <c r="BO190" s="143" t="s">
        <v>541</v>
      </c>
      <c r="BP190" s="2" t="s">
        <v>630</v>
      </c>
    </row>
    <row r="191" spans="1:68" ht="75" x14ac:dyDescent="0.3">
      <c r="A191" s="2">
        <v>2</v>
      </c>
      <c r="B191" s="79" t="s">
        <v>361</v>
      </c>
      <c r="C191" s="69">
        <f t="shared" si="65"/>
        <v>0.14499999999999999</v>
      </c>
      <c r="D191" s="3"/>
      <c r="E191" s="3">
        <f t="shared" si="61"/>
        <v>0.14499999999999999</v>
      </c>
      <c r="F191" s="3">
        <f t="shared" si="62"/>
        <v>0.14499999999999999</v>
      </c>
      <c r="G191" s="3">
        <f t="shared" si="63"/>
        <v>0.14499999999999999</v>
      </c>
      <c r="H191" s="3">
        <v>0.14499999999999999</v>
      </c>
      <c r="I191" s="3"/>
      <c r="J191" s="3"/>
      <c r="K191" s="178"/>
      <c r="L191" s="178"/>
      <c r="M191" s="3">
        <f t="shared" si="66"/>
        <v>0</v>
      </c>
      <c r="N191" s="3"/>
      <c r="O191" s="3"/>
      <c r="P191" s="3"/>
      <c r="Q191" s="3"/>
      <c r="R191" s="3"/>
      <c r="S191" s="3"/>
      <c r="T191" s="3"/>
      <c r="U191" s="3">
        <f t="shared" si="67"/>
        <v>0</v>
      </c>
      <c r="V191" s="3"/>
      <c r="W191" s="3"/>
      <c r="X191" s="3"/>
      <c r="Y191" s="3"/>
      <c r="Z191" s="3"/>
      <c r="AA191" s="3"/>
      <c r="AB191" s="3"/>
      <c r="AC191" s="3"/>
      <c r="AD191" s="3">
        <f t="shared" si="86"/>
        <v>0</v>
      </c>
      <c r="AE191" s="3"/>
      <c r="AF191" s="3"/>
      <c r="AG191" s="3"/>
      <c r="AH191" s="3"/>
      <c r="AI191" s="3"/>
      <c r="AJ191" s="3"/>
      <c r="AK191" s="3"/>
      <c r="AL191" s="3"/>
      <c r="AM191" s="3"/>
      <c r="AN191" s="3"/>
      <c r="AO191" s="3"/>
      <c r="AP191" s="3"/>
      <c r="AQ191" s="3"/>
      <c r="AR191" s="3"/>
      <c r="AS191" s="3"/>
      <c r="AT191" s="3"/>
      <c r="AU191" s="3"/>
      <c r="AV191" s="3"/>
      <c r="AW191" s="3"/>
      <c r="AX191" s="3"/>
      <c r="AY191" s="3"/>
      <c r="AZ191" s="3"/>
      <c r="BA191" s="3"/>
      <c r="BB191" s="3"/>
      <c r="BC191" s="3"/>
      <c r="BD191" s="3"/>
      <c r="BE191" s="3"/>
      <c r="BF191" s="3"/>
      <c r="BG191" s="3">
        <f t="shared" si="68"/>
        <v>0</v>
      </c>
      <c r="BH191" s="3"/>
      <c r="BI191" s="3"/>
      <c r="BJ191" s="3"/>
      <c r="BK191" s="2" t="s">
        <v>459</v>
      </c>
      <c r="BL191" s="2" t="s">
        <v>147</v>
      </c>
      <c r="BM191" s="2" t="s">
        <v>289</v>
      </c>
      <c r="BN191" s="2" t="s">
        <v>101</v>
      </c>
      <c r="BO191" s="143" t="s">
        <v>410</v>
      </c>
      <c r="BP191" s="2" t="s">
        <v>629</v>
      </c>
    </row>
    <row r="192" spans="1:68" ht="56.25" x14ac:dyDescent="0.3">
      <c r="A192" s="81" t="s">
        <v>182</v>
      </c>
      <c r="B192" s="12" t="s">
        <v>61</v>
      </c>
      <c r="C192" s="21">
        <f t="shared" si="65"/>
        <v>20</v>
      </c>
      <c r="D192" s="82">
        <v>0</v>
      </c>
      <c r="E192" s="82">
        <f t="shared" si="61"/>
        <v>20</v>
      </c>
      <c r="F192" s="82">
        <f t="shared" si="62"/>
        <v>20</v>
      </c>
      <c r="G192" s="82">
        <f t="shared" si="63"/>
        <v>0</v>
      </c>
      <c r="H192" s="82">
        <f>SUM(H193:H193)</f>
        <v>0</v>
      </c>
      <c r="I192" s="82">
        <f>SUM(I193:I193)</f>
        <v>0</v>
      </c>
      <c r="J192" s="82">
        <f>SUM(J193:J193)</f>
        <v>0</v>
      </c>
      <c r="K192" s="177">
        <f>SUM(K193:K193)</f>
        <v>15</v>
      </c>
      <c r="L192" s="177">
        <f>SUM(L193:L193)</f>
        <v>5</v>
      </c>
      <c r="M192" s="82">
        <f t="shared" si="66"/>
        <v>0</v>
      </c>
      <c r="N192" s="82">
        <f t="shared" ref="N192:T192" si="92">SUM(N193:N193)</f>
        <v>0</v>
      </c>
      <c r="O192" s="82">
        <f t="shared" si="92"/>
        <v>0</v>
      </c>
      <c r="P192" s="82">
        <f t="shared" si="92"/>
        <v>0</v>
      </c>
      <c r="Q192" s="82">
        <f t="shared" si="92"/>
        <v>0</v>
      </c>
      <c r="R192" s="82">
        <f t="shared" si="92"/>
        <v>0</v>
      </c>
      <c r="S192" s="82">
        <f t="shared" si="92"/>
        <v>0</v>
      </c>
      <c r="T192" s="82">
        <f t="shared" si="92"/>
        <v>0</v>
      </c>
      <c r="U192" s="82">
        <f t="shared" si="67"/>
        <v>0</v>
      </c>
      <c r="V192" s="82">
        <f t="shared" ref="V192:AC192" si="93">SUM(V193:V193)</f>
        <v>0</v>
      </c>
      <c r="W192" s="82">
        <f t="shared" si="93"/>
        <v>0</v>
      </c>
      <c r="X192" s="82">
        <f t="shared" si="93"/>
        <v>0</v>
      </c>
      <c r="Y192" s="82">
        <f t="shared" si="93"/>
        <v>0</v>
      </c>
      <c r="Z192" s="82">
        <f t="shared" si="93"/>
        <v>0</v>
      </c>
      <c r="AA192" s="82">
        <f t="shared" si="93"/>
        <v>0</v>
      </c>
      <c r="AB192" s="82">
        <f t="shared" si="93"/>
        <v>0</v>
      </c>
      <c r="AC192" s="82">
        <f t="shared" si="93"/>
        <v>0</v>
      </c>
      <c r="AD192" s="82">
        <f t="shared" si="86"/>
        <v>0</v>
      </c>
      <c r="AE192" s="82">
        <f t="shared" ref="AE192:BF192" si="94">SUM(AE193:AE193)</f>
        <v>0</v>
      </c>
      <c r="AF192" s="82">
        <f t="shared" si="94"/>
        <v>0</v>
      </c>
      <c r="AG192" s="82">
        <f t="shared" si="94"/>
        <v>0</v>
      </c>
      <c r="AH192" s="82">
        <f t="shared" si="94"/>
        <v>0</v>
      </c>
      <c r="AI192" s="82">
        <f t="shared" si="94"/>
        <v>0</v>
      </c>
      <c r="AJ192" s="82">
        <f t="shared" si="94"/>
        <v>0</v>
      </c>
      <c r="AK192" s="82">
        <f t="shared" si="94"/>
        <v>0</v>
      </c>
      <c r="AL192" s="82">
        <f t="shared" si="94"/>
        <v>0</v>
      </c>
      <c r="AM192" s="82">
        <f t="shared" si="94"/>
        <v>0</v>
      </c>
      <c r="AN192" s="82">
        <f t="shared" si="94"/>
        <v>0</v>
      </c>
      <c r="AO192" s="82">
        <f t="shared" si="94"/>
        <v>0</v>
      </c>
      <c r="AP192" s="82">
        <f t="shared" si="94"/>
        <v>0</v>
      </c>
      <c r="AQ192" s="82">
        <f t="shared" si="94"/>
        <v>0</v>
      </c>
      <c r="AR192" s="82">
        <f t="shared" si="94"/>
        <v>0</v>
      </c>
      <c r="AS192" s="82">
        <f t="shared" si="94"/>
        <v>0</v>
      </c>
      <c r="AT192" s="82">
        <f t="shared" si="94"/>
        <v>0</v>
      </c>
      <c r="AU192" s="82">
        <f t="shared" si="94"/>
        <v>0</v>
      </c>
      <c r="AV192" s="82">
        <f t="shared" si="94"/>
        <v>0</v>
      </c>
      <c r="AW192" s="82">
        <f t="shared" si="94"/>
        <v>0</v>
      </c>
      <c r="AX192" s="82">
        <f t="shared" si="94"/>
        <v>0</v>
      </c>
      <c r="AY192" s="82">
        <f t="shared" si="94"/>
        <v>0</v>
      </c>
      <c r="AZ192" s="82">
        <f t="shared" si="94"/>
        <v>0</v>
      </c>
      <c r="BA192" s="82">
        <f t="shared" si="94"/>
        <v>0</v>
      </c>
      <c r="BB192" s="82">
        <f t="shared" si="94"/>
        <v>0</v>
      </c>
      <c r="BC192" s="82">
        <f t="shared" si="94"/>
        <v>0</v>
      </c>
      <c r="BD192" s="82">
        <f t="shared" si="94"/>
        <v>0</v>
      </c>
      <c r="BE192" s="82">
        <f t="shared" si="94"/>
        <v>0</v>
      </c>
      <c r="BF192" s="82">
        <f t="shared" si="94"/>
        <v>0</v>
      </c>
      <c r="BG192" s="82">
        <f t="shared" si="68"/>
        <v>0</v>
      </c>
      <c r="BH192" s="82">
        <f>SUM(BH193:BH193)</f>
        <v>0</v>
      </c>
      <c r="BI192" s="82">
        <f>SUM(BI193:BI193)</f>
        <v>0</v>
      </c>
      <c r="BJ192" s="82"/>
      <c r="BK192" s="9"/>
      <c r="BL192" s="9"/>
      <c r="BM192" s="81"/>
      <c r="BN192" s="9"/>
      <c r="BO192" s="107"/>
      <c r="BP192" s="81"/>
    </row>
    <row r="193" spans="1:68" ht="75" x14ac:dyDescent="0.3">
      <c r="A193" s="2">
        <v>1</v>
      </c>
      <c r="B193" s="144" t="s">
        <v>683</v>
      </c>
      <c r="C193" s="3">
        <f>D193+E193</f>
        <v>20</v>
      </c>
      <c r="D193" s="3"/>
      <c r="E193" s="3">
        <f>BG193+U193+F193</f>
        <v>20</v>
      </c>
      <c r="F193" s="3">
        <f>G193+K193+L193+M193+R193+S193+T193</f>
        <v>20</v>
      </c>
      <c r="G193" s="3">
        <f t="shared" si="63"/>
        <v>0</v>
      </c>
      <c r="H193" s="3"/>
      <c r="I193" s="3"/>
      <c r="J193" s="3"/>
      <c r="K193" s="179">
        <v>15</v>
      </c>
      <c r="L193" s="178">
        <v>5</v>
      </c>
      <c r="M193" s="3">
        <f t="shared" si="66"/>
        <v>0</v>
      </c>
      <c r="N193" s="3"/>
      <c r="O193" s="3"/>
      <c r="P193" s="3"/>
      <c r="Q193" s="3"/>
      <c r="R193" s="3"/>
      <c r="S193" s="3"/>
      <c r="T193" s="3"/>
      <c r="U193" s="3">
        <f>V193+W193+X193+Y193+Z193+AA193+AB193+AC193+AD193+AU193+AV193+AW193+AX193+AY193+AZ193+BA193+BB193+BC193+BD193+BE193+BF193</f>
        <v>0</v>
      </c>
      <c r="V193" s="3"/>
      <c r="W193" s="3"/>
      <c r="X193" s="3"/>
      <c r="Y193" s="3"/>
      <c r="Z193" s="3"/>
      <c r="AA193" s="3"/>
      <c r="AB193" s="3"/>
      <c r="AC193" s="3"/>
      <c r="AD193" s="3">
        <f t="shared" ref="AD193" si="95">SUM(AE193:AT193)</f>
        <v>0</v>
      </c>
      <c r="AE193" s="3"/>
      <c r="AF193" s="3"/>
      <c r="AG193" s="3"/>
      <c r="AH193" s="3"/>
      <c r="AI193" s="3"/>
      <c r="AJ193" s="3"/>
      <c r="AK193" s="3"/>
      <c r="AL193" s="3"/>
      <c r="AM193" s="3"/>
      <c r="AN193" s="3"/>
      <c r="AO193" s="3"/>
      <c r="AP193" s="3"/>
      <c r="AQ193" s="3"/>
      <c r="AR193" s="3"/>
      <c r="AS193" s="3"/>
      <c r="AT193" s="3"/>
      <c r="AU193" s="3"/>
      <c r="AV193" s="3"/>
      <c r="AW193" s="3"/>
      <c r="AX193" s="3"/>
      <c r="AY193" s="3"/>
      <c r="AZ193" s="3"/>
      <c r="BA193" s="3"/>
      <c r="BB193" s="3"/>
      <c r="BC193" s="3"/>
      <c r="BD193" s="3"/>
      <c r="BE193" s="3"/>
      <c r="BF193" s="3"/>
      <c r="BG193" s="3">
        <f t="shared" si="68"/>
        <v>0</v>
      </c>
      <c r="BH193" s="3"/>
      <c r="BI193" s="3"/>
      <c r="BJ193" s="3"/>
      <c r="BK193" s="2" t="s">
        <v>459</v>
      </c>
      <c r="BL193" s="4" t="s">
        <v>128</v>
      </c>
      <c r="BM193" s="2" t="s">
        <v>684</v>
      </c>
      <c r="BN193" s="2" t="s">
        <v>102</v>
      </c>
      <c r="BO193" s="15"/>
      <c r="BP193" s="2" t="s">
        <v>630</v>
      </c>
    </row>
    <row r="194" spans="1:68" ht="37.5" x14ac:dyDescent="0.3">
      <c r="A194" s="81" t="s">
        <v>182</v>
      </c>
      <c r="B194" s="86" t="s">
        <v>62</v>
      </c>
      <c r="C194" s="21">
        <f t="shared" ref="C194:C257" si="96">D194+E194</f>
        <v>0</v>
      </c>
      <c r="D194" s="82"/>
      <c r="E194" s="82">
        <f t="shared" ref="E194:E257" si="97">F194+U194+BG194</f>
        <v>0</v>
      </c>
      <c r="F194" s="82">
        <f t="shared" ref="F194:F257" si="98">G194+K194+L194+M194+R194+S194+T194</f>
        <v>0</v>
      </c>
      <c r="G194" s="82">
        <f t="shared" si="63"/>
        <v>0</v>
      </c>
      <c r="H194" s="82"/>
      <c r="I194" s="82"/>
      <c r="J194" s="82"/>
      <c r="K194" s="177"/>
      <c r="L194" s="177"/>
      <c r="M194" s="82">
        <f t="shared" si="66"/>
        <v>0</v>
      </c>
      <c r="N194" s="82"/>
      <c r="O194" s="82"/>
      <c r="P194" s="82"/>
      <c r="Q194" s="82"/>
      <c r="R194" s="82"/>
      <c r="S194" s="82"/>
      <c r="T194" s="82"/>
      <c r="U194" s="82">
        <f t="shared" ref="U194:U257" si="99">V194+W194+X194+Y194+Z194+AA194+AB194+AC194+AD194+AU194+AV194+AW194+AX194+AY194+AZ194+BA194+BB194+BC194+BD194+BE194+BF194</f>
        <v>0</v>
      </c>
      <c r="V194" s="82"/>
      <c r="W194" s="82"/>
      <c r="X194" s="82"/>
      <c r="Y194" s="82"/>
      <c r="Z194" s="82"/>
      <c r="AA194" s="82"/>
      <c r="AB194" s="82"/>
      <c r="AC194" s="82"/>
      <c r="AD194" s="82">
        <f t="shared" si="86"/>
        <v>0</v>
      </c>
      <c r="AE194" s="82"/>
      <c r="AF194" s="82"/>
      <c r="AG194" s="82"/>
      <c r="AH194" s="82"/>
      <c r="AI194" s="82"/>
      <c r="AJ194" s="82"/>
      <c r="AK194" s="82"/>
      <c r="AL194" s="82"/>
      <c r="AM194" s="82"/>
      <c r="AN194" s="82"/>
      <c r="AO194" s="82"/>
      <c r="AP194" s="82"/>
      <c r="AQ194" s="82"/>
      <c r="AR194" s="82"/>
      <c r="AS194" s="82"/>
      <c r="AT194" s="82"/>
      <c r="AU194" s="82"/>
      <c r="AV194" s="82"/>
      <c r="AW194" s="82"/>
      <c r="AX194" s="82"/>
      <c r="AY194" s="82"/>
      <c r="AZ194" s="82"/>
      <c r="BA194" s="82"/>
      <c r="BB194" s="82"/>
      <c r="BC194" s="82"/>
      <c r="BD194" s="82"/>
      <c r="BE194" s="82"/>
      <c r="BF194" s="82"/>
      <c r="BG194" s="82">
        <f t="shared" si="68"/>
        <v>0</v>
      </c>
      <c r="BH194" s="82"/>
      <c r="BI194" s="82"/>
      <c r="BJ194" s="82"/>
      <c r="BK194" s="9"/>
      <c r="BL194" s="9"/>
      <c r="BM194" s="9"/>
      <c r="BN194" s="9"/>
      <c r="BO194" s="107"/>
      <c r="BP194" s="81"/>
    </row>
    <row r="195" spans="1:68" x14ac:dyDescent="0.3">
      <c r="A195" s="81" t="s">
        <v>182</v>
      </c>
      <c r="B195" s="86" t="s">
        <v>63</v>
      </c>
      <c r="C195" s="21">
        <f t="shared" si="96"/>
        <v>0</v>
      </c>
      <c r="D195" s="82"/>
      <c r="E195" s="82">
        <f t="shared" si="97"/>
        <v>0</v>
      </c>
      <c r="F195" s="82">
        <f t="shared" si="98"/>
        <v>0</v>
      </c>
      <c r="G195" s="82">
        <f t="shared" si="63"/>
        <v>0</v>
      </c>
      <c r="H195" s="82"/>
      <c r="I195" s="82"/>
      <c r="J195" s="82"/>
      <c r="K195" s="177"/>
      <c r="L195" s="177"/>
      <c r="M195" s="82">
        <f t="shared" si="66"/>
        <v>0</v>
      </c>
      <c r="N195" s="82"/>
      <c r="O195" s="82"/>
      <c r="P195" s="82"/>
      <c r="Q195" s="82"/>
      <c r="R195" s="82"/>
      <c r="S195" s="82"/>
      <c r="T195" s="82"/>
      <c r="U195" s="82">
        <f t="shared" si="99"/>
        <v>0</v>
      </c>
      <c r="V195" s="82"/>
      <c r="W195" s="82"/>
      <c r="X195" s="82"/>
      <c r="Y195" s="82"/>
      <c r="Z195" s="82"/>
      <c r="AA195" s="82"/>
      <c r="AB195" s="82"/>
      <c r="AC195" s="82"/>
      <c r="AD195" s="82">
        <f t="shared" si="86"/>
        <v>0</v>
      </c>
      <c r="AE195" s="82"/>
      <c r="AF195" s="82"/>
      <c r="AG195" s="82"/>
      <c r="AH195" s="82"/>
      <c r="AI195" s="82"/>
      <c r="AJ195" s="82"/>
      <c r="AK195" s="82"/>
      <c r="AL195" s="82"/>
      <c r="AM195" s="82"/>
      <c r="AN195" s="82"/>
      <c r="AO195" s="82"/>
      <c r="AP195" s="82"/>
      <c r="AQ195" s="82"/>
      <c r="AR195" s="82"/>
      <c r="AS195" s="82">
        <v>0</v>
      </c>
      <c r="AT195" s="82"/>
      <c r="AU195" s="82"/>
      <c r="AV195" s="82"/>
      <c r="AW195" s="82"/>
      <c r="AX195" s="82"/>
      <c r="AY195" s="82"/>
      <c r="AZ195" s="82"/>
      <c r="BA195" s="82"/>
      <c r="BB195" s="82"/>
      <c r="BC195" s="82"/>
      <c r="BD195" s="82"/>
      <c r="BE195" s="82"/>
      <c r="BF195" s="82"/>
      <c r="BG195" s="82">
        <f t="shared" si="68"/>
        <v>0</v>
      </c>
      <c r="BH195" s="82"/>
      <c r="BI195" s="82"/>
      <c r="BJ195" s="82"/>
      <c r="BK195" s="9"/>
      <c r="BL195" s="9"/>
      <c r="BM195" s="81"/>
      <c r="BN195" s="9"/>
      <c r="BO195" s="107"/>
      <c r="BP195" s="81"/>
    </row>
    <row r="196" spans="1:68" x14ac:dyDescent="0.3">
      <c r="A196" s="9" t="s">
        <v>290</v>
      </c>
      <c r="B196" s="86" t="s">
        <v>64</v>
      </c>
      <c r="C196" s="21">
        <f t="shared" si="96"/>
        <v>1</v>
      </c>
      <c r="D196" s="82">
        <v>0</v>
      </c>
      <c r="E196" s="82">
        <f t="shared" si="97"/>
        <v>1</v>
      </c>
      <c r="F196" s="82">
        <f t="shared" si="98"/>
        <v>1</v>
      </c>
      <c r="G196" s="82">
        <f t="shared" si="63"/>
        <v>0</v>
      </c>
      <c r="H196" s="82">
        <v>0</v>
      </c>
      <c r="I196" s="82">
        <v>0</v>
      </c>
      <c r="J196" s="82">
        <v>0</v>
      </c>
      <c r="K196" s="177">
        <f>SUM(K197:K198)</f>
        <v>1</v>
      </c>
      <c r="L196" s="177">
        <v>0</v>
      </c>
      <c r="M196" s="82">
        <f t="shared" si="66"/>
        <v>0</v>
      </c>
      <c r="N196" s="82">
        <v>0</v>
      </c>
      <c r="O196" s="82">
        <v>0</v>
      </c>
      <c r="P196" s="82">
        <v>0</v>
      </c>
      <c r="Q196" s="82">
        <v>0</v>
      </c>
      <c r="R196" s="82">
        <v>0</v>
      </c>
      <c r="S196" s="82">
        <v>0</v>
      </c>
      <c r="T196" s="82">
        <v>0</v>
      </c>
      <c r="U196" s="82">
        <f t="shared" si="99"/>
        <v>0</v>
      </c>
      <c r="V196" s="82">
        <v>0</v>
      </c>
      <c r="W196" s="82">
        <v>0</v>
      </c>
      <c r="X196" s="82">
        <v>0</v>
      </c>
      <c r="Y196" s="82">
        <v>0</v>
      </c>
      <c r="Z196" s="82">
        <v>0</v>
      </c>
      <c r="AA196" s="82">
        <v>0</v>
      </c>
      <c r="AB196" s="82">
        <v>0</v>
      </c>
      <c r="AC196" s="82">
        <v>0</v>
      </c>
      <c r="AD196" s="82">
        <f t="shared" si="86"/>
        <v>0</v>
      </c>
      <c r="AE196" s="82">
        <v>0</v>
      </c>
      <c r="AF196" s="82">
        <v>0</v>
      </c>
      <c r="AG196" s="82">
        <v>0</v>
      </c>
      <c r="AH196" s="82">
        <v>0</v>
      </c>
      <c r="AI196" s="82">
        <v>0</v>
      </c>
      <c r="AJ196" s="82">
        <v>0</v>
      </c>
      <c r="AK196" s="82">
        <v>0</v>
      </c>
      <c r="AL196" s="82">
        <v>0</v>
      </c>
      <c r="AM196" s="82">
        <v>0</v>
      </c>
      <c r="AN196" s="82">
        <v>0</v>
      </c>
      <c r="AO196" s="82">
        <v>0</v>
      </c>
      <c r="AP196" s="82">
        <v>0</v>
      </c>
      <c r="AQ196" s="82">
        <v>0</v>
      </c>
      <c r="AR196" s="82">
        <v>0</v>
      </c>
      <c r="AS196" s="82">
        <v>0</v>
      </c>
      <c r="AT196" s="82">
        <v>0</v>
      </c>
      <c r="AU196" s="82">
        <v>0</v>
      </c>
      <c r="AV196" s="82">
        <v>0</v>
      </c>
      <c r="AW196" s="82">
        <v>0</v>
      </c>
      <c r="AX196" s="82">
        <v>0</v>
      </c>
      <c r="AY196" s="82">
        <v>0</v>
      </c>
      <c r="AZ196" s="82">
        <v>0</v>
      </c>
      <c r="BA196" s="82">
        <v>0</v>
      </c>
      <c r="BB196" s="82">
        <v>0</v>
      </c>
      <c r="BC196" s="82">
        <v>0</v>
      </c>
      <c r="BD196" s="82">
        <v>0</v>
      </c>
      <c r="BE196" s="82">
        <v>0</v>
      </c>
      <c r="BF196" s="82">
        <v>0</v>
      </c>
      <c r="BG196" s="82">
        <f t="shared" si="68"/>
        <v>0</v>
      </c>
      <c r="BH196" s="82">
        <f t="shared" ref="BH196:BK196" si="100">SUM(BH197)</f>
        <v>0</v>
      </c>
      <c r="BI196" s="82">
        <f t="shared" si="100"/>
        <v>0</v>
      </c>
      <c r="BJ196" s="82">
        <f t="shared" si="100"/>
        <v>0</v>
      </c>
      <c r="BK196" s="82">
        <f t="shared" si="100"/>
        <v>0</v>
      </c>
      <c r="BL196" s="82"/>
      <c r="BM196" s="81"/>
      <c r="BN196" s="9"/>
      <c r="BO196" s="107"/>
      <c r="BP196" s="81"/>
    </row>
    <row r="197" spans="1:68" ht="75" x14ac:dyDescent="0.3">
      <c r="A197" s="2">
        <v>1</v>
      </c>
      <c r="B197" s="142" t="s">
        <v>685</v>
      </c>
      <c r="C197" s="69">
        <f t="shared" si="96"/>
        <v>0.5</v>
      </c>
      <c r="D197" s="3"/>
      <c r="E197" s="3">
        <f t="shared" si="97"/>
        <v>0.5</v>
      </c>
      <c r="F197" s="3">
        <f t="shared" si="98"/>
        <v>0.5</v>
      </c>
      <c r="G197" s="3">
        <f t="shared" si="63"/>
        <v>0</v>
      </c>
      <c r="H197" s="2"/>
      <c r="I197" s="2"/>
      <c r="J197" s="2"/>
      <c r="K197" s="180">
        <v>0.5</v>
      </c>
      <c r="L197" s="180"/>
      <c r="M197" s="3">
        <f t="shared" si="66"/>
        <v>0</v>
      </c>
      <c r="N197" s="2"/>
      <c r="O197" s="2"/>
      <c r="P197" s="2"/>
      <c r="Q197" s="2"/>
      <c r="R197" s="2"/>
      <c r="S197" s="2"/>
      <c r="T197" s="2"/>
      <c r="U197" s="3">
        <f t="shared" si="99"/>
        <v>0</v>
      </c>
      <c r="V197" s="2"/>
      <c r="W197" s="2"/>
      <c r="X197" s="2"/>
      <c r="Y197" s="2"/>
      <c r="Z197" s="2"/>
      <c r="AA197" s="2"/>
      <c r="AB197" s="2"/>
      <c r="AC197" s="2"/>
      <c r="AD197" s="3">
        <f t="shared" si="86"/>
        <v>0</v>
      </c>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3">
        <f t="shared" si="68"/>
        <v>0</v>
      </c>
      <c r="BH197" s="2"/>
      <c r="BI197" s="2"/>
      <c r="BJ197" s="2"/>
      <c r="BK197" s="2" t="s">
        <v>459</v>
      </c>
      <c r="BL197" s="2" t="s">
        <v>138</v>
      </c>
      <c r="BM197" s="2" t="s">
        <v>686</v>
      </c>
      <c r="BN197" s="2" t="s">
        <v>105</v>
      </c>
      <c r="BO197" s="15" t="s">
        <v>687</v>
      </c>
      <c r="BP197" s="2" t="s">
        <v>630</v>
      </c>
    </row>
    <row r="198" spans="1:68" ht="37.5" x14ac:dyDescent="0.3">
      <c r="A198" s="143"/>
      <c r="B198" s="144" t="s">
        <v>688</v>
      </c>
      <c r="C198" s="3">
        <f t="shared" si="96"/>
        <v>0.5</v>
      </c>
      <c r="D198" s="3"/>
      <c r="E198" s="3">
        <f t="shared" ref="E198" si="101">BG198+U198+F198</f>
        <v>0.5</v>
      </c>
      <c r="F198" s="3">
        <f t="shared" si="98"/>
        <v>0.5</v>
      </c>
      <c r="G198" s="3">
        <f t="shared" si="63"/>
        <v>0</v>
      </c>
      <c r="H198" s="3"/>
      <c r="I198" s="3"/>
      <c r="J198" s="3"/>
      <c r="K198" s="179">
        <v>0.5</v>
      </c>
      <c r="L198" s="180"/>
      <c r="M198" s="3">
        <f t="shared" si="66"/>
        <v>0</v>
      </c>
      <c r="N198" s="3"/>
      <c r="O198" s="3"/>
      <c r="P198" s="3"/>
      <c r="Q198" s="3"/>
      <c r="R198" s="3"/>
      <c r="S198" s="3"/>
      <c r="T198" s="3"/>
      <c r="U198" s="3">
        <f t="shared" si="99"/>
        <v>0</v>
      </c>
      <c r="V198" s="3"/>
      <c r="W198" s="3"/>
      <c r="X198" s="3"/>
      <c r="Y198" s="3"/>
      <c r="Z198" s="3"/>
      <c r="AA198" s="3"/>
      <c r="AB198" s="3"/>
      <c r="AC198" s="3"/>
      <c r="AD198" s="3">
        <f t="shared" si="86"/>
        <v>0</v>
      </c>
      <c r="AE198" s="3"/>
      <c r="AF198" s="3"/>
      <c r="AG198" s="3"/>
      <c r="AH198" s="73"/>
      <c r="AI198" s="73"/>
      <c r="AJ198" s="3"/>
      <c r="AK198" s="3"/>
      <c r="AL198" s="3"/>
      <c r="AM198" s="3"/>
      <c r="AN198" s="3"/>
      <c r="AO198" s="3"/>
      <c r="AP198" s="3"/>
      <c r="AQ198" s="3"/>
      <c r="AR198" s="3"/>
      <c r="AS198" s="3"/>
      <c r="AT198" s="3"/>
      <c r="AU198" s="3"/>
      <c r="AV198" s="3"/>
      <c r="AW198" s="3"/>
      <c r="AX198" s="3"/>
      <c r="AY198" s="3"/>
      <c r="AZ198" s="74"/>
      <c r="BA198" s="3"/>
      <c r="BB198" s="3"/>
      <c r="BC198" s="3"/>
      <c r="BD198" s="3"/>
      <c r="BE198" s="3"/>
      <c r="BF198" s="3"/>
      <c r="BG198" s="3">
        <f t="shared" si="68"/>
        <v>0</v>
      </c>
      <c r="BH198" s="3"/>
      <c r="BI198" s="75"/>
      <c r="BJ198" s="3"/>
      <c r="BK198" s="2" t="s">
        <v>459</v>
      </c>
      <c r="BL198" s="2" t="s">
        <v>147</v>
      </c>
      <c r="BM198" s="2"/>
      <c r="BN198" s="76" t="s">
        <v>105</v>
      </c>
      <c r="BO198" s="15"/>
      <c r="BP198" s="2" t="s">
        <v>630</v>
      </c>
    </row>
    <row r="199" spans="1:68" x14ac:dyDescent="0.3">
      <c r="A199" s="9" t="s">
        <v>333</v>
      </c>
      <c r="B199" s="12" t="s">
        <v>31</v>
      </c>
      <c r="C199" s="21">
        <f t="shared" si="96"/>
        <v>0</v>
      </c>
      <c r="D199" s="82"/>
      <c r="E199" s="82">
        <f t="shared" si="97"/>
        <v>0</v>
      </c>
      <c r="F199" s="82">
        <f t="shared" si="98"/>
        <v>0</v>
      </c>
      <c r="G199" s="82">
        <f t="shared" si="63"/>
        <v>0</v>
      </c>
      <c r="H199" s="82"/>
      <c r="I199" s="82"/>
      <c r="J199" s="82"/>
      <c r="K199" s="177"/>
      <c r="L199" s="177"/>
      <c r="M199" s="82">
        <f t="shared" si="66"/>
        <v>0</v>
      </c>
      <c r="N199" s="82"/>
      <c r="O199" s="82"/>
      <c r="P199" s="82"/>
      <c r="Q199" s="82"/>
      <c r="R199" s="82"/>
      <c r="S199" s="82"/>
      <c r="T199" s="82"/>
      <c r="U199" s="82">
        <f t="shared" si="99"/>
        <v>0</v>
      </c>
      <c r="V199" s="82"/>
      <c r="W199" s="82"/>
      <c r="X199" s="82"/>
      <c r="Y199" s="82"/>
      <c r="Z199" s="82"/>
      <c r="AA199" s="82"/>
      <c r="AB199" s="82"/>
      <c r="AC199" s="82"/>
      <c r="AD199" s="82">
        <f t="shared" si="86"/>
        <v>0</v>
      </c>
      <c r="AE199" s="82"/>
      <c r="AF199" s="82"/>
      <c r="AG199" s="82"/>
      <c r="AH199" s="82"/>
      <c r="AI199" s="82"/>
      <c r="AJ199" s="82"/>
      <c r="AK199" s="82"/>
      <c r="AL199" s="82"/>
      <c r="AM199" s="82"/>
      <c r="AN199" s="82"/>
      <c r="AO199" s="82"/>
      <c r="AP199" s="82"/>
      <c r="AQ199" s="82"/>
      <c r="AR199" s="82"/>
      <c r="AS199" s="82">
        <v>0</v>
      </c>
      <c r="AT199" s="82"/>
      <c r="AU199" s="82"/>
      <c r="AV199" s="82"/>
      <c r="AW199" s="82"/>
      <c r="AX199" s="82"/>
      <c r="AY199" s="82"/>
      <c r="AZ199" s="82"/>
      <c r="BA199" s="82"/>
      <c r="BB199" s="82"/>
      <c r="BC199" s="82"/>
      <c r="BD199" s="82"/>
      <c r="BE199" s="82"/>
      <c r="BF199" s="82"/>
      <c r="BG199" s="82">
        <f t="shared" si="68"/>
        <v>0</v>
      </c>
      <c r="BH199" s="82"/>
      <c r="BI199" s="82"/>
      <c r="BJ199" s="82"/>
      <c r="BK199" s="9"/>
      <c r="BL199" s="9"/>
      <c r="BM199" s="9"/>
      <c r="BN199" s="9"/>
      <c r="BO199" s="107"/>
      <c r="BP199" s="81"/>
    </row>
    <row r="200" spans="1:68" x14ac:dyDescent="0.3">
      <c r="A200" s="9" t="s">
        <v>334</v>
      </c>
      <c r="B200" s="12" t="s">
        <v>32</v>
      </c>
      <c r="C200" s="21">
        <f t="shared" si="96"/>
        <v>0.39</v>
      </c>
      <c r="D200" s="82">
        <v>0</v>
      </c>
      <c r="E200" s="82">
        <f t="shared" si="97"/>
        <v>0.39</v>
      </c>
      <c r="F200" s="82">
        <f t="shared" si="98"/>
        <v>0.39</v>
      </c>
      <c r="G200" s="82">
        <f t="shared" si="63"/>
        <v>0</v>
      </c>
      <c r="H200" s="82">
        <f t="shared" ref="H200:BJ200" si="102">SUM(H201:H205)</f>
        <v>0</v>
      </c>
      <c r="I200" s="82">
        <f t="shared" si="102"/>
        <v>0</v>
      </c>
      <c r="J200" s="82">
        <f t="shared" si="102"/>
        <v>0</v>
      </c>
      <c r="K200" s="177">
        <f t="shared" si="102"/>
        <v>0</v>
      </c>
      <c r="L200" s="177">
        <f t="shared" si="102"/>
        <v>0.39</v>
      </c>
      <c r="M200" s="82">
        <f t="shared" si="66"/>
        <v>0</v>
      </c>
      <c r="N200" s="82">
        <f t="shared" si="102"/>
        <v>0</v>
      </c>
      <c r="O200" s="82">
        <f t="shared" si="102"/>
        <v>0</v>
      </c>
      <c r="P200" s="82">
        <f t="shared" si="102"/>
        <v>0</v>
      </c>
      <c r="Q200" s="82">
        <f t="shared" si="102"/>
        <v>0</v>
      </c>
      <c r="R200" s="82">
        <f t="shared" si="102"/>
        <v>0</v>
      </c>
      <c r="S200" s="82">
        <f t="shared" si="102"/>
        <v>0</v>
      </c>
      <c r="T200" s="82">
        <f t="shared" si="102"/>
        <v>0</v>
      </c>
      <c r="U200" s="82">
        <f t="shared" si="99"/>
        <v>0</v>
      </c>
      <c r="V200" s="82">
        <f t="shared" si="102"/>
        <v>0</v>
      </c>
      <c r="W200" s="82">
        <f t="shared" si="102"/>
        <v>0</v>
      </c>
      <c r="X200" s="82">
        <f t="shared" si="102"/>
        <v>0</v>
      </c>
      <c r="Y200" s="82">
        <f t="shared" si="102"/>
        <v>0</v>
      </c>
      <c r="Z200" s="82">
        <f t="shared" si="102"/>
        <v>0</v>
      </c>
      <c r="AA200" s="82">
        <f t="shared" si="102"/>
        <v>0</v>
      </c>
      <c r="AB200" s="82">
        <f t="shared" si="102"/>
        <v>0</v>
      </c>
      <c r="AC200" s="82">
        <f t="shared" si="102"/>
        <v>0</v>
      </c>
      <c r="AD200" s="82">
        <f t="shared" si="86"/>
        <v>0</v>
      </c>
      <c r="AE200" s="82">
        <f t="shared" si="102"/>
        <v>0</v>
      </c>
      <c r="AF200" s="82">
        <f t="shared" si="102"/>
        <v>0</v>
      </c>
      <c r="AG200" s="82">
        <f t="shared" si="102"/>
        <v>0</v>
      </c>
      <c r="AH200" s="82">
        <f t="shared" si="102"/>
        <v>0</v>
      </c>
      <c r="AI200" s="82">
        <f t="shared" si="102"/>
        <v>0</v>
      </c>
      <c r="AJ200" s="82">
        <f t="shared" si="102"/>
        <v>0</v>
      </c>
      <c r="AK200" s="82">
        <f t="shared" si="102"/>
        <v>0</v>
      </c>
      <c r="AL200" s="82">
        <f t="shared" si="102"/>
        <v>0</v>
      </c>
      <c r="AM200" s="82">
        <f t="shared" si="102"/>
        <v>0</v>
      </c>
      <c r="AN200" s="82">
        <f t="shared" si="102"/>
        <v>0</v>
      </c>
      <c r="AO200" s="82">
        <f t="shared" si="102"/>
        <v>0</v>
      </c>
      <c r="AP200" s="82">
        <f t="shared" si="102"/>
        <v>0</v>
      </c>
      <c r="AQ200" s="82">
        <f t="shared" si="102"/>
        <v>0</v>
      </c>
      <c r="AR200" s="82">
        <f t="shared" si="102"/>
        <v>0</v>
      </c>
      <c r="AS200" s="82">
        <f t="shared" si="102"/>
        <v>0</v>
      </c>
      <c r="AT200" s="82">
        <f t="shared" si="102"/>
        <v>0</v>
      </c>
      <c r="AU200" s="82">
        <f t="shared" si="102"/>
        <v>0</v>
      </c>
      <c r="AV200" s="82">
        <f t="shared" si="102"/>
        <v>0</v>
      </c>
      <c r="AW200" s="82">
        <f t="shared" si="102"/>
        <v>0</v>
      </c>
      <c r="AX200" s="82">
        <f t="shared" si="102"/>
        <v>0</v>
      </c>
      <c r="AY200" s="82">
        <f t="shared" si="102"/>
        <v>0</v>
      </c>
      <c r="AZ200" s="82">
        <f t="shared" si="102"/>
        <v>0</v>
      </c>
      <c r="BA200" s="82">
        <f t="shared" si="102"/>
        <v>0</v>
      </c>
      <c r="BB200" s="82">
        <f t="shared" si="102"/>
        <v>0</v>
      </c>
      <c r="BC200" s="82">
        <f t="shared" si="102"/>
        <v>0</v>
      </c>
      <c r="BD200" s="82">
        <f t="shared" si="102"/>
        <v>0</v>
      </c>
      <c r="BE200" s="82">
        <f t="shared" si="102"/>
        <v>0</v>
      </c>
      <c r="BF200" s="82">
        <f t="shared" si="102"/>
        <v>0</v>
      </c>
      <c r="BG200" s="82">
        <f t="shared" si="68"/>
        <v>0</v>
      </c>
      <c r="BH200" s="82">
        <f t="shared" si="102"/>
        <v>0</v>
      </c>
      <c r="BI200" s="82">
        <f t="shared" si="102"/>
        <v>0</v>
      </c>
      <c r="BJ200" s="82">
        <f t="shared" si="102"/>
        <v>0</v>
      </c>
      <c r="BK200" s="9"/>
      <c r="BL200" s="9"/>
      <c r="BM200" s="81"/>
      <c r="BN200" s="9"/>
      <c r="BO200" s="107"/>
      <c r="BP200" s="81"/>
    </row>
    <row r="201" spans="1:68" ht="75" x14ac:dyDescent="0.3">
      <c r="A201" s="2">
        <v>1</v>
      </c>
      <c r="B201" s="144" t="s">
        <v>560</v>
      </c>
      <c r="C201" s="69">
        <f t="shared" si="96"/>
        <v>0.09</v>
      </c>
      <c r="D201" s="3"/>
      <c r="E201" s="3">
        <f t="shared" si="97"/>
        <v>0.09</v>
      </c>
      <c r="F201" s="3">
        <f t="shared" si="98"/>
        <v>0.09</v>
      </c>
      <c r="G201" s="3">
        <f t="shared" si="63"/>
        <v>0</v>
      </c>
      <c r="H201" s="3"/>
      <c r="I201" s="3"/>
      <c r="J201" s="3"/>
      <c r="K201" s="178"/>
      <c r="L201" s="178">
        <v>0.09</v>
      </c>
      <c r="M201" s="3">
        <f t="shared" si="66"/>
        <v>0</v>
      </c>
      <c r="N201" s="3"/>
      <c r="O201" s="3"/>
      <c r="P201" s="3"/>
      <c r="Q201" s="3"/>
      <c r="R201" s="3"/>
      <c r="S201" s="3"/>
      <c r="T201" s="3"/>
      <c r="U201" s="3">
        <f t="shared" si="99"/>
        <v>0</v>
      </c>
      <c r="V201" s="3"/>
      <c r="W201" s="3"/>
      <c r="X201" s="3"/>
      <c r="Y201" s="3"/>
      <c r="Z201" s="3"/>
      <c r="AA201" s="3"/>
      <c r="AB201" s="3"/>
      <c r="AC201" s="3"/>
      <c r="AD201" s="3">
        <f t="shared" si="86"/>
        <v>0</v>
      </c>
      <c r="AE201" s="3"/>
      <c r="AF201" s="3"/>
      <c r="AG201" s="3"/>
      <c r="AH201" s="3"/>
      <c r="AI201" s="3"/>
      <c r="AJ201" s="3"/>
      <c r="AK201" s="3"/>
      <c r="AL201" s="3"/>
      <c r="AM201" s="3"/>
      <c r="AN201" s="3"/>
      <c r="AO201" s="3"/>
      <c r="AP201" s="3"/>
      <c r="AQ201" s="3"/>
      <c r="AR201" s="3"/>
      <c r="AS201" s="3"/>
      <c r="AT201" s="3"/>
      <c r="AU201" s="3"/>
      <c r="AV201" s="3"/>
      <c r="AW201" s="3"/>
      <c r="AX201" s="3"/>
      <c r="AY201" s="3"/>
      <c r="AZ201" s="3"/>
      <c r="BA201" s="3"/>
      <c r="BB201" s="3"/>
      <c r="BC201" s="3"/>
      <c r="BD201" s="3"/>
      <c r="BE201" s="3"/>
      <c r="BF201" s="3"/>
      <c r="BG201" s="3">
        <f t="shared" si="68"/>
        <v>0</v>
      </c>
      <c r="BH201" s="3"/>
      <c r="BI201" s="3"/>
      <c r="BJ201" s="3"/>
      <c r="BK201" s="2" t="s">
        <v>459</v>
      </c>
      <c r="BL201" s="2" t="s">
        <v>142</v>
      </c>
      <c r="BM201" s="2" t="s">
        <v>291</v>
      </c>
      <c r="BN201" s="2" t="s">
        <v>107</v>
      </c>
      <c r="BO201" s="15"/>
      <c r="BP201" s="2" t="s">
        <v>630</v>
      </c>
    </row>
    <row r="202" spans="1:68" ht="75" x14ac:dyDescent="0.3">
      <c r="A202" s="2">
        <v>2</v>
      </c>
      <c r="B202" s="144" t="s">
        <v>441</v>
      </c>
      <c r="C202" s="69">
        <f t="shared" si="96"/>
        <v>0.05</v>
      </c>
      <c r="D202" s="3"/>
      <c r="E202" s="3">
        <f t="shared" si="97"/>
        <v>0.05</v>
      </c>
      <c r="F202" s="3">
        <f t="shared" si="98"/>
        <v>0.05</v>
      </c>
      <c r="G202" s="3">
        <f t="shared" si="63"/>
        <v>0</v>
      </c>
      <c r="H202" s="3"/>
      <c r="I202" s="3"/>
      <c r="J202" s="3"/>
      <c r="K202" s="178"/>
      <c r="L202" s="178">
        <v>0.05</v>
      </c>
      <c r="M202" s="3">
        <f t="shared" si="66"/>
        <v>0</v>
      </c>
      <c r="N202" s="3"/>
      <c r="O202" s="3"/>
      <c r="P202" s="3"/>
      <c r="Q202" s="3"/>
      <c r="R202" s="3"/>
      <c r="S202" s="3"/>
      <c r="T202" s="3"/>
      <c r="U202" s="3">
        <f t="shared" si="99"/>
        <v>0</v>
      </c>
      <c r="V202" s="3"/>
      <c r="W202" s="3"/>
      <c r="X202" s="3"/>
      <c r="Y202" s="3"/>
      <c r="Z202" s="3"/>
      <c r="AA202" s="3"/>
      <c r="AB202" s="3"/>
      <c r="AC202" s="3"/>
      <c r="AD202" s="3">
        <f t="shared" si="86"/>
        <v>0</v>
      </c>
      <c r="AE202" s="3"/>
      <c r="AF202" s="3"/>
      <c r="AG202" s="3"/>
      <c r="AH202" s="3"/>
      <c r="AI202" s="3"/>
      <c r="AJ202" s="3"/>
      <c r="AK202" s="3"/>
      <c r="AL202" s="3"/>
      <c r="AM202" s="3"/>
      <c r="AN202" s="3"/>
      <c r="AO202" s="3"/>
      <c r="AP202" s="3"/>
      <c r="AQ202" s="3"/>
      <c r="AR202" s="3"/>
      <c r="AS202" s="3"/>
      <c r="AT202" s="3"/>
      <c r="AU202" s="3"/>
      <c r="AV202" s="3"/>
      <c r="AW202" s="3"/>
      <c r="AX202" s="3"/>
      <c r="AY202" s="3"/>
      <c r="AZ202" s="3"/>
      <c r="BA202" s="3"/>
      <c r="BB202" s="3"/>
      <c r="BC202" s="3"/>
      <c r="BD202" s="3"/>
      <c r="BE202" s="3"/>
      <c r="BF202" s="3"/>
      <c r="BG202" s="3">
        <f t="shared" si="68"/>
        <v>0</v>
      </c>
      <c r="BH202" s="3"/>
      <c r="BI202" s="3"/>
      <c r="BJ202" s="3"/>
      <c r="BK202" s="2" t="s">
        <v>459</v>
      </c>
      <c r="BL202" s="2" t="s">
        <v>142</v>
      </c>
      <c r="BM202" s="2" t="s">
        <v>292</v>
      </c>
      <c r="BN202" s="2" t="s">
        <v>107</v>
      </c>
      <c r="BO202" s="15"/>
      <c r="BP202" s="2" t="s">
        <v>630</v>
      </c>
    </row>
    <row r="203" spans="1:68" ht="75" x14ac:dyDescent="0.3">
      <c r="A203" s="2">
        <v>3</v>
      </c>
      <c r="B203" s="144" t="s">
        <v>293</v>
      </c>
      <c r="C203" s="69">
        <f t="shared" si="96"/>
        <v>0.05</v>
      </c>
      <c r="D203" s="3"/>
      <c r="E203" s="3">
        <f t="shared" si="97"/>
        <v>0.05</v>
      </c>
      <c r="F203" s="3">
        <f t="shared" si="98"/>
        <v>0.05</v>
      </c>
      <c r="G203" s="3">
        <f t="shared" si="63"/>
        <v>0</v>
      </c>
      <c r="H203" s="3"/>
      <c r="I203" s="3"/>
      <c r="J203" s="3"/>
      <c r="K203" s="178"/>
      <c r="L203" s="178">
        <v>0.05</v>
      </c>
      <c r="M203" s="3">
        <f t="shared" si="66"/>
        <v>0</v>
      </c>
      <c r="N203" s="3"/>
      <c r="O203" s="3"/>
      <c r="P203" s="3"/>
      <c r="Q203" s="3"/>
      <c r="R203" s="3"/>
      <c r="S203" s="3"/>
      <c r="T203" s="3"/>
      <c r="U203" s="3">
        <f t="shared" si="99"/>
        <v>0</v>
      </c>
      <c r="V203" s="3"/>
      <c r="W203" s="3"/>
      <c r="X203" s="3"/>
      <c r="Y203" s="3"/>
      <c r="Z203" s="3"/>
      <c r="AA203" s="3"/>
      <c r="AB203" s="3"/>
      <c r="AC203" s="3"/>
      <c r="AD203" s="3">
        <f t="shared" si="86"/>
        <v>0</v>
      </c>
      <c r="AE203" s="3"/>
      <c r="AF203" s="3"/>
      <c r="AG203" s="3"/>
      <c r="AH203" s="3"/>
      <c r="AI203" s="3"/>
      <c r="AJ203" s="3"/>
      <c r="AK203" s="3"/>
      <c r="AL203" s="3"/>
      <c r="AM203" s="3"/>
      <c r="AN203" s="3"/>
      <c r="AO203" s="3"/>
      <c r="AP203" s="3"/>
      <c r="AQ203" s="3"/>
      <c r="AR203" s="3"/>
      <c r="AS203" s="3"/>
      <c r="AT203" s="3"/>
      <c r="AU203" s="3"/>
      <c r="AV203" s="3"/>
      <c r="AW203" s="3"/>
      <c r="AX203" s="3"/>
      <c r="AY203" s="3"/>
      <c r="AZ203" s="3"/>
      <c r="BA203" s="3"/>
      <c r="BB203" s="3"/>
      <c r="BC203" s="3"/>
      <c r="BD203" s="3"/>
      <c r="BE203" s="3"/>
      <c r="BF203" s="3"/>
      <c r="BG203" s="3">
        <f t="shared" si="68"/>
        <v>0</v>
      </c>
      <c r="BH203" s="3"/>
      <c r="BI203" s="3"/>
      <c r="BJ203" s="3"/>
      <c r="BK203" s="2" t="s">
        <v>459</v>
      </c>
      <c r="BL203" s="2" t="s">
        <v>142</v>
      </c>
      <c r="BM203" s="2" t="s">
        <v>294</v>
      </c>
      <c r="BN203" s="2" t="s">
        <v>107</v>
      </c>
      <c r="BO203" s="15"/>
      <c r="BP203" s="2" t="s">
        <v>630</v>
      </c>
    </row>
    <row r="204" spans="1:68" ht="75" x14ac:dyDescent="0.3">
      <c r="A204" s="2">
        <v>4</v>
      </c>
      <c r="B204" s="124" t="s">
        <v>559</v>
      </c>
      <c r="C204" s="69">
        <f t="shared" si="96"/>
        <v>0.1</v>
      </c>
      <c r="D204" s="3"/>
      <c r="E204" s="3">
        <f t="shared" si="97"/>
        <v>0.1</v>
      </c>
      <c r="F204" s="3">
        <f t="shared" si="98"/>
        <v>0.1</v>
      </c>
      <c r="G204" s="3">
        <f t="shared" si="63"/>
        <v>0</v>
      </c>
      <c r="H204" s="3"/>
      <c r="I204" s="3"/>
      <c r="J204" s="3"/>
      <c r="K204" s="178"/>
      <c r="L204" s="178">
        <v>0.1</v>
      </c>
      <c r="M204" s="3">
        <f t="shared" si="66"/>
        <v>0</v>
      </c>
      <c r="N204" s="3"/>
      <c r="O204" s="3"/>
      <c r="P204" s="3"/>
      <c r="Q204" s="3"/>
      <c r="R204" s="3"/>
      <c r="S204" s="3"/>
      <c r="T204" s="3"/>
      <c r="U204" s="3">
        <f t="shared" si="99"/>
        <v>0</v>
      </c>
      <c r="V204" s="3"/>
      <c r="W204" s="3"/>
      <c r="X204" s="3"/>
      <c r="Y204" s="3"/>
      <c r="Z204" s="3"/>
      <c r="AA204" s="3"/>
      <c r="AB204" s="3"/>
      <c r="AC204" s="3"/>
      <c r="AD204" s="3">
        <f t="shared" si="86"/>
        <v>0</v>
      </c>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f t="shared" si="68"/>
        <v>0</v>
      </c>
      <c r="BH204" s="3"/>
      <c r="BI204" s="3"/>
      <c r="BJ204" s="3"/>
      <c r="BK204" s="2" t="s">
        <v>459</v>
      </c>
      <c r="BL204" s="2" t="s">
        <v>142</v>
      </c>
      <c r="BM204" s="2" t="s">
        <v>355</v>
      </c>
      <c r="BN204" s="2" t="s">
        <v>107</v>
      </c>
      <c r="BO204" s="15"/>
      <c r="BP204" s="2" t="s">
        <v>630</v>
      </c>
    </row>
    <row r="205" spans="1:68" ht="37.5" x14ac:dyDescent="0.3">
      <c r="A205" s="2">
        <v>5</v>
      </c>
      <c r="B205" s="144" t="s">
        <v>295</v>
      </c>
      <c r="C205" s="69">
        <f t="shared" si="96"/>
        <v>0.1</v>
      </c>
      <c r="D205" s="3"/>
      <c r="E205" s="3">
        <f t="shared" si="97"/>
        <v>0.1</v>
      </c>
      <c r="F205" s="3">
        <f t="shared" si="98"/>
        <v>0.1</v>
      </c>
      <c r="G205" s="3">
        <f t="shared" ref="G205:G268" si="103">H205+I205+J205</f>
        <v>0</v>
      </c>
      <c r="H205" s="3"/>
      <c r="I205" s="3"/>
      <c r="J205" s="3"/>
      <c r="K205" s="178"/>
      <c r="L205" s="178">
        <v>0.1</v>
      </c>
      <c r="M205" s="3">
        <f t="shared" si="66"/>
        <v>0</v>
      </c>
      <c r="N205" s="3"/>
      <c r="O205" s="3"/>
      <c r="P205" s="3"/>
      <c r="Q205" s="3"/>
      <c r="R205" s="3"/>
      <c r="S205" s="3"/>
      <c r="T205" s="3"/>
      <c r="U205" s="3">
        <f t="shared" si="99"/>
        <v>0</v>
      </c>
      <c r="V205" s="3"/>
      <c r="W205" s="3"/>
      <c r="X205" s="3"/>
      <c r="Y205" s="3"/>
      <c r="Z205" s="3"/>
      <c r="AA205" s="3"/>
      <c r="AB205" s="3"/>
      <c r="AC205" s="3"/>
      <c r="AD205" s="3">
        <f t="shared" si="86"/>
        <v>0</v>
      </c>
      <c r="AE205" s="3"/>
      <c r="AF205" s="3"/>
      <c r="AG205" s="3"/>
      <c r="AH205" s="3"/>
      <c r="AI205" s="3"/>
      <c r="AJ205" s="3"/>
      <c r="AK205" s="3"/>
      <c r="AL205" s="3"/>
      <c r="AM205" s="3"/>
      <c r="AN205" s="3"/>
      <c r="AO205" s="3"/>
      <c r="AP205" s="3"/>
      <c r="AQ205" s="3"/>
      <c r="AR205" s="3"/>
      <c r="AS205" s="3"/>
      <c r="AT205" s="3"/>
      <c r="AU205" s="3"/>
      <c r="AV205" s="3"/>
      <c r="AW205" s="3"/>
      <c r="AX205" s="3"/>
      <c r="AY205" s="3"/>
      <c r="AZ205" s="3"/>
      <c r="BA205" s="3"/>
      <c r="BB205" s="3"/>
      <c r="BC205" s="3"/>
      <c r="BD205" s="3"/>
      <c r="BE205" s="3"/>
      <c r="BF205" s="3"/>
      <c r="BG205" s="3">
        <f t="shared" si="68"/>
        <v>0</v>
      </c>
      <c r="BH205" s="3"/>
      <c r="BI205" s="3"/>
      <c r="BJ205" s="3"/>
      <c r="BK205" s="2" t="s">
        <v>459</v>
      </c>
      <c r="BL205" s="2" t="s">
        <v>149</v>
      </c>
      <c r="BM205" s="2"/>
      <c r="BN205" s="2" t="s">
        <v>107</v>
      </c>
      <c r="BO205" s="15"/>
      <c r="BP205" s="2" t="s">
        <v>630</v>
      </c>
    </row>
    <row r="206" spans="1:68" ht="37.5" x14ac:dyDescent="0.3">
      <c r="A206" s="9" t="s">
        <v>335</v>
      </c>
      <c r="B206" s="12" t="s">
        <v>33</v>
      </c>
      <c r="C206" s="21">
        <f t="shared" si="96"/>
        <v>0</v>
      </c>
      <c r="D206" s="82"/>
      <c r="E206" s="82">
        <f t="shared" si="97"/>
        <v>0</v>
      </c>
      <c r="F206" s="82">
        <f t="shared" si="98"/>
        <v>0</v>
      </c>
      <c r="G206" s="82">
        <f t="shared" si="103"/>
        <v>0</v>
      </c>
      <c r="H206" s="82"/>
      <c r="I206" s="82"/>
      <c r="J206" s="82"/>
      <c r="K206" s="177"/>
      <c r="L206" s="177"/>
      <c r="M206" s="82">
        <f t="shared" si="66"/>
        <v>0</v>
      </c>
      <c r="N206" s="82"/>
      <c r="O206" s="82"/>
      <c r="P206" s="82"/>
      <c r="Q206" s="82"/>
      <c r="R206" s="82"/>
      <c r="S206" s="82"/>
      <c r="T206" s="82"/>
      <c r="U206" s="82">
        <f t="shared" si="99"/>
        <v>0</v>
      </c>
      <c r="V206" s="82"/>
      <c r="W206" s="82"/>
      <c r="X206" s="82"/>
      <c r="Y206" s="82"/>
      <c r="Z206" s="82"/>
      <c r="AA206" s="82"/>
      <c r="AB206" s="82"/>
      <c r="AC206" s="82"/>
      <c r="AD206" s="82">
        <f t="shared" si="86"/>
        <v>0</v>
      </c>
      <c r="AE206" s="82"/>
      <c r="AF206" s="82"/>
      <c r="AG206" s="82"/>
      <c r="AH206" s="82"/>
      <c r="AI206" s="82"/>
      <c r="AJ206" s="82"/>
      <c r="AK206" s="82"/>
      <c r="AL206" s="82"/>
      <c r="AM206" s="82"/>
      <c r="AN206" s="82"/>
      <c r="AO206" s="82"/>
      <c r="AP206" s="82"/>
      <c r="AQ206" s="82"/>
      <c r="AR206" s="82"/>
      <c r="AS206" s="82"/>
      <c r="AT206" s="82"/>
      <c r="AU206" s="82"/>
      <c r="AV206" s="82"/>
      <c r="AW206" s="82"/>
      <c r="AX206" s="82"/>
      <c r="AY206" s="82"/>
      <c r="AZ206" s="82"/>
      <c r="BA206" s="82"/>
      <c r="BB206" s="82"/>
      <c r="BC206" s="82"/>
      <c r="BD206" s="82"/>
      <c r="BE206" s="82"/>
      <c r="BF206" s="82"/>
      <c r="BG206" s="82">
        <f t="shared" si="68"/>
        <v>0</v>
      </c>
      <c r="BH206" s="82"/>
      <c r="BI206" s="82"/>
      <c r="BJ206" s="82"/>
      <c r="BK206" s="9"/>
      <c r="BL206" s="9"/>
      <c r="BM206" s="81"/>
      <c r="BN206" s="9"/>
      <c r="BO206" s="107"/>
      <c r="BP206" s="81"/>
    </row>
    <row r="207" spans="1:68" x14ac:dyDescent="0.3">
      <c r="A207" s="9" t="s">
        <v>336</v>
      </c>
      <c r="B207" s="12" t="s">
        <v>34</v>
      </c>
      <c r="C207" s="21">
        <f t="shared" si="96"/>
        <v>91.52</v>
      </c>
      <c r="D207" s="82">
        <f t="shared" ref="D207" si="104">SUM(D208:D222)</f>
        <v>0.01</v>
      </c>
      <c r="E207" s="82">
        <f>SUM(E208:E222)</f>
        <v>91.509999999999991</v>
      </c>
      <c r="F207" s="82">
        <f>SUM(F208:F222)</f>
        <v>91.389999999999986</v>
      </c>
      <c r="G207" s="82">
        <f t="shared" si="103"/>
        <v>11.67</v>
      </c>
      <c r="H207" s="82">
        <f t="shared" ref="H207:BJ207" si="105">SUM(H208:H222)</f>
        <v>0.26</v>
      </c>
      <c r="I207" s="82">
        <f t="shared" si="105"/>
        <v>11.41</v>
      </c>
      <c r="J207" s="82">
        <f t="shared" si="105"/>
        <v>0</v>
      </c>
      <c r="K207" s="177">
        <f t="shared" si="105"/>
        <v>44.43</v>
      </c>
      <c r="L207" s="177">
        <f t="shared" si="105"/>
        <v>35.290000000000006</v>
      </c>
      <c r="M207" s="82">
        <f t="shared" si="105"/>
        <v>0</v>
      </c>
      <c r="N207" s="82">
        <f t="shared" si="105"/>
        <v>0</v>
      </c>
      <c r="O207" s="82">
        <f t="shared" si="105"/>
        <v>0</v>
      </c>
      <c r="P207" s="82">
        <f t="shared" si="105"/>
        <v>0</v>
      </c>
      <c r="Q207" s="82">
        <f t="shared" si="105"/>
        <v>0</v>
      </c>
      <c r="R207" s="82">
        <f t="shared" si="105"/>
        <v>0</v>
      </c>
      <c r="S207" s="82">
        <f t="shared" si="105"/>
        <v>0</v>
      </c>
      <c r="T207" s="82">
        <f t="shared" si="105"/>
        <v>0</v>
      </c>
      <c r="U207" s="82">
        <f t="shared" si="105"/>
        <v>0.12000000000000001</v>
      </c>
      <c r="V207" s="82">
        <f t="shared" si="105"/>
        <v>0</v>
      </c>
      <c r="W207" s="82">
        <f t="shared" si="105"/>
        <v>0</v>
      </c>
      <c r="X207" s="82">
        <f t="shared" si="105"/>
        <v>0</v>
      </c>
      <c r="Y207" s="82">
        <f t="shared" si="105"/>
        <v>0</v>
      </c>
      <c r="Z207" s="82">
        <f t="shared" si="105"/>
        <v>0</v>
      </c>
      <c r="AA207" s="82">
        <f t="shared" si="105"/>
        <v>0</v>
      </c>
      <c r="AB207" s="82">
        <f t="shared" si="105"/>
        <v>0</v>
      </c>
      <c r="AC207" s="82">
        <f t="shared" si="105"/>
        <v>0</v>
      </c>
      <c r="AD207" s="82">
        <f t="shared" si="105"/>
        <v>0.02</v>
      </c>
      <c r="AE207" s="82">
        <f t="shared" si="105"/>
        <v>0.02</v>
      </c>
      <c r="AF207" s="82">
        <f t="shared" si="105"/>
        <v>0</v>
      </c>
      <c r="AG207" s="82">
        <f t="shared" si="105"/>
        <v>0</v>
      </c>
      <c r="AH207" s="82">
        <f t="shared" si="105"/>
        <v>0</v>
      </c>
      <c r="AI207" s="82">
        <f t="shared" si="105"/>
        <v>0</v>
      </c>
      <c r="AJ207" s="82">
        <f t="shared" si="105"/>
        <v>0</v>
      </c>
      <c r="AK207" s="82">
        <f t="shared" si="105"/>
        <v>0</v>
      </c>
      <c r="AL207" s="82">
        <f t="shared" si="105"/>
        <v>0</v>
      </c>
      <c r="AM207" s="82">
        <f t="shared" si="105"/>
        <v>0</v>
      </c>
      <c r="AN207" s="82">
        <f t="shared" si="105"/>
        <v>0</v>
      </c>
      <c r="AO207" s="82">
        <f t="shared" si="105"/>
        <v>0</v>
      </c>
      <c r="AP207" s="82">
        <f t="shared" si="105"/>
        <v>0</v>
      </c>
      <c r="AQ207" s="82">
        <f t="shared" si="105"/>
        <v>0</v>
      </c>
      <c r="AR207" s="82">
        <f t="shared" si="105"/>
        <v>0</v>
      </c>
      <c r="AS207" s="82">
        <f t="shared" si="105"/>
        <v>0</v>
      </c>
      <c r="AT207" s="82">
        <f t="shared" si="105"/>
        <v>0</v>
      </c>
      <c r="AU207" s="82">
        <f t="shared" si="105"/>
        <v>0</v>
      </c>
      <c r="AV207" s="82">
        <f t="shared" si="105"/>
        <v>0</v>
      </c>
      <c r="AW207" s="82">
        <f t="shared" si="105"/>
        <v>0</v>
      </c>
      <c r="AX207" s="82">
        <f t="shared" si="105"/>
        <v>0</v>
      </c>
      <c r="AY207" s="82">
        <f t="shared" si="105"/>
        <v>0</v>
      </c>
      <c r="AZ207" s="82">
        <f t="shared" si="105"/>
        <v>0</v>
      </c>
      <c r="BA207" s="82">
        <f t="shared" si="105"/>
        <v>0</v>
      </c>
      <c r="BB207" s="82">
        <f t="shared" si="105"/>
        <v>0</v>
      </c>
      <c r="BC207" s="82">
        <f t="shared" si="105"/>
        <v>0</v>
      </c>
      <c r="BD207" s="82">
        <f t="shared" si="105"/>
        <v>0.1</v>
      </c>
      <c r="BE207" s="82">
        <f t="shared" si="105"/>
        <v>0</v>
      </c>
      <c r="BF207" s="82">
        <f t="shared" si="105"/>
        <v>0</v>
      </c>
      <c r="BG207" s="82">
        <f t="shared" si="105"/>
        <v>0</v>
      </c>
      <c r="BH207" s="82">
        <f t="shared" si="105"/>
        <v>0</v>
      </c>
      <c r="BI207" s="82">
        <f t="shared" si="105"/>
        <v>0</v>
      </c>
      <c r="BJ207" s="82">
        <f t="shared" si="105"/>
        <v>0</v>
      </c>
      <c r="BK207" s="9"/>
      <c r="BL207" s="9"/>
      <c r="BM207" s="9"/>
      <c r="BN207" s="9"/>
      <c r="BO207" s="107"/>
      <c r="BP207" s="81"/>
    </row>
    <row r="208" spans="1:68" ht="75" x14ac:dyDescent="0.3">
      <c r="A208" s="2">
        <v>1</v>
      </c>
      <c r="B208" s="14" t="s">
        <v>480</v>
      </c>
      <c r="C208" s="69">
        <f t="shared" si="96"/>
        <v>5</v>
      </c>
      <c r="D208" s="3"/>
      <c r="E208" s="3">
        <f t="shared" ref="E208:E222" si="106">F208+U208+BG208</f>
        <v>5</v>
      </c>
      <c r="F208" s="3">
        <f t="shared" ref="F208:F222" si="107">G208+K208+L208+M208+R208+S208+T208</f>
        <v>5</v>
      </c>
      <c r="G208" s="3">
        <f t="shared" si="103"/>
        <v>2.5</v>
      </c>
      <c r="H208" s="3"/>
      <c r="I208" s="3">
        <v>2.5</v>
      </c>
      <c r="J208" s="3"/>
      <c r="K208" s="178">
        <v>2.5</v>
      </c>
      <c r="L208" s="178"/>
      <c r="M208" s="3">
        <f t="shared" ref="M208:M271" si="108">N208+O208+P208</f>
        <v>0</v>
      </c>
      <c r="N208" s="3"/>
      <c r="O208" s="3"/>
      <c r="P208" s="3"/>
      <c r="Q208" s="3"/>
      <c r="R208" s="3"/>
      <c r="S208" s="3"/>
      <c r="T208" s="3"/>
      <c r="U208" s="3">
        <f t="shared" si="99"/>
        <v>0</v>
      </c>
      <c r="V208" s="3"/>
      <c r="W208" s="3"/>
      <c r="X208" s="3"/>
      <c r="Y208" s="3"/>
      <c r="Z208" s="3"/>
      <c r="AA208" s="3"/>
      <c r="AB208" s="3"/>
      <c r="AC208" s="3"/>
      <c r="AD208" s="3">
        <f t="shared" si="86"/>
        <v>0</v>
      </c>
      <c r="AE208" s="3"/>
      <c r="AF208" s="3"/>
      <c r="AG208" s="3"/>
      <c r="AH208" s="3"/>
      <c r="AI208" s="3"/>
      <c r="AJ208" s="3"/>
      <c r="AK208" s="3"/>
      <c r="AL208" s="3"/>
      <c r="AM208" s="3"/>
      <c r="AN208" s="3"/>
      <c r="AO208" s="3"/>
      <c r="AP208" s="3"/>
      <c r="AQ208" s="3"/>
      <c r="AR208" s="3"/>
      <c r="AS208" s="3"/>
      <c r="AT208" s="3"/>
      <c r="AU208" s="3"/>
      <c r="AV208" s="3"/>
      <c r="AW208" s="3"/>
      <c r="AX208" s="3"/>
      <c r="AY208" s="3"/>
      <c r="AZ208" s="3"/>
      <c r="BA208" s="3"/>
      <c r="BB208" s="3"/>
      <c r="BC208" s="3"/>
      <c r="BD208" s="3"/>
      <c r="BE208" s="3"/>
      <c r="BF208" s="3"/>
      <c r="BG208" s="3">
        <f t="shared" ref="BG208:BG271" si="109">BH208+BI208+BJ208</f>
        <v>0</v>
      </c>
      <c r="BH208" s="3"/>
      <c r="BI208" s="3"/>
      <c r="BJ208" s="3"/>
      <c r="BK208" s="2" t="s">
        <v>459</v>
      </c>
      <c r="BL208" s="2" t="s">
        <v>149</v>
      </c>
      <c r="BM208" s="2" t="s">
        <v>296</v>
      </c>
      <c r="BN208" s="2" t="s">
        <v>109</v>
      </c>
      <c r="BO208" s="15" t="s">
        <v>413</v>
      </c>
      <c r="BP208" s="2" t="s">
        <v>629</v>
      </c>
    </row>
    <row r="209" spans="1:68" ht="112.5" x14ac:dyDescent="0.3">
      <c r="A209" s="2">
        <v>2</v>
      </c>
      <c r="B209" s="144" t="s">
        <v>297</v>
      </c>
      <c r="C209" s="69">
        <f t="shared" si="96"/>
        <v>9.7299999999999986</v>
      </c>
      <c r="D209" s="3"/>
      <c r="E209" s="3">
        <f t="shared" si="106"/>
        <v>9.7299999999999986</v>
      </c>
      <c r="F209" s="3">
        <f t="shared" si="107"/>
        <v>9.7299999999999986</v>
      </c>
      <c r="G209" s="3">
        <f t="shared" si="103"/>
        <v>1.41</v>
      </c>
      <c r="H209" s="3"/>
      <c r="I209" s="3">
        <v>1.41</v>
      </c>
      <c r="J209" s="3"/>
      <c r="K209" s="178">
        <v>6.8</v>
      </c>
      <c r="L209" s="178">
        <v>1.52</v>
      </c>
      <c r="M209" s="3">
        <f t="shared" si="108"/>
        <v>0</v>
      </c>
      <c r="N209" s="3"/>
      <c r="O209" s="3"/>
      <c r="P209" s="3"/>
      <c r="Q209" s="3"/>
      <c r="R209" s="3"/>
      <c r="S209" s="3"/>
      <c r="T209" s="3"/>
      <c r="U209" s="3">
        <f t="shared" si="99"/>
        <v>0</v>
      </c>
      <c r="V209" s="3"/>
      <c r="W209" s="3"/>
      <c r="X209" s="3"/>
      <c r="Y209" s="3"/>
      <c r="Z209" s="3"/>
      <c r="AA209" s="3"/>
      <c r="AB209" s="3"/>
      <c r="AC209" s="3"/>
      <c r="AD209" s="3">
        <f t="shared" si="86"/>
        <v>0</v>
      </c>
      <c r="AE209" s="3"/>
      <c r="AF209" s="3"/>
      <c r="AG209" s="3"/>
      <c r="AH209" s="3"/>
      <c r="AI209" s="3"/>
      <c r="AJ209" s="3"/>
      <c r="AK209" s="3"/>
      <c r="AL209" s="3"/>
      <c r="AM209" s="3"/>
      <c r="AN209" s="3"/>
      <c r="AO209" s="3"/>
      <c r="AP209" s="3"/>
      <c r="AQ209" s="3"/>
      <c r="AR209" s="3"/>
      <c r="AS209" s="3"/>
      <c r="AT209" s="3"/>
      <c r="AU209" s="3"/>
      <c r="AV209" s="3"/>
      <c r="AW209" s="3"/>
      <c r="AX209" s="3"/>
      <c r="AY209" s="3"/>
      <c r="AZ209" s="3"/>
      <c r="BA209" s="3"/>
      <c r="BB209" s="3"/>
      <c r="BC209" s="3"/>
      <c r="BD209" s="3"/>
      <c r="BE209" s="3"/>
      <c r="BF209" s="3"/>
      <c r="BG209" s="3">
        <f t="shared" si="109"/>
        <v>0</v>
      </c>
      <c r="BH209" s="3"/>
      <c r="BI209" s="3"/>
      <c r="BJ209" s="3"/>
      <c r="BK209" s="2" t="s">
        <v>459</v>
      </c>
      <c r="BL209" s="2" t="s">
        <v>149</v>
      </c>
      <c r="BM209" s="2" t="s">
        <v>298</v>
      </c>
      <c r="BN209" s="2" t="s">
        <v>109</v>
      </c>
      <c r="BO209" s="15" t="s">
        <v>414</v>
      </c>
      <c r="BP209" s="2" t="s">
        <v>629</v>
      </c>
    </row>
    <row r="210" spans="1:68" ht="75" x14ac:dyDescent="0.3">
      <c r="A210" s="2">
        <v>3</v>
      </c>
      <c r="B210" s="144" t="s">
        <v>727</v>
      </c>
      <c r="C210" s="69">
        <f t="shared" si="96"/>
        <v>9.4500000000000011</v>
      </c>
      <c r="D210" s="3"/>
      <c r="E210" s="3">
        <f t="shared" si="106"/>
        <v>9.4500000000000011</v>
      </c>
      <c r="F210" s="3">
        <f t="shared" si="107"/>
        <v>9.3500000000000014</v>
      </c>
      <c r="G210" s="3">
        <f t="shared" si="103"/>
        <v>0</v>
      </c>
      <c r="H210" s="3"/>
      <c r="I210" s="3"/>
      <c r="J210" s="3"/>
      <c r="K210" s="179">
        <v>4.2</v>
      </c>
      <c r="L210" s="184">
        <v>5.15</v>
      </c>
      <c r="M210" s="3">
        <f t="shared" si="108"/>
        <v>0</v>
      </c>
      <c r="N210" s="3"/>
      <c r="O210" s="3"/>
      <c r="P210" s="3"/>
      <c r="Q210" s="3"/>
      <c r="R210" s="3"/>
      <c r="S210" s="3"/>
      <c r="T210" s="3"/>
      <c r="U210" s="3">
        <f t="shared" si="99"/>
        <v>0.1</v>
      </c>
      <c r="V210" s="3"/>
      <c r="W210" s="3"/>
      <c r="X210" s="3"/>
      <c r="Y210" s="3"/>
      <c r="Z210" s="3"/>
      <c r="AA210" s="3"/>
      <c r="AB210" s="3"/>
      <c r="AC210" s="3"/>
      <c r="AD210" s="3">
        <f t="shared" si="86"/>
        <v>0</v>
      </c>
      <c r="AE210" s="3"/>
      <c r="AF210" s="3"/>
      <c r="AG210" s="3"/>
      <c r="AH210" s="73"/>
      <c r="AI210" s="73"/>
      <c r="AJ210" s="3"/>
      <c r="AK210" s="3"/>
      <c r="AL210" s="3"/>
      <c r="AM210" s="3"/>
      <c r="AN210" s="3"/>
      <c r="AO210" s="3"/>
      <c r="AP210" s="3"/>
      <c r="AQ210" s="3"/>
      <c r="AR210" s="3"/>
      <c r="AS210" s="3"/>
      <c r="AT210" s="3"/>
      <c r="AU210" s="3"/>
      <c r="AV210" s="3"/>
      <c r="AW210" s="3"/>
      <c r="AX210" s="3"/>
      <c r="AY210" s="3"/>
      <c r="AZ210" s="74"/>
      <c r="BA210" s="3"/>
      <c r="BB210" s="3"/>
      <c r="BC210" s="3"/>
      <c r="BD210" s="3">
        <v>0.1</v>
      </c>
      <c r="BE210" s="3"/>
      <c r="BF210" s="3"/>
      <c r="BG210" s="3">
        <f t="shared" si="109"/>
        <v>0</v>
      </c>
      <c r="BH210" s="3"/>
      <c r="BI210" s="75"/>
      <c r="BJ210" s="3"/>
      <c r="BK210" s="2" t="s">
        <v>459</v>
      </c>
      <c r="BL210" s="143" t="s">
        <v>521</v>
      </c>
      <c r="BM210" s="2" t="s">
        <v>522</v>
      </c>
      <c r="BN210" s="2" t="s">
        <v>689</v>
      </c>
      <c r="BO210" s="15" t="s">
        <v>539</v>
      </c>
      <c r="BP210" s="2" t="s">
        <v>630</v>
      </c>
    </row>
    <row r="211" spans="1:68" ht="56.25" x14ac:dyDescent="0.3">
      <c r="A211" s="2">
        <v>4</v>
      </c>
      <c r="B211" s="144" t="s">
        <v>482</v>
      </c>
      <c r="C211" s="69">
        <f>D211+E211</f>
        <v>3</v>
      </c>
      <c r="D211" s="3"/>
      <c r="E211" s="3">
        <f t="shared" si="106"/>
        <v>3</v>
      </c>
      <c r="F211" s="3">
        <f t="shared" si="107"/>
        <v>3</v>
      </c>
      <c r="G211" s="3">
        <f t="shared" si="103"/>
        <v>0</v>
      </c>
      <c r="H211" s="3"/>
      <c r="I211" s="3"/>
      <c r="J211" s="3"/>
      <c r="K211" s="189">
        <v>3</v>
      </c>
      <c r="L211" s="178"/>
      <c r="M211" s="3">
        <f t="shared" si="108"/>
        <v>0</v>
      </c>
      <c r="N211" s="3"/>
      <c r="O211" s="3"/>
      <c r="P211" s="3"/>
      <c r="Q211" s="3"/>
      <c r="R211" s="3"/>
      <c r="S211" s="3"/>
      <c r="T211" s="3"/>
      <c r="U211" s="3">
        <f t="shared" si="99"/>
        <v>0</v>
      </c>
      <c r="V211" s="3"/>
      <c r="W211" s="3"/>
      <c r="X211" s="3"/>
      <c r="Y211" s="3"/>
      <c r="Z211" s="3"/>
      <c r="AA211" s="3"/>
      <c r="AB211" s="3"/>
      <c r="AC211" s="3"/>
      <c r="AD211" s="3">
        <f t="shared" si="86"/>
        <v>0</v>
      </c>
      <c r="AE211" s="3"/>
      <c r="AF211" s="3"/>
      <c r="AG211" s="3"/>
      <c r="AH211" s="3"/>
      <c r="AI211" s="3"/>
      <c r="AJ211" s="3"/>
      <c r="AK211" s="3"/>
      <c r="AL211" s="3"/>
      <c r="AM211" s="3"/>
      <c r="AN211" s="3"/>
      <c r="AO211" s="3"/>
      <c r="AP211" s="3"/>
      <c r="AQ211" s="3"/>
      <c r="AR211" s="3"/>
      <c r="AS211" s="3"/>
      <c r="AT211" s="3"/>
      <c r="AU211" s="3"/>
      <c r="AV211" s="3"/>
      <c r="AW211" s="3"/>
      <c r="AX211" s="3"/>
      <c r="AY211" s="3"/>
      <c r="AZ211" s="3"/>
      <c r="BA211" s="3"/>
      <c r="BB211" s="3"/>
      <c r="BC211" s="3"/>
      <c r="BD211" s="3"/>
      <c r="BE211" s="3"/>
      <c r="BF211" s="3"/>
      <c r="BG211" s="3">
        <f t="shared" si="109"/>
        <v>0</v>
      </c>
      <c r="BH211" s="3"/>
      <c r="BI211" s="3"/>
      <c r="BJ211" s="3"/>
      <c r="BK211" s="2" t="s">
        <v>459</v>
      </c>
      <c r="BL211" s="4" t="s">
        <v>138</v>
      </c>
      <c r="BM211" s="2"/>
      <c r="BN211" s="2" t="s">
        <v>109</v>
      </c>
      <c r="BO211" s="15"/>
      <c r="BP211" s="2" t="s">
        <v>630</v>
      </c>
    </row>
    <row r="212" spans="1:68" ht="93.75" x14ac:dyDescent="0.3">
      <c r="A212" s="2">
        <v>5</v>
      </c>
      <c r="B212" s="104" t="s">
        <v>557</v>
      </c>
      <c r="C212" s="69">
        <f t="shared" si="96"/>
        <v>27</v>
      </c>
      <c r="D212" s="3"/>
      <c r="E212" s="3">
        <f t="shared" si="106"/>
        <v>27</v>
      </c>
      <c r="F212" s="3">
        <f t="shared" si="107"/>
        <v>27</v>
      </c>
      <c r="G212" s="3">
        <f t="shared" si="103"/>
        <v>2</v>
      </c>
      <c r="H212" s="3"/>
      <c r="I212" s="3">
        <v>2</v>
      </c>
      <c r="J212" s="3"/>
      <c r="K212" s="178">
        <v>12</v>
      </c>
      <c r="L212" s="178">
        <v>13</v>
      </c>
      <c r="M212" s="3">
        <f t="shared" si="108"/>
        <v>0</v>
      </c>
      <c r="N212" s="3"/>
      <c r="O212" s="3"/>
      <c r="P212" s="3"/>
      <c r="Q212" s="3"/>
      <c r="R212" s="3"/>
      <c r="S212" s="3"/>
      <c r="T212" s="3"/>
      <c r="U212" s="3">
        <f t="shared" si="99"/>
        <v>0</v>
      </c>
      <c r="V212" s="3"/>
      <c r="W212" s="3"/>
      <c r="X212" s="3"/>
      <c r="Y212" s="3"/>
      <c r="Z212" s="3"/>
      <c r="AA212" s="3"/>
      <c r="AB212" s="3"/>
      <c r="AC212" s="3"/>
      <c r="AD212" s="3">
        <f t="shared" si="86"/>
        <v>0</v>
      </c>
      <c r="AE212" s="3"/>
      <c r="AF212" s="3"/>
      <c r="AG212" s="3"/>
      <c r="AH212" s="3"/>
      <c r="AI212" s="3"/>
      <c r="AJ212" s="3"/>
      <c r="AK212" s="3"/>
      <c r="AL212" s="3"/>
      <c r="AM212" s="3"/>
      <c r="AN212" s="3"/>
      <c r="AO212" s="3"/>
      <c r="AP212" s="3"/>
      <c r="AQ212" s="3"/>
      <c r="AR212" s="3"/>
      <c r="AS212" s="3"/>
      <c r="AT212" s="3"/>
      <c r="AU212" s="3"/>
      <c r="AV212" s="3"/>
      <c r="AW212" s="3"/>
      <c r="AX212" s="3"/>
      <c r="AY212" s="3"/>
      <c r="AZ212" s="3"/>
      <c r="BA212" s="3"/>
      <c r="BB212" s="3"/>
      <c r="BC212" s="3"/>
      <c r="BD212" s="3"/>
      <c r="BE212" s="3"/>
      <c r="BF212" s="3"/>
      <c r="BG212" s="3">
        <f t="shared" si="109"/>
        <v>0</v>
      </c>
      <c r="BH212" s="3"/>
      <c r="BI212" s="3"/>
      <c r="BJ212" s="3"/>
      <c r="BK212" s="2" t="s">
        <v>459</v>
      </c>
      <c r="BL212" s="2" t="s">
        <v>147</v>
      </c>
      <c r="BM212" s="2"/>
      <c r="BN212" s="2" t="s">
        <v>689</v>
      </c>
      <c r="BO212" s="15" t="s">
        <v>539</v>
      </c>
      <c r="BP212" s="2" t="s">
        <v>630</v>
      </c>
    </row>
    <row r="213" spans="1:68" ht="75" x14ac:dyDescent="0.3">
      <c r="A213" s="2">
        <v>6</v>
      </c>
      <c r="B213" s="106" t="s">
        <v>299</v>
      </c>
      <c r="C213" s="69">
        <f t="shared" si="96"/>
        <v>0.30000000000000004</v>
      </c>
      <c r="D213" s="3"/>
      <c r="E213" s="3">
        <f t="shared" si="106"/>
        <v>0.30000000000000004</v>
      </c>
      <c r="F213" s="3">
        <f t="shared" si="107"/>
        <v>0.30000000000000004</v>
      </c>
      <c r="G213" s="3">
        <f t="shared" si="103"/>
        <v>0</v>
      </c>
      <c r="H213" s="3"/>
      <c r="I213" s="3"/>
      <c r="J213" s="3"/>
      <c r="K213" s="189">
        <v>0.1</v>
      </c>
      <c r="L213" s="178">
        <v>0.2</v>
      </c>
      <c r="M213" s="3">
        <f t="shared" si="108"/>
        <v>0</v>
      </c>
      <c r="N213" s="3"/>
      <c r="O213" s="3"/>
      <c r="P213" s="3"/>
      <c r="Q213" s="3"/>
      <c r="R213" s="3"/>
      <c r="S213" s="3"/>
      <c r="T213" s="3"/>
      <c r="U213" s="3">
        <f t="shared" si="99"/>
        <v>0</v>
      </c>
      <c r="V213" s="3"/>
      <c r="W213" s="3"/>
      <c r="X213" s="3"/>
      <c r="Y213" s="3"/>
      <c r="Z213" s="3"/>
      <c r="AA213" s="3"/>
      <c r="AB213" s="3"/>
      <c r="AC213" s="3"/>
      <c r="AD213" s="3">
        <f t="shared" si="86"/>
        <v>0</v>
      </c>
      <c r="AE213" s="3"/>
      <c r="AF213" s="3"/>
      <c r="AG213" s="3"/>
      <c r="AH213" s="3"/>
      <c r="AI213" s="3"/>
      <c r="AJ213" s="3"/>
      <c r="AK213" s="3"/>
      <c r="AL213" s="3"/>
      <c r="AM213" s="3"/>
      <c r="AN213" s="3"/>
      <c r="AO213" s="3"/>
      <c r="AP213" s="3"/>
      <c r="AQ213" s="3"/>
      <c r="AR213" s="3"/>
      <c r="AS213" s="3"/>
      <c r="AT213" s="3"/>
      <c r="AU213" s="3"/>
      <c r="AV213" s="3"/>
      <c r="AW213" s="3"/>
      <c r="AX213" s="3"/>
      <c r="AY213" s="3"/>
      <c r="AZ213" s="3"/>
      <c r="BA213" s="3"/>
      <c r="BB213" s="3"/>
      <c r="BC213" s="3"/>
      <c r="BD213" s="3"/>
      <c r="BE213" s="3"/>
      <c r="BF213" s="3"/>
      <c r="BG213" s="3">
        <f t="shared" si="109"/>
        <v>0</v>
      </c>
      <c r="BH213" s="3"/>
      <c r="BI213" s="3"/>
      <c r="BJ213" s="3"/>
      <c r="BK213" s="2" t="s">
        <v>459</v>
      </c>
      <c r="BL213" s="2" t="s">
        <v>132</v>
      </c>
      <c r="BM213" s="2" t="s">
        <v>300</v>
      </c>
      <c r="BN213" s="2" t="s">
        <v>109</v>
      </c>
      <c r="BO213" s="15"/>
      <c r="BP213" s="2" t="s">
        <v>629</v>
      </c>
    </row>
    <row r="214" spans="1:68" ht="37.5" x14ac:dyDescent="0.3">
      <c r="A214" s="2">
        <v>7</v>
      </c>
      <c r="B214" s="144" t="s">
        <v>564</v>
      </c>
      <c r="C214" s="69">
        <f t="shared" si="96"/>
        <v>2.8</v>
      </c>
      <c r="D214" s="3"/>
      <c r="E214" s="3">
        <f t="shared" si="106"/>
        <v>2.8</v>
      </c>
      <c r="F214" s="3">
        <f t="shared" si="107"/>
        <v>2.8</v>
      </c>
      <c r="G214" s="3">
        <f t="shared" si="103"/>
        <v>0</v>
      </c>
      <c r="H214" s="3"/>
      <c r="I214" s="3"/>
      <c r="J214" s="3"/>
      <c r="K214" s="179"/>
      <c r="L214" s="180">
        <v>2.8</v>
      </c>
      <c r="M214" s="3">
        <f t="shared" si="108"/>
        <v>0</v>
      </c>
      <c r="N214" s="3"/>
      <c r="O214" s="3"/>
      <c r="P214" s="3"/>
      <c r="Q214" s="3"/>
      <c r="R214" s="3"/>
      <c r="S214" s="3"/>
      <c r="T214" s="3"/>
      <c r="U214" s="3"/>
      <c r="V214" s="3"/>
      <c r="W214" s="3"/>
      <c r="X214" s="3"/>
      <c r="Y214" s="3"/>
      <c r="Z214" s="3"/>
      <c r="AA214" s="3"/>
      <c r="AB214" s="3"/>
      <c r="AC214" s="3"/>
      <c r="AD214" s="3">
        <f t="shared" si="86"/>
        <v>0</v>
      </c>
      <c r="AE214" s="3"/>
      <c r="AF214" s="3"/>
      <c r="AG214" s="3"/>
      <c r="AH214" s="3"/>
      <c r="AI214" s="3"/>
      <c r="AJ214" s="3"/>
      <c r="AK214" s="3"/>
      <c r="AL214" s="3"/>
      <c r="AM214" s="3"/>
      <c r="AN214" s="3"/>
      <c r="AO214" s="3"/>
      <c r="AP214" s="3"/>
      <c r="AQ214" s="3"/>
      <c r="AR214" s="3"/>
      <c r="AS214" s="3"/>
      <c r="AT214" s="3"/>
      <c r="AU214" s="3"/>
      <c r="AV214" s="3"/>
      <c r="AW214" s="3"/>
      <c r="AX214" s="3"/>
      <c r="AY214" s="3"/>
      <c r="AZ214" s="3"/>
      <c r="BA214" s="3"/>
      <c r="BB214" s="3"/>
      <c r="BC214" s="3"/>
      <c r="BD214" s="3"/>
      <c r="BE214" s="3"/>
      <c r="BF214" s="3"/>
      <c r="BG214" s="3"/>
      <c r="BH214" s="3"/>
      <c r="BI214" s="3"/>
      <c r="BJ214" s="3"/>
      <c r="BK214" s="2" t="s">
        <v>459</v>
      </c>
      <c r="BL214" s="2" t="s">
        <v>140</v>
      </c>
      <c r="BM214" s="2"/>
      <c r="BN214" s="2" t="s">
        <v>109</v>
      </c>
      <c r="BO214" s="15"/>
      <c r="BP214" s="2" t="s">
        <v>630</v>
      </c>
    </row>
    <row r="215" spans="1:68" ht="56.25" x14ac:dyDescent="0.3">
      <c r="A215" s="2">
        <v>8</v>
      </c>
      <c r="B215" s="106" t="s">
        <v>302</v>
      </c>
      <c r="C215" s="69">
        <f t="shared" si="96"/>
        <v>5.26</v>
      </c>
      <c r="D215" s="3"/>
      <c r="E215" s="3">
        <f t="shared" si="106"/>
        <v>5.26</v>
      </c>
      <c r="F215" s="3">
        <f t="shared" si="107"/>
        <v>5.24</v>
      </c>
      <c r="G215" s="3">
        <f t="shared" si="103"/>
        <v>0.26</v>
      </c>
      <c r="H215" s="3">
        <v>0.26</v>
      </c>
      <c r="I215" s="3"/>
      <c r="J215" s="3"/>
      <c r="K215" s="189">
        <v>2.06</v>
      </c>
      <c r="L215" s="178">
        <v>2.92</v>
      </c>
      <c r="M215" s="3">
        <f t="shared" si="108"/>
        <v>0</v>
      </c>
      <c r="N215" s="3"/>
      <c r="O215" s="3"/>
      <c r="P215" s="3"/>
      <c r="Q215" s="3"/>
      <c r="R215" s="3"/>
      <c r="S215" s="3"/>
      <c r="T215" s="3"/>
      <c r="U215" s="3">
        <f t="shared" si="99"/>
        <v>0.02</v>
      </c>
      <c r="V215" s="3"/>
      <c r="W215" s="3"/>
      <c r="X215" s="3"/>
      <c r="Y215" s="3"/>
      <c r="Z215" s="3"/>
      <c r="AA215" s="3"/>
      <c r="AB215" s="3"/>
      <c r="AC215" s="3"/>
      <c r="AD215" s="3">
        <f t="shared" si="86"/>
        <v>0.02</v>
      </c>
      <c r="AE215" s="3">
        <v>0.02</v>
      </c>
      <c r="AF215" s="3"/>
      <c r="AG215" s="3"/>
      <c r="AH215" s="3"/>
      <c r="AI215" s="3"/>
      <c r="AJ215" s="3"/>
      <c r="AK215" s="3"/>
      <c r="AL215" s="3"/>
      <c r="AM215" s="3"/>
      <c r="AN215" s="3"/>
      <c r="AO215" s="3"/>
      <c r="AP215" s="3"/>
      <c r="AQ215" s="3"/>
      <c r="AR215" s="3"/>
      <c r="AS215" s="3"/>
      <c r="AT215" s="3"/>
      <c r="AU215" s="3"/>
      <c r="AV215" s="3"/>
      <c r="AW215" s="3"/>
      <c r="AX215" s="3"/>
      <c r="AY215" s="3"/>
      <c r="AZ215" s="3"/>
      <c r="BA215" s="3"/>
      <c r="BB215" s="3"/>
      <c r="BC215" s="3"/>
      <c r="BD215" s="3"/>
      <c r="BE215" s="3"/>
      <c r="BF215" s="3"/>
      <c r="BG215" s="3">
        <f t="shared" si="109"/>
        <v>0</v>
      </c>
      <c r="BH215" s="3"/>
      <c r="BI215" s="3"/>
      <c r="BJ215" s="3"/>
      <c r="BK215" s="2" t="s">
        <v>459</v>
      </c>
      <c r="BL215" s="2" t="s">
        <v>133</v>
      </c>
      <c r="BM215" s="2" t="s">
        <v>303</v>
      </c>
      <c r="BN215" s="2" t="s">
        <v>109</v>
      </c>
      <c r="BO215" s="15"/>
      <c r="BP215" s="2" t="s">
        <v>630</v>
      </c>
    </row>
    <row r="216" spans="1:68" ht="75" x14ac:dyDescent="0.3">
      <c r="A216" s="2">
        <v>8</v>
      </c>
      <c r="B216" s="144" t="s">
        <v>690</v>
      </c>
      <c r="C216" s="3">
        <f t="shared" si="96"/>
        <v>5</v>
      </c>
      <c r="D216" s="3"/>
      <c r="E216" s="3">
        <f t="shared" si="106"/>
        <v>5</v>
      </c>
      <c r="F216" s="3">
        <f t="shared" si="107"/>
        <v>5</v>
      </c>
      <c r="G216" s="3">
        <f t="shared" si="103"/>
        <v>4.5</v>
      </c>
      <c r="H216" s="3"/>
      <c r="I216" s="3">
        <v>4.5</v>
      </c>
      <c r="J216" s="3"/>
      <c r="K216" s="178">
        <v>0.25</v>
      </c>
      <c r="L216" s="178">
        <v>0.25</v>
      </c>
      <c r="M216" s="3">
        <f>N216+O216+P216</f>
        <v>0</v>
      </c>
      <c r="N216" s="3"/>
      <c r="O216" s="3"/>
      <c r="P216" s="3"/>
      <c r="Q216" s="3"/>
      <c r="R216" s="3"/>
      <c r="S216" s="3"/>
      <c r="T216" s="3"/>
      <c r="U216" s="3">
        <f t="shared" si="99"/>
        <v>0</v>
      </c>
      <c r="V216" s="3"/>
      <c r="W216" s="3"/>
      <c r="X216" s="3"/>
      <c r="Y216" s="3"/>
      <c r="Z216" s="3"/>
      <c r="AA216" s="3"/>
      <c r="AB216" s="3"/>
      <c r="AC216" s="3"/>
      <c r="AD216" s="3">
        <f>SUM(AE216:AT216)</f>
        <v>0</v>
      </c>
      <c r="AE216" s="3"/>
      <c r="AF216" s="3"/>
      <c r="AG216" s="3"/>
      <c r="AH216" s="3"/>
      <c r="AI216" s="3"/>
      <c r="AJ216" s="3"/>
      <c r="AK216" s="3"/>
      <c r="AL216" s="3"/>
      <c r="AM216" s="3"/>
      <c r="AN216" s="3"/>
      <c r="AO216" s="3"/>
      <c r="AP216" s="3"/>
      <c r="AQ216" s="3"/>
      <c r="AR216" s="3"/>
      <c r="AS216" s="3"/>
      <c r="AT216" s="3"/>
      <c r="AU216" s="3"/>
      <c r="AV216" s="3"/>
      <c r="AW216" s="3"/>
      <c r="AX216" s="3"/>
      <c r="AY216" s="3"/>
      <c r="AZ216" s="3"/>
      <c r="BA216" s="3"/>
      <c r="BB216" s="3"/>
      <c r="BC216" s="3"/>
      <c r="BD216" s="3"/>
      <c r="BE216" s="3"/>
      <c r="BF216" s="3"/>
      <c r="BG216" s="3">
        <f>BH216+BI216+BJ216</f>
        <v>0</v>
      </c>
      <c r="BH216" s="3"/>
      <c r="BI216" s="3"/>
      <c r="BJ216" s="3"/>
      <c r="BK216" s="2" t="s">
        <v>459</v>
      </c>
      <c r="BL216" s="2" t="s">
        <v>149</v>
      </c>
      <c r="BM216" s="2" t="s">
        <v>691</v>
      </c>
      <c r="BN216" s="2" t="s">
        <v>109</v>
      </c>
      <c r="BO216" s="14"/>
      <c r="BP216" s="2" t="s">
        <v>630</v>
      </c>
    </row>
    <row r="217" spans="1:68" ht="37.5" x14ac:dyDescent="0.3">
      <c r="A217" s="2">
        <v>9</v>
      </c>
      <c r="B217" s="144" t="s">
        <v>714</v>
      </c>
      <c r="C217" s="3">
        <f t="shared" si="96"/>
        <v>2</v>
      </c>
      <c r="D217" s="3"/>
      <c r="E217" s="3">
        <f t="shared" si="106"/>
        <v>2</v>
      </c>
      <c r="F217" s="3">
        <f t="shared" si="107"/>
        <v>2</v>
      </c>
      <c r="G217" s="3">
        <f t="shared" si="103"/>
        <v>0.5</v>
      </c>
      <c r="H217" s="3"/>
      <c r="I217" s="3">
        <v>0.5</v>
      </c>
      <c r="J217" s="3"/>
      <c r="K217" s="178">
        <v>1.25</v>
      </c>
      <c r="L217" s="178">
        <v>0.25</v>
      </c>
      <c r="M217" s="3">
        <f>N217+O217+P217</f>
        <v>0</v>
      </c>
      <c r="N217" s="3"/>
      <c r="O217" s="3"/>
      <c r="P217" s="3"/>
      <c r="Q217" s="3"/>
      <c r="R217" s="3"/>
      <c r="S217" s="3"/>
      <c r="T217" s="3"/>
      <c r="U217" s="3">
        <f t="shared" si="99"/>
        <v>0</v>
      </c>
      <c r="V217" s="3"/>
      <c r="W217" s="3"/>
      <c r="X217" s="3"/>
      <c r="Y217" s="3"/>
      <c r="Z217" s="3"/>
      <c r="AA217" s="3"/>
      <c r="AB217" s="3"/>
      <c r="AC217" s="3"/>
      <c r="AD217" s="3">
        <f>SUM(AE217:AT217)</f>
        <v>0</v>
      </c>
      <c r="AE217" s="3"/>
      <c r="AF217" s="3"/>
      <c r="AG217" s="3"/>
      <c r="AH217" s="3"/>
      <c r="AI217" s="3"/>
      <c r="AJ217" s="3"/>
      <c r="AK217" s="3"/>
      <c r="AL217" s="3"/>
      <c r="AM217" s="3"/>
      <c r="AN217" s="3"/>
      <c r="AO217" s="3"/>
      <c r="AP217" s="3"/>
      <c r="AQ217" s="3"/>
      <c r="AR217" s="3"/>
      <c r="AS217" s="3"/>
      <c r="AT217" s="3"/>
      <c r="AU217" s="3"/>
      <c r="AV217" s="3"/>
      <c r="AW217" s="3"/>
      <c r="AX217" s="3"/>
      <c r="AY217" s="3"/>
      <c r="AZ217" s="3"/>
      <c r="BA217" s="3"/>
      <c r="BB217" s="3"/>
      <c r="BC217" s="3"/>
      <c r="BD217" s="3"/>
      <c r="BE217" s="3"/>
      <c r="BF217" s="3"/>
      <c r="BG217" s="3">
        <f>BH217+BI217+BJ217</f>
        <v>0</v>
      </c>
      <c r="BH217" s="3"/>
      <c r="BI217" s="3"/>
      <c r="BJ217" s="3"/>
      <c r="BK217" s="2" t="s">
        <v>459</v>
      </c>
      <c r="BL217" s="2" t="s">
        <v>149</v>
      </c>
      <c r="BM217" s="2"/>
      <c r="BN217" s="2" t="s">
        <v>109</v>
      </c>
      <c r="BO217" s="14"/>
      <c r="BP217" s="2" t="s">
        <v>630</v>
      </c>
    </row>
    <row r="218" spans="1:68" ht="37.5" x14ac:dyDescent="0.3">
      <c r="A218" s="2">
        <v>10</v>
      </c>
      <c r="B218" s="144" t="s">
        <v>693</v>
      </c>
      <c r="C218" s="3">
        <f t="shared" si="96"/>
        <v>3</v>
      </c>
      <c r="D218" s="3"/>
      <c r="E218" s="3">
        <f t="shared" si="106"/>
        <v>3</v>
      </c>
      <c r="F218" s="3">
        <f t="shared" si="107"/>
        <v>3</v>
      </c>
      <c r="G218" s="3">
        <f t="shared" si="103"/>
        <v>0.5</v>
      </c>
      <c r="H218" s="3"/>
      <c r="I218" s="3">
        <v>0.5</v>
      </c>
      <c r="J218" s="3"/>
      <c r="K218" s="178">
        <v>1.25</v>
      </c>
      <c r="L218" s="178">
        <v>1.25</v>
      </c>
      <c r="M218" s="3">
        <f>N218+O218+P218</f>
        <v>0</v>
      </c>
      <c r="N218" s="3"/>
      <c r="O218" s="3"/>
      <c r="P218" s="3"/>
      <c r="Q218" s="3"/>
      <c r="R218" s="3"/>
      <c r="S218" s="3"/>
      <c r="T218" s="3"/>
      <c r="U218" s="3">
        <f t="shared" si="99"/>
        <v>0</v>
      </c>
      <c r="V218" s="3"/>
      <c r="W218" s="3"/>
      <c r="X218" s="3"/>
      <c r="Y218" s="3"/>
      <c r="Z218" s="3"/>
      <c r="AA218" s="3"/>
      <c r="AB218" s="3"/>
      <c r="AC218" s="3"/>
      <c r="AD218" s="3">
        <f>SUM(AE218:AT218)</f>
        <v>0</v>
      </c>
      <c r="AE218" s="3"/>
      <c r="AF218" s="3"/>
      <c r="AG218" s="3"/>
      <c r="AH218" s="3"/>
      <c r="AI218" s="3"/>
      <c r="AJ218" s="3"/>
      <c r="AK218" s="3"/>
      <c r="AL218" s="3"/>
      <c r="AM218" s="3"/>
      <c r="AN218" s="3"/>
      <c r="AO218" s="3"/>
      <c r="AP218" s="3"/>
      <c r="AQ218" s="3"/>
      <c r="AR218" s="3"/>
      <c r="AS218" s="3"/>
      <c r="AT218" s="3"/>
      <c r="AU218" s="3"/>
      <c r="AV218" s="3"/>
      <c r="AW218" s="3"/>
      <c r="AX218" s="3"/>
      <c r="AY218" s="3"/>
      <c r="AZ218" s="3"/>
      <c r="BA218" s="3"/>
      <c r="BB218" s="3"/>
      <c r="BC218" s="3"/>
      <c r="BD218" s="3"/>
      <c r="BE218" s="3"/>
      <c r="BF218" s="3"/>
      <c r="BG218" s="3">
        <f>BH218+BI218+BJ218</f>
        <v>0</v>
      </c>
      <c r="BH218" s="3"/>
      <c r="BI218" s="3"/>
      <c r="BJ218" s="3"/>
      <c r="BK218" s="2" t="s">
        <v>459</v>
      </c>
      <c r="BL218" s="2" t="s">
        <v>149</v>
      </c>
      <c r="BM218" s="2"/>
      <c r="BN218" s="2" t="s">
        <v>109</v>
      </c>
      <c r="BO218" s="14"/>
      <c r="BP218" s="2" t="s">
        <v>630</v>
      </c>
    </row>
    <row r="219" spans="1:68" ht="37.5" x14ac:dyDescent="0.3">
      <c r="A219" s="2">
        <v>11</v>
      </c>
      <c r="B219" s="144" t="s">
        <v>728</v>
      </c>
      <c r="C219" s="3">
        <f t="shared" si="96"/>
        <v>5</v>
      </c>
      <c r="D219" s="3"/>
      <c r="E219" s="3">
        <f t="shared" si="106"/>
        <v>5</v>
      </c>
      <c r="F219" s="3">
        <f t="shared" si="107"/>
        <v>5</v>
      </c>
      <c r="G219" s="3">
        <f t="shared" si="103"/>
        <v>0</v>
      </c>
      <c r="H219" s="3"/>
      <c r="I219" s="3">
        <v>0</v>
      </c>
      <c r="J219" s="3"/>
      <c r="K219" s="178">
        <v>2.5</v>
      </c>
      <c r="L219" s="178">
        <v>2.5</v>
      </c>
      <c r="M219" s="3">
        <f>N219+O219+P219</f>
        <v>0</v>
      </c>
      <c r="N219" s="3"/>
      <c r="O219" s="3"/>
      <c r="P219" s="3"/>
      <c r="Q219" s="3"/>
      <c r="R219" s="3"/>
      <c r="S219" s="3"/>
      <c r="T219" s="3"/>
      <c r="U219" s="3">
        <f t="shared" si="99"/>
        <v>0</v>
      </c>
      <c r="V219" s="3"/>
      <c r="W219" s="3"/>
      <c r="X219" s="3"/>
      <c r="Y219" s="3"/>
      <c r="Z219" s="3"/>
      <c r="AA219" s="3"/>
      <c r="AB219" s="3"/>
      <c r="AC219" s="3"/>
      <c r="AD219" s="3">
        <f>SUM(AE219:AT219)</f>
        <v>0</v>
      </c>
      <c r="AE219" s="3"/>
      <c r="AF219" s="3"/>
      <c r="AG219" s="3"/>
      <c r="AH219" s="3"/>
      <c r="AI219" s="3"/>
      <c r="AJ219" s="3"/>
      <c r="AK219" s="3"/>
      <c r="AL219" s="3"/>
      <c r="AM219" s="3"/>
      <c r="AN219" s="3"/>
      <c r="AO219" s="3"/>
      <c r="AP219" s="3"/>
      <c r="AQ219" s="3"/>
      <c r="AR219" s="3"/>
      <c r="AS219" s="3"/>
      <c r="AT219" s="3"/>
      <c r="AU219" s="3"/>
      <c r="AV219" s="3"/>
      <c r="AW219" s="3"/>
      <c r="AX219" s="3"/>
      <c r="AY219" s="3"/>
      <c r="AZ219" s="3"/>
      <c r="BA219" s="3"/>
      <c r="BB219" s="3"/>
      <c r="BC219" s="3"/>
      <c r="BD219" s="3"/>
      <c r="BE219" s="3"/>
      <c r="BF219" s="3"/>
      <c r="BG219" s="3">
        <f>BH219+BI219+BJ219</f>
        <v>0</v>
      </c>
      <c r="BH219" s="3"/>
      <c r="BI219" s="3"/>
      <c r="BJ219" s="3"/>
      <c r="BK219" s="2" t="s">
        <v>459</v>
      </c>
      <c r="BL219" s="4" t="s">
        <v>143</v>
      </c>
      <c r="BM219" s="2"/>
      <c r="BN219" s="143" t="s">
        <v>109</v>
      </c>
      <c r="BO219" s="129"/>
      <c r="BP219" s="2" t="s">
        <v>630</v>
      </c>
    </row>
    <row r="220" spans="1:68" ht="75" x14ac:dyDescent="0.3">
      <c r="A220" s="2">
        <v>12</v>
      </c>
      <c r="B220" s="144" t="s">
        <v>694</v>
      </c>
      <c r="C220" s="3">
        <f t="shared" si="96"/>
        <v>3</v>
      </c>
      <c r="D220" s="3"/>
      <c r="E220" s="3">
        <f t="shared" si="106"/>
        <v>3</v>
      </c>
      <c r="F220" s="3">
        <f t="shared" si="107"/>
        <v>3</v>
      </c>
      <c r="G220" s="3">
        <f t="shared" si="103"/>
        <v>0</v>
      </c>
      <c r="H220" s="3"/>
      <c r="I220" s="3"/>
      <c r="J220" s="3"/>
      <c r="K220" s="189">
        <v>1</v>
      </c>
      <c r="L220" s="178">
        <v>2</v>
      </c>
      <c r="M220" s="3"/>
      <c r="N220" s="3"/>
      <c r="O220" s="3"/>
      <c r="P220" s="3"/>
      <c r="Q220" s="3"/>
      <c r="R220" s="3"/>
      <c r="S220" s="3"/>
      <c r="T220" s="3"/>
      <c r="U220" s="3">
        <f t="shared" si="99"/>
        <v>0</v>
      </c>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c r="AZ220" s="3"/>
      <c r="BA220" s="3"/>
      <c r="BB220" s="3"/>
      <c r="BC220" s="3"/>
      <c r="BD220" s="3"/>
      <c r="BE220" s="3"/>
      <c r="BF220" s="3"/>
      <c r="BG220" s="3"/>
      <c r="BH220" s="3"/>
      <c r="BI220" s="3"/>
      <c r="BJ220" s="3"/>
      <c r="BK220" s="2" t="s">
        <v>459</v>
      </c>
      <c r="BL220" s="4" t="s">
        <v>143</v>
      </c>
      <c r="BM220" s="2"/>
      <c r="BN220" s="143" t="s">
        <v>109</v>
      </c>
      <c r="BO220" s="129"/>
      <c r="BP220" s="2" t="s">
        <v>630</v>
      </c>
    </row>
    <row r="221" spans="1:68" ht="75" x14ac:dyDescent="0.3">
      <c r="A221" s="2">
        <v>13</v>
      </c>
      <c r="B221" s="88" t="s">
        <v>698</v>
      </c>
      <c r="C221" s="3">
        <f t="shared" si="96"/>
        <v>8.7099999999999991</v>
      </c>
      <c r="D221" s="3">
        <v>0.01</v>
      </c>
      <c r="E221" s="3">
        <f t="shared" si="106"/>
        <v>8.6999999999999993</v>
      </c>
      <c r="F221" s="3">
        <f t="shared" si="107"/>
        <v>8.6999999999999993</v>
      </c>
      <c r="G221" s="3">
        <f t="shared" si="103"/>
        <v>0</v>
      </c>
      <c r="H221" s="3"/>
      <c r="I221" s="3"/>
      <c r="J221" s="3"/>
      <c r="K221" s="178">
        <v>6.1</v>
      </c>
      <c r="L221" s="178">
        <v>2.6</v>
      </c>
      <c r="M221" s="3">
        <f t="shared" ref="M221:M222" si="110">N221+O221+P221</f>
        <v>0</v>
      </c>
      <c r="N221" s="3"/>
      <c r="O221" s="3"/>
      <c r="P221" s="3"/>
      <c r="Q221" s="3"/>
      <c r="R221" s="3"/>
      <c r="S221" s="3"/>
      <c r="T221" s="3"/>
      <c r="U221" s="3">
        <f t="shared" si="99"/>
        <v>0</v>
      </c>
      <c r="V221" s="3"/>
      <c r="W221" s="3"/>
      <c r="X221" s="3"/>
      <c r="Y221" s="3"/>
      <c r="Z221" s="3"/>
      <c r="AA221" s="3"/>
      <c r="AB221" s="3"/>
      <c r="AC221" s="3"/>
      <c r="AD221" s="3">
        <f t="shared" ref="AD221:AD222" si="111">SUM(AE221:AT221)</f>
        <v>0</v>
      </c>
      <c r="AE221" s="3"/>
      <c r="AF221" s="3"/>
      <c r="AG221" s="3"/>
      <c r="AH221" s="3"/>
      <c r="AI221" s="3"/>
      <c r="AJ221" s="3"/>
      <c r="AK221" s="3"/>
      <c r="AL221" s="3"/>
      <c r="AM221" s="3"/>
      <c r="AN221" s="3"/>
      <c r="AO221" s="3"/>
      <c r="AP221" s="3"/>
      <c r="AQ221" s="3"/>
      <c r="AR221" s="3"/>
      <c r="AS221" s="3"/>
      <c r="AT221" s="3"/>
      <c r="AU221" s="3"/>
      <c r="AV221" s="3"/>
      <c r="AW221" s="3"/>
      <c r="AX221" s="3"/>
      <c r="AY221" s="3"/>
      <c r="AZ221" s="3"/>
      <c r="BA221" s="3"/>
      <c r="BB221" s="3"/>
      <c r="BC221" s="3"/>
      <c r="BD221" s="3"/>
      <c r="BE221" s="3"/>
      <c r="BF221" s="3"/>
      <c r="BG221" s="3">
        <f t="shared" ref="BG221" si="112">SUM(BH221:BJ221)</f>
        <v>0</v>
      </c>
      <c r="BH221" s="3"/>
      <c r="BI221" s="75"/>
      <c r="BJ221" s="3"/>
      <c r="BK221" s="2" t="s">
        <v>459</v>
      </c>
      <c r="BL221" s="4" t="s">
        <v>143</v>
      </c>
      <c r="BM221" s="2" t="s">
        <v>699</v>
      </c>
      <c r="BN221" s="76" t="s">
        <v>109</v>
      </c>
      <c r="BO221" s="130"/>
      <c r="BP221" s="2" t="s">
        <v>630</v>
      </c>
    </row>
    <row r="222" spans="1:68" ht="75" x14ac:dyDescent="0.3">
      <c r="A222" s="2">
        <v>14</v>
      </c>
      <c r="B222" s="22" t="s">
        <v>696</v>
      </c>
      <c r="C222" s="3">
        <f t="shared" si="96"/>
        <v>2.27</v>
      </c>
      <c r="D222" s="3"/>
      <c r="E222" s="3">
        <f t="shared" si="106"/>
        <v>2.27</v>
      </c>
      <c r="F222" s="3">
        <f t="shared" si="107"/>
        <v>2.27</v>
      </c>
      <c r="G222" s="3">
        <f t="shared" si="103"/>
        <v>0</v>
      </c>
      <c r="H222" s="3"/>
      <c r="I222" s="3"/>
      <c r="J222" s="3"/>
      <c r="K222" s="179">
        <v>1.42</v>
      </c>
      <c r="L222" s="180">
        <v>0.85</v>
      </c>
      <c r="M222" s="3">
        <f t="shared" si="110"/>
        <v>0</v>
      </c>
      <c r="N222" s="3"/>
      <c r="O222" s="3"/>
      <c r="P222" s="3"/>
      <c r="Q222" s="3"/>
      <c r="R222" s="3"/>
      <c r="S222" s="3"/>
      <c r="T222" s="3"/>
      <c r="U222" s="3">
        <f t="shared" si="99"/>
        <v>0</v>
      </c>
      <c r="V222" s="3"/>
      <c r="W222" s="3"/>
      <c r="X222" s="3"/>
      <c r="Y222" s="3"/>
      <c r="Z222" s="3"/>
      <c r="AA222" s="3"/>
      <c r="AB222" s="3"/>
      <c r="AC222" s="3"/>
      <c r="AD222" s="3">
        <f t="shared" si="111"/>
        <v>0</v>
      </c>
      <c r="AE222" s="3"/>
      <c r="AF222" s="3"/>
      <c r="AG222" s="3"/>
      <c r="AH222" s="73"/>
      <c r="AI222" s="73"/>
      <c r="AJ222" s="3"/>
      <c r="AK222" s="3"/>
      <c r="AL222" s="3"/>
      <c r="AM222" s="3"/>
      <c r="AN222" s="3"/>
      <c r="AO222" s="3"/>
      <c r="AP222" s="3"/>
      <c r="AQ222" s="3"/>
      <c r="AR222" s="3"/>
      <c r="AS222" s="3"/>
      <c r="AT222" s="3"/>
      <c r="AU222" s="3"/>
      <c r="AV222" s="3"/>
      <c r="AW222" s="3"/>
      <c r="AX222" s="3"/>
      <c r="AY222" s="3"/>
      <c r="AZ222" s="74"/>
      <c r="BA222" s="3"/>
      <c r="BB222" s="3"/>
      <c r="BC222" s="3"/>
      <c r="BD222" s="3"/>
      <c r="BE222" s="3"/>
      <c r="BF222" s="3"/>
      <c r="BG222" s="3">
        <f t="shared" ref="BG222" si="113">BH222+BI222+BJ222</f>
        <v>0</v>
      </c>
      <c r="BH222" s="3"/>
      <c r="BI222" s="75"/>
      <c r="BJ222" s="3"/>
      <c r="BK222" s="2" t="s">
        <v>459</v>
      </c>
      <c r="BL222" s="4" t="s">
        <v>138</v>
      </c>
      <c r="BM222" s="2" t="s">
        <v>697</v>
      </c>
      <c r="BN222" s="76" t="s">
        <v>109</v>
      </c>
      <c r="BO222" s="130"/>
      <c r="BP222" s="2" t="s">
        <v>630</v>
      </c>
    </row>
    <row r="223" spans="1:68" x14ac:dyDescent="0.3">
      <c r="A223" s="9" t="s">
        <v>337</v>
      </c>
      <c r="B223" s="12" t="s">
        <v>35</v>
      </c>
      <c r="C223" s="21">
        <f t="shared" si="96"/>
        <v>24.299999999999997</v>
      </c>
      <c r="D223" s="82">
        <f t="shared" ref="D223:BJ223" si="114">SUM(D224:D228)</f>
        <v>0.04</v>
      </c>
      <c r="E223" s="82">
        <f>SUM(E224:E228)</f>
        <v>24.259999999999998</v>
      </c>
      <c r="F223" s="82">
        <f t="shared" si="114"/>
        <v>20.059999999999999</v>
      </c>
      <c r="G223" s="82">
        <f t="shared" si="103"/>
        <v>0.45</v>
      </c>
      <c r="H223" s="82">
        <f t="shared" si="114"/>
        <v>0.45</v>
      </c>
      <c r="I223" s="82">
        <f t="shared" si="114"/>
        <v>0</v>
      </c>
      <c r="J223" s="82">
        <f t="shared" si="114"/>
        <v>0</v>
      </c>
      <c r="K223" s="177">
        <f t="shared" si="114"/>
        <v>9.370000000000001</v>
      </c>
      <c r="L223" s="177">
        <f t="shared" si="114"/>
        <v>9.9</v>
      </c>
      <c r="M223" s="82">
        <f t="shared" si="114"/>
        <v>0</v>
      </c>
      <c r="N223" s="82">
        <f t="shared" si="114"/>
        <v>0</v>
      </c>
      <c r="O223" s="82">
        <f t="shared" si="114"/>
        <v>0</v>
      </c>
      <c r="P223" s="82">
        <f t="shared" si="114"/>
        <v>0</v>
      </c>
      <c r="Q223" s="82">
        <f t="shared" si="114"/>
        <v>0</v>
      </c>
      <c r="R223" s="82">
        <f t="shared" si="114"/>
        <v>0.34</v>
      </c>
      <c r="S223" s="82">
        <f t="shared" si="114"/>
        <v>0</v>
      </c>
      <c r="T223" s="82">
        <f t="shared" si="114"/>
        <v>0</v>
      </c>
      <c r="U223" s="82">
        <f t="shared" si="114"/>
        <v>4.2</v>
      </c>
      <c r="V223" s="82">
        <f t="shared" si="114"/>
        <v>0</v>
      </c>
      <c r="W223" s="82">
        <f t="shared" si="114"/>
        <v>0</v>
      </c>
      <c r="X223" s="82">
        <f t="shared" si="114"/>
        <v>0</v>
      </c>
      <c r="Y223" s="82">
        <f t="shared" si="114"/>
        <v>0</v>
      </c>
      <c r="Z223" s="82">
        <f t="shared" si="114"/>
        <v>0</v>
      </c>
      <c r="AA223" s="82">
        <f t="shared" si="114"/>
        <v>0</v>
      </c>
      <c r="AB223" s="82">
        <f t="shared" si="114"/>
        <v>0</v>
      </c>
      <c r="AC223" s="82">
        <f t="shared" si="114"/>
        <v>0</v>
      </c>
      <c r="AD223" s="82">
        <f t="shared" si="114"/>
        <v>1.5</v>
      </c>
      <c r="AE223" s="82">
        <f t="shared" si="114"/>
        <v>0.42</v>
      </c>
      <c r="AF223" s="82">
        <f t="shared" si="114"/>
        <v>0.41</v>
      </c>
      <c r="AG223" s="82">
        <f t="shared" si="114"/>
        <v>0</v>
      </c>
      <c r="AH223" s="82">
        <f t="shared" si="114"/>
        <v>0</v>
      </c>
      <c r="AI223" s="82">
        <f t="shared" si="114"/>
        <v>0.06</v>
      </c>
      <c r="AJ223" s="82">
        <f t="shared" si="114"/>
        <v>0.61</v>
      </c>
      <c r="AK223" s="82">
        <f t="shared" si="114"/>
        <v>0</v>
      </c>
      <c r="AL223" s="82">
        <f t="shared" si="114"/>
        <v>0</v>
      </c>
      <c r="AM223" s="82">
        <f t="shared" si="114"/>
        <v>0</v>
      </c>
      <c r="AN223" s="82">
        <f t="shared" si="114"/>
        <v>0</v>
      </c>
      <c r="AO223" s="82">
        <f t="shared" si="114"/>
        <v>0</v>
      </c>
      <c r="AP223" s="82">
        <f t="shared" si="114"/>
        <v>0</v>
      </c>
      <c r="AQ223" s="82">
        <f t="shared" si="114"/>
        <v>0</v>
      </c>
      <c r="AR223" s="82">
        <f t="shared" si="114"/>
        <v>0</v>
      </c>
      <c r="AS223" s="82">
        <f t="shared" si="114"/>
        <v>0</v>
      </c>
      <c r="AT223" s="82">
        <f t="shared" si="114"/>
        <v>0</v>
      </c>
      <c r="AU223" s="82">
        <f t="shared" si="114"/>
        <v>0</v>
      </c>
      <c r="AV223" s="82">
        <f t="shared" si="114"/>
        <v>0</v>
      </c>
      <c r="AW223" s="82">
        <f t="shared" si="114"/>
        <v>0</v>
      </c>
      <c r="AX223" s="82">
        <f t="shared" si="114"/>
        <v>0</v>
      </c>
      <c r="AY223" s="82">
        <f t="shared" si="114"/>
        <v>0</v>
      </c>
      <c r="AZ223" s="82">
        <f t="shared" si="114"/>
        <v>0.5</v>
      </c>
      <c r="BA223" s="82">
        <f t="shared" si="114"/>
        <v>0</v>
      </c>
      <c r="BB223" s="82">
        <f t="shared" si="114"/>
        <v>0</v>
      </c>
      <c r="BC223" s="82">
        <f t="shared" si="114"/>
        <v>0</v>
      </c>
      <c r="BD223" s="82">
        <f t="shared" si="114"/>
        <v>2.2000000000000002</v>
      </c>
      <c r="BE223" s="82">
        <f t="shared" si="114"/>
        <v>0</v>
      </c>
      <c r="BF223" s="82">
        <f t="shared" si="114"/>
        <v>0</v>
      </c>
      <c r="BG223" s="82">
        <f t="shared" si="114"/>
        <v>0</v>
      </c>
      <c r="BH223" s="82">
        <f t="shared" si="114"/>
        <v>0</v>
      </c>
      <c r="BI223" s="82">
        <f t="shared" si="114"/>
        <v>0</v>
      </c>
      <c r="BJ223" s="82">
        <f t="shared" si="114"/>
        <v>0</v>
      </c>
      <c r="BK223" s="9"/>
      <c r="BL223" s="9"/>
      <c r="BM223" s="9"/>
      <c r="BN223" s="9"/>
      <c r="BO223" s="107"/>
      <c r="BP223" s="81"/>
    </row>
    <row r="224" spans="1:68" ht="56.25" x14ac:dyDescent="0.3">
      <c r="A224" s="15">
        <v>1</v>
      </c>
      <c r="B224" s="141" t="s">
        <v>305</v>
      </c>
      <c r="C224" s="69">
        <f t="shared" si="96"/>
        <v>0.60000000000000009</v>
      </c>
      <c r="D224" s="3"/>
      <c r="E224" s="3">
        <f t="shared" ref="E224:E228" si="115">F224+U224+BG224</f>
        <v>0.60000000000000009</v>
      </c>
      <c r="F224" s="3">
        <f t="shared" ref="F224:F228" si="116">G224+K224+L224+M224+R224+S224+T224</f>
        <v>0.60000000000000009</v>
      </c>
      <c r="G224" s="3">
        <f t="shared" si="103"/>
        <v>0</v>
      </c>
      <c r="H224" s="78"/>
      <c r="I224" s="78"/>
      <c r="J224" s="3"/>
      <c r="K224" s="182">
        <v>0.2</v>
      </c>
      <c r="L224" s="182">
        <v>0.4</v>
      </c>
      <c r="M224" s="3">
        <f t="shared" si="108"/>
        <v>0</v>
      </c>
      <c r="N224" s="3"/>
      <c r="O224" s="3"/>
      <c r="P224" s="3"/>
      <c r="Q224" s="3"/>
      <c r="R224" s="3"/>
      <c r="S224" s="3"/>
      <c r="T224" s="3"/>
      <c r="U224" s="3">
        <f t="shared" si="99"/>
        <v>0</v>
      </c>
      <c r="V224" s="3"/>
      <c r="W224" s="3"/>
      <c r="X224" s="3"/>
      <c r="Y224" s="3"/>
      <c r="Z224" s="3"/>
      <c r="AA224" s="3"/>
      <c r="AB224" s="3"/>
      <c r="AC224" s="3"/>
      <c r="AD224" s="3">
        <f t="shared" si="86"/>
        <v>0</v>
      </c>
      <c r="AE224" s="3"/>
      <c r="AF224" s="3"/>
      <c r="AG224" s="3"/>
      <c r="AH224" s="3"/>
      <c r="AI224" s="3"/>
      <c r="AJ224" s="3"/>
      <c r="AK224" s="3"/>
      <c r="AL224" s="3"/>
      <c r="AM224" s="3"/>
      <c r="AN224" s="3"/>
      <c r="AO224" s="3"/>
      <c r="AP224" s="3"/>
      <c r="AQ224" s="3"/>
      <c r="AR224" s="3"/>
      <c r="AS224" s="3"/>
      <c r="AT224" s="3"/>
      <c r="AU224" s="3"/>
      <c r="AV224" s="3"/>
      <c r="AW224" s="3"/>
      <c r="AX224" s="3"/>
      <c r="AY224" s="3"/>
      <c r="AZ224" s="3"/>
      <c r="BA224" s="3"/>
      <c r="BB224" s="3"/>
      <c r="BC224" s="3"/>
      <c r="BD224" s="69"/>
      <c r="BE224" s="3"/>
      <c r="BF224" s="3"/>
      <c r="BG224" s="3">
        <f t="shared" si="109"/>
        <v>0</v>
      </c>
      <c r="BH224" s="3"/>
      <c r="BI224" s="78">
        <v>0</v>
      </c>
      <c r="BJ224" s="3"/>
      <c r="BK224" s="2" t="s">
        <v>459</v>
      </c>
      <c r="BL224" s="143" t="s">
        <v>128</v>
      </c>
      <c r="BM224" s="2"/>
      <c r="BN224" s="143" t="s">
        <v>110</v>
      </c>
      <c r="BO224" s="143" t="s">
        <v>388</v>
      </c>
      <c r="BP224" s="2" t="s">
        <v>629</v>
      </c>
    </row>
    <row r="225" spans="1:68" ht="93.75" x14ac:dyDescent="0.3">
      <c r="A225" s="15">
        <v>2</v>
      </c>
      <c r="B225" s="129" t="s">
        <v>608</v>
      </c>
      <c r="C225" s="3">
        <f t="shared" si="96"/>
        <v>2</v>
      </c>
      <c r="D225" s="3"/>
      <c r="E225" s="3">
        <f t="shared" si="115"/>
        <v>2</v>
      </c>
      <c r="F225" s="3">
        <f t="shared" si="116"/>
        <v>2</v>
      </c>
      <c r="G225" s="3">
        <f t="shared" si="103"/>
        <v>0</v>
      </c>
      <c r="H225" s="3"/>
      <c r="I225" s="3"/>
      <c r="J225" s="3"/>
      <c r="K225" s="178">
        <v>1</v>
      </c>
      <c r="L225" s="178">
        <v>1</v>
      </c>
      <c r="M225" s="3">
        <f t="shared" si="108"/>
        <v>0</v>
      </c>
      <c r="N225" s="3"/>
      <c r="O225" s="3"/>
      <c r="P225" s="3"/>
      <c r="Q225" s="3"/>
      <c r="R225" s="3"/>
      <c r="S225" s="3"/>
      <c r="T225" s="3"/>
      <c r="U225" s="3">
        <f t="shared" si="99"/>
        <v>0</v>
      </c>
      <c r="V225" s="3"/>
      <c r="W225" s="3"/>
      <c r="X225" s="3"/>
      <c r="Y225" s="3"/>
      <c r="Z225" s="3"/>
      <c r="AA225" s="3"/>
      <c r="AB225" s="3"/>
      <c r="AC225" s="3"/>
      <c r="AD225" s="3">
        <f t="shared" si="86"/>
        <v>0</v>
      </c>
      <c r="AE225" s="3"/>
      <c r="AF225" s="3"/>
      <c r="AG225" s="3"/>
      <c r="AH225" s="3"/>
      <c r="AI225" s="3"/>
      <c r="AJ225" s="3"/>
      <c r="AK225" s="3"/>
      <c r="AL225" s="3"/>
      <c r="AM225" s="3"/>
      <c r="AN225" s="3"/>
      <c r="AO225" s="3"/>
      <c r="AP225" s="3"/>
      <c r="AQ225" s="3"/>
      <c r="AR225" s="3"/>
      <c r="AS225" s="3"/>
      <c r="AT225" s="3"/>
      <c r="AU225" s="3"/>
      <c r="AV225" s="3"/>
      <c r="AW225" s="3"/>
      <c r="AX225" s="3"/>
      <c r="AY225" s="3"/>
      <c r="AZ225" s="3"/>
      <c r="BA225" s="3"/>
      <c r="BB225" s="3"/>
      <c r="BC225" s="3"/>
      <c r="BD225" s="3"/>
      <c r="BE225" s="3"/>
      <c r="BF225" s="3"/>
      <c r="BG225" s="3">
        <f t="shared" si="109"/>
        <v>0</v>
      </c>
      <c r="BH225" s="3"/>
      <c r="BI225" s="3">
        <v>0</v>
      </c>
      <c r="BJ225" s="3"/>
      <c r="BK225" s="2" t="s">
        <v>459</v>
      </c>
      <c r="BL225" s="4" t="s">
        <v>128</v>
      </c>
      <c r="BM225" s="2" t="s">
        <v>550</v>
      </c>
      <c r="BN225" s="2" t="s">
        <v>110</v>
      </c>
      <c r="BO225" s="14" t="s">
        <v>609</v>
      </c>
      <c r="BP225" s="2" t="s">
        <v>630</v>
      </c>
    </row>
    <row r="226" spans="1:68" ht="75" x14ac:dyDescent="0.3">
      <c r="A226" s="15">
        <v>3</v>
      </c>
      <c r="B226" s="14" t="s">
        <v>556</v>
      </c>
      <c r="C226" s="69">
        <f t="shared" si="96"/>
        <v>12.2</v>
      </c>
      <c r="D226" s="3"/>
      <c r="E226" s="3">
        <f t="shared" si="115"/>
        <v>12.2</v>
      </c>
      <c r="F226" s="3">
        <f t="shared" si="116"/>
        <v>10</v>
      </c>
      <c r="G226" s="3">
        <f t="shared" si="103"/>
        <v>0</v>
      </c>
      <c r="H226" s="3"/>
      <c r="I226" s="3"/>
      <c r="J226" s="3"/>
      <c r="K226" s="178">
        <v>4</v>
      </c>
      <c r="L226" s="178">
        <v>6</v>
      </c>
      <c r="M226" s="3">
        <f t="shared" si="108"/>
        <v>0</v>
      </c>
      <c r="N226" s="3"/>
      <c r="O226" s="3"/>
      <c r="P226" s="3"/>
      <c r="Q226" s="3"/>
      <c r="R226" s="3"/>
      <c r="S226" s="3"/>
      <c r="T226" s="3"/>
      <c r="U226" s="3">
        <f t="shared" si="99"/>
        <v>2.2000000000000002</v>
      </c>
      <c r="V226" s="3"/>
      <c r="W226" s="3"/>
      <c r="X226" s="3"/>
      <c r="Y226" s="3"/>
      <c r="Z226" s="3"/>
      <c r="AA226" s="3"/>
      <c r="AB226" s="3"/>
      <c r="AC226" s="3"/>
      <c r="AD226" s="3">
        <f t="shared" si="86"/>
        <v>0</v>
      </c>
      <c r="AE226" s="3"/>
      <c r="AF226" s="3"/>
      <c r="AG226" s="3"/>
      <c r="AH226" s="3"/>
      <c r="AI226" s="3"/>
      <c r="AJ226" s="3"/>
      <c r="AK226" s="3"/>
      <c r="AL226" s="3"/>
      <c r="AM226" s="3"/>
      <c r="AN226" s="3"/>
      <c r="AO226" s="3"/>
      <c r="AP226" s="3"/>
      <c r="AQ226" s="3"/>
      <c r="AR226" s="3"/>
      <c r="AS226" s="3"/>
      <c r="AT226" s="3"/>
      <c r="AU226" s="3"/>
      <c r="AV226" s="3"/>
      <c r="AW226" s="3"/>
      <c r="AX226" s="3"/>
      <c r="AY226" s="3"/>
      <c r="AZ226" s="3"/>
      <c r="BA226" s="3"/>
      <c r="BB226" s="3"/>
      <c r="BC226" s="3"/>
      <c r="BD226" s="3">
        <v>2.2000000000000002</v>
      </c>
      <c r="BE226" s="3"/>
      <c r="BF226" s="3"/>
      <c r="BG226" s="3">
        <f t="shared" si="109"/>
        <v>0</v>
      </c>
      <c r="BH226" s="3"/>
      <c r="BI226" s="3"/>
      <c r="BJ226" s="3"/>
      <c r="BK226" s="2" t="s">
        <v>459</v>
      </c>
      <c r="BL226" s="4" t="s">
        <v>128</v>
      </c>
      <c r="BM226" s="2" t="s">
        <v>549</v>
      </c>
      <c r="BN226" s="2" t="s">
        <v>701</v>
      </c>
      <c r="BO226" s="15" t="s">
        <v>539</v>
      </c>
      <c r="BP226" s="2" t="s">
        <v>630</v>
      </c>
    </row>
    <row r="227" spans="1:68" ht="75" x14ac:dyDescent="0.3">
      <c r="A227" s="15">
        <v>4</v>
      </c>
      <c r="B227" s="125" t="s">
        <v>444</v>
      </c>
      <c r="C227" s="69">
        <f t="shared" si="96"/>
        <v>9.2999999999999989</v>
      </c>
      <c r="D227" s="3">
        <v>0.04</v>
      </c>
      <c r="E227" s="3">
        <f t="shared" si="115"/>
        <v>9.26</v>
      </c>
      <c r="F227" s="3">
        <f t="shared" si="116"/>
        <v>7.46</v>
      </c>
      <c r="G227" s="3">
        <f t="shared" si="103"/>
        <v>0.45</v>
      </c>
      <c r="H227" s="3">
        <v>0.45</v>
      </c>
      <c r="I227" s="3"/>
      <c r="J227" s="3"/>
      <c r="K227" s="178">
        <v>4.17</v>
      </c>
      <c r="L227" s="178">
        <v>2.5</v>
      </c>
      <c r="M227" s="3">
        <f t="shared" si="108"/>
        <v>0</v>
      </c>
      <c r="N227" s="3"/>
      <c r="O227" s="3"/>
      <c r="P227" s="3"/>
      <c r="Q227" s="3"/>
      <c r="R227" s="3">
        <v>0.34</v>
      </c>
      <c r="S227" s="3"/>
      <c r="T227" s="3"/>
      <c r="U227" s="3">
        <f t="shared" si="99"/>
        <v>1.8</v>
      </c>
      <c r="V227" s="3"/>
      <c r="W227" s="3"/>
      <c r="X227" s="3"/>
      <c r="Y227" s="3"/>
      <c r="Z227" s="3"/>
      <c r="AA227" s="3"/>
      <c r="AB227" s="3"/>
      <c r="AC227" s="3"/>
      <c r="AD227" s="3">
        <f t="shared" si="86"/>
        <v>1.5</v>
      </c>
      <c r="AE227" s="3">
        <v>0.42</v>
      </c>
      <c r="AF227" s="3">
        <v>0.41</v>
      </c>
      <c r="AG227" s="3"/>
      <c r="AH227" s="3"/>
      <c r="AI227" s="3">
        <v>0.06</v>
      </c>
      <c r="AJ227" s="3">
        <v>0.61</v>
      </c>
      <c r="AK227" s="3"/>
      <c r="AL227" s="3"/>
      <c r="AM227" s="3"/>
      <c r="AN227" s="3"/>
      <c r="AO227" s="3"/>
      <c r="AP227" s="3"/>
      <c r="AQ227" s="3"/>
      <c r="AR227" s="3"/>
      <c r="AS227" s="3"/>
      <c r="AT227" s="3"/>
      <c r="AU227" s="3"/>
      <c r="AV227" s="3"/>
      <c r="AW227" s="3"/>
      <c r="AX227" s="3"/>
      <c r="AY227" s="3"/>
      <c r="AZ227" s="3">
        <v>0.3</v>
      </c>
      <c r="BA227" s="3"/>
      <c r="BB227" s="3"/>
      <c r="BC227" s="3"/>
      <c r="BD227" s="3"/>
      <c r="BE227" s="3"/>
      <c r="BF227" s="3"/>
      <c r="BG227" s="3">
        <f t="shared" si="109"/>
        <v>0</v>
      </c>
      <c r="BH227" s="3"/>
      <c r="BI227" s="3"/>
      <c r="BJ227" s="3"/>
      <c r="BK227" s="2" t="s">
        <v>459</v>
      </c>
      <c r="BL227" s="4" t="s">
        <v>128</v>
      </c>
      <c r="BM227" s="2" t="s">
        <v>520</v>
      </c>
      <c r="BN227" s="2" t="s">
        <v>110</v>
      </c>
      <c r="BO227" s="15" t="s">
        <v>539</v>
      </c>
      <c r="BP227" s="2" t="s">
        <v>629</v>
      </c>
    </row>
    <row r="228" spans="1:68" ht="75" x14ac:dyDescent="0.3">
      <c r="A228" s="15">
        <v>5</v>
      </c>
      <c r="B228" s="142" t="s">
        <v>445</v>
      </c>
      <c r="C228" s="69">
        <f t="shared" si="96"/>
        <v>0.2</v>
      </c>
      <c r="D228" s="3"/>
      <c r="E228" s="3">
        <f t="shared" si="115"/>
        <v>0.2</v>
      </c>
      <c r="F228" s="3">
        <f t="shared" si="116"/>
        <v>0</v>
      </c>
      <c r="G228" s="3">
        <f t="shared" si="103"/>
        <v>0</v>
      </c>
      <c r="H228" s="3"/>
      <c r="I228" s="3"/>
      <c r="J228" s="3"/>
      <c r="K228" s="178"/>
      <c r="L228" s="178"/>
      <c r="M228" s="3">
        <f t="shared" si="108"/>
        <v>0</v>
      </c>
      <c r="N228" s="3"/>
      <c r="O228" s="3"/>
      <c r="P228" s="3"/>
      <c r="Q228" s="3"/>
      <c r="R228" s="3"/>
      <c r="S228" s="3"/>
      <c r="T228" s="3"/>
      <c r="U228" s="3">
        <f t="shared" si="99"/>
        <v>0.2</v>
      </c>
      <c r="V228" s="3"/>
      <c r="W228" s="3"/>
      <c r="X228" s="3"/>
      <c r="Y228" s="3"/>
      <c r="Z228" s="3"/>
      <c r="AA228" s="3"/>
      <c r="AB228" s="3"/>
      <c r="AC228" s="3"/>
      <c r="AD228" s="3">
        <f t="shared" si="86"/>
        <v>0</v>
      </c>
      <c r="AE228" s="3"/>
      <c r="AF228" s="3"/>
      <c r="AG228" s="3"/>
      <c r="AH228" s="3"/>
      <c r="AI228" s="3"/>
      <c r="AJ228" s="3"/>
      <c r="AK228" s="3"/>
      <c r="AL228" s="3"/>
      <c r="AM228" s="3"/>
      <c r="AN228" s="3"/>
      <c r="AO228" s="3"/>
      <c r="AP228" s="3"/>
      <c r="AQ228" s="3"/>
      <c r="AR228" s="3"/>
      <c r="AS228" s="3"/>
      <c r="AT228" s="3"/>
      <c r="AU228" s="3"/>
      <c r="AV228" s="3"/>
      <c r="AW228" s="3"/>
      <c r="AX228" s="3"/>
      <c r="AY228" s="3"/>
      <c r="AZ228" s="3">
        <v>0.2</v>
      </c>
      <c r="BA228" s="3"/>
      <c r="BB228" s="3"/>
      <c r="BC228" s="3"/>
      <c r="BD228" s="3"/>
      <c r="BE228" s="3"/>
      <c r="BF228" s="3"/>
      <c r="BG228" s="3">
        <f t="shared" si="109"/>
        <v>0</v>
      </c>
      <c r="BH228" s="3"/>
      <c r="BI228" s="3"/>
      <c r="BJ228" s="3"/>
      <c r="BK228" s="2" t="s">
        <v>459</v>
      </c>
      <c r="BL228" s="4" t="s">
        <v>128</v>
      </c>
      <c r="BM228" s="2" t="s">
        <v>307</v>
      </c>
      <c r="BN228" s="2" t="s">
        <v>110</v>
      </c>
      <c r="BO228" s="15" t="s">
        <v>385</v>
      </c>
      <c r="BP228" s="2" t="s">
        <v>629</v>
      </c>
    </row>
    <row r="229" spans="1:68" x14ac:dyDescent="0.3">
      <c r="A229" s="9" t="s">
        <v>338</v>
      </c>
      <c r="B229" s="12" t="s">
        <v>36</v>
      </c>
      <c r="C229" s="21">
        <f t="shared" si="96"/>
        <v>5.5</v>
      </c>
      <c r="D229" s="82">
        <v>0</v>
      </c>
      <c r="E229" s="82">
        <f t="shared" si="97"/>
        <v>5.5</v>
      </c>
      <c r="F229" s="82">
        <f t="shared" si="98"/>
        <v>3.14</v>
      </c>
      <c r="G229" s="82">
        <f t="shared" si="103"/>
        <v>0.5</v>
      </c>
      <c r="H229" s="82">
        <f>SUM(H230:H231)</f>
        <v>0</v>
      </c>
      <c r="I229" s="82">
        <f>SUM(I230:I231)</f>
        <v>0.5</v>
      </c>
      <c r="J229" s="82">
        <f>SUM(J230:J231)</f>
        <v>0</v>
      </c>
      <c r="K229" s="177">
        <f>SUM(K230:K231)</f>
        <v>0</v>
      </c>
      <c r="L229" s="177">
        <f>SUM(L230:L231)</f>
        <v>2.64</v>
      </c>
      <c r="M229" s="82">
        <f t="shared" si="108"/>
        <v>0</v>
      </c>
      <c r="N229" s="82">
        <f t="shared" ref="N229:T229" si="117">SUM(N230:N231)</f>
        <v>0</v>
      </c>
      <c r="O229" s="82">
        <f t="shared" si="117"/>
        <v>0</v>
      </c>
      <c r="P229" s="82">
        <f t="shared" si="117"/>
        <v>0</v>
      </c>
      <c r="Q229" s="82">
        <f t="shared" si="117"/>
        <v>0</v>
      </c>
      <c r="R229" s="82">
        <f t="shared" si="117"/>
        <v>0</v>
      </c>
      <c r="S229" s="82">
        <f t="shared" si="117"/>
        <v>0</v>
      </c>
      <c r="T229" s="82">
        <f t="shared" si="117"/>
        <v>0</v>
      </c>
      <c r="U229" s="82">
        <f t="shared" si="99"/>
        <v>0.52</v>
      </c>
      <c r="V229" s="82">
        <f t="shared" ref="V229:AC229" si="118">SUM(V230:V231)</f>
        <v>0</v>
      </c>
      <c r="W229" s="82">
        <f t="shared" si="118"/>
        <v>0</v>
      </c>
      <c r="X229" s="82">
        <f t="shared" si="118"/>
        <v>0</v>
      </c>
      <c r="Y229" s="82">
        <f t="shared" si="118"/>
        <v>0</v>
      </c>
      <c r="Z229" s="82">
        <f t="shared" si="118"/>
        <v>0</v>
      </c>
      <c r="AA229" s="82">
        <f t="shared" si="118"/>
        <v>0</v>
      </c>
      <c r="AB229" s="82">
        <f t="shared" si="118"/>
        <v>0</v>
      </c>
      <c r="AC229" s="82">
        <f t="shared" si="118"/>
        <v>0</v>
      </c>
      <c r="AD229" s="82">
        <f t="shared" si="86"/>
        <v>0.52</v>
      </c>
      <c r="AE229" s="82">
        <f t="shared" ref="AE229:BF229" si="119">SUM(AE230:AE231)</f>
        <v>0</v>
      </c>
      <c r="AF229" s="82">
        <f t="shared" si="119"/>
        <v>0</v>
      </c>
      <c r="AG229" s="82">
        <f t="shared" si="119"/>
        <v>0</v>
      </c>
      <c r="AH229" s="82">
        <f t="shared" si="119"/>
        <v>0</v>
      </c>
      <c r="AI229" s="82">
        <f t="shared" si="119"/>
        <v>0.52</v>
      </c>
      <c r="AJ229" s="82">
        <f t="shared" si="119"/>
        <v>0</v>
      </c>
      <c r="AK229" s="82">
        <f t="shared" si="119"/>
        <v>0</v>
      </c>
      <c r="AL229" s="82">
        <f t="shared" si="119"/>
        <v>0</v>
      </c>
      <c r="AM229" s="82">
        <f t="shared" si="119"/>
        <v>0</v>
      </c>
      <c r="AN229" s="82">
        <f t="shared" si="119"/>
        <v>0</v>
      </c>
      <c r="AO229" s="82">
        <f t="shared" si="119"/>
        <v>0</v>
      </c>
      <c r="AP229" s="82">
        <f t="shared" si="119"/>
        <v>0</v>
      </c>
      <c r="AQ229" s="82">
        <f t="shared" si="119"/>
        <v>0</v>
      </c>
      <c r="AR229" s="82">
        <f t="shared" si="119"/>
        <v>0</v>
      </c>
      <c r="AS229" s="82">
        <f t="shared" si="119"/>
        <v>0</v>
      </c>
      <c r="AT229" s="82">
        <f t="shared" si="119"/>
        <v>0</v>
      </c>
      <c r="AU229" s="82">
        <f t="shared" si="119"/>
        <v>0</v>
      </c>
      <c r="AV229" s="82">
        <f t="shared" si="119"/>
        <v>0</v>
      </c>
      <c r="AW229" s="82">
        <f t="shared" si="119"/>
        <v>0</v>
      </c>
      <c r="AX229" s="82">
        <f t="shared" si="119"/>
        <v>0</v>
      </c>
      <c r="AY229" s="82">
        <f t="shared" si="119"/>
        <v>0</v>
      </c>
      <c r="AZ229" s="82">
        <f t="shared" si="119"/>
        <v>0</v>
      </c>
      <c r="BA229" s="82">
        <f t="shared" si="119"/>
        <v>0</v>
      </c>
      <c r="BB229" s="82">
        <f t="shared" si="119"/>
        <v>0</v>
      </c>
      <c r="BC229" s="82">
        <f t="shared" si="119"/>
        <v>0</v>
      </c>
      <c r="BD229" s="82">
        <f t="shared" si="119"/>
        <v>0</v>
      </c>
      <c r="BE229" s="82">
        <f t="shared" si="119"/>
        <v>0</v>
      </c>
      <c r="BF229" s="82">
        <f t="shared" si="119"/>
        <v>0</v>
      </c>
      <c r="BG229" s="82">
        <f t="shared" si="109"/>
        <v>1.84</v>
      </c>
      <c r="BH229" s="82">
        <f>SUM(BH230:BH231)</f>
        <v>0</v>
      </c>
      <c r="BI229" s="82">
        <f>SUM(BI230:BI231)</f>
        <v>1.84</v>
      </c>
      <c r="BJ229" s="82">
        <f>SUM(BJ230:BJ231)</f>
        <v>0</v>
      </c>
      <c r="BK229" s="9"/>
      <c r="BL229" s="9"/>
      <c r="BM229" s="9"/>
      <c r="BN229" s="9"/>
      <c r="BO229" s="107"/>
      <c r="BP229" s="81"/>
    </row>
    <row r="230" spans="1:68" ht="56.25" x14ac:dyDescent="0.3">
      <c r="A230" s="2">
        <v>1</v>
      </c>
      <c r="B230" s="88" t="s">
        <v>308</v>
      </c>
      <c r="C230" s="69">
        <f t="shared" si="96"/>
        <v>0.5</v>
      </c>
      <c r="D230" s="3"/>
      <c r="E230" s="3">
        <f t="shared" si="97"/>
        <v>0.5</v>
      </c>
      <c r="F230" s="3">
        <f t="shared" si="98"/>
        <v>0.5</v>
      </c>
      <c r="G230" s="3">
        <f t="shared" si="103"/>
        <v>0.5</v>
      </c>
      <c r="H230" s="3"/>
      <c r="I230" s="3">
        <v>0.5</v>
      </c>
      <c r="J230" s="3"/>
      <c r="K230" s="178"/>
      <c r="L230" s="178"/>
      <c r="M230" s="3">
        <f t="shared" si="108"/>
        <v>0</v>
      </c>
      <c r="N230" s="3"/>
      <c r="O230" s="3"/>
      <c r="P230" s="3"/>
      <c r="Q230" s="3"/>
      <c r="R230" s="3"/>
      <c r="S230" s="3"/>
      <c r="T230" s="3"/>
      <c r="U230" s="3">
        <f t="shared" si="99"/>
        <v>0</v>
      </c>
      <c r="V230" s="3"/>
      <c r="W230" s="3"/>
      <c r="X230" s="3"/>
      <c r="Y230" s="3"/>
      <c r="Z230" s="3"/>
      <c r="AA230" s="3"/>
      <c r="AB230" s="3"/>
      <c r="AC230" s="3"/>
      <c r="AD230" s="3">
        <f t="shared" si="86"/>
        <v>0</v>
      </c>
      <c r="AE230" s="3"/>
      <c r="AF230" s="3"/>
      <c r="AG230" s="3"/>
      <c r="AH230" s="3"/>
      <c r="AI230" s="3"/>
      <c r="AJ230" s="3"/>
      <c r="AK230" s="3"/>
      <c r="AL230" s="3"/>
      <c r="AM230" s="3"/>
      <c r="AN230" s="3"/>
      <c r="AO230" s="3"/>
      <c r="AP230" s="3"/>
      <c r="AQ230" s="3"/>
      <c r="AR230" s="3"/>
      <c r="AS230" s="3"/>
      <c r="AT230" s="3"/>
      <c r="AU230" s="3"/>
      <c r="AV230" s="3"/>
      <c r="AW230" s="3"/>
      <c r="AX230" s="3"/>
      <c r="AY230" s="3"/>
      <c r="AZ230" s="3"/>
      <c r="BA230" s="3"/>
      <c r="BB230" s="3"/>
      <c r="BC230" s="3"/>
      <c r="BD230" s="3"/>
      <c r="BE230" s="3"/>
      <c r="BF230" s="3"/>
      <c r="BG230" s="3">
        <f t="shared" si="109"/>
        <v>0</v>
      </c>
      <c r="BH230" s="3"/>
      <c r="BI230" s="3"/>
      <c r="BJ230" s="3"/>
      <c r="BK230" s="2" t="s">
        <v>459</v>
      </c>
      <c r="BL230" s="2" t="s">
        <v>130</v>
      </c>
      <c r="BM230" s="2" t="s">
        <v>309</v>
      </c>
      <c r="BN230" s="2" t="s">
        <v>111</v>
      </c>
      <c r="BO230" s="15" t="s">
        <v>539</v>
      </c>
      <c r="BP230" s="2" t="s">
        <v>629</v>
      </c>
    </row>
    <row r="231" spans="1:68" ht="150" x14ac:dyDescent="0.3">
      <c r="A231" s="2">
        <v>2</v>
      </c>
      <c r="B231" s="144" t="s">
        <v>606</v>
      </c>
      <c r="C231" s="69">
        <f t="shared" si="96"/>
        <v>5</v>
      </c>
      <c r="D231" s="3"/>
      <c r="E231" s="3">
        <f t="shared" si="97"/>
        <v>5</v>
      </c>
      <c r="F231" s="3">
        <f t="shared" si="98"/>
        <v>2.64</v>
      </c>
      <c r="G231" s="3">
        <f t="shared" si="103"/>
        <v>0</v>
      </c>
      <c r="H231" s="3"/>
      <c r="I231" s="3"/>
      <c r="J231" s="3"/>
      <c r="K231" s="178"/>
      <c r="L231" s="178">
        <v>2.64</v>
      </c>
      <c r="M231" s="3">
        <f t="shared" si="108"/>
        <v>0</v>
      </c>
      <c r="N231" s="3"/>
      <c r="O231" s="3"/>
      <c r="P231" s="3"/>
      <c r="Q231" s="3"/>
      <c r="R231" s="3"/>
      <c r="S231" s="3"/>
      <c r="T231" s="3"/>
      <c r="U231" s="3">
        <f t="shared" si="99"/>
        <v>0.52</v>
      </c>
      <c r="V231" s="3"/>
      <c r="W231" s="3"/>
      <c r="X231" s="3"/>
      <c r="Y231" s="3"/>
      <c r="Z231" s="3"/>
      <c r="AA231" s="3"/>
      <c r="AB231" s="3"/>
      <c r="AC231" s="3"/>
      <c r="AD231" s="3">
        <f t="shared" si="86"/>
        <v>0.52</v>
      </c>
      <c r="AE231" s="3"/>
      <c r="AF231" s="3"/>
      <c r="AG231" s="3"/>
      <c r="AH231" s="3"/>
      <c r="AI231" s="3">
        <v>0.52</v>
      </c>
      <c r="AJ231" s="3"/>
      <c r="AK231" s="3"/>
      <c r="AL231" s="3"/>
      <c r="AM231" s="3"/>
      <c r="AN231" s="3"/>
      <c r="AO231" s="3"/>
      <c r="AP231" s="3"/>
      <c r="AQ231" s="3"/>
      <c r="AR231" s="3"/>
      <c r="AS231" s="3"/>
      <c r="AT231" s="3"/>
      <c r="AU231" s="3"/>
      <c r="AV231" s="3"/>
      <c r="AW231" s="3"/>
      <c r="AX231" s="3"/>
      <c r="AY231" s="3"/>
      <c r="AZ231" s="3"/>
      <c r="BA231" s="3"/>
      <c r="BB231" s="3"/>
      <c r="BC231" s="3"/>
      <c r="BD231" s="3"/>
      <c r="BE231" s="3"/>
      <c r="BF231" s="3"/>
      <c r="BG231" s="3">
        <f t="shared" si="109"/>
        <v>1.84</v>
      </c>
      <c r="BH231" s="3"/>
      <c r="BI231" s="3">
        <v>1.84</v>
      </c>
      <c r="BJ231" s="3"/>
      <c r="BK231" s="2" t="s">
        <v>459</v>
      </c>
      <c r="BL231" s="4" t="s">
        <v>128</v>
      </c>
      <c r="BM231" s="2" t="s">
        <v>310</v>
      </c>
      <c r="BN231" s="2" t="s">
        <v>111</v>
      </c>
      <c r="BO231" s="15" t="s">
        <v>624</v>
      </c>
      <c r="BP231" s="2" t="s">
        <v>629</v>
      </c>
    </row>
    <row r="232" spans="1:68" ht="37.5" x14ac:dyDescent="0.3">
      <c r="A232" s="9" t="s">
        <v>339</v>
      </c>
      <c r="B232" s="12" t="s">
        <v>312</v>
      </c>
      <c r="C232" s="21">
        <f t="shared" si="96"/>
        <v>0</v>
      </c>
      <c r="D232" s="82"/>
      <c r="E232" s="82">
        <f t="shared" si="97"/>
        <v>0</v>
      </c>
      <c r="F232" s="82">
        <f t="shared" si="98"/>
        <v>0</v>
      </c>
      <c r="G232" s="82">
        <f t="shared" si="103"/>
        <v>0</v>
      </c>
      <c r="H232" s="82"/>
      <c r="I232" s="82"/>
      <c r="J232" s="82"/>
      <c r="K232" s="177"/>
      <c r="L232" s="177"/>
      <c r="M232" s="82">
        <f t="shared" si="108"/>
        <v>0</v>
      </c>
      <c r="N232" s="82"/>
      <c r="O232" s="82"/>
      <c r="P232" s="82"/>
      <c r="Q232" s="82"/>
      <c r="R232" s="82"/>
      <c r="S232" s="82"/>
      <c r="T232" s="82"/>
      <c r="U232" s="82">
        <f t="shared" si="99"/>
        <v>0</v>
      </c>
      <c r="V232" s="82"/>
      <c r="W232" s="82"/>
      <c r="X232" s="82"/>
      <c r="Y232" s="82"/>
      <c r="Z232" s="82"/>
      <c r="AA232" s="82"/>
      <c r="AB232" s="82"/>
      <c r="AC232" s="82"/>
      <c r="AD232" s="82">
        <f t="shared" si="86"/>
        <v>0</v>
      </c>
      <c r="AE232" s="82"/>
      <c r="AF232" s="82"/>
      <c r="AG232" s="82"/>
      <c r="AH232" s="82"/>
      <c r="AI232" s="82"/>
      <c r="AJ232" s="82"/>
      <c r="AK232" s="82"/>
      <c r="AL232" s="82"/>
      <c r="AM232" s="82"/>
      <c r="AN232" s="82"/>
      <c r="AO232" s="82"/>
      <c r="AP232" s="82"/>
      <c r="AQ232" s="82"/>
      <c r="AR232" s="82"/>
      <c r="AS232" s="82"/>
      <c r="AT232" s="82"/>
      <c r="AU232" s="82"/>
      <c r="AV232" s="82"/>
      <c r="AW232" s="82"/>
      <c r="AX232" s="82"/>
      <c r="AY232" s="82"/>
      <c r="AZ232" s="82"/>
      <c r="BA232" s="82"/>
      <c r="BB232" s="82"/>
      <c r="BC232" s="82"/>
      <c r="BD232" s="82"/>
      <c r="BE232" s="82"/>
      <c r="BF232" s="82"/>
      <c r="BG232" s="82">
        <f t="shared" si="109"/>
        <v>0</v>
      </c>
      <c r="BH232" s="82"/>
      <c r="BI232" s="82"/>
      <c r="BJ232" s="82"/>
      <c r="BK232" s="9"/>
      <c r="BL232" s="9"/>
      <c r="BM232" s="81"/>
      <c r="BN232" s="9"/>
      <c r="BO232" s="107"/>
      <c r="BP232" s="81"/>
    </row>
    <row r="233" spans="1:68" ht="37.5" x14ac:dyDescent="0.3">
      <c r="A233" s="9" t="s">
        <v>340</v>
      </c>
      <c r="B233" s="12" t="s">
        <v>38</v>
      </c>
      <c r="C233" s="21">
        <f t="shared" si="96"/>
        <v>0</v>
      </c>
      <c r="D233" s="82"/>
      <c r="E233" s="82">
        <f t="shared" si="97"/>
        <v>0</v>
      </c>
      <c r="F233" s="82">
        <f t="shared" si="98"/>
        <v>0</v>
      </c>
      <c r="G233" s="82">
        <f t="shared" si="103"/>
        <v>0</v>
      </c>
      <c r="H233" s="82"/>
      <c r="I233" s="82"/>
      <c r="J233" s="82"/>
      <c r="K233" s="177"/>
      <c r="L233" s="177"/>
      <c r="M233" s="82">
        <f t="shared" si="108"/>
        <v>0</v>
      </c>
      <c r="N233" s="82"/>
      <c r="O233" s="82"/>
      <c r="P233" s="82"/>
      <c r="Q233" s="82"/>
      <c r="R233" s="82"/>
      <c r="S233" s="82"/>
      <c r="T233" s="82"/>
      <c r="U233" s="82">
        <f t="shared" si="99"/>
        <v>0</v>
      </c>
      <c r="V233" s="82"/>
      <c r="W233" s="82"/>
      <c r="X233" s="82"/>
      <c r="Y233" s="82"/>
      <c r="Z233" s="82"/>
      <c r="AA233" s="82"/>
      <c r="AB233" s="82"/>
      <c r="AC233" s="82"/>
      <c r="AD233" s="82">
        <f t="shared" si="86"/>
        <v>0</v>
      </c>
      <c r="AE233" s="82"/>
      <c r="AF233" s="82"/>
      <c r="AG233" s="82"/>
      <c r="AH233" s="82"/>
      <c r="AI233" s="82"/>
      <c r="AJ233" s="82"/>
      <c r="AK233" s="82"/>
      <c r="AL233" s="82"/>
      <c r="AM233" s="82"/>
      <c r="AN233" s="82"/>
      <c r="AO233" s="82"/>
      <c r="AP233" s="82"/>
      <c r="AQ233" s="82"/>
      <c r="AR233" s="82"/>
      <c r="AS233" s="82">
        <v>0</v>
      </c>
      <c r="AT233" s="82"/>
      <c r="AU233" s="82"/>
      <c r="AV233" s="82"/>
      <c r="AW233" s="82"/>
      <c r="AX233" s="82"/>
      <c r="AY233" s="82"/>
      <c r="AZ233" s="82"/>
      <c r="BA233" s="82"/>
      <c r="BB233" s="82"/>
      <c r="BC233" s="82"/>
      <c r="BD233" s="82"/>
      <c r="BE233" s="82"/>
      <c r="BF233" s="82"/>
      <c r="BG233" s="82">
        <f t="shared" si="109"/>
        <v>0</v>
      </c>
      <c r="BH233" s="82"/>
      <c r="BI233" s="82"/>
      <c r="BJ233" s="82"/>
      <c r="BK233" s="9"/>
      <c r="BL233" s="9"/>
      <c r="BM233" s="81"/>
      <c r="BN233" s="9"/>
      <c r="BO233" s="107"/>
      <c r="BP233" s="81"/>
    </row>
    <row r="234" spans="1:68" x14ac:dyDescent="0.3">
      <c r="A234" s="9" t="s">
        <v>341</v>
      </c>
      <c r="B234" s="12" t="s">
        <v>39</v>
      </c>
      <c r="C234" s="21">
        <f t="shared" si="96"/>
        <v>0</v>
      </c>
      <c r="D234" s="82"/>
      <c r="E234" s="82">
        <f t="shared" si="97"/>
        <v>0</v>
      </c>
      <c r="F234" s="82">
        <f t="shared" si="98"/>
        <v>0</v>
      </c>
      <c r="G234" s="82">
        <f t="shared" si="103"/>
        <v>0</v>
      </c>
      <c r="H234" s="82"/>
      <c r="I234" s="82"/>
      <c r="J234" s="82"/>
      <c r="K234" s="177"/>
      <c r="L234" s="177"/>
      <c r="M234" s="82">
        <f t="shared" si="108"/>
        <v>0</v>
      </c>
      <c r="N234" s="82"/>
      <c r="O234" s="82"/>
      <c r="P234" s="82"/>
      <c r="Q234" s="82"/>
      <c r="R234" s="82"/>
      <c r="S234" s="82"/>
      <c r="T234" s="82"/>
      <c r="U234" s="82">
        <f t="shared" si="99"/>
        <v>0</v>
      </c>
      <c r="V234" s="82"/>
      <c r="W234" s="82"/>
      <c r="X234" s="82"/>
      <c r="Y234" s="82"/>
      <c r="Z234" s="82"/>
      <c r="AA234" s="82"/>
      <c r="AB234" s="82"/>
      <c r="AC234" s="82"/>
      <c r="AD234" s="82">
        <f t="shared" si="86"/>
        <v>0</v>
      </c>
      <c r="AE234" s="82"/>
      <c r="AF234" s="82"/>
      <c r="AG234" s="82"/>
      <c r="AH234" s="82"/>
      <c r="AI234" s="82"/>
      <c r="AJ234" s="82"/>
      <c r="AK234" s="82"/>
      <c r="AL234" s="82"/>
      <c r="AM234" s="82"/>
      <c r="AN234" s="82"/>
      <c r="AO234" s="82"/>
      <c r="AP234" s="82"/>
      <c r="AQ234" s="82"/>
      <c r="AR234" s="82"/>
      <c r="AS234" s="82">
        <v>0</v>
      </c>
      <c r="AT234" s="82"/>
      <c r="AU234" s="82"/>
      <c r="AV234" s="82"/>
      <c r="AW234" s="82"/>
      <c r="AX234" s="82"/>
      <c r="AY234" s="82"/>
      <c r="AZ234" s="82"/>
      <c r="BA234" s="82"/>
      <c r="BB234" s="82"/>
      <c r="BC234" s="82"/>
      <c r="BD234" s="82"/>
      <c r="BE234" s="82"/>
      <c r="BF234" s="82"/>
      <c r="BG234" s="82">
        <f t="shared" si="109"/>
        <v>0</v>
      </c>
      <c r="BH234" s="82"/>
      <c r="BI234" s="82"/>
      <c r="BJ234" s="82"/>
      <c r="BK234" s="9"/>
      <c r="BL234" s="9"/>
      <c r="BM234" s="81"/>
      <c r="BN234" s="9"/>
      <c r="BO234" s="107"/>
      <c r="BP234" s="81"/>
    </row>
    <row r="235" spans="1:68" ht="37.5" x14ac:dyDescent="0.3">
      <c r="A235" s="9" t="s">
        <v>342</v>
      </c>
      <c r="B235" s="12" t="s">
        <v>40</v>
      </c>
      <c r="C235" s="21">
        <f t="shared" si="96"/>
        <v>0</v>
      </c>
      <c r="D235" s="82"/>
      <c r="E235" s="82">
        <f t="shared" si="97"/>
        <v>0</v>
      </c>
      <c r="F235" s="82">
        <f t="shared" si="98"/>
        <v>0</v>
      </c>
      <c r="G235" s="82">
        <f t="shared" si="103"/>
        <v>0</v>
      </c>
      <c r="H235" s="82"/>
      <c r="I235" s="82"/>
      <c r="J235" s="82"/>
      <c r="K235" s="177"/>
      <c r="L235" s="177"/>
      <c r="M235" s="82">
        <f t="shared" si="108"/>
        <v>0</v>
      </c>
      <c r="N235" s="82"/>
      <c r="O235" s="82"/>
      <c r="P235" s="82"/>
      <c r="Q235" s="82"/>
      <c r="R235" s="82"/>
      <c r="S235" s="82"/>
      <c r="T235" s="82"/>
      <c r="U235" s="82">
        <f t="shared" si="99"/>
        <v>0</v>
      </c>
      <c r="V235" s="82"/>
      <c r="W235" s="82"/>
      <c r="X235" s="82"/>
      <c r="Y235" s="82"/>
      <c r="Z235" s="82"/>
      <c r="AA235" s="82"/>
      <c r="AB235" s="82"/>
      <c r="AC235" s="82"/>
      <c r="AD235" s="82">
        <f t="shared" si="86"/>
        <v>0</v>
      </c>
      <c r="AE235" s="82"/>
      <c r="AF235" s="82"/>
      <c r="AG235" s="82"/>
      <c r="AH235" s="82"/>
      <c r="AI235" s="82"/>
      <c r="AJ235" s="82"/>
      <c r="AK235" s="82"/>
      <c r="AL235" s="82"/>
      <c r="AM235" s="82"/>
      <c r="AN235" s="82"/>
      <c r="AO235" s="82"/>
      <c r="AP235" s="82"/>
      <c r="AQ235" s="82"/>
      <c r="AR235" s="82"/>
      <c r="AS235" s="82">
        <v>0</v>
      </c>
      <c r="AT235" s="82"/>
      <c r="AU235" s="82"/>
      <c r="AV235" s="82"/>
      <c r="AW235" s="82"/>
      <c r="AX235" s="82"/>
      <c r="AY235" s="82"/>
      <c r="AZ235" s="82"/>
      <c r="BA235" s="82"/>
      <c r="BB235" s="82"/>
      <c r="BC235" s="82"/>
      <c r="BD235" s="82"/>
      <c r="BE235" s="82"/>
      <c r="BF235" s="82"/>
      <c r="BG235" s="82">
        <f t="shared" si="109"/>
        <v>0</v>
      </c>
      <c r="BH235" s="82"/>
      <c r="BI235" s="82"/>
      <c r="BJ235" s="82"/>
      <c r="BK235" s="9"/>
      <c r="BL235" s="9"/>
      <c r="BM235" s="81"/>
      <c r="BN235" s="9"/>
      <c r="BO235" s="107"/>
      <c r="BP235" s="81"/>
    </row>
    <row r="236" spans="1:68" x14ac:dyDescent="0.3">
      <c r="A236" s="81" t="s">
        <v>343</v>
      </c>
      <c r="B236" s="12" t="s">
        <v>42</v>
      </c>
      <c r="C236" s="21">
        <f t="shared" si="96"/>
        <v>6</v>
      </c>
      <c r="D236" s="82">
        <v>0</v>
      </c>
      <c r="E236" s="82">
        <f t="shared" si="97"/>
        <v>6</v>
      </c>
      <c r="F236" s="82">
        <f t="shared" si="98"/>
        <v>6</v>
      </c>
      <c r="G236" s="82">
        <f t="shared" si="103"/>
        <v>0</v>
      </c>
      <c r="H236" s="82">
        <f t="shared" ref="H236:BJ236" si="120">SUM(H237)</f>
        <v>0</v>
      </c>
      <c r="I236" s="82">
        <f t="shared" si="120"/>
        <v>0</v>
      </c>
      <c r="J236" s="82">
        <f t="shared" si="120"/>
        <v>0</v>
      </c>
      <c r="K236" s="177">
        <f t="shared" si="120"/>
        <v>3</v>
      </c>
      <c r="L236" s="177">
        <f t="shared" si="120"/>
        <v>3</v>
      </c>
      <c r="M236" s="82">
        <f t="shared" si="108"/>
        <v>0</v>
      </c>
      <c r="N236" s="82">
        <f t="shared" si="120"/>
        <v>0</v>
      </c>
      <c r="O236" s="82">
        <f t="shared" si="120"/>
        <v>0</v>
      </c>
      <c r="P236" s="82">
        <f t="shared" si="120"/>
        <v>0</v>
      </c>
      <c r="Q236" s="82">
        <f t="shared" si="120"/>
        <v>0</v>
      </c>
      <c r="R236" s="82">
        <f t="shared" si="120"/>
        <v>0</v>
      </c>
      <c r="S236" s="82">
        <f t="shared" si="120"/>
        <v>0</v>
      </c>
      <c r="T236" s="82">
        <f t="shared" si="120"/>
        <v>0</v>
      </c>
      <c r="U236" s="82">
        <f t="shared" si="99"/>
        <v>0</v>
      </c>
      <c r="V236" s="82">
        <f t="shared" si="120"/>
        <v>0</v>
      </c>
      <c r="W236" s="82">
        <f t="shared" si="120"/>
        <v>0</v>
      </c>
      <c r="X236" s="82">
        <f t="shared" si="120"/>
        <v>0</v>
      </c>
      <c r="Y236" s="82">
        <f t="shared" si="120"/>
        <v>0</v>
      </c>
      <c r="Z236" s="82">
        <f t="shared" si="120"/>
        <v>0</v>
      </c>
      <c r="AA236" s="82">
        <f t="shared" si="120"/>
        <v>0</v>
      </c>
      <c r="AB236" s="82">
        <f t="shared" si="120"/>
        <v>0</v>
      </c>
      <c r="AC236" s="82">
        <f t="shared" si="120"/>
        <v>0</v>
      </c>
      <c r="AD236" s="82">
        <f t="shared" si="86"/>
        <v>0</v>
      </c>
      <c r="AE236" s="82">
        <f t="shared" si="120"/>
        <v>0</v>
      </c>
      <c r="AF236" s="82">
        <f t="shared" si="120"/>
        <v>0</v>
      </c>
      <c r="AG236" s="82">
        <f t="shared" si="120"/>
        <v>0</v>
      </c>
      <c r="AH236" s="82">
        <f t="shared" si="120"/>
        <v>0</v>
      </c>
      <c r="AI236" s="82">
        <f t="shared" si="120"/>
        <v>0</v>
      </c>
      <c r="AJ236" s="82">
        <f t="shared" si="120"/>
        <v>0</v>
      </c>
      <c r="AK236" s="82">
        <f t="shared" si="120"/>
        <v>0</v>
      </c>
      <c r="AL236" s="82">
        <f t="shared" si="120"/>
        <v>0</v>
      </c>
      <c r="AM236" s="82">
        <f t="shared" si="120"/>
        <v>0</v>
      </c>
      <c r="AN236" s="82">
        <f t="shared" si="120"/>
        <v>0</v>
      </c>
      <c r="AO236" s="82">
        <f t="shared" si="120"/>
        <v>0</v>
      </c>
      <c r="AP236" s="82">
        <f t="shared" si="120"/>
        <v>0</v>
      </c>
      <c r="AQ236" s="82">
        <f t="shared" si="120"/>
        <v>0</v>
      </c>
      <c r="AR236" s="82">
        <f t="shared" si="120"/>
        <v>0</v>
      </c>
      <c r="AS236" s="82">
        <f t="shared" si="120"/>
        <v>0</v>
      </c>
      <c r="AT236" s="82">
        <f t="shared" si="120"/>
        <v>0</v>
      </c>
      <c r="AU236" s="82">
        <f t="shared" si="120"/>
        <v>0</v>
      </c>
      <c r="AV236" s="82">
        <f t="shared" si="120"/>
        <v>0</v>
      </c>
      <c r="AW236" s="82">
        <f t="shared" si="120"/>
        <v>0</v>
      </c>
      <c r="AX236" s="82">
        <f t="shared" si="120"/>
        <v>0</v>
      </c>
      <c r="AY236" s="82">
        <f t="shared" si="120"/>
        <v>0</v>
      </c>
      <c r="AZ236" s="82">
        <f t="shared" si="120"/>
        <v>0</v>
      </c>
      <c r="BA236" s="82">
        <f t="shared" si="120"/>
        <v>0</v>
      </c>
      <c r="BB236" s="82">
        <f t="shared" si="120"/>
        <v>0</v>
      </c>
      <c r="BC236" s="82">
        <f t="shared" si="120"/>
        <v>0</v>
      </c>
      <c r="BD236" s="82">
        <f t="shared" si="120"/>
        <v>0</v>
      </c>
      <c r="BE236" s="82">
        <f t="shared" si="120"/>
        <v>0</v>
      </c>
      <c r="BF236" s="82">
        <f t="shared" si="120"/>
        <v>0</v>
      </c>
      <c r="BG236" s="82">
        <f t="shared" si="109"/>
        <v>0</v>
      </c>
      <c r="BH236" s="82">
        <f t="shared" si="120"/>
        <v>0</v>
      </c>
      <c r="BI236" s="82">
        <f t="shared" si="120"/>
        <v>0</v>
      </c>
      <c r="BJ236" s="82">
        <f t="shared" si="120"/>
        <v>0</v>
      </c>
      <c r="BK236" s="9"/>
      <c r="BL236" s="9"/>
      <c r="BM236" s="81"/>
      <c r="BN236" s="9"/>
      <c r="BO236" s="107"/>
      <c r="BP236" s="81"/>
    </row>
    <row r="237" spans="1:68" ht="93.75" x14ac:dyDescent="0.3">
      <c r="A237" s="2">
        <v>1</v>
      </c>
      <c r="B237" s="144" t="s">
        <v>175</v>
      </c>
      <c r="C237" s="69">
        <f t="shared" si="96"/>
        <v>6</v>
      </c>
      <c r="D237" s="3"/>
      <c r="E237" s="3">
        <f t="shared" si="97"/>
        <v>6</v>
      </c>
      <c r="F237" s="3">
        <f t="shared" si="98"/>
        <v>6</v>
      </c>
      <c r="G237" s="3">
        <f t="shared" si="103"/>
        <v>0</v>
      </c>
      <c r="H237" s="3"/>
      <c r="I237" s="3"/>
      <c r="J237" s="3"/>
      <c r="K237" s="178">
        <v>3</v>
      </c>
      <c r="L237" s="178">
        <v>3</v>
      </c>
      <c r="M237" s="3">
        <f t="shared" si="108"/>
        <v>0</v>
      </c>
      <c r="N237" s="3"/>
      <c r="O237" s="3"/>
      <c r="P237" s="3"/>
      <c r="Q237" s="3"/>
      <c r="R237" s="3"/>
      <c r="S237" s="3"/>
      <c r="T237" s="3"/>
      <c r="U237" s="3">
        <f t="shared" si="99"/>
        <v>0</v>
      </c>
      <c r="V237" s="3"/>
      <c r="W237" s="3"/>
      <c r="X237" s="3"/>
      <c r="Y237" s="3"/>
      <c r="Z237" s="3"/>
      <c r="AA237" s="3"/>
      <c r="AB237" s="3"/>
      <c r="AC237" s="3"/>
      <c r="AD237" s="3">
        <f t="shared" si="86"/>
        <v>0</v>
      </c>
      <c r="AE237" s="3"/>
      <c r="AF237" s="3"/>
      <c r="AG237" s="3"/>
      <c r="AH237" s="3"/>
      <c r="AI237" s="3"/>
      <c r="AJ237" s="3"/>
      <c r="AK237" s="3"/>
      <c r="AL237" s="3"/>
      <c r="AM237" s="3"/>
      <c r="AN237" s="3"/>
      <c r="AO237" s="3"/>
      <c r="AP237" s="3"/>
      <c r="AQ237" s="3"/>
      <c r="AR237" s="3"/>
      <c r="AS237" s="3"/>
      <c r="AT237" s="3"/>
      <c r="AU237" s="3"/>
      <c r="AV237" s="3"/>
      <c r="AW237" s="3"/>
      <c r="AX237" s="3"/>
      <c r="AY237" s="3"/>
      <c r="AZ237" s="3"/>
      <c r="BA237" s="3"/>
      <c r="BB237" s="3"/>
      <c r="BC237" s="3"/>
      <c r="BD237" s="3"/>
      <c r="BE237" s="3"/>
      <c r="BF237" s="3"/>
      <c r="BG237" s="3">
        <f t="shared" si="109"/>
        <v>0</v>
      </c>
      <c r="BH237" s="3"/>
      <c r="BI237" s="3"/>
      <c r="BJ237" s="3"/>
      <c r="BK237" s="2" t="s">
        <v>459</v>
      </c>
      <c r="BL237" s="2" t="s">
        <v>130</v>
      </c>
      <c r="BM237" s="2"/>
      <c r="BN237" s="2" t="s">
        <v>117</v>
      </c>
      <c r="BO237" s="15" t="s">
        <v>539</v>
      </c>
      <c r="BP237" s="2" t="s">
        <v>630</v>
      </c>
    </row>
    <row r="238" spans="1:68" ht="37.5" x14ac:dyDescent="0.3">
      <c r="A238" s="81" t="s">
        <v>344</v>
      </c>
      <c r="B238" s="12" t="s">
        <v>604</v>
      </c>
      <c r="C238" s="21">
        <f t="shared" si="96"/>
        <v>170.74999999999997</v>
      </c>
      <c r="D238" s="82">
        <f>D239+D246</f>
        <v>55.199999999999996</v>
      </c>
      <c r="E238" s="82">
        <f t="shared" si="97"/>
        <v>115.54999999999998</v>
      </c>
      <c r="F238" s="82">
        <f t="shared" si="98"/>
        <v>112.24999999999999</v>
      </c>
      <c r="G238" s="82">
        <f t="shared" si="103"/>
        <v>0</v>
      </c>
      <c r="H238" s="82">
        <f>H239+H246</f>
        <v>0</v>
      </c>
      <c r="I238" s="82">
        <f>I239+I246</f>
        <v>0</v>
      </c>
      <c r="J238" s="82">
        <f>J239+J246</f>
        <v>0</v>
      </c>
      <c r="K238" s="177">
        <f>K239+K246</f>
        <v>61.399999999999991</v>
      </c>
      <c r="L238" s="177">
        <f>L239+L246</f>
        <v>35.15</v>
      </c>
      <c r="M238" s="82">
        <f t="shared" si="108"/>
        <v>15.7</v>
      </c>
      <c r="N238" s="82">
        <f t="shared" ref="N238:T238" si="121">N239+N246</f>
        <v>4.7</v>
      </c>
      <c r="O238" s="82">
        <f t="shared" si="121"/>
        <v>0</v>
      </c>
      <c r="P238" s="82">
        <f t="shared" si="121"/>
        <v>11</v>
      </c>
      <c r="Q238" s="82">
        <f t="shared" si="121"/>
        <v>0</v>
      </c>
      <c r="R238" s="82">
        <f t="shared" si="121"/>
        <v>0</v>
      </c>
      <c r="S238" s="82">
        <f t="shared" si="121"/>
        <v>0</v>
      </c>
      <c r="T238" s="82">
        <f t="shared" si="121"/>
        <v>0</v>
      </c>
      <c r="U238" s="82">
        <f t="shared" si="99"/>
        <v>0</v>
      </c>
      <c r="V238" s="82">
        <f t="shared" ref="V238:AC238" si="122">V239+V246</f>
        <v>0</v>
      </c>
      <c r="W238" s="82">
        <f t="shared" si="122"/>
        <v>0</v>
      </c>
      <c r="X238" s="82">
        <f t="shared" si="122"/>
        <v>0</v>
      </c>
      <c r="Y238" s="82">
        <f t="shared" si="122"/>
        <v>0</v>
      </c>
      <c r="Z238" s="82">
        <f t="shared" si="122"/>
        <v>0</v>
      </c>
      <c r="AA238" s="82">
        <f t="shared" si="122"/>
        <v>0</v>
      </c>
      <c r="AB238" s="82">
        <f t="shared" si="122"/>
        <v>0</v>
      </c>
      <c r="AC238" s="82">
        <f t="shared" si="122"/>
        <v>0</v>
      </c>
      <c r="AD238" s="82">
        <f t="shared" si="86"/>
        <v>0</v>
      </c>
      <c r="AE238" s="82">
        <f t="shared" ref="AE238:BF238" si="123">AE239+AE246</f>
        <v>0</v>
      </c>
      <c r="AF238" s="82">
        <f t="shared" si="123"/>
        <v>0</v>
      </c>
      <c r="AG238" s="82">
        <f t="shared" si="123"/>
        <v>0</v>
      </c>
      <c r="AH238" s="82">
        <f t="shared" si="123"/>
        <v>0</v>
      </c>
      <c r="AI238" s="82">
        <f t="shared" si="123"/>
        <v>0</v>
      </c>
      <c r="AJ238" s="82">
        <f t="shared" si="123"/>
        <v>0</v>
      </c>
      <c r="AK238" s="82">
        <f t="shared" si="123"/>
        <v>0</v>
      </c>
      <c r="AL238" s="82">
        <f t="shared" si="123"/>
        <v>0</v>
      </c>
      <c r="AM238" s="82">
        <f t="shared" si="123"/>
        <v>0</v>
      </c>
      <c r="AN238" s="82">
        <f t="shared" si="123"/>
        <v>0</v>
      </c>
      <c r="AO238" s="82">
        <f t="shared" si="123"/>
        <v>0</v>
      </c>
      <c r="AP238" s="82">
        <f t="shared" si="123"/>
        <v>0</v>
      </c>
      <c r="AQ238" s="82">
        <f t="shared" si="123"/>
        <v>0</v>
      </c>
      <c r="AR238" s="82">
        <f t="shared" si="123"/>
        <v>0</v>
      </c>
      <c r="AS238" s="82">
        <f t="shared" si="123"/>
        <v>0</v>
      </c>
      <c r="AT238" s="82">
        <f t="shared" si="123"/>
        <v>0</v>
      </c>
      <c r="AU238" s="82">
        <f t="shared" si="123"/>
        <v>0</v>
      </c>
      <c r="AV238" s="82">
        <f t="shared" si="123"/>
        <v>0</v>
      </c>
      <c r="AW238" s="82">
        <f t="shared" si="123"/>
        <v>0</v>
      </c>
      <c r="AX238" s="82">
        <f t="shared" si="123"/>
        <v>0</v>
      </c>
      <c r="AY238" s="82">
        <f t="shared" si="123"/>
        <v>0</v>
      </c>
      <c r="AZ238" s="82">
        <f t="shared" si="123"/>
        <v>0</v>
      </c>
      <c r="BA238" s="82">
        <f t="shared" si="123"/>
        <v>0</v>
      </c>
      <c r="BB238" s="82">
        <f t="shared" si="123"/>
        <v>0</v>
      </c>
      <c r="BC238" s="82">
        <f t="shared" si="123"/>
        <v>0</v>
      </c>
      <c r="BD238" s="82">
        <f t="shared" si="123"/>
        <v>0</v>
      </c>
      <c r="BE238" s="82">
        <f t="shared" si="123"/>
        <v>0</v>
      </c>
      <c r="BF238" s="82">
        <f t="shared" si="123"/>
        <v>0</v>
      </c>
      <c r="BG238" s="82">
        <f t="shared" si="109"/>
        <v>3.3</v>
      </c>
      <c r="BH238" s="82">
        <f>BH239+BH246</f>
        <v>0</v>
      </c>
      <c r="BI238" s="82">
        <f>BI239+BI246</f>
        <v>3.3</v>
      </c>
      <c r="BJ238" s="82">
        <f>BJ239+BJ246</f>
        <v>0</v>
      </c>
      <c r="BK238" s="9"/>
      <c r="BL238" s="9"/>
      <c r="BM238" s="9"/>
      <c r="BN238" s="9"/>
      <c r="BO238" s="107"/>
      <c r="BP238" s="9"/>
    </row>
    <row r="239" spans="1:68" x14ac:dyDescent="0.3">
      <c r="A239" s="81" t="s">
        <v>177</v>
      </c>
      <c r="B239" s="12" t="s">
        <v>11</v>
      </c>
      <c r="C239" s="21">
        <f t="shared" si="96"/>
        <v>4.7</v>
      </c>
      <c r="D239" s="82">
        <f>D240+D241+D243+D244+D245</f>
        <v>0</v>
      </c>
      <c r="E239" s="82">
        <f t="shared" si="97"/>
        <v>4.7</v>
      </c>
      <c r="F239" s="82">
        <f t="shared" si="98"/>
        <v>4.7</v>
      </c>
      <c r="G239" s="82">
        <f t="shared" si="103"/>
        <v>0</v>
      </c>
      <c r="H239" s="82">
        <f>H240+H241+H243+H244+H245</f>
        <v>0</v>
      </c>
      <c r="I239" s="82">
        <f>I240+I241+I243+I244+I245</f>
        <v>0</v>
      </c>
      <c r="J239" s="82">
        <f>J240+J241+J243+J244+J245</f>
        <v>0</v>
      </c>
      <c r="K239" s="177">
        <f>K240+K241+K243+K244+K245</f>
        <v>0</v>
      </c>
      <c r="L239" s="177">
        <f>L240+L241+L243+L244+L245</f>
        <v>0</v>
      </c>
      <c r="M239" s="82">
        <f t="shared" si="108"/>
        <v>4.7</v>
      </c>
      <c r="N239" s="82">
        <f t="shared" ref="N239:T239" si="124">N240+N241+N243+N244+N245</f>
        <v>4.7</v>
      </c>
      <c r="O239" s="82">
        <f t="shared" si="124"/>
        <v>0</v>
      </c>
      <c r="P239" s="82">
        <f t="shared" si="124"/>
        <v>0</v>
      </c>
      <c r="Q239" s="82">
        <f t="shared" si="124"/>
        <v>0</v>
      </c>
      <c r="R239" s="82">
        <f t="shared" si="124"/>
        <v>0</v>
      </c>
      <c r="S239" s="82">
        <f t="shared" si="124"/>
        <v>0</v>
      </c>
      <c r="T239" s="82">
        <f t="shared" si="124"/>
        <v>0</v>
      </c>
      <c r="U239" s="82">
        <f t="shared" si="99"/>
        <v>0</v>
      </c>
      <c r="V239" s="82">
        <f t="shared" ref="V239:AC239" si="125">V240+V241+V243+V244+V245</f>
        <v>0</v>
      </c>
      <c r="W239" s="82">
        <f t="shared" si="125"/>
        <v>0</v>
      </c>
      <c r="X239" s="82">
        <f t="shared" si="125"/>
        <v>0</v>
      </c>
      <c r="Y239" s="82">
        <f t="shared" si="125"/>
        <v>0</v>
      </c>
      <c r="Z239" s="82">
        <f t="shared" si="125"/>
        <v>0</v>
      </c>
      <c r="AA239" s="82">
        <f t="shared" si="125"/>
        <v>0</v>
      </c>
      <c r="AB239" s="82">
        <f t="shared" si="125"/>
        <v>0</v>
      </c>
      <c r="AC239" s="82">
        <f t="shared" si="125"/>
        <v>0</v>
      </c>
      <c r="AD239" s="82">
        <f t="shared" si="86"/>
        <v>0</v>
      </c>
      <c r="AE239" s="82">
        <f t="shared" ref="AE239:BF239" si="126">AE240+AE241+AE243+AE244+AE245</f>
        <v>0</v>
      </c>
      <c r="AF239" s="82">
        <f t="shared" si="126"/>
        <v>0</v>
      </c>
      <c r="AG239" s="82">
        <f t="shared" si="126"/>
        <v>0</v>
      </c>
      <c r="AH239" s="82">
        <f t="shared" si="126"/>
        <v>0</v>
      </c>
      <c r="AI239" s="82">
        <f t="shared" si="126"/>
        <v>0</v>
      </c>
      <c r="AJ239" s="82">
        <f t="shared" si="126"/>
        <v>0</v>
      </c>
      <c r="AK239" s="82">
        <f t="shared" si="126"/>
        <v>0</v>
      </c>
      <c r="AL239" s="82">
        <f t="shared" si="126"/>
        <v>0</v>
      </c>
      <c r="AM239" s="82">
        <f t="shared" si="126"/>
        <v>0</v>
      </c>
      <c r="AN239" s="82">
        <f t="shared" si="126"/>
        <v>0</v>
      </c>
      <c r="AO239" s="82">
        <f t="shared" si="126"/>
        <v>0</v>
      </c>
      <c r="AP239" s="82">
        <f t="shared" si="126"/>
        <v>0</v>
      </c>
      <c r="AQ239" s="82">
        <f t="shared" si="126"/>
        <v>0</v>
      </c>
      <c r="AR239" s="82">
        <f t="shared" si="126"/>
        <v>0</v>
      </c>
      <c r="AS239" s="82">
        <f t="shared" si="126"/>
        <v>0</v>
      </c>
      <c r="AT239" s="82">
        <f t="shared" si="126"/>
        <v>0</v>
      </c>
      <c r="AU239" s="82">
        <f t="shared" si="126"/>
        <v>0</v>
      </c>
      <c r="AV239" s="82">
        <f t="shared" si="126"/>
        <v>0</v>
      </c>
      <c r="AW239" s="82">
        <f t="shared" si="126"/>
        <v>0</v>
      </c>
      <c r="AX239" s="82">
        <f t="shared" si="126"/>
        <v>0</v>
      </c>
      <c r="AY239" s="82">
        <f t="shared" si="126"/>
        <v>0</v>
      </c>
      <c r="AZ239" s="82">
        <f t="shared" si="126"/>
        <v>0</v>
      </c>
      <c r="BA239" s="82">
        <f t="shared" si="126"/>
        <v>0</v>
      </c>
      <c r="BB239" s="82">
        <f t="shared" si="126"/>
        <v>0</v>
      </c>
      <c r="BC239" s="82">
        <f t="shared" si="126"/>
        <v>0</v>
      </c>
      <c r="BD239" s="82">
        <f t="shared" si="126"/>
        <v>0</v>
      </c>
      <c r="BE239" s="82">
        <f t="shared" si="126"/>
        <v>0</v>
      </c>
      <c r="BF239" s="82">
        <f t="shared" si="126"/>
        <v>0</v>
      </c>
      <c r="BG239" s="82">
        <f>BH239+BI239+BJ239</f>
        <v>0</v>
      </c>
      <c r="BH239" s="82">
        <f>BH240+BH241+BH243+BH244+BH245</f>
        <v>0</v>
      </c>
      <c r="BI239" s="82">
        <f>BI240+BI241+BI243+BI244+BI245</f>
        <v>0</v>
      </c>
      <c r="BJ239" s="82">
        <f>BJ240+BJ241+BJ243+BJ244+BJ245</f>
        <v>0</v>
      </c>
      <c r="BK239" s="9"/>
      <c r="BL239" s="9"/>
      <c r="BM239" s="9"/>
      <c r="BN239" s="9"/>
      <c r="BO239" s="107"/>
      <c r="BP239" s="9"/>
    </row>
    <row r="240" spans="1:68" x14ac:dyDescent="0.3">
      <c r="A240" s="81" t="s">
        <v>345</v>
      </c>
      <c r="B240" s="83" t="s">
        <v>15</v>
      </c>
      <c r="C240" s="21">
        <f t="shared" si="96"/>
        <v>0</v>
      </c>
      <c r="D240" s="82"/>
      <c r="E240" s="82">
        <f t="shared" si="97"/>
        <v>0</v>
      </c>
      <c r="F240" s="82">
        <f t="shared" si="98"/>
        <v>0</v>
      </c>
      <c r="G240" s="82">
        <f t="shared" si="103"/>
        <v>0</v>
      </c>
      <c r="H240" s="82"/>
      <c r="I240" s="82"/>
      <c r="J240" s="82"/>
      <c r="K240" s="177"/>
      <c r="L240" s="177"/>
      <c r="M240" s="82">
        <f t="shared" si="108"/>
        <v>0</v>
      </c>
      <c r="N240" s="82"/>
      <c r="O240" s="82"/>
      <c r="P240" s="82"/>
      <c r="Q240" s="82"/>
      <c r="R240" s="82"/>
      <c r="S240" s="82"/>
      <c r="T240" s="82"/>
      <c r="U240" s="82">
        <f t="shared" si="99"/>
        <v>0</v>
      </c>
      <c r="V240" s="82"/>
      <c r="W240" s="82"/>
      <c r="X240" s="82"/>
      <c r="Y240" s="82"/>
      <c r="Z240" s="82"/>
      <c r="AA240" s="82"/>
      <c r="AB240" s="82"/>
      <c r="AC240" s="82"/>
      <c r="AD240" s="82">
        <f t="shared" si="86"/>
        <v>0</v>
      </c>
      <c r="AE240" s="82"/>
      <c r="AF240" s="82"/>
      <c r="AG240" s="82"/>
      <c r="AH240" s="82"/>
      <c r="AI240" s="82"/>
      <c r="AJ240" s="82"/>
      <c r="AK240" s="82"/>
      <c r="AL240" s="82"/>
      <c r="AM240" s="82"/>
      <c r="AN240" s="82"/>
      <c r="AO240" s="82"/>
      <c r="AP240" s="82"/>
      <c r="AQ240" s="82"/>
      <c r="AR240" s="82"/>
      <c r="AS240" s="82"/>
      <c r="AT240" s="82"/>
      <c r="AU240" s="82"/>
      <c r="AV240" s="82"/>
      <c r="AW240" s="82"/>
      <c r="AX240" s="82"/>
      <c r="AY240" s="82"/>
      <c r="AZ240" s="82"/>
      <c r="BA240" s="82"/>
      <c r="BB240" s="82"/>
      <c r="BC240" s="82"/>
      <c r="BD240" s="82"/>
      <c r="BE240" s="82"/>
      <c r="BF240" s="82"/>
      <c r="BG240" s="82">
        <f t="shared" si="109"/>
        <v>0</v>
      </c>
      <c r="BH240" s="82"/>
      <c r="BI240" s="82"/>
      <c r="BJ240" s="82"/>
      <c r="BK240" s="9"/>
      <c r="BL240" s="9"/>
      <c r="BM240" s="9"/>
      <c r="BN240" s="9"/>
      <c r="BO240" s="107"/>
      <c r="BP240" s="9"/>
    </row>
    <row r="241" spans="1:69" x14ac:dyDescent="0.3">
      <c r="A241" s="81" t="s">
        <v>346</v>
      </c>
      <c r="B241" s="83" t="s">
        <v>313</v>
      </c>
      <c r="C241" s="21">
        <f t="shared" si="96"/>
        <v>4.7</v>
      </c>
      <c r="D241" s="82">
        <v>0</v>
      </c>
      <c r="E241" s="82">
        <f t="shared" si="97"/>
        <v>4.7</v>
      </c>
      <c r="F241" s="82">
        <f t="shared" si="98"/>
        <v>4.7</v>
      </c>
      <c r="G241" s="82">
        <f t="shared" si="103"/>
        <v>0</v>
      </c>
      <c r="H241" s="82">
        <f>SUM(H242:H242)</f>
        <v>0</v>
      </c>
      <c r="I241" s="82">
        <f>SUM(I242:I242)</f>
        <v>0</v>
      </c>
      <c r="J241" s="82">
        <f>SUM(J242:J242)</f>
        <v>0</v>
      </c>
      <c r="K241" s="177">
        <f>SUM(K242:K242)</f>
        <v>0</v>
      </c>
      <c r="L241" s="177">
        <f>SUM(L242:L242)</f>
        <v>0</v>
      </c>
      <c r="M241" s="82">
        <f t="shared" si="108"/>
        <v>4.7</v>
      </c>
      <c r="N241" s="82">
        <f t="shared" ref="N241:T241" si="127">SUM(N242:N242)</f>
        <v>4.7</v>
      </c>
      <c r="O241" s="82">
        <f t="shared" si="127"/>
        <v>0</v>
      </c>
      <c r="P241" s="82">
        <f t="shared" si="127"/>
        <v>0</v>
      </c>
      <c r="Q241" s="82">
        <f t="shared" si="127"/>
        <v>0</v>
      </c>
      <c r="R241" s="82">
        <f t="shared" si="127"/>
        <v>0</v>
      </c>
      <c r="S241" s="82">
        <f t="shared" si="127"/>
        <v>0</v>
      </c>
      <c r="T241" s="82">
        <f t="shared" si="127"/>
        <v>0</v>
      </c>
      <c r="U241" s="82">
        <f t="shared" si="99"/>
        <v>0</v>
      </c>
      <c r="V241" s="82">
        <f t="shared" ref="V241:AC241" si="128">SUM(V242:V242)</f>
        <v>0</v>
      </c>
      <c r="W241" s="82">
        <f t="shared" si="128"/>
        <v>0</v>
      </c>
      <c r="X241" s="82">
        <f t="shared" si="128"/>
        <v>0</v>
      </c>
      <c r="Y241" s="82">
        <f t="shared" si="128"/>
        <v>0</v>
      </c>
      <c r="Z241" s="82">
        <f t="shared" si="128"/>
        <v>0</v>
      </c>
      <c r="AA241" s="82">
        <f t="shared" si="128"/>
        <v>0</v>
      </c>
      <c r="AB241" s="82">
        <f t="shared" si="128"/>
        <v>0</v>
      </c>
      <c r="AC241" s="82">
        <f t="shared" si="128"/>
        <v>0</v>
      </c>
      <c r="AD241" s="82">
        <f t="shared" si="86"/>
        <v>0</v>
      </c>
      <c r="AE241" s="82">
        <f t="shared" ref="AE241:BF241" si="129">SUM(AE242:AE242)</f>
        <v>0</v>
      </c>
      <c r="AF241" s="82">
        <f t="shared" si="129"/>
        <v>0</v>
      </c>
      <c r="AG241" s="82">
        <f t="shared" si="129"/>
        <v>0</v>
      </c>
      <c r="AH241" s="82">
        <f t="shared" si="129"/>
        <v>0</v>
      </c>
      <c r="AI241" s="82">
        <f t="shared" si="129"/>
        <v>0</v>
      </c>
      <c r="AJ241" s="82">
        <f t="shared" si="129"/>
        <v>0</v>
      </c>
      <c r="AK241" s="82">
        <f t="shared" si="129"/>
        <v>0</v>
      </c>
      <c r="AL241" s="82">
        <f t="shared" si="129"/>
        <v>0</v>
      </c>
      <c r="AM241" s="82">
        <f t="shared" si="129"/>
        <v>0</v>
      </c>
      <c r="AN241" s="82">
        <f t="shared" si="129"/>
        <v>0</v>
      </c>
      <c r="AO241" s="82">
        <f t="shared" si="129"/>
        <v>0</v>
      </c>
      <c r="AP241" s="82">
        <f t="shared" si="129"/>
        <v>0</v>
      </c>
      <c r="AQ241" s="82">
        <f t="shared" si="129"/>
        <v>0</v>
      </c>
      <c r="AR241" s="82">
        <f t="shared" si="129"/>
        <v>0</v>
      </c>
      <c r="AS241" s="82">
        <f t="shared" si="129"/>
        <v>0</v>
      </c>
      <c r="AT241" s="82">
        <f t="shared" si="129"/>
        <v>0</v>
      </c>
      <c r="AU241" s="82">
        <f t="shared" si="129"/>
        <v>0</v>
      </c>
      <c r="AV241" s="82">
        <f t="shared" si="129"/>
        <v>0</v>
      </c>
      <c r="AW241" s="82">
        <f t="shared" si="129"/>
        <v>0</v>
      </c>
      <c r="AX241" s="82">
        <f t="shared" si="129"/>
        <v>0</v>
      </c>
      <c r="AY241" s="82">
        <f t="shared" si="129"/>
        <v>0</v>
      </c>
      <c r="AZ241" s="82">
        <f t="shared" si="129"/>
        <v>0</v>
      </c>
      <c r="BA241" s="82">
        <f t="shared" si="129"/>
        <v>0</v>
      </c>
      <c r="BB241" s="82">
        <f t="shared" si="129"/>
        <v>0</v>
      </c>
      <c r="BC241" s="82">
        <f t="shared" si="129"/>
        <v>0</v>
      </c>
      <c r="BD241" s="82">
        <f t="shared" si="129"/>
        <v>0</v>
      </c>
      <c r="BE241" s="82">
        <f t="shared" si="129"/>
        <v>0</v>
      </c>
      <c r="BF241" s="82">
        <f t="shared" si="129"/>
        <v>0</v>
      </c>
      <c r="BG241" s="82">
        <f t="shared" si="109"/>
        <v>0</v>
      </c>
      <c r="BH241" s="82">
        <f>SUM(BH242:BH242)</f>
        <v>0</v>
      </c>
      <c r="BI241" s="82">
        <f>SUM(BI242:BI242)</f>
        <v>0</v>
      </c>
      <c r="BJ241" s="82">
        <f>SUM(BJ242:BJ242)</f>
        <v>0</v>
      </c>
      <c r="BK241" s="9"/>
      <c r="BL241" s="9"/>
      <c r="BM241" s="9"/>
      <c r="BN241" s="9"/>
      <c r="BO241" s="107"/>
      <c r="BP241" s="9"/>
    </row>
    <row r="242" spans="1:69" ht="56.25" x14ac:dyDescent="0.3">
      <c r="A242" s="2">
        <v>1</v>
      </c>
      <c r="B242" s="22" t="s">
        <v>572</v>
      </c>
      <c r="C242" s="69">
        <f t="shared" si="96"/>
        <v>4.7</v>
      </c>
      <c r="D242" s="3"/>
      <c r="E242" s="3">
        <f t="shared" si="97"/>
        <v>4.7</v>
      </c>
      <c r="F242" s="3">
        <f t="shared" si="98"/>
        <v>4.7</v>
      </c>
      <c r="G242" s="3">
        <f t="shared" si="103"/>
        <v>0</v>
      </c>
      <c r="H242" s="3"/>
      <c r="I242" s="3"/>
      <c r="J242" s="3"/>
      <c r="K242" s="179"/>
      <c r="L242" s="180"/>
      <c r="M242" s="3">
        <f t="shared" si="108"/>
        <v>4.7</v>
      </c>
      <c r="N242" s="3">
        <v>4.7</v>
      </c>
      <c r="O242" s="3"/>
      <c r="P242" s="3"/>
      <c r="Q242" s="3"/>
      <c r="R242" s="3"/>
      <c r="S242" s="3"/>
      <c r="T242" s="3"/>
      <c r="U242" s="3">
        <f t="shared" si="99"/>
        <v>0</v>
      </c>
      <c r="V242" s="3"/>
      <c r="W242" s="3"/>
      <c r="X242" s="3"/>
      <c r="Y242" s="3"/>
      <c r="Z242" s="3"/>
      <c r="AA242" s="3"/>
      <c r="AB242" s="3"/>
      <c r="AC242" s="3"/>
      <c r="AD242" s="3">
        <f t="shared" si="86"/>
        <v>0</v>
      </c>
      <c r="AE242" s="3"/>
      <c r="AF242" s="3"/>
      <c r="AG242" s="3"/>
      <c r="AH242" s="73"/>
      <c r="AI242" s="73"/>
      <c r="AJ242" s="3"/>
      <c r="AK242" s="3"/>
      <c r="AL242" s="3"/>
      <c r="AM242" s="3"/>
      <c r="AN242" s="3"/>
      <c r="AO242" s="3"/>
      <c r="AP242" s="3"/>
      <c r="AQ242" s="3"/>
      <c r="AR242" s="3"/>
      <c r="AS242" s="3"/>
      <c r="AT242" s="3"/>
      <c r="AU242" s="3"/>
      <c r="AV242" s="3"/>
      <c r="AW242" s="3"/>
      <c r="AX242" s="3"/>
      <c r="AY242" s="3"/>
      <c r="AZ242" s="74"/>
      <c r="BA242" s="3"/>
      <c r="BB242" s="3"/>
      <c r="BC242" s="3"/>
      <c r="BD242" s="3"/>
      <c r="BE242" s="3"/>
      <c r="BF242" s="3"/>
      <c r="BG242" s="3">
        <f t="shared" si="109"/>
        <v>0</v>
      </c>
      <c r="BH242" s="3"/>
      <c r="BI242" s="75"/>
      <c r="BJ242" s="3"/>
      <c r="BK242" s="2" t="s">
        <v>459</v>
      </c>
      <c r="BL242" s="4" t="s">
        <v>138</v>
      </c>
      <c r="BM242" s="2"/>
      <c r="BN242" s="2" t="s">
        <v>70</v>
      </c>
      <c r="BO242" s="15" t="s">
        <v>544</v>
      </c>
      <c r="BP242" s="2" t="s">
        <v>630</v>
      </c>
    </row>
    <row r="243" spans="1:69" x14ac:dyDescent="0.3">
      <c r="A243" s="81" t="s">
        <v>347</v>
      </c>
      <c r="B243" s="83" t="s">
        <v>17</v>
      </c>
      <c r="C243" s="21">
        <f>D243+E243</f>
        <v>0</v>
      </c>
      <c r="D243" s="82">
        <f>SUM(D244:D244)</f>
        <v>0</v>
      </c>
      <c r="E243" s="82"/>
      <c r="F243" s="82"/>
      <c r="G243" s="82"/>
      <c r="H243" s="82"/>
      <c r="I243" s="82"/>
      <c r="J243" s="82"/>
      <c r="K243" s="177"/>
      <c r="L243" s="177"/>
      <c r="M243" s="82"/>
      <c r="N243" s="82"/>
      <c r="O243" s="82"/>
      <c r="P243" s="82"/>
      <c r="Q243" s="82"/>
      <c r="R243" s="82"/>
      <c r="S243" s="82"/>
      <c r="T243" s="82"/>
      <c r="U243" s="82"/>
      <c r="V243" s="82"/>
      <c r="W243" s="82"/>
      <c r="X243" s="82"/>
      <c r="Y243" s="82"/>
      <c r="Z243" s="82"/>
      <c r="AA243" s="82"/>
      <c r="AB243" s="82"/>
      <c r="AC243" s="82"/>
      <c r="AD243" s="82"/>
      <c r="AE243" s="82"/>
      <c r="AF243" s="82"/>
      <c r="AG243" s="82"/>
      <c r="AH243" s="82"/>
      <c r="AI243" s="82"/>
      <c r="AJ243" s="82"/>
      <c r="AK243" s="82"/>
      <c r="AL243" s="82"/>
      <c r="AM243" s="82"/>
      <c r="AN243" s="82"/>
      <c r="AO243" s="82"/>
      <c r="AP243" s="82"/>
      <c r="AQ243" s="82"/>
      <c r="AR243" s="82"/>
      <c r="AS243" s="82"/>
      <c r="AT243" s="82"/>
      <c r="AU243" s="82"/>
      <c r="AV243" s="82"/>
      <c r="AW243" s="82"/>
      <c r="AX243" s="82"/>
      <c r="AY243" s="82"/>
      <c r="AZ243" s="82"/>
      <c r="BA243" s="82"/>
      <c r="BB243" s="82"/>
      <c r="BC243" s="82"/>
      <c r="BD243" s="82"/>
      <c r="BE243" s="82"/>
      <c r="BF243" s="82"/>
      <c r="BG243" s="82"/>
      <c r="BH243" s="82"/>
      <c r="BI243" s="82"/>
      <c r="BJ243" s="82"/>
      <c r="BK243" s="9"/>
      <c r="BL243" s="9"/>
      <c r="BM243" s="9"/>
      <c r="BN243" s="9"/>
      <c r="BO243" s="107"/>
      <c r="BP243" s="9"/>
    </row>
    <row r="244" spans="1:69" x14ac:dyDescent="0.3">
      <c r="A244" s="81" t="s">
        <v>348</v>
      </c>
      <c r="B244" s="83" t="s">
        <v>19</v>
      </c>
      <c r="C244" s="21">
        <f t="shared" si="96"/>
        <v>0</v>
      </c>
      <c r="D244" s="82"/>
      <c r="E244" s="82">
        <f t="shared" si="97"/>
        <v>0</v>
      </c>
      <c r="F244" s="82">
        <f t="shared" si="98"/>
        <v>0</v>
      </c>
      <c r="G244" s="82">
        <f t="shared" si="103"/>
        <v>0</v>
      </c>
      <c r="H244" s="82"/>
      <c r="I244" s="82"/>
      <c r="J244" s="82"/>
      <c r="K244" s="177"/>
      <c r="L244" s="177"/>
      <c r="M244" s="82">
        <f t="shared" si="108"/>
        <v>0</v>
      </c>
      <c r="N244" s="82"/>
      <c r="O244" s="82"/>
      <c r="P244" s="82"/>
      <c r="Q244" s="82"/>
      <c r="R244" s="82"/>
      <c r="S244" s="82"/>
      <c r="T244" s="82"/>
      <c r="U244" s="82">
        <f t="shared" si="99"/>
        <v>0</v>
      </c>
      <c r="V244" s="82"/>
      <c r="W244" s="82"/>
      <c r="X244" s="82"/>
      <c r="Y244" s="82"/>
      <c r="Z244" s="82"/>
      <c r="AA244" s="82"/>
      <c r="AB244" s="82"/>
      <c r="AC244" s="82"/>
      <c r="AD244" s="82">
        <f t="shared" si="86"/>
        <v>0</v>
      </c>
      <c r="AE244" s="82"/>
      <c r="AF244" s="82"/>
      <c r="AG244" s="82"/>
      <c r="AH244" s="82"/>
      <c r="AI244" s="82"/>
      <c r="AJ244" s="82"/>
      <c r="AK244" s="82"/>
      <c r="AL244" s="82"/>
      <c r="AM244" s="82"/>
      <c r="AN244" s="82"/>
      <c r="AO244" s="82"/>
      <c r="AP244" s="82"/>
      <c r="AQ244" s="82"/>
      <c r="AR244" s="82"/>
      <c r="AS244" s="82"/>
      <c r="AT244" s="82"/>
      <c r="AU244" s="82"/>
      <c r="AV244" s="82"/>
      <c r="AW244" s="82"/>
      <c r="AX244" s="82"/>
      <c r="AY244" s="82"/>
      <c r="AZ244" s="82"/>
      <c r="BA244" s="82"/>
      <c r="BB244" s="82"/>
      <c r="BC244" s="82"/>
      <c r="BD244" s="82"/>
      <c r="BE244" s="82"/>
      <c r="BF244" s="82"/>
      <c r="BG244" s="82">
        <f t="shared" si="109"/>
        <v>0</v>
      </c>
      <c r="BH244" s="82"/>
      <c r="BI244" s="82"/>
      <c r="BJ244" s="82"/>
      <c r="BK244" s="9"/>
      <c r="BL244" s="9"/>
      <c r="BM244" s="9"/>
      <c r="BN244" s="9"/>
      <c r="BO244" s="107"/>
      <c r="BP244" s="9"/>
    </row>
    <row r="245" spans="1:69" x14ac:dyDescent="0.3">
      <c r="A245" s="81" t="s">
        <v>349</v>
      </c>
      <c r="B245" s="83" t="s">
        <v>18</v>
      </c>
      <c r="C245" s="21"/>
      <c r="D245" s="82"/>
      <c r="E245" s="82"/>
      <c r="F245" s="82"/>
      <c r="G245" s="82"/>
      <c r="H245" s="82"/>
      <c r="I245" s="82"/>
      <c r="J245" s="82"/>
      <c r="K245" s="177"/>
      <c r="L245" s="177"/>
      <c r="M245" s="82"/>
      <c r="N245" s="82"/>
      <c r="O245" s="82"/>
      <c r="P245" s="82"/>
      <c r="Q245" s="82"/>
      <c r="R245" s="82"/>
      <c r="S245" s="82"/>
      <c r="T245" s="82"/>
      <c r="U245" s="82"/>
      <c r="V245" s="82"/>
      <c r="W245" s="82"/>
      <c r="X245" s="82"/>
      <c r="Y245" s="82"/>
      <c r="Z245" s="82"/>
      <c r="AA245" s="82"/>
      <c r="AB245" s="82"/>
      <c r="AC245" s="82"/>
      <c r="AD245" s="82"/>
      <c r="AE245" s="82"/>
      <c r="AF245" s="82"/>
      <c r="AG245" s="82"/>
      <c r="AH245" s="82"/>
      <c r="AI245" s="82"/>
      <c r="AJ245" s="82"/>
      <c r="AK245" s="82"/>
      <c r="AL245" s="82"/>
      <c r="AM245" s="82"/>
      <c r="AN245" s="82"/>
      <c r="AO245" s="82"/>
      <c r="AP245" s="82"/>
      <c r="AQ245" s="82"/>
      <c r="AR245" s="82"/>
      <c r="AS245" s="82"/>
      <c r="AT245" s="82"/>
      <c r="AU245" s="82"/>
      <c r="AV245" s="82"/>
      <c r="AW245" s="82"/>
      <c r="AX245" s="82"/>
      <c r="AY245" s="82"/>
      <c r="AZ245" s="82"/>
      <c r="BA245" s="82"/>
      <c r="BB245" s="82"/>
      <c r="BC245" s="82"/>
      <c r="BD245" s="82"/>
      <c r="BE245" s="82"/>
      <c r="BF245" s="82"/>
      <c r="BG245" s="82"/>
      <c r="BH245" s="82"/>
      <c r="BI245" s="82"/>
      <c r="BJ245" s="82"/>
      <c r="BK245" s="9"/>
      <c r="BL245" s="9"/>
      <c r="BM245" s="9"/>
      <c r="BN245" s="9"/>
      <c r="BO245" s="107"/>
      <c r="BP245" s="9"/>
    </row>
    <row r="246" spans="1:69" x14ac:dyDescent="0.3">
      <c r="A246" s="81" t="s">
        <v>179</v>
      </c>
      <c r="B246" s="12" t="s">
        <v>12</v>
      </c>
      <c r="C246" s="21">
        <f t="shared" si="96"/>
        <v>166.04999999999998</v>
      </c>
      <c r="D246" s="82">
        <f>D247+D259+D261+D267+D272</f>
        <v>55.199999999999996</v>
      </c>
      <c r="E246" s="82">
        <f>F246+U246+BG246</f>
        <v>110.84999999999998</v>
      </c>
      <c r="F246" s="82">
        <f>G246+K246+L246+M246+R246+S246+T246</f>
        <v>107.54999999999998</v>
      </c>
      <c r="G246" s="82">
        <f t="shared" si="103"/>
        <v>0</v>
      </c>
      <c r="H246" s="82">
        <f>H247+H259+H261+H267+H272</f>
        <v>0</v>
      </c>
      <c r="I246" s="82">
        <f>I247+I259+I261+I267+I272</f>
        <v>0</v>
      </c>
      <c r="J246" s="82">
        <f>J247+J259+J261+J267+J272</f>
        <v>0</v>
      </c>
      <c r="K246" s="177">
        <f>K247+K259+K261+K267+K272</f>
        <v>61.399999999999991</v>
      </c>
      <c r="L246" s="177">
        <f>L247+L259+L261+L267+L272</f>
        <v>35.15</v>
      </c>
      <c r="M246" s="82">
        <f t="shared" si="108"/>
        <v>11</v>
      </c>
      <c r="N246" s="82">
        <f t="shared" ref="N246:T246" si="130">N247+N259+N261+N267+N272</f>
        <v>0</v>
      </c>
      <c r="O246" s="82">
        <f t="shared" si="130"/>
        <v>0</v>
      </c>
      <c r="P246" s="82">
        <f t="shared" si="130"/>
        <v>11</v>
      </c>
      <c r="Q246" s="82">
        <f t="shared" si="130"/>
        <v>0</v>
      </c>
      <c r="R246" s="82">
        <f t="shared" si="130"/>
        <v>0</v>
      </c>
      <c r="S246" s="82">
        <f t="shared" si="130"/>
        <v>0</v>
      </c>
      <c r="T246" s="82">
        <f t="shared" si="130"/>
        <v>0</v>
      </c>
      <c r="U246" s="82">
        <f t="shared" si="99"/>
        <v>0</v>
      </c>
      <c r="V246" s="82">
        <f t="shared" ref="V246:AC246" si="131">V247+V259+V261+V267+V272</f>
        <v>0</v>
      </c>
      <c r="W246" s="82">
        <f t="shared" si="131"/>
        <v>0</v>
      </c>
      <c r="X246" s="82">
        <f t="shared" si="131"/>
        <v>0</v>
      </c>
      <c r="Y246" s="82">
        <f t="shared" si="131"/>
        <v>0</v>
      </c>
      <c r="Z246" s="82">
        <f t="shared" si="131"/>
        <v>0</v>
      </c>
      <c r="AA246" s="82">
        <f t="shared" si="131"/>
        <v>0</v>
      </c>
      <c r="AB246" s="82">
        <f t="shared" si="131"/>
        <v>0</v>
      </c>
      <c r="AC246" s="82">
        <f t="shared" si="131"/>
        <v>0</v>
      </c>
      <c r="AD246" s="82">
        <f t="shared" ref="AD246:AD279" si="132">SUM(AE246:AT246)</f>
        <v>0</v>
      </c>
      <c r="AE246" s="82">
        <f t="shared" ref="AE246:BF246" si="133">AE247+AE259+AE261+AE267+AE272</f>
        <v>0</v>
      </c>
      <c r="AF246" s="82">
        <f t="shared" si="133"/>
        <v>0</v>
      </c>
      <c r="AG246" s="82">
        <f t="shared" si="133"/>
        <v>0</v>
      </c>
      <c r="AH246" s="82">
        <f t="shared" si="133"/>
        <v>0</v>
      </c>
      <c r="AI246" s="82">
        <f t="shared" si="133"/>
        <v>0</v>
      </c>
      <c r="AJ246" s="82">
        <f t="shared" si="133"/>
        <v>0</v>
      </c>
      <c r="AK246" s="82">
        <f t="shared" si="133"/>
        <v>0</v>
      </c>
      <c r="AL246" s="82">
        <f t="shared" si="133"/>
        <v>0</v>
      </c>
      <c r="AM246" s="82">
        <f t="shared" si="133"/>
        <v>0</v>
      </c>
      <c r="AN246" s="82">
        <f t="shared" si="133"/>
        <v>0</v>
      </c>
      <c r="AO246" s="82">
        <f t="shared" si="133"/>
        <v>0</v>
      </c>
      <c r="AP246" s="82">
        <f t="shared" si="133"/>
        <v>0</v>
      </c>
      <c r="AQ246" s="82">
        <f t="shared" si="133"/>
        <v>0</v>
      </c>
      <c r="AR246" s="82">
        <f t="shared" si="133"/>
        <v>0</v>
      </c>
      <c r="AS246" s="82">
        <f t="shared" si="133"/>
        <v>0</v>
      </c>
      <c r="AT246" s="82">
        <f t="shared" si="133"/>
        <v>0</v>
      </c>
      <c r="AU246" s="82">
        <f t="shared" si="133"/>
        <v>0</v>
      </c>
      <c r="AV246" s="82">
        <f t="shared" si="133"/>
        <v>0</v>
      </c>
      <c r="AW246" s="82">
        <f t="shared" si="133"/>
        <v>0</v>
      </c>
      <c r="AX246" s="82">
        <f t="shared" si="133"/>
        <v>0</v>
      </c>
      <c r="AY246" s="82">
        <f t="shared" si="133"/>
        <v>0</v>
      </c>
      <c r="AZ246" s="82">
        <f t="shared" si="133"/>
        <v>0</v>
      </c>
      <c r="BA246" s="82">
        <f t="shared" si="133"/>
        <v>0</v>
      </c>
      <c r="BB246" s="82">
        <f t="shared" si="133"/>
        <v>0</v>
      </c>
      <c r="BC246" s="82">
        <f t="shared" si="133"/>
        <v>0</v>
      </c>
      <c r="BD246" s="82">
        <f t="shared" si="133"/>
        <v>0</v>
      </c>
      <c r="BE246" s="82">
        <f t="shared" si="133"/>
        <v>0</v>
      </c>
      <c r="BF246" s="82">
        <f t="shared" si="133"/>
        <v>0</v>
      </c>
      <c r="BG246" s="82">
        <f t="shared" si="109"/>
        <v>3.3</v>
      </c>
      <c r="BH246" s="82">
        <f>BH247+BH259+BH261+BH267+BH272</f>
        <v>0</v>
      </c>
      <c r="BI246" s="82">
        <f>BI247+BI259+BI261+BI267+BI272</f>
        <v>3.3</v>
      </c>
      <c r="BJ246" s="82">
        <f>BJ247+BJ259+BJ261+BJ267+BJ272</f>
        <v>0</v>
      </c>
      <c r="BK246" s="9"/>
      <c r="BL246" s="9"/>
      <c r="BM246" s="9"/>
      <c r="BN246" s="9"/>
      <c r="BO246" s="107"/>
      <c r="BP246" s="9"/>
    </row>
    <row r="247" spans="1:69" ht="37.5" x14ac:dyDescent="0.3">
      <c r="A247" s="81" t="s">
        <v>350</v>
      </c>
      <c r="B247" s="83" t="s">
        <v>315</v>
      </c>
      <c r="C247" s="21">
        <f t="shared" si="96"/>
        <v>8.1999999999999993</v>
      </c>
      <c r="D247" s="82">
        <f t="shared" ref="D247" si="134">SUM(D248:D258)</f>
        <v>0</v>
      </c>
      <c r="E247" s="82">
        <f t="shared" si="97"/>
        <v>8.1999999999999993</v>
      </c>
      <c r="F247" s="82">
        <f t="shared" si="98"/>
        <v>8.1999999999999993</v>
      </c>
      <c r="G247" s="82">
        <f t="shared" si="103"/>
        <v>0</v>
      </c>
      <c r="H247" s="82">
        <f t="shared" ref="H247:BJ247" si="135">SUM(H248:H258)</f>
        <v>0</v>
      </c>
      <c r="I247" s="82">
        <f t="shared" si="135"/>
        <v>0</v>
      </c>
      <c r="J247" s="82">
        <f t="shared" si="135"/>
        <v>0</v>
      </c>
      <c r="K247" s="177">
        <f t="shared" si="135"/>
        <v>4.2</v>
      </c>
      <c r="L247" s="177">
        <f t="shared" si="135"/>
        <v>4</v>
      </c>
      <c r="M247" s="82">
        <f t="shared" si="108"/>
        <v>0</v>
      </c>
      <c r="N247" s="82">
        <f t="shared" si="135"/>
        <v>0</v>
      </c>
      <c r="O247" s="82">
        <f t="shared" si="135"/>
        <v>0</v>
      </c>
      <c r="P247" s="82">
        <f t="shared" si="135"/>
        <v>0</v>
      </c>
      <c r="Q247" s="82">
        <f t="shared" si="135"/>
        <v>0</v>
      </c>
      <c r="R247" s="82">
        <f t="shared" si="135"/>
        <v>0</v>
      </c>
      <c r="S247" s="82">
        <f t="shared" si="135"/>
        <v>0</v>
      </c>
      <c r="T247" s="82">
        <f t="shared" si="135"/>
        <v>0</v>
      </c>
      <c r="U247" s="82">
        <f t="shared" si="99"/>
        <v>0</v>
      </c>
      <c r="V247" s="82">
        <f t="shared" si="135"/>
        <v>0</v>
      </c>
      <c r="W247" s="82">
        <f t="shared" si="135"/>
        <v>0</v>
      </c>
      <c r="X247" s="82">
        <f t="shared" si="135"/>
        <v>0</v>
      </c>
      <c r="Y247" s="82">
        <f t="shared" si="135"/>
        <v>0</v>
      </c>
      <c r="Z247" s="82">
        <f t="shared" si="135"/>
        <v>0</v>
      </c>
      <c r="AA247" s="82">
        <f t="shared" si="135"/>
        <v>0</v>
      </c>
      <c r="AB247" s="82">
        <f t="shared" si="135"/>
        <v>0</v>
      </c>
      <c r="AC247" s="82">
        <f t="shared" si="135"/>
        <v>0</v>
      </c>
      <c r="AD247" s="82">
        <f t="shared" si="132"/>
        <v>0</v>
      </c>
      <c r="AE247" s="82">
        <f t="shared" si="135"/>
        <v>0</v>
      </c>
      <c r="AF247" s="82">
        <f t="shared" si="135"/>
        <v>0</v>
      </c>
      <c r="AG247" s="82">
        <f t="shared" si="135"/>
        <v>0</v>
      </c>
      <c r="AH247" s="82">
        <f t="shared" si="135"/>
        <v>0</v>
      </c>
      <c r="AI247" s="82">
        <f t="shared" si="135"/>
        <v>0</v>
      </c>
      <c r="AJ247" s="82">
        <f t="shared" si="135"/>
        <v>0</v>
      </c>
      <c r="AK247" s="82">
        <f t="shared" si="135"/>
        <v>0</v>
      </c>
      <c r="AL247" s="82">
        <f t="shared" si="135"/>
        <v>0</v>
      </c>
      <c r="AM247" s="82">
        <f t="shared" si="135"/>
        <v>0</v>
      </c>
      <c r="AN247" s="82">
        <f t="shared" si="135"/>
        <v>0</v>
      </c>
      <c r="AO247" s="82">
        <f t="shared" si="135"/>
        <v>0</v>
      </c>
      <c r="AP247" s="82">
        <f t="shared" si="135"/>
        <v>0</v>
      </c>
      <c r="AQ247" s="82">
        <f t="shared" si="135"/>
        <v>0</v>
      </c>
      <c r="AR247" s="82">
        <f t="shared" si="135"/>
        <v>0</v>
      </c>
      <c r="AS247" s="82">
        <f t="shared" si="135"/>
        <v>0</v>
      </c>
      <c r="AT247" s="82">
        <f t="shared" si="135"/>
        <v>0</v>
      </c>
      <c r="AU247" s="82">
        <f t="shared" si="135"/>
        <v>0</v>
      </c>
      <c r="AV247" s="82">
        <f t="shared" si="135"/>
        <v>0</v>
      </c>
      <c r="AW247" s="82">
        <f t="shared" si="135"/>
        <v>0</v>
      </c>
      <c r="AX247" s="82">
        <f t="shared" si="135"/>
        <v>0</v>
      </c>
      <c r="AY247" s="82">
        <f t="shared" si="135"/>
        <v>0</v>
      </c>
      <c r="AZ247" s="82">
        <f t="shared" si="135"/>
        <v>0</v>
      </c>
      <c r="BA247" s="82">
        <f t="shared" si="135"/>
        <v>0</v>
      </c>
      <c r="BB247" s="82">
        <f t="shared" si="135"/>
        <v>0</v>
      </c>
      <c r="BC247" s="82">
        <f t="shared" si="135"/>
        <v>0</v>
      </c>
      <c r="BD247" s="82">
        <f t="shared" si="135"/>
        <v>0</v>
      </c>
      <c r="BE247" s="82">
        <f t="shared" si="135"/>
        <v>0</v>
      </c>
      <c r="BF247" s="82">
        <f t="shared" si="135"/>
        <v>0</v>
      </c>
      <c r="BG247" s="82">
        <f t="shared" si="109"/>
        <v>0</v>
      </c>
      <c r="BH247" s="82">
        <f t="shared" si="135"/>
        <v>0</v>
      </c>
      <c r="BI247" s="82">
        <f t="shared" si="135"/>
        <v>0</v>
      </c>
      <c r="BJ247" s="82">
        <f t="shared" si="135"/>
        <v>0</v>
      </c>
      <c r="BK247" s="9"/>
      <c r="BL247" s="9"/>
      <c r="BM247" s="9"/>
      <c r="BN247" s="9"/>
      <c r="BO247" s="107"/>
      <c r="BP247" s="9"/>
    </row>
    <row r="248" spans="1:69" ht="75" x14ac:dyDescent="0.3">
      <c r="A248" s="2">
        <v>1</v>
      </c>
      <c r="B248" s="106" t="s">
        <v>316</v>
      </c>
      <c r="C248" s="69">
        <f t="shared" si="96"/>
        <v>0.4</v>
      </c>
      <c r="D248" s="3"/>
      <c r="E248" s="3">
        <f t="shared" si="97"/>
        <v>0.4</v>
      </c>
      <c r="F248" s="3">
        <f t="shared" si="98"/>
        <v>0.4</v>
      </c>
      <c r="G248" s="3">
        <f t="shared" si="103"/>
        <v>0</v>
      </c>
      <c r="H248" s="3"/>
      <c r="I248" s="3"/>
      <c r="J248" s="3"/>
      <c r="K248" s="189">
        <v>0.2</v>
      </c>
      <c r="L248" s="178">
        <v>0.2</v>
      </c>
      <c r="M248" s="3">
        <f t="shared" si="108"/>
        <v>0</v>
      </c>
      <c r="N248" s="3"/>
      <c r="O248" s="3"/>
      <c r="P248" s="3"/>
      <c r="Q248" s="3"/>
      <c r="R248" s="3"/>
      <c r="S248" s="3"/>
      <c r="T248" s="3"/>
      <c r="U248" s="3">
        <f t="shared" si="99"/>
        <v>0</v>
      </c>
      <c r="V248" s="3"/>
      <c r="W248" s="3"/>
      <c r="X248" s="3"/>
      <c r="Y248" s="3"/>
      <c r="Z248" s="3"/>
      <c r="AA248" s="3"/>
      <c r="AB248" s="3"/>
      <c r="AC248" s="3"/>
      <c r="AD248" s="3">
        <f t="shared" si="132"/>
        <v>0</v>
      </c>
      <c r="AE248" s="3"/>
      <c r="AF248" s="3"/>
      <c r="AG248" s="3"/>
      <c r="AH248" s="3"/>
      <c r="AI248" s="3"/>
      <c r="AJ248" s="3"/>
      <c r="AK248" s="3"/>
      <c r="AL248" s="3"/>
      <c r="AM248" s="3"/>
      <c r="AN248" s="3"/>
      <c r="AO248" s="3"/>
      <c r="AP248" s="3"/>
      <c r="AQ248" s="3"/>
      <c r="AR248" s="3"/>
      <c r="AS248" s="3"/>
      <c r="AT248" s="3"/>
      <c r="AU248" s="3"/>
      <c r="AV248" s="3"/>
      <c r="AW248" s="3"/>
      <c r="AX248" s="3"/>
      <c r="AY248" s="3"/>
      <c r="AZ248" s="3"/>
      <c r="BA248" s="3"/>
      <c r="BB248" s="3"/>
      <c r="BC248" s="3"/>
      <c r="BD248" s="3"/>
      <c r="BE248" s="3"/>
      <c r="BF248" s="3"/>
      <c r="BG248" s="3">
        <f t="shared" si="109"/>
        <v>0</v>
      </c>
      <c r="BH248" s="3"/>
      <c r="BI248" s="3"/>
      <c r="BJ248" s="3"/>
      <c r="BK248" s="2" t="s">
        <v>459</v>
      </c>
      <c r="BL248" s="2" t="s">
        <v>149</v>
      </c>
      <c r="BM248" s="2" t="s">
        <v>317</v>
      </c>
      <c r="BN248" s="2" t="s">
        <v>109</v>
      </c>
      <c r="BO248" s="143" t="s">
        <v>543</v>
      </c>
      <c r="BP248" s="2" t="s">
        <v>629</v>
      </c>
    </row>
    <row r="249" spans="1:69" ht="75" x14ac:dyDescent="0.3">
      <c r="A249" s="2">
        <v>2</v>
      </c>
      <c r="B249" s="106" t="s">
        <v>316</v>
      </c>
      <c r="C249" s="69">
        <f t="shared" si="96"/>
        <v>0.8</v>
      </c>
      <c r="D249" s="3"/>
      <c r="E249" s="3">
        <f t="shared" si="97"/>
        <v>0.8</v>
      </c>
      <c r="F249" s="3">
        <f t="shared" si="98"/>
        <v>0.8</v>
      </c>
      <c r="G249" s="3">
        <f t="shared" si="103"/>
        <v>0</v>
      </c>
      <c r="H249" s="3"/>
      <c r="I249" s="3"/>
      <c r="J249" s="3"/>
      <c r="K249" s="189">
        <v>0.4</v>
      </c>
      <c r="L249" s="189">
        <v>0.4</v>
      </c>
      <c r="M249" s="3">
        <f t="shared" si="108"/>
        <v>0</v>
      </c>
      <c r="N249" s="3"/>
      <c r="O249" s="3"/>
      <c r="P249" s="3"/>
      <c r="Q249" s="3"/>
      <c r="R249" s="3"/>
      <c r="S249" s="3"/>
      <c r="T249" s="3"/>
      <c r="U249" s="3">
        <f t="shared" si="99"/>
        <v>0</v>
      </c>
      <c r="V249" s="3"/>
      <c r="W249" s="3"/>
      <c r="X249" s="3"/>
      <c r="Y249" s="3"/>
      <c r="Z249" s="3"/>
      <c r="AA249" s="3"/>
      <c r="AB249" s="3"/>
      <c r="AC249" s="3"/>
      <c r="AD249" s="3">
        <f t="shared" si="132"/>
        <v>0</v>
      </c>
      <c r="AE249" s="3"/>
      <c r="AF249" s="3"/>
      <c r="AG249" s="3"/>
      <c r="AH249" s="3"/>
      <c r="AI249" s="3"/>
      <c r="AJ249" s="3"/>
      <c r="AK249" s="3"/>
      <c r="AL249" s="3"/>
      <c r="AM249" s="3"/>
      <c r="AN249" s="3"/>
      <c r="AO249" s="3"/>
      <c r="AP249" s="3"/>
      <c r="AQ249" s="3"/>
      <c r="AR249" s="3"/>
      <c r="AS249" s="3"/>
      <c r="AT249" s="3"/>
      <c r="AU249" s="3"/>
      <c r="AV249" s="3"/>
      <c r="AW249" s="3"/>
      <c r="AX249" s="3"/>
      <c r="AY249" s="3"/>
      <c r="AZ249" s="3"/>
      <c r="BA249" s="3"/>
      <c r="BB249" s="3"/>
      <c r="BC249" s="3"/>
      <c r="BD249" s="3"/>
      <c r="BE249" s="3"/>
      <c r="BF249" s="3"/>
      <c r="BG249" s="3">
        <f t="shared" si="109"/>
        <v>0</v>
      </c>
      <c r="BH249" s="3"/>
      <c r="BI249" s="3"/>
      <c r="BJ249" s="3"/>
      <c r="BK249" s="2" t="s">
        <v>459</v>
      </c>
      <c r="BL249" s="2" t="s">
        <v>142</v>
      </c>
      <c r="BM249" s="2" t="s">
        <v>318</v>
      </c>
      <c r="BN249" s="2" t="s">
        <v>109</v>
      </c>
      <c r="BO249" s="143" t="s">
        <v>543</v>
      </c>
      <c r="BP249" s="2" t="s">
        <v>629</v>
      </c>
    </row>
    <row r="250" spans="1:69" ht="56.25" x14ac:dyDescent="0.3">
      <c r="A250" s="2">
        <v>3</v>
      </c>
      <c r="B250" s="106" t="s">
        <v>316</v>
      </c>
      <c r="C250" s="69">
        <f t="shared" si="96"/>
        <v>1</v>
      </c>
      <c r="D250" s="3"/>
      <c r="E250" s="3">
        <f t="shared" si="97"/>
        <v>1</v>
      </c>
      <c r="F250" s="3">
        <f t="shared" si="98"/>
        <v>1</v>
      </c>
      <c r="G250" s="3">
        <f t="shared" si="103"/>
        <v>0</v>
      </c>
      <c r="H250" s="3"/>
      <c r="I250" s="3"/>
      <c r="J250" s="3"/>
      <c r="K250" s="189">
        <v>0.5</v>
      </c>
      <c r="L250" s="178">
        <v>0.5</v>
      </c>
      <c r="M250" s="3">
        <f t="shared" si="108"/>
        <v>0</v>
      </c>
      <c r="N250" s="3"/>
      <c r="O250" s="3"/>
      <c r="P250" s="3"/>
      <c r="Q250" s="3"/>
      <c r="R250" s="3"/>
      <c r="S250" s="3"/>
      <c r="T250" s="3"/>
      <c r="U250" s="3">
        <f t="shared" si="99"/>
        <v>0</v>
      </c>
      <c r="V250" s="3"/>
      <c r="W250" s="3"/>
      <c r="X250" s="3"/>
      <c r="Y250" s="3"/>
      <c r="Z250" s="3"/>
      <c r="AA250" s="3"/>
      <c r="AB250" s="3"/>
      <c r="AC250" s="3"/>
      <c r="AD250" s="3">
        <f t="shared" si="132"/>
        <v>0</v>
      </c>
      <c r="AE250" s="3"/>
      <c r="AF250" s="3"/>
      <c r="AG250" s="3"/>
      <c r="AH250" s="3"/>
      <c r="AI250" s="3"/>
      <c r="AJ250" s="3"/>
      <c r="AK250" s="3"/>
      <c r="AL250" s="3"/>
      <c r="AM250" s="3"/>
      <c r="AN250" s="3"/>
      <c r="AO250" s="3"/>
      <c r="AP250" s="3"/>
      <c r="AQ250" s="3"/>
      <c r="AR250" s="3"/>
      <c r="AS250" s="3"/>
      <c r="AT250" s="3"/>
      <c r="AU250" s="3"/>
      <c r="AV250" s="3"/>
      <c r="AW250" s="3"/>
      <c r="AX250" s="3"/>
      <c r="AY250" s="3"/>
      <c r="AZ250" s="3"/>
      <c r="BA250" s="3"/>
      <c r="BB250" s="3"/>
      <c r="BC250" s="3"/>
      <c r="BD250" s="3"/>
      <c r="BE250" s="3"/>
      <c r="BF250" s="3"/>
      <c r="BG250" s="3">
        <f t="shared" si="109"/>
        <v>0</v>
      </c>
      <c r="BH250" s="3"/>
      <c r="BI250" s="3"/>
      <c r="BJ250" s="3"/>
      <c r="BK250" s="2" t="s">
        <v>459</v>
      </c>
      <c r="BL250" s="2" t="s">
        <v>132</v>
      </c>
      <c r="BM250" s="2" t="s">
        <v>319</v>
      </c>
      <c r="BN250" s="2" t="s">
        <v>109</v>
      </c>
      <c r="BO250" s="143" t="s">
        <v>543</v>
      </c>
      <c r="BP250" s="2" t="s">
        <v>629</v>
      </c>
    </row>
    <row r="251" spans="1:69" ht="75" x14ac:dyDescent="0.3">
      <c r="A251" s="2">
        <v>4</v>
      </c>
      <c r="B251" s="106" t="s">
        <v>316</v>
      </c>
      <c r="C251" s="69">
        <f t="shared" si="96"/>
        <v>0.4</v>
      </c>
      <c r="D251" s="3"/>
      <c r="E251" s="3">
        <f t="shared" si="97"/>
        <v>0.4</v>
      </c>
      <c r="F251" s="3">
        <f t="shared" si="98"/>
        <v>0.4</v>
      </c>
      <c r="G251" s="3">
        <f t="shared" si="103"/>
        <v>0</v>
      </c>
      <c r="H251" s="3"/>
      <c r="I251" s="3"/>
      <c r="J251" s="3"/>
      <c r="K251" s="189">
        <v>0.2</v>
      </c>
      <c r="L251" s="178">
        <v>0.2</v>
      </c>
      <c r="M251" s="3">
        <f t="shared" si="108"/>
        <v>0</v>
      </c>
      <c r="N251" s="3"/>
      <c r="O251" s="3"/>
      <c r="P251" s="3"/>
      <c r="Q251" s="3"/>
      <c r="R251" s="3"/>
      <c r="S251" s="3"/>
      <c r="T251" s="3"/>
      <c r="U251" s="3">
        <f t="shared" si="99"/>
        <v>0</v>
      </c>
      <c r="V251" s="3"/>
      <c r="W251" s="3"/>
      <c r="X251" s="3"/>
      <c r="Y251" s="3"/>
      <c r="Z251" s="3"/>
      <c r="AA251" s="3"/>
      <c r="AB251" s="3"/>
      <c r="AC251" s="3"/>
      <c r="AD251" s="3">
        <f t="shared" si="132"/>
        <v>0</v>
      </c>
      <c r="AE251" s="3"/>
      <c r="AF251" s="3"/>
      <c r="AG251" s="3"/>
      <c r="AH251" s="3"/>
      <c r="AI251" s="3"/>
      <c r="AJ251" s="3"/>
      <c r="AK251" s="3"/>
      <c r="AL251" s="3"/>
      <c r="AM251" s="3"/>
      <c r="AN251" s="3"/>
      <c r="AO251" s="3"/>
      <c r="AP251" s="3"/>
      <c r="AQ251" s="3"/>
      <c r="AR251" s="3"/>
      <c r="AS251" s="3"/>
      <c r="AT251" s="3"/>
      <c r="AU251" s="3"/>
      <c r="AV251" s="3"/>
      <c r="AW251" s="3"/>
      <c r="AX251" s="3"/>
      <c r="AY251" s="3"/>
      <c r="AZ251" s="3"/>
      <c r="BA251" s="3"/>
      <c r="BB251" s="3"/>
      <c r="BC251" s="3"/>
      <c r="BD251" s="3"/>
      <c r="BE251" s="3"/>
      <c r="BF251" s="3"/>
      <c r="BG251" s="3">
        <f t="shared" si="109"/>
        <v>0</v>
      </c>
      <c r="BH251" s="3"/>
      <c r="BI251" s="3"/>
      <c r="BJ251" s="3"/>
      <c r="BK251" s="2" t="s">
        <v>459</v>
      </c>
      <c r="BL251" s="4" t="s">
        <v>138</v>
      </c>
      <c r="BM251" s="2" t="s">
        <v>320</v>
      </c>
      <c r="BN251" s="2" t="s">
        <v>109</v>
      </c>
      <c r="BO251" s="143" t="s">
        <v>543</v>
      </c>
      <c r="BP251" s="2" t="s">
        <v>629</v>
      </c>
    </row>
    <row r="252" spans="1:69" ht="56.25" x14ac:dyDescent="0.3">
      <c r="A252" s="2">
        <v>5</v>
      </c>
      <c r="B252" s="106" t="s">
        <v>316</v>
      </c>
      <c r="C252" s="69">
        <f t="shared" si="96"/>
        <v>0.89999999999999991</v>
      </c>
      <c r="D252" s="3"/>
      <c r="E252" s="3">
        <f t="shared" si="97"/>
        <v>0.89999999999999991</v>
      </c>
      <c r="F252" s="3">
        <f t="shared" si="98"/>
        <v>0.89999999999999991</v>
      </c>
      <c r="G252" s="3">
        <f t="shared" si="103"/>
        <v>0</v>
      </c>
      <c r="H252" s="3"/>
      <c r="I252" s="3"/>
      <c r="J252" s="3"/>
      <c r="K252" s="189">
        <v>0.6</v>
      </c>
      <c r="L252" s="182">
        <v>0.3</v>
      </c>
      <c r="M252" s="3">
        <f t="shared" si="108"/>
        <v>0</v>
      </c>
      <c r="N252" s="3"/>
      <c r="O252" s="3"/>
      <c r="P252" s="3"/>
      <c r="Q252" s="3"/>
      <c r="R252" s="3"/>
      <c r="S252" s="3"/>
      <c r="T252" s="3"/>
      <c r="U252" s="3">
        <f t="shared" si="99"/>
        <v>0</v>
      </c>
      <c r="V252" s="3"/>
      <c r="W252" s="3"/>
      <c r="X252" s="3"/>
      <c r="Y252" s="3"/>
      <c r="Z252" s="3"/>
      <c r="AA252" s="3"/>
      <c r="AB252" s="3"/>
      <c r="AC252" s="3"/>
      <c r="AD252" s="3">
        <f t="shared" si="132"/>
        <v>0</v>
      </c>
      <c r="AE252" s="3"/>
      <c r="AF252" s="3"/>
      <c r="AG252" s="3"/>
      <c r="AH252" s="3"/>
      <c r="AI252" s="3"/>
      <c r="AJ252" s="3"/>
      <c r="AK252" s="3"/>
      <c r="AL252" s="3"/>
      <c r="AM252" s="3"/>
      <c r="AN252" s="3"/>
      <c r="AO252" s="3"/>
      <c r="AP252" s="3"/>
      <c r="AQ252" s="3"/>
      <c r="AR252" s="3"/>
      <c r="AS252" s="3"/>
      <c r="AT252" s="3"/>
      <c r="AU252" s="3"/>
      <c r="AV252" s="3"/>
      <c r="AW252" s="3"/>
      <c r="AX252" s="3"/>
      <c r="AY252" s="3"/>
      <c r="AZ252" s="3"/>
      <c r="BA252" s="3"/>
      <c r="BB252" s="3"/>
      <c r="BC252" s="3"/>
      <c r="BD252" s="3"/>
      <c r="BE252" s="3"/>
      <c r="BF252" s="3"/>
      <c r="BG252" s="3">
        <f t="shared" si="109"/>
        <v>0</v>
      </c>
      <c r="BH252" s="3"/>
      <c r="BI252" s="3"/>
      <c r="BJ252" s="3"/>
      <c r="BK252" s="2" t="s">
        <v>459</v>
      </c>
      <c r="BL252" s="4" t="s">
        <v>135</v>
      </c>
      <c r="BM252" s="2"/>
      <c r="BN252" s="2" t="s">
        <v>109</v>
      </c>
      <c r="BO252" s="143" t="s">
        <v>543</v>
      </c>
      <c r="BP252" s="2" t="s">
        <v>629</v>
      </c>
    </row>
    <row r="253" spans="1:69" ht="75" x14ac:dyDescent="0.3">
      <c r="A253" s="2">
        <v>6</v>
      </c>
      <c r="B253" s="106" t="s">
        <v>316</v>
      </c>
      <c r="C253" s="69">
        <f t="shared" si="96"/>
        <v>0.4</v>
      </c>
      <c r="D253" s="3"/>
      <c r="E253" s="3">
        <f t="shared" si="97"/>
        <v>0.4</v>
      </c>
      <c r="F253" s="3">
        <f t="shared" si="98"/>
        <v>0.4</v>
      </c>
      <c r="G253" s="3">
        <f t="shared" si="103"/>
        <v>0</v>
      </c>
      <c r="H253" s="3"/>
      <c r="I253" s="3"/>
      <c r="J253" s="3"/>
      <c r="K253" s="189">
        <v>0.2</v>
      </c>
      <c r="L253" s="178">
        <v>0.2</v>
      </c>
      <c r="M253" s="3">
        <f t="shared" si="108"/>
        <v>0</v>
      </c>
      <c r="N253" s="3"/>
      <c r="O253" s="3"/>
      <c r="P253" s="3"/>
      <c r="Q253" s="3"/>
      <c r="R253" s="3"/>
      <c r="S253" s="3"/>
      <c r="T253" s="3"/>
      <c r="U253" s="3">
        <f t="shared" si="99"/>
        <v>0</v>
      </c>
      <c r="V253" s="3"/>
      <c r="W253" s="3"/>
      <c r="X253" s="3"/>
      <c r="Y253" s="3"/>
      <c r="Z253" s="3"/>
      <c r="AA253" s="3"/>
      <c r="AB253" s="3"/>
      <c r="AC253" s="3"/>
      <c r="AD253" s="3">
        <f t="shared" si="132"/>
        <v>0</v>
      </c>
      <c r="AE253" s="3"/>
      <c r="AF253" s="3"/>
      <c r="AG253" s="3"/>
      <c r="AH253" s="3"/>
      <c r="AI253" s="3"/>
      <c r="AJ253" s="3"/>
      <c r="AK253" s="3"/>
      <c r="AL253" s="3"/>
      <c r="AM253" s="3"/>
      <c r="AN253" s="3"/>
      <c r="AO253" s="3"/>
      <c r="AP253" s="3"/>
      <c r="AQ253" s="3"/>
      <c r="AR253" s="3"/>
      <c r="AS253" s="3"/>
      <c r="AT253" s="3"/>
      <c r="AU253" s="3"/>
      <c r="AV253" s="3"/>
      <c r="AW253" s="3"/>
      <c r="AX253" s="3"/>
      <c r="AY253" s="3"/>
      <c r="AZ253" s="3"/>
      <c r="BA253" s="3"/>
      <c r="BB253" s="3"/>
      <c r="BC253" s="3"/>
      <c r="BD253" s="3"/>
      <c r="BE253" s="3"/>
      <c r="BF253" s="3"/>
      <c r="BG253" s="3">
        <f t="shared" si="109"/>
        <v>0</v>
      </c>
      <c r="BH253" s="3"/>
      <c r="BI253" s="3"/>
      <c r="BJ253" s="3"/>
      <c r="BK253" s="2" t="s">
        <v>459</v>
      </c>
      <c r="BL253" s="2" t="s">
        <v>130</v>
      </c>
      <c r="BM253" s="2" t="s">
        <v>321</v>
      </c>
      <c r="BN253" s="2" t="s">
        <v>109</v>
      </c>
      <c r="BO253" s="143" t="s">
        <v>543</v>
      </c>
      <c r="BP253" s="2" t="s">
        <v>629</v>
      </c>
    </row>
    <row r="254" spans="1:69" ht="56.25" x14ac:dyDescent="0.3">
      <c r="A254" s="2">
        <v>7</v>
      </c>
      <c r="B254" s="106" t="s">
        <v>316</v>
      </c>
      <c r="C254" s="69">
        <f t="shared" si="96"/>
        <v>1</v>
      </c>
      <c r="D254" s="3"/>
      <c r="E254" s="3">
        <f t="shared" si="97"/>
        <v>1</v>
      </c>
      <c r="F254" s="3">
        <f t="shared" si="98"/>
        <v>1</v>
      </c>
      <c r="G254" s="3">
        <f t="shared" si="103"/>
        <v>0</v>
      </c>
      <c r="H254" s="3"/>
      <c r="I254" s="3"/>
      <c r="J254" s="3"/>
      <c r="K254" s="189">
        <v>0.5</v>
      </c>
      <c r="L254" s="178">
        <v>0.5</v>
      </c>
      <c r="M254" s="3">
        <f t="shared" si="108"/>
        <v>0</v>
      </c>
      <c r="N254" s="3"/>
      <c r="O254" s="3"/>
      <c r="P254" s="3"/>
      <c r="Q254" s="3"/>
      <c r="R254" s="3"/>
      <c r="S254" s="3"/>
      <c r="T254" s="3"/>
      <c r="U254" s="3">
        <f t="shared" si="99"/>
        <v>0</v>
      </c>
      <c r="V254" s="3"/>
      <c r="W254" s="3"/>
      <c r="X254" s="3"/>
      <c r="Y254" s="3"/>
      <c r="Z254" s="3"/>
      <c r="AA254" s="3"/>
      <c r="AB254" s="3"/>
      <c r="AC254" s="3"/>
      <c r="AD254" s="3">
        <f t="shared" si="132"/>
        <v>0</v>
      </c>
      <c r="AE254" s="3"/>
      <c r="AF254" s="3"/>
      <c r="AG254" s="3"/>
      <c r="AH254" s="3"/>
      <c r="AI254" s="3"/>
      <c r="AJ254" s="3"/>
      <c r="AK254" s="3"/>
      <c r="AL254" s="3"/>
      <c r="AM254" s="3"/>
      <c r="AN254" s="3"/>
      <c r="AO254" s="3"/>
      <c r="AP254" s="3"/>
      <c r="AQ254" s="3"/>
      <c r="AR254" s="3"/>
      <c r="AS254" s="3"/>
      <c r="AT254" s="3"/>
      <c r="AU254" s="3"/>
      <c r="AV254" s="3"/>
      <c r="AW254" s="3"/>
      <c r="AX254" s="3"/>
      <c r="AY254" s="3"/>
      <c r="AZ254" s="3"/>
      <c r="BA254" s="3"/>
      <c r="BB254" s="3"/>
      <c r="BC254" s="3"/>
      <c r="BD254" s="3"/>
      <c r="BE254" s="3"/>
      <c r="BF254" s="3"/>
      <c r="BG254" s="3">
        <f t="shared" si="109"/>
        <v>0</v>
      </c>
      <c r="BH254" s="3"/>
      <c r="BI254" s="3"/>
      <c r="BJ254" s="3"/>
      <c r="BK254" s="2" t="s">
        <v>459</v>
      </c>
      <c r="BL254" s="143" t="s">
        <v>143</v>
      </c>
      <c r="BM254" s="2"/>
      <c r="BN254" s="2" t="s">
        <v>109</v>
      </c>
      <c r="BO254" s="143" t="s">
        <v>543</v>
      </c>
      <c r="BP254" s="2" t="s">
        <v>629</v>
      </c>
    </row>
    <row r="255" spans="1:69" ht="56.25" x14ac:dyDescent="0.3">
      <c r="A255" s="2">
        <v>8</v>
      </c>
      <c r="B255" s="106" t="s">
        <v>316</v>
      </c>
      <c r="C255" s="69">
        <f t="shared" si="96"/>
        <v>0.4</v>
      </c>
      <c r="D255" s="3"/>
      <c r="E255" s="3">
        <f t="shared" si="97"/>
        <v>0.4</v>
      </c>
      <c r="F255" s="3">
        <f t="shared" si="98"/>
        <v>0.4</v>
      </c>
      <c r="G255" s="3">
        <f t="shared" si="103"/>
        <v>0</v>
      </c>
      <c r="H255" s="3"/>
      <c r="I255" s="3"/>
      <c r="J255" s="3"/>
      <c r="K255" s="189">
        <v>0.2</v>
      </c>
      <c r="L255" s="178">
        <v>0.2</v>
      </c>
      <c r="M255" s="3">
        <f t="shared" si="108"/>
        <v>0</v>
      </c>
      <c r="N255" s="3"/>
      <c r="O255" s="3"/>
      <c r="P255" s="3"/>
      <c r="Q255" s="3"/>
      <c r="R255" s="3"/>
      <c r="S255" s="3"/>
      <c r="T255" s="3"/>
      <c r="U255" s="3">
        <f t="shared" si="99"/>
        <v>0</v>
      </c>
      <c r="V255" s="3"/>
      <c r="W255" s="3"/>
      <c r="X255" s="3"/>
      <c r="Y255" s="3"/>
      <c r="Z255" s="3"/>
      <c r="AA255" s="3"/>
      <c r="AB255" s="3"/>
      <c r="AC255" s="3"/>
      <c r="AD255" s="3">
        <f t="shared" si="132"/>
        <v>0</v>
      </c>
      <c r="AE255" s="3"/>
      <c r="AF255" s="3"/>
      <c r="AG255" s="3"/>
      <c r="AH255" s="3"/>
      <c r="AI255" s="3"/>
      <c r="AJ255" s="3"/>
      <c r="AK255" s="3"/>
      <c r="AL255" s="3"/>
      <c r="AM255" s="3"/>
      <c r="AN255" s="3"/>
      <c r="AO255" s="3"/>
      <c r="AP255" s="3"/>
      <c r="AQ255" s="3"/>
      <c r="AR255" s="3"/>
      <c r="AS255" s="3"/>
      <c r="AT255" s="3"/>
      <c r="AU255" s="3"/>
      <c r="AV255" s="3"/>
      <c r="AW255" s="3"/>
      <c r="AX255" s="3"/>
      <c r="AY255" s="3"/>
      <c r="AZ255" s="3"/>
      <c r="BA255" s="3"/>
      <c r="BB255" s="3"/>
      <c r="BC255" s="3"/>
      <c r="BD255" s="3"/>
      <c r="BE255" s="3"/>
      <c r="BF255" s="3"/>
      <c r="BG255" s="3">
        <f t="shared" si="109"/>
        <v>0</v>
      </c>
      <c r="BH255" s="3"/>
      <c r="BI255" s="3"/>
      <c r="BJ255" s="3"/>
      <c r="BK255" s="2" t="s">
        <v>459</v>
      </c>
      <c r="BL255" s="4" t="s">
        <v>137</v>
      </c>
      <c r="BM255" s="2"/>
      <c r="BN255" s="2" t="s">
        <v>109</v>
      </c>
      <c r="BO255" s="143" t="s">
        <v>543</v>
      </c>
      <c r="BP255" s="2" t="s">
        <v>629</v>
      </c>
      <c r="BQ255" s="149" t="s">
        <v>777</v>
      </c>
    </row>
    <row r="256" spans="1:69" ht="75" x14ac:dyDescent="0.3">
      <c r="A256" s="2">
        <v>9</v>
      </c>
      <c r="B256" s="106" t="s">
        <v>460</v>
      </c>
      <c r="C256" s="69">
        <f t="shared" si="96"/>
        <v>0.9</v>
      </c>
      <c r="D256" s="3"/>
      <c r="E256" s="3">
        <f t="shared" si="97"/>
        <v>0.9</v>
      </c>
      <c r="F256" s="3">
        <f t="shared" si="98"/>
        <v>0.9</v>
      </c>
      <c r="G256" s="3">
        <f t="shared" si="103"/>
        <v>0</v>
      </c>
      <c r="H256" s="3"/>
      <c r="I256" s="3"/>
      <c r="J256" s="3"/>
      <c r="K256" s="189">
        <v>0.4</v>
      </c>
      <c r="L256" s="178">
        <v>0.5</v>
      </c>
      <c r="M256" s="3">
        <f t="shared" si="108"/>
        <v>0</v>
      </c>
      <c r="N256" s="3"/>
      <c r="O256" s="3"/>
      <c r="P256" s="3"/>
      <c r="Q256" s="3"/>
      <c r="R256" s="3"/>
      <c r="S256" s="3"/>
      <c r="T256" s="3"/>
      <c r="U256" s="3">
        <f t="shared" si="99"/>
        <v>0</v>
      </c>
      <c r="V256" s="3"/>
      <c r="W256" s="3"/>
      <c r="X256" s="3"/>
      <c r="Y256" s="3"/>
      <c r="Z256" s="3"/>
      <c r="AA256" s="3"/>
      <c r="AB256" s="3"/>
      <c r="AC256" s="3"/>
      <c r="AD256" s="3">
        <f t="shared" si="132"/>
        <v>0</v>
      </c>
      <c r="AE256" s="3"/>
      <c r="AF256" s="3"/>
      <c r="AG256" s="3"/>
      <c r="AH256" s="3"/>
      <c r="AI256" s="3"/>
      <c r="AJ256" s="3"/>
      <c r="AK256" s="3"/>
      <c r="AL256" s="3"/>
      <c r="AM256" s="3"/>
      <c r="AN256" s="3"/>
      <c r="AO256" s="3"/>
      <c r="AP256" s="3"/>
      <c r="AQ256" s="3"/>
      <c r="AR256" s="3"/>
      <c r="AS256" s="3"/>
      <c r="AT256" s="3"/>
      <c r="AU256" s="3"/>
      <c r="AV256" s="3"/>
      <c r="AW256" s="3"/>
      <c r="AX256" s="3"/>
      <c r="AY256" s="3"/>
      <c r="AZ256" s="3"/>
      <c r="BA256" s="3"/>
      <c r="BB256" s="3"/>
      <c r="BC256" s="3"/>
      <c r="BD256" s="3"/>
      <c r="BE256" s="3"/>
      <c r="BF256" s="3"/>
      <c r="BG256" s="3">
        <f t="shared" si="109"/>
        <v>0</v>
      </c>
      <c r="BH256" s="3"/>
      <c r="BI256" s="3"/>
      <c r="BJ256" s="3"/>
      <c r="BK256" s="2" t="s">
        <v>459</v>
      </c>
      <c r="BL256" s="2" t="s">
        <v>133</v>
      </c>
      <c r="BM256" s="2"/>
      <c r="BN256" s="2" t="s">
        <v>109</v>
      </c>
      <c r="BO256" s="143" t="s">
        <v>543</v>
      </c>
      <c r="BP256" s="2" t="s">
        <v>629</v>
      </c>
    </row>
    <row r="257" spans="1:70" ht="56.25" x14ac:dyDescent="0.3">
      <c r="A257" s="2">
        <v>10</v>
      </c>
      <c r="B257" s="106" t="s">
        <v>316</v>
      </c>
      <c r="C257" s="69">
        <f t="shared" si="96"/>
        <v>1</v>
      </c>
      <c r="D257" s="3"/>
      <c r="E257" s="3">
        <f t="shared" si="97"/>
        <v>1</v>
      </c>
      <c r="F257" s="3">
        <f t="shared" si="98"/>
        <v>1</v>
      </c>
      <c r="G257" s="3">
        <f t="shared" si="103"/>
        <v>0</v>
      </c>
      <c r="H257" s="3"/>
      <c r="I257" s="3"/>
      <c r="J257" s="3"/>
      <c r="K257" s="189">
        <v>0.5</v>
      </c>
      <c r="L257" s="178">
        <v>0.5</v>
      </c>
      <c r="M257" s="3">
        <f t="shared" si="108"/>
        <v>0</v>
      </c>
      <c r="N257" s="3"/>
      <c r="O257" s="3"/>
      <c r="P257" s="3"/>
      <c r="Q257" s="3"/>
      <c r="R257" s="3"/>
      <c r="S257" s="3"/>
      <c r="T257" s="3"/>
      <c r="U257" s="3">
        <f t="shared" si="99"/>
        <v>0</v>
      </c>
      <c r="V257" s="3"/>
      <c r="W257" s="3"/>
      <c r="X257" s="3"/>
      <c r="Y257" s="3"/>
      <c r="Z257" s="3"/>
      <c r="AA257" s="3"/>
      <c r="AB257" s="3"/>
      <c r="AC257" s="3"/>
      <c r="AD257" s="3">
        <f t="shared" si="132"/>
        <v>0</v>
      </c>
      <c r="AE257" s="3"/>
      <c r="AF257" s="3"/>
      <c r="AG257" s="3"/>
      <c r="AH257" s="3"/>
      <c r="AI257" s="3"/>
      <c r="AJ257" s="3"/>
      <c r="AK257" s="3"/>
      <c r="AL257" s="3"/>
      <c r="AM257" s="3"/>
      <c r="AN257" s="3"/>
      <c r="AO257" s="3"/>
      <c r="AP257" s="3"/>
      <c r="AQ257" s="3"/>
      <c r="AR257" s="3"/>
      <c r="AS257" s="3"/>
      <c r="AT257" s="3"/>
      <c r="AU257" s="3"/>
      <c r="AV257" s="3"/>
      <c r="AW257" s="3"/>
      <c r="AX257" s="3"/>
      <c r="AY257" s="3"/>
      <c r="AZ257" s="3"/>
      <c r="BA257" s="3"/>
      <c r="BB257" s="3"/>
      <c r="BC257" s="3"/>
      <c r="BD257" s="3"/>
      <c r="BE257" s="3"/>
      <c r="BF257" s="3"/>
      <c r="BG257" s="3">
        <f t="shared" si="109"/>
        <v>0</v>
      </c>
      <c r="BH257" s="3"/>
      <c r="BI257" s="3"/>
      <c r="BJ257" s="3"/>
      <c r="BK257" s="2" t="s">
        <v>459</v>
      </c>
      <c r="BL257" s="2" t="s">
        <v>140</v>
      </c>
      <c r="BM257" s="2"/>
      <c r="BN257" s="2" t="s">
        <v>109</v>
      </c>
      <c r="BO257" s="143" t="s">
        <v>543</v>
      </c>
      <c r="BP257" s="2" t="s">
        <v>629</v>
      </c>
    </row>
    <row r="258" spans="1:70" ht="75" x14ac:dyDescent="0.3">
      <c r="A258" s="2">
        <v>11</v>
      </c>
      <c r="B258" s="106" t="s">
        <v>316</v>
      </c>
      <c r="C258" s="69">
        <f t="shared" ref="C258:C283" si="136">D258+E258</f>
        <v>1</v>
      </c>
      <c r="D258" s="3"/>
      <c r="E258" s="3">
        <f t="shared" ref="E258:E271" si="137">F258+U258+BG258</f>
        <v>1</v>
      </c>
      <c r="F258" s="3">
        <f t="shared" ref="F258:F271" si="138">G258+K258+L258+M258+R258+S258+T258</f>
        <v>1</v>
      </c>
      <c r="G258" s="3">
        <f t="shared" si="103"/>
        <v>0</v>
      </c>
      <c r="H258" s="3"/>
      <c r="I258" s="3"/>
      <c r="J258" s="3"/>
      <c r="K258" s="189">
        <v>0.5</v>
      </c>
      <c r="L258" s="178">
        <v>0.5</v>
      </c>
      <c r="M258" s="3">
        <f t="shared" si="108"/>
        <v>0</v>
      </c>
      <c r="N258" s="3"/>
      <c r="O258" s="3"/>
      <c r="P258" s="3"/>
      <c r="Q258" s="3"/>
      <c r="R258" s="3"/>
      <c r="S258" s="3"/>
      <c r="T258" s="3"/>
      <c r="U258" s="3">
        <f t="shared" ref="U258:U289" si="139">V258+W258+X258+Y258+Z258+AA258+AB258+AC258+AD258+AU258+AV258+AW258+AX258+AY258+AZ258+BA258+BB258+BC258+BD258+BE258+BF258</f>
        <v>0</v>
      </c>
      <c r="V258" s="3"/>
      <c r="W258" s="3"/>
      <c r="X258" s="3"/>
      <c r="Y258" s="3"/>
      <c r="Z258" s="3"/>
      <c r="AA258" s="3"/>
      <c r="AB258" s="3"/>
      <c r="AC258" s="3"/>
      <c r="AD258" s="3">
        <f t="shared" si="132"/>
        <v>0</v>
      </c>
      <c r="AE258" s="3"/>
      <c r="AF258" s="3"/>
      <c r="AG258" s="3"/>
      <c r="AH258" s="3"/>
      <c r="AI258" s="3"/>
      <c r="AJ258" s="3"/>
      <c r="AK258" s="3"/>
      <c r="AL258" s="3"/>
      <c r="AM258" s="3"/>
      <c r="AN258" s="3"/>
      <c r="AO258" s="3"/>
      <c r="AP258" s="3"/>
      <c r="AQ258" s="3"/>
      <c r="AR258" s="3"/>
      <c r="AS258" s="3"/>
      <c r="AT258" s="3"/>
      <c r="AU258" s="3"/>
      <c r="AV258" s="3"/>
      <c r="AW258" s="3"/>
      <c r="AX258" s="3"/>
      <c r="AY258" s="3"/>
      <c r="AZ258" s="3"/>
      <c r="BA258" s="3"/>
      <c r="BB258" s="3"/>
      <c r="BC258" s="3"/>
      <c r="BD258" s="3"/>
      <c r="BE258" s="3"/>
      <c r="BF258" s="3"/>
      <c r="BG258" s="3">
        <f t="shared" si="109"/>
        <v>0</v>
      </c>
      <c r="BH258" s="3"/>
      <c r="BI258" s="3"/>
      <c r="BJ258" s="3"/>
      <c r="BK258" s="2" t="s">
        <v>459</v>
      </c>
      <c r="BL258" s="2" t="s">
        <v>147</v>
      </c>
      <c r="BM258" s="2" t="s">
        <v>322</v>
      </c>
      <c r="BN258" s="2" t="s">
        <v>109</v>
      </c>
      <c r="BO258" s="143" t="s">
        <v>543</v>
      </c>
      <c r="BP258" s="2" t="s">
        <v>629</v>
      </c>
    </row>
    <row r="259" spans="1:70" ht="37.5" x14ac:dyDescent="0.3">
      <c r="A259" s="81" t="s">
        <v>351</v>
      </c>
      <c r="B259" s="83" t="s">
        <v>323</v>
      </c>
      <c r="C259" s="21">
        <f t="shared" si="136"/>
        <v>1</v>
      </c>
      <c r="D259" s="82">
        <v>0</v>
      </c>
      <c r="E259" s="82">
        <f t="shared" si="137"/>
        <v>1</v>
      </c>
      <c r="F259" s="82">
        <f t="shared" si="138"/>
        <v>1</v>
      </c>
      <c r="G259" s="82">
        <f t="shared" si="103"/>
        <v>0</v>
      </c>
      <c r="H259" s="82">
        <f t="shared" ref="H259:BJ259" si="140">SUM(H260)</f>
        <v>0</v>
      </c>
      <c r="I259" s="82">
        <f t="shared" si="140"/>
        <v>0</v>
      </c>
      <c r="J259" s="82">
        <f t="shared" si="140"/>
        <v>0</v>
      </c>
      <c r="K259" s="177">
        <f t="shared" si="140"/>
        <v>0.5</v>
      </c>
      <c r="L259" s="177">
        <f t="shared" si="140"/>
        <v>0.5</v>
      </c>
      <c r="M259" s="82">
        <f t="shared" si="108"/>
        <v>0</v>
      </c>
      <c r="N259" s="82">
        <f t="shared" si="140"/>
        <v>0</v>
      </c>
      <c r="O259" s="82">
        <f t="shared" si="140"/>
        <v>0</v>
      </c>
      <c r="P259" s="82">
        <f t="shared" si="140"/>
        <v>0</v>
      </c>
      <c r="Q259" s="82">
        <f t="shared" si="140"/>
        <v>0</v>
      </c>
      <c r="R259" s="82">
        <f t="shared" si="140"/>
        <v>0</v>
      </c>
      <c r="S259" s="82">
        <f t="shared" si="140"/>
        <v>0</v>
      </c>
      <c r="T259" s="82">
        <f t="shared" si="140"/>
        <v>0</v>
      </c>
      <c r="U259" s="82">
        <f t="shared" si="139"/>
        <v>0</v>
      </c>
      <c r="V259" s="82">
        <f t="shared" si="140"/>
        <v>0</v>
      </c>
      <c r="W259" s="82">
        <f t="shared" si="140"/>
        <v>0</v>
      </c>
      <c r="X259" s="82">
        <f t="shared" si="140"/>
        <v>0</v>
      </c>
      <c r="Y259" s="82">
        <f t="shared" si="140"/>
        <v>0</v>
      </c>
      <c r="Z259" s="82">
        <f t="shared" si="140"/>
        <v>0</v>
      </c>
      <c r="AA259" s="82">
        <f t="shared" si="140"/>
        <v>0</v>
      </c>
      <c r="AB259" s="82">
        <f t="shared" si="140"/>
        <v>0</v>
      </c>
      <c r="AC259" s="82">
        <f t="shared" si="140"/>
        <v>0</v>
      </c>
      <c r="AD259" s="82">
        <f t="shared" si="132"/>
        <v>0</v>
      </c>
      <c r="AE259" s="82">
        <f t="shared" si="140"/>
        <v>0</v>
      </c>
      <c r="AF259" s="82">
        <f t="shared" si="140"/>
        <v>0</v>
      </c>
      <c r="AG259" s="82">
        <f t="shared" si="140"/>
        <v>0</v>
      </c>
      <c r="AH259" s="82">
        <f t="shared" si="140"/>
        <v>0</v>
      </c>
      <c r="AI259" s="82">
        <f t="shared" si="140"/>
        <v>0</v>
      </c>
      <c r="AJ259" s="82">
        <f t="shared" si="140"/>
        <v>0</v>
      </c>
      <c r="AK259" s="82">
        <f t="shared" si="140"/>
        <v>0</v>
      </c>
      <c r="AL259" s="82">
        <f t="shared" si="140"/>
        <v>0</v>
      </c>
      <c r="AM259" s="82">
        <f t="shared" si="140"/>
        <v>0</v>
      </c>
      <c r="AN259" s="82">
        <f t="shared" si="140"/>
        <v>0</v>
      </c>
      <c r="AO259" s="82">
        <f t="shared" si="140"/>
        <v>0</v>
      </c>
      <c r="AP259" s="82">
        <f t="shared" si="140"/>
        <v>0</v>
      </c>
      <c r="AQ259" s="82">
        <f t="shared" si="140"/>
        <v>0</v>
      </c>
      <c r="AR259" s="82">
        <f t="shared" si="140"/>
        <v>0</v>
      </c>
      <c r="AS259" s="82">
        <f t="shared" si="140"/>
        <v>0</v>
      </c>
      <c r="AT259" s="82">
        <f t="shared" si="140"/>
        <v>0</v>
      </c>
      <c r="AU259" s="82">
        <f t="shared" si="140"/>
        <v>0</v>
      </c>
      <c r="AV259" s="82">
        <f t="shared" si="140"/>
        <v>0</v>
      </c>
      <c r="AW259" s="82">
        <f t="shared" si="140"/>
        <v>0</v>
      </c>
      <c r="AX259" s="82">
        <f t="shared" si="140"/>
        <v>0</v>
      </c>
      <c r="AY259" s="82">
        <f t="shared" si="140"/>
        <v>0</v>
      </c>
      <c r="AZ259" s="82">
        <f t="shared" si="140"/>
        <v>0</v>
      </c>
      <c r="BA259" s="82">
        <f t="shared" si="140"/>
        <v>0</v>
      </c>
      <c r="BB259" s="82">
        <f t="shared" si="140"/>
        <v>0</v>
      </c>
      <c r="BC259" s="82">
        <f t="shared" si="140"/>
        <v>0</v>
      </c>
      <c r="BD259" s="82">
        <f t="shared" si="140"/>
        <v>0</v>
      </c>
      <c r="BE259" s="82">
        <f t="shared" si="140"/>
        <v>0</v>
      </c>
      <c r="BF259" s="82">
        <f t="shared" si="140"/>
        <v>0</v>
      </c>
      <c r="BG259" s="82">
        <f t="shared" si="109"/>
        <v>0</v>
      </c>
      <c r="BH259" s="82">
        <f t="shared" si="140"/>
        <v>0</v>
      </c>
      <c r="BI259" s="82">
        <f t="shared" si="140"/>
        <v>0</v>
      </c>
      <c r="BJ259" s="82">
        <f t="shared" si="140"/>
        <v>0</v>
      </c>
      <c r="BK259" s="9"/>
      <c r="BL259" s="9"/>
      <c r="BM259" s="9"/>
      <c r="BN259" s="9"/>
      <c r="BO259" s="107"/>
      <c r="BP259" s="9"/>
    </row>
    <row r="260" spans="1:70" ht="56.25" x14ac:dyDescent="0.3">
      <c r="A260" s="2">
        <v>1</v>
      </c>
      <c r="B260" s="141" t="s">
        <v>446</v>
      </c>
      <c r="C260" s="69">
        <f t="shared" si="136"/>
        <v>1</v>
      </c>
      <c r="D260" s="3"/>
      <c r="E260" s="3">
        <f t="shared" si="137"/>
        <v>1</v>
      </c>
      <c r="F260" s="3">
        <f t="shared" si="138"/>
        <v>1</v>
      </c>
      <c r="G260" s="3">
        <f t="shared" si="103"/>
        <v>0</v>
      </c>
      <c r="H260" s="3"/>
      <c r="I260" s="3"/>
      <c r="J260" s="3"/>
      <c r="K260" s="189">
        <v>0.5</v>
      </c>
      <c r="L260" s="178">
        <v>0.5</v>
      </c>
      <c r="M260" s="3">
        <f t="shared" si="108"/>
        <v>0</v>
      </c>
      <c r="N260" s="3"/>
      <c r="O260" s="3"/>
      <c r="P260" s="3"/>
      <c r="Q260" s="3"/>
      <c r="R260" s="3"/>
      <c r="S260" s="3"/>
      <c r="T260" s="3"/>
      <c r="U260" s="3">
        <f t="shared" si="139"/>
        <v>0</v>
      </c>
      <c r="V260" s="3"/>
      <c r="W260" s="3"/>
      <c r="X260" s="3"/>
      <c r="Y260" s="3"/>
      <c r="Z260" s="3"/>
      <c r="AA260" s="3"/>
      <c r="AB260" s="3"/>
      <c r="AC260" s="3"/>
      <c r="AD260" s="3">
        <f t="shared" si="132"/>
        <v>0</v>
      </c>
      <c r="AE260" s="3"/>
      <c r="AF260" s="3"/>
      <c r="AG260" s="3"/>
      <c r="AH260" s="3"/>
      <c r="AI260" s="3"/>
      <c r="AJ260" s="3"/>
      <c r="AK260" s="3"/>
      <c r="AL260" s="3"/>
      <c r="AM260" s="3"/>
      <c r="AN260" s="3"/>
      <c r="AO260" s="3"/>
      <c r="AP260" s="3"/>
      <c r="AQ260" s="3"/>
      <c r="AR260" s="3"/>
      <c r="AS260" s="3"/>
      <c r="AT260" s="3"/>
      <c r="AU260" s="3"/>
      <c r="AV260" s="3"/>
      <c r="AW260" s="3"/>
      <c r="AX260" s="3"/>
      <c r="AY260" s="3"/>
      <c r="AZ260" s="3"/>
      <c r="BA260" s="3"/>
      <c r="BB260" s="3"/>
      <c r="BC260" s="3"/>
      <c r="BD260" s="3"/>
      <c r="BE260" s="3"/>
      <c r="BF260" s="3"/>
      <c r="BG260" s="3">
        <f t="shared" si="109"/>
        <v>0</v>
      </c>
      <c r="BH260" s="3"/>
      <c r="BI260" s="3"/>
      <c r="BJ260" s="3"/>
      <c r="BK260" s="2" t="s">
        <v>459</v>
      </c>
      <c r="BL260" s="4" t="s">
        <v>128</v>
      </c>
      <c r="BM260" s="2"/>
      <c r="BN260" s="2" t="s">
        <v>110</v>
      </c>
      <c r="BO260" s="143" t="s">
        <v>543</v>
      </c>
      <c r="BP260" s="2" t="s">
        <v>629</v>
      </c>
    </row>
    <row r="261" spans="1:70" x14ac:dyDescent="0.3">
      <c r="A261" s="81" t="s">
        <v>352</v>
      </c>
      <c r="B261" s="83" t="s">
        <v>324</v>
      </c>
      <c r="C261" s="21">
        <f t="shared" si="136"/>
        <v>11.02</v>
      </c>
      <c r="D261" s="82">
        <v>0</v>
      </c>
      <c r="E261" s="82">
        <f t="shared" si="137"/>
        <v>11.02</v>
      </c>
      <c r="F261" s="82">
        <f t="shared" si="138"/>
        <v>9.02</v>
      </c>
      <c r="G261" s="82">
        <f t="shared" si="103"/>
        <v>0</v>
      </c>
      <c r="H261" s="82">
        <f t="shared" ref="H261:BJ261" si="141">SUM(H262:H266)</f>
        <v>0</v>
      </c>
      <c r="I261" s="82">
        <f t="shared" si="141"/>
        <v>0</v>
      </c>
      <c r="J261" s="82">
        <f t="shared" si="141"/>
        <v>0</v>
      </c>
      <c r="K261" s="177">
        <f t="shared" si="141"/>
        <v>5.91</v>
      </c>
      <c r="L261" s="177">
        <f t="shared" si="141"/>
        <v>0.11</v>
      </c>
      <c r="M261" s="82">
        <f t="shared" si="108"/>
        <v>3</v>
      </c>
      <c r="N261" s="82">
        <f t="shared" si="141"/>
        <v>0</v>
      </c>
      <c r="O261" s="82">
        <f t="shared" si="141"/>
        <v>0</v>
      </c>
      <c r="P261" s="82">
        <f t="shared" si="141"/>
        <v>3</v>
      </c>
      <c r="Q261" s="82">
        <f t="shared" si="141"/>
        <v>0</v>
      </c>
      <c r="R261" s="82">
        <f t="shared" si="141"/>
        <v>0</v>
      </c>
      <c r="S261" s="82">
        <f t="shared" si="141"/>
        <v>0</v>
      </c>
      <c r="T261" s="82">
        <f t="shared" si="141"/>
        <v>0</v>
      </c>
      <c r="U261" s="82">
        <f t="shared" si="139"/>
        <v>0</v>
      </c>
      <c r="V261" s="82">
        <f t="shared" si="141"/>
        <v>0</v>
      </c>
      <c r="W261" s="82">
        <f t="shared" si="141"/>
        <v>0</v>
      </c>
      <c r="X261" s="82">
        <f t="shared" si="141"/>
        <v>0</v>
      </c>
      <c r="Y261" s="82">
        <f t="shared" si="141"/>
        <v>0</v>
      </c>
      <c r="Z261" s="82">
        <f t="shared" si="141"/>
        <v>0</v>
      </c>
      <c r="AA261" s="82">
        <f t="shared" si="141"/>
        <v>0</v>
      </c>
      <c r="AB261" s="82">
        <f t="shared" si="141"/>
        <v>0</v>
      </c>
      <c r="AC261" s="82">
        <f t="shared" si="141"/>
        <v>0</v>
      </c>
      <c r="AD261" s="82">
        <f t="shared" si="132"/>
        <v>0</v>
      </c>
      <c r="AE261" s="82">
        <f t="shared" si="141"/>
        <v>0</v>
      </c>
      <c r="AF261" s="82">
        <f t="shared" si="141"/>
        <v>0</v>
      </c>
      <c r="AG261" s="82">
        <f t="shared" si="141"/>
        <v>0</v>
      </c>
      <c r="AH261" s="82">
        <f t="shared" si="141"/>
        <v>0</v>
      </c>
      <c r="AI261" s="82">
        <f t="shared" si="141"/>
        <v>0</v>
      </c>
      <c r="AJ261" s="82">
        <f t="shared" si="141"/>
        <v>0</v>
      </c>
      <c r="AK261" s="82">
        <f t="shared" si="141"/>
        <v>0</v>
      </c>
      <c r="AL261" s="82">
        <f t="shared" si="141"/>
        <v>0</v>
      </c>
      <c r="AM261" s="82">
        <f t="shared" si="141"/>
        <v>0</v>
      </c>
      <c r="AN261" s="82">
        <f t="shared" si="141"/>
        <v>0</v>
      </c>
      <c r="AO261" s="82">
        <f t="shared" si="141"/>
        <v>0</v>
      </c>
      <c r="AP261" s="82">
        <f t="shared" si="141"/>
        <v>0</v>
      </c>
      <c r="AQ261" s="82">
        <f t="shared" si="141"/>
        <v>0</v>
      </c>
      <c r="AR261" s="82">
        <f t="shared" si="141"/>
        <v>0</v>
      </c>
      <c r="AS261" s="82">
        <f t="shared" si="141"/>
        <v>0</v>
      </c>
      <c r="AT261" s="82">
        <f t="shared" si="141"/>
        <v>0</v>
      </c>
      <c r="AU261" s="82">
        <f t="shared" si="141"/>
        <v>0</v>
      </c>
      <c r="AV261" s="82">
        <f t="shared" si="141"/>
        <v>0</v>
      </c>
      <c r="AW261" s="82">
        <f t="shared" si="141"/>
        <v>0</v>
      </c>
      <c r="AX261" s="82">
        <f t="shared" si="141"/>
        <v>0</v>
      </c>
      <c r="AY261" s="82">
        <f t="shared" si="141"/>
        <v>0</v>
      </c>
      <c r="AZ261" s="82">
        <f t="shared" si="141"/>
        <v>0</v>
      </c>
      <c r="BA261" s="82">
        <f t="shared" si="141"/>
        <v>0</v>
      </c>
      <c r="BB261" s="82">
        <f t="shared" si="141"/>
        <v>0</v>
      </c>
      <c r="BC261" s="82">
        <f t="shared" si="141"/>
        <v>0</v>
      </c>
      <c r="BD261" s="82">
        <f t="shared" si="141"/>
        <v>0</v>
      </c>
      <c r="BE261" s="82">
        <f t="shared" si="141"/>
        <v>0</v>
      </c>
      <c r="BF261" s="82">
        <f t="shared" si="141"/>
        <v>0</v>
      </c>
      <c r="BG261" s="82">
        <f t="shared" si="109"/>
        <v>2</v>
      </c>
      <c r="BH261" s="82">
        <f t="shared" si="141"/>
        <v>0</v>
      </c>
      <c r="BI261" s="82">
        <f t="shared" si="141"/>
        <v>2</v>
      </c>
      <c r="BJ261" s="82">
        <f t="shared" si="141"/>
        <v>0</v>
      </c>
      <c r="BK261" s="9"/>
      <c r="BL261" s="9"/>
      <c r="BM261" s="9"/>
      <c r="BN261" s="9"/>
      <c r="BO261" s="107"/>
      <c r="BP261" s="9"/>
    </row>
    <row r="262" spans="1:70" ht="75" x14ac:dyDescent="0.3">
      <c r="A262" s="2">
        <v>1</v>
      </c>
      <c r="B262" s="141" t="s">
        <v>573</v>
      </c>
      <c r="C262" s="69">
        <f t="shared" si="136"/>
        <v>0.4</v>
      </c>
      <c r="D262" s="3"/>
      <c r="E262" s="3">
        <f t="shared" si="137"/>
        <v>0.4</v>
      </c>
      <c r="F262" s="3">
        <f t="shared" si="138"/>
        <v>0.4</v>
      </c>
      <c r="G262" s="3">
        <f t="shared" si="103"/>
        <v>0</v>
      </c>
      <c r="H262" s="3"/>
      <c r="I262" s="3"/>
      <c r="J262" s="3"/>
      <c r="K262" s="183">
        <v>0.4</v>
      </c>
      <c r="L262" s="183"/>
      <c r="M262" s="3">
        <f t="shared" si="108"/>
        <v>0</v>
      </c>
      <c r="N262" s="3"/>
      <c r="O262" s="3"/>
      <c r="P262" s="3"/>
      <c r="Q262" s="3"/>
      <c r="R262" s="3"/>
      <c r="S262" s="3"/>
      <c r="T262" s="3"/>
      <c r="U262" s="3">
        <f t="shared" si="139"/>
        <v>0</v>
      </c>
      <c r="V262" s="3"/>
      <c r="W262" s="3"/>
      <c r="X262" s="3"/>
      <c r="Y262" s="3"/>
      <c r="Z262" s="3"/>
      <c r="AA262" s="3"/>
      <c r="AB262" s="3"/>
      <c r="AC262" s="3"/>
      <c r="AD262" s="3">
        <f t="shared" si="132"/>
        <v>0</v>
      </c>
      <c r="AE262" s="3"/>
      <c r="AF262" s="3"/>
      <c r="AG262" s="3"/>
      <c r="AH262" s="73"/>
      <c r="AI262" s="73"/>
      <c r="AJ262" s="3"/>
      <c r="AK262" s="3"/>
      <c r="AL262" s="3"/>
      <c r="AM262" s="3"/>
      <c r="AN262" s="3"/>
      <c r="AO262" s="3"/>
      <c r="AP262" s="3"/>
      <c r="AQ262" s="3"/>
      <c r="AR262" s="3"/>
      <c r="AS262" s="3"/>
      <c r="AT262" s="3"/>
      <c r="AU262" s="3"/>
      <c r="AV262" s="3"/>
      <c r="AW262" s="3"/>
      <c r="AX262" s="3"/>
      <c r="AY262" s="3"/>
      <c r="AZ262" s="74"/>
      <c r="BA262" s="3"/>
      <c r="BB262" s="3"/>
      <c r="BC262" s="3"/>
      <c r="BD262" s="3"/>
      <c r="BE262" s="3"/>
      <c r="BF262" s="3"/>
      <c r="BG262" s="3">
        <f t="shared" si="109"/>
        <v>0</v>
      </c>
      <c r="BH262" s="3"/>
      <c r="BI262" s="75"/>
      <c r="BJ262" s="3"/>
      <c r="BK262" s="2" t="s">
        <v>459</v>
      </c>
      <c r="BL262" s="4" t="s">
        <v>135</v>
      </c>
      <c r="BM262" s="2" t="s">
        <v>367</v>
      </c>
      <c r="BN262" s="143" t="s">
        <v>85</v>
      </c>
      <c r="BO262" s="15" t="s">
        <v>546</v>
      </c>
      <c r="BP262" s="2" t="s">
        <v>629</v>
      </c>
    </row>
    <row r="263" spans="1:70" ht="75" x14ac:dyDescent="0.3">
      <c r="A263" s="2">
        <v>2</v>
      </c>
      <c r="B263" s="144" t="s">
        <v>574</v>
      </c>
      <c r="C263" s="69">
        <f t="shared" si="136"/>
        <v>0.25</v>
      </c>
      <c r="D263" s="3"/>
      <c r="E263" s="3">
        <f t="shared" si="137"/>
        <v>0.25</v>
      </c>
      <c r="F263" s="3">
        <f t="shared" si="138"/>
        <v>0.25</v>
      </c>
      <c r="G263" s="3">
        <f t="shared" si="103"/>
        <v>0</v>
      </c>
      <c r="H263" s="3"/>
      <c r="I263" s="3"/>
      <c r="J263" s="3"/>
      <c r="K263" s="179">
        <v>0.25</v>
      </c>
      <c r="L263" s="180"/>
      <c r="M263" s="3">
        <f t="shared" si="108"/>
        <v>0</v>
      </c>
      <c r="N263" s="3"/>
      <c r="O263" s="3"/>
      <c r="P263" s="3"/>
      <c r="Q263" s="3"/>
      <c r="R263" s="3"/>
      <c r="S263" s="3"/>
      <c r="T263" s="3"/>
      <c r="U263" s="3">
        <f t="shared" si="139"/>
        <v>0</v>
      </c>
      <c r="V263" s="3"/>
      <c r="W263" s="3"/>
      <c r="X263" s="3"/>
      <c r="Y263" s="3"/>
      <c r="Z263" s="3"/>
      <c r="AA263" s="3"/>
      <c r="AB263" s="3"/>
      <c r="AC263" s="3"/>
      <c r="AD263" s="3">
        <f t="shared" si="132"/>
        <v>0</v>
      </c>
      <c r="AE263" s="3"/>
      <c r="AF263" s="3"/>
      <c r="AG263" s="3"/>
      <c r="AH263" s="73"/>
      <c r="AI263" s="73"/>
      <c r="AJ263" s="3"/>
      <c r="AK263" s="3"/>
      <c r="AL263" s="3"/>
      <c r="AM263" s="3"/>
      <c r="AN263" s="3"/>
      <c r="AO263" s="3"/>
      <c r="AP263" s="3"/>
      <c r="AQ263" s="3"/>
      <c r="AR263" s="3"/>
      <c r="AS263" s="3"/>
      <c r="AT263" s="3"/>
      <c r="AU263" s="3"/>
      <c r="AV263" s="3"/>
      <c r="AW263" s="3"/>
      <c r="AX263" s="3"/>
      <c r="AY263" s="3"/>
      <c r="AZ263" s="74"/>
      <c r="BA263" s="3"/>
      <c r="BB263" s="3"/>
      <c r="BC263" s="3"/>
      <c r="BD263" s="3"/>
      <c r="BE263" s="3"/>
      <c r="BF263" s="3"/>
      <c r="BG263" s="3">
        <f t="shared" si="109"/>
        <v>0</v>
      </c>
      <c r="BH263" s="3"/>
      <c r="BI263" s="75"/>
      <c r="BJ263" s="3"/>
      <c r="BK263" s="2" t="s">
        <v>459</v>
      </c>
      <c r="BL263" s="2" t="s">
        <v>140</v>
      </c>
      <c r="BM263" s="2" t="s">
        <v>325</v>
      </c>
      <c r="BN263" s="76" t="s">
        <v>85</v>
      </c>
      <c r="BO263" s="15" t="s">
        <v>390</v>
      </c>
      <c r="BP263" s="2" t="s">
        <v>629</v>
      </c>
    </row>
    <row r="264" spans="1:70" ht="75" x14ac:dyDescent="0.3">
      <c r="A264" s="2">
        <v>3</v>
      </c>
      <c r="B264" s="144" t="s">
        <v>326</v>
      </c>
      <c r="C264" s="69">
        <f t="shared" si="136"/>
        <v>0.11</v>
      </c>
      <c r="D264" s="3"/>
      <c r="E264" s="3">
        <f t="shared" si="137"/>
        <v>0.11</v>
      </c>
      <c r="F264" s="3">
        <f t="shared" si="138"/>
        <v>0.11</v>
      </c>
      <c r="G264" s="3">
        <f t="shared" si="103"/>
        <v>0</v>
      </c>
      <c r="H264" s="3"/>
      <c r="I264" s="3"/>
      <c r="J264" s="3"/>
      <c r="K264" s="179"/>
      <c r="L264" s="180">
        <v>0.11</v>
      </c>
      <c r="M264" s="3">
        <f t="shared" si="108"/>
        <v>0</v>
      </c>
      <c r="N264" s="3"/>
      <c r="O264" s="3"/>
      <c r="P264" s="3"/>
      <c r="Q264" s="3"/>
      <c r="R264" s="3"/>
      <c r="S264" s="3"/>
      <c r="T264" s="3"/>
      <c r="U264" s="3">
        <f t="shared" si="139"/>
        <v>0</v>
      </c>
      <c r="V264" s="3"/>
      <c r="W264" s="3"/>
      <c r="X264" s="3"/>
      <c r="Y264" s="3"/>
      <c r="Z264" s="3"/>
      <c r="AA264" s="3"/>
      <c r="AB264" s="3"/>
      <c r="AC264" s="3"/>
      <c r="AD264" s="3">
        <f t="shared" si="132"/>
        <v>0</v>
      </c>
      <c r="AE264" s="3"/>
      <c r="AF264" s="3"/>
      <c r="AG264" s="3"/>
      <c r="AH264" s="73"/>
      <c r="AI264" s="73"/>
      <c r="AJ264" s="3"/>
      <c r="AK264" s="3"/>
      <c r="AL264" s="3"/>
      <c r="AM264" s="3"/>
      <c r="AN264" s="3"/>
      <c r="AO264" s="3"/>
      <c r="AP264" s="3"/>
      <c r="AQ264" s="3"/>
      <c r="AR264" s="3"/>
      <c r="AS264" s="3"/>
      <c r="AT264" s="3"/>
      <c r="AU264" s="3"/>
      <c r="AV264" s="3"/>
      <c r="AW264" s="3"/>
      <c r="AX264" s="3"/>
      <c r="AY264" s="3"/>
      <c r="AZ264" s="74"/>
      <c r="BA264" s="3"/>
      <c r="BB264" s="3"/>
      <c r="BC264" s="3"/>
      <c r="BD264" s="3"/>
      <c r="BE264" s="3"/>
      <c r="BF264" s="3"/>
      <c r="BG264" s="3">
        <f t="shared" si="109"/>
        <v>0</v>
      </c>
      <c r="BH264" s="3"/>
      <c r="BI264" s="75"/>
      <c r="BJ264" s="3"/>
      <c r="BK264" s="2" t="s">
        <v>459</v>
      </c>
      <c r="BL264" s="4" t="s">
        <v>137</v>
      </c>
      <c r="BM264" s="2"/>
      <c r="BN264" s="76" t="s">
        <v>85</v>
      </c>
      <c r="BO264" s="143" t="s">
        <v>540</v>
      </c>
      <c r="BP264" s="2" t="s">
        <v>629</v>
      </c>
      <c r="BQ264" s="149" t="s">
        <v>777</v>
      </c>
      <c r="BR264" s="149" t="s">
        <v>779</v>
      </c>
    </row>
    <row r="265" spans="1:70" ht="75" x14ac:dyDescent="0.3">
      <c r="A265" s="2">
        <v>4</v>
      </c>
      <c r="B265" s="88" t="s">
        <v>523</v>
      </c>
      <c r="C265" s="69">
        <f t="shared" si="136"/>
        <v>10</v>
      </c>
      <c r="D265" s="3"/>
      <c r="E265" s="3">
        <f t="shared" si="137"/>
        <v>10</v>
      </c>
      <c r="F265" s="3">
        <f t="shared" si="138"/>
        <v>8</v>
      </c>
      <c r="G265" s="3">
        <f t="shared" si="103"/>
        <v>0</v>
      </c>
      <c r="H265" s="3"/>
      <c r="I265" s="3"/>
      <c r="J265" s="3"/>
      <c r="K265" s="179">
        <v>5</v>
      </c>
      <c r="L265" s="180"/>
      <c r="M265" s="3">
        <f t="shared" si="108"/>
        <v>3</v>
      </c>
      <c r="N265" s="3"/>
      <c r="O265" s="3"/>
      <c r="P265" s="3">
        <v>3</v>
      </c>
      <c r="Q265" s="3"/>
      <c r="R265" s="3"/>
      <c r="S265" s="3"/>
      <c r="T265" s="3"/>
      <c r="U265" s="3">
        <f t="shared" si="139"/>
        <v>0</v>
      </c>
      <c r="V265" s="3"/>
      <c r="W265" s="3"/>
      <c r="X265" s="3"/>
      <c r="Y265" s="3"/>
      <c r="Z265" s="3"/>
      <c r="AA265" s="3"/>
      <c r="AB265" s="3"/>
      <c r="AC265" s="3"/>
      <c r="AD265" s="3">
        <f t="shared" si="132"/>
        <v>0</v>
      </c>
      <c r="AE265" s="3"/>
      <c r="AF265" s="3"/>
      <c r="AG265" s="3"/>
      <c r="AH265" s="73"/>
      <c r="AI265" s="73"/>
      <c r="AJ265" s="3"/>
      <c r="AK265" s="3"/>
      <c r="AL265" s="3"/>
      <c r="AM265" s="3"/>
      <c r="AN265" s="3"/>
      <c r="AO265" s="3"/>
      <c r="AP265" s="3"/>
      <c r="AQ265" s="3"/>
      <c r="AR265" s="3"/>
      <c r="AS265" s="3"/>
      <c r="AT265" s="3"/>
      <c r="AU265" s="3"/>
      <c r="AV265" s="3"/>
      <c r="AW265" s="3"/>
      <c r="AX265" s="3"/>
      <c r="AY265" s="3"/>
      <c r="AZ265" s="74"/>
      <c r="BA265" s="3"/>
      <c r="BB265" s="3"/>
      <c r="BC265" s="3"/>
      <c r="BD265" s="3"/>
      <c r="BE265" s="3"/>
      <c r="BF265" s="3"/>
      <c r="BG265" s="3">
        <f t="shared" si="109"/>
        <v>2</v>
      </c>
      <c r="BH265" s="3"/>
      <c r="BI265" s="3">
        <v>2</v>
      </c>
      <c r="BJ265" s="3"/>
      <c r="BK265" s="2" t="s">
        <v>459</v>
      </c>
      <c r="BL265" s="4" t="s">
        <v>137</v>
      </c>
      <c r="BM265" s="2" t="s">
        <v>524</v>
      </c>
      <c r="BN265" s="76" t="s">
        <v>85</v>
      </c>
      <c r="BO265" s="143" t="s">
        <v>545</v>
      </c>
      <c r="BP265" s="2" t="s">
        <v>630</v>
      </c>
      <c r="BQ265" s="149" t="s">
        <v>777</v>
      </c>
      <c r="BR265" s="149" t="s">
        <v>778</v>
      </c>
    </row>
    <row r="266" spans="1:70" ht="37.5" x14ac:dyDescent="0.3">
      <c r="A266" s="2">
        <v>5</v>
      </c>
      <c r="B266" s="88" t="s">
        <v>575</v>
      </c>
      <c r="C266" s="69">
        <f t="shared" si="136"/>
        <v>0.26</v>
      </c>
      <c r="D266" s="3"/>
      <c r="E266" s="3">
        <f t="shared" si="137"/>
        <v>0.26</v>
      </c>
      <c r="F266" s="3">
        <f t="shared" si="138"/>
        <v>0.26</v>
      </c>
      <c r="G266" s="3">
        <f t="shared" si="103"/>
        <v>0</v>
      </c>
      <c r="H266" s="3"/>
      <c r="I266" s="3"/>
      <c r="J266" s="3"/>
      <c r="K266" s="179">
        <v>0.26</v>
      </c>
      <c r="L266" s="180"/>
      <c r="M266" s="3">
        <f t="shared" si="108"/>
        <v>0</v>
      </c>
      <c r="N266" s="3"/>
      <c r="O266" s="3"/>
      <c r="P266" s="3"/>
      <c r="Q266" s="3"/>
      <c r="R266" s="3"/>
      <c r="S266" s="3"/>
      <c r="T266" s="3"/>
      <c r="U266" s="3">
        <f t="shared" si="139"/>
        <v>0</v>
      </c>
      <c r="V266" s="3"/>
      <c r="W266" s="3"/>
      <c r="X266" s="3"/>
      <c r="Y266" s="3"/>
      <c r="Z266" s="3"/>
      <c r="AA266" s="3"/>
      <c r="AB266" s="3"/>
      <c r="AC266" s="3"/>
      <c r="AD266" s="3">
        <f t="shared" si="132"/>
        <v>0</v>
      </c>
      <c r="AE266" s="3"/>
      <c r="AF266" s="3"/>
      <c r="AG266" s="3"/>
      <c r="AH266" s="73"/>
      <c r="AI266" s="73"/>
      <c r="AJ266" s="3"/>
      <c r="AK266" s="3"/>
      <c r="AL266" s="3"/>
      <c r="AM266" s="3"/>
      <c r="AN266" s="3"/>
      <c r="AO266" s="3"/>
      <c r="AP266" s="3"/>
      <c r="AQ266" s="3"/>
      <c r="AR266" s="3"/>
      <c r="AS266" s="3"/>
      <c r="AT266" s="3"/>
      <c r="AU266" s="3"/>
      <c r="AV266" s="3"/>
      <c r="AW266" s="3"/>
      <c r="AX266" s="3"/>
      <c r="AY266" s="3"/>
      <c r="AZ266" s="74"/>
      <c r="BA266" s="3"/>
      <c r="BB266" s="3"/>
      <c r="BC266" s="3"/>
      <c r="BD266" s="3"/>
      <c r="BE266" s="3"/>
      <c r="BF266" s="3"/>
      <c r="BG266" s="3">
        <f t="shared" si="109"/>
        <v>0</v>
      </c>
      <c r="BH266" s="3"/>
      <c r="BI266" s="3"/>
      <c r="BJ266" s="3"/>
      <c r="BK266" s="2" t="s">
        <v>459</v>
      </c>
      <c r="BL266" s="2" t="s">
        <v>147</v>
      </c>
      <c r="BM266" s="2"/>
      <c r="BN266" s="76" t="s">
        <v>85</v>
      </c>
      <c r="BO266" s="143" t="s">
        <v>545</v>
      </c>
      <c r="BP266" s="2" t="s">
        <v>630</v>
      </c>
    </row>
    <row r="267" spans="1:70" ht="37.5" x14ac:dyDescent="0.3">
      <c r="A267" s="81" t="s">
        <v>353</v>
      </c>
      <c r="B267" s="83" t="s">
        <v>27</v>
      </c>
      <c r="C267" s="21">
        <f t="shared" si="136"/>
        <v>1.4</v>
      </c>
      <c r="D267" s="82"/>
      <c r="E267" s="82">
        <f t="shared" si="137"/>
        <v>1.4</v>
      </c>
      <c r="F267" s="82">
        <f t="shared" si="138"/>
        <v>1.4</v>
      </c>
      <c r="G267" s="82">
        <f t="shared" si="103"/>
        <v>0</v>
      </c>
      <c r="H267" s="82">
        <f>SUM(H268:H271)</f>
        <v>0</v>
      </c>
      <c r="I267" s="82">
        <f>SUM(I268:I271)</f>
        <v>0</v>
      </c>
      <c r="J267" s="82">
        <f>SUM(J268:J271)</f>
        <v>0</v>
      </c>
      <c r="K267" s="177">
        <f>SUM(K268:K271)</f>
        <v>0.1</v>
      </c>
      <c r="L267" s="177">
        <f>SUM(L268:L271)</f>
        <v>1.2999999999999998</v>
      </c>
      <c r="M267" s="82">
        <f t="shared" si="108"/>
        <v>0</v>
      </c>
      <c r="N267" s="82">
        <f t="shared" ref="N267:T267" si="142">SUM(N268:N271)</f>
        <v>0</v>
      </c>
      <c r="O267" s="82">
        <f t="shared" si="142"/>
        <v>0</v>
      </c>
      <c r="P267" s="82">
        <f t="shared" si="142"/>
        <v>0</v>
      </c>
      <c r="Q267" s="82">
        <f t="shared" si="142"/>
        <v>0</v>
      </c>
      <c r="R267" s="82">
        <f t="shared" si="142"/>
        <v>0</v>
      </c>
      <c r="S267" s="82">
        <f t="shared" si="142"/>
        <v>0</v>
      </c>
      <c r="T267" s="82">
        <f t="shared" si="142"/>
        <v>0</v>
      </c>
      <c r="U267" s="82">
        <f t="shared" si="139"/>
        <v>0</v>
      </c>
      <c r="V267" s="82">
        <f t="shared" ref="V267:AC267" si="143">SUM(V268:V271)</f>
        <v>0</v>
      </c>
      <c r="W267" s="82">
        <f t="shared" si="143"/>
        <v>0</v>
      </c>
      <c r="X267" s="82">
        <f t="shared" si="143"/>
        <v>0</v>
      </c>
      <c r="Y267" s="82">
        <f t="shared" si="143"/>
        <v>0</v>
      </c>
      <c r="Z267" s="82">
        <f t="shared" si="143"/>
        <v>0</v>
      </c>
      <c r="AA267" s="82">
        <f t="shared" si="143"/>
        <v>0</v>
      </c>
      <c r="AB267" s="82">
        <f t="shared" si="143"/>
        <v>0</v>
      </c>
      <c r="AC267" s="82">
        <f t="shared" si="143"/>
        <v>0</v>
      </c>
      <c r="AD267" s="82">
        <f t="shared" si="132"/>
        <v>0</v>
      </c>
      <c r="AE267" s="82">
        <f t="shared" ref="AE267:BF267" si="144">SUM(AE268:AE271)</f>
        <v>0</v>
      </c>
      <c r="AF267" s="82">
        <f t="shared" si="144"/>
        <v>0</v>
      </c>
      <c r="AG267" s="82">
        <f t="shared" si="144"/>
        <v>0</v>
      </c>
      <c r="AH267" s="82">
        <f t="shared" si="144"/>
        <v>0</v>
      </c>
      <c r="AI267" s="82">
        <f t="shared" si="144"/>
        <v>0</v>
      </c>
      <c r="AJ267" s="82">
        <f t="shared" si="144"/>
        <v>0</v>
      </c>
      <c r="AK267" s="82">
        <f t="shared" si="144"/>
        <v>0</v>
      </c>
      <c r="AL267" s="82">
        <f t="shared" si="144"/>
        <v>0</v>
      </c>
      <c r="AM267" s="82">
        <f t="shared" si="144"/>
        <v>0</v>
      </c>
      <c r="AN267" s="82">
        <f t="shared" si="144"/>
        <v>0</v>
      </c>
      <c r="AO267" s="82">
        <f t="shared" si="144"/>
        <v>0</v>
      </c>
      <c r="AP267" s="82">
        <f t="shared" si="144"/>
        <v>0</v>
      </c>
      <c r="AQ267" s="82">
        <f t="shared" si="144"/>
        <v>0</v>
      </c>
      <c r="AR267" s="82">
        <f t="shared" si="144"/>
        <v>0</v>
      </c>
      <c r="AS267" s="82">
        <f t="shared" si="144"/>
        <v>0</v>
      </c>
      <c r="AT267" s="82">
        <f t="shared" si="144"/>
        <v>0</v>
      </c>
      <c r="AU267" s="82">
        <f t="shared" si="144"/>
        <v>0</v>
      </c>
      <c r="AV267" s="82">
        <f t="shared" si="144"/>
        <v>0</v>
      </c>
      <c r="AW267" s="82">
        <f t="shared" si="144"/>
        <v>0</v>
      </c>
      <c r="AX267" s="82">
        <f t="shared" si="144"/>
        <v>0</v>
      </c>
      <c r="AY267" s="82">
        <f t="shared" si="144"/>
        <v>0</v>
      </c>
      <c r="AZ267" s="82">
        <f t="shared" si="144"/>
        <v>0</v>
      </c>
      <c r="BA267" s="82">
        <f t="shared" si="144"/>
        <v>0</v>
      </c>
      <c r="BB267" s="82">
        <f t="shared" si="144"/>
        <v>0</v>
      </c>
      <c r="BC267" s="82">
        <f t="shared" si="144"/>
        <v>0</v>
      </c>
      <c r="BD267" s="82">
        <f t="shared" si="144"/>
        <v>0</v>
      </c>
      <c r="BE267" s="82">
        <f t="shared" si="144"/>
        <v>0</v>
      </c>
      <c r="BF267" s="82">
        <f t="shared" si="144"/>
        <v>0</v>
      </c>
      <c r="BG267" s="82">
        <f t="shared" si="109"/>
        <v>0</v>
      </c>
      <c r="BH267" s="82">
        <f>SUM(BH268:BH271)</f>
        <v>0</v>
      </c>
      <c r="BI267" s="82">
        <f>SUM(BI268:BI271)</f>
        <v>0</v>
      </c>
      <c r="BJ267" s="82">
        <f>SUM(BJ268:BJ271)</f>
        <v>0</v>
      </c>
      <c r="BK267" s="9"/>
      <c r="BL267" s="9"/>
      <c r="BM267" s="9"/>
      <c r="BN267" s="9"/>
      <c r="BO267" s="107"/>
      <c r="BP267" s="9"/>
    </row>
    <row r="268" spans="1:70" ht="56.25" x14ac:dyDescent="0.3">
      <c r="A268" s="2">
        <v>1</v>
      </c>
      <c r="B268" s="16" t="s">
        <v>581</v>
      </c>
      <c r="C268" s="69">
        <f t="shared" si="136"/>
        <v>1</v>
      </c>
      <c r="D268" s="3"/>
      <c r="E268" s="3">
        <f t="shared" si="137"/>
        <v>1</v>
      </c>
      <c r="F268" s="3">
        <f t="shared" si="138"/>
        <v>1</v>
      </c>
      <c r="G268" s="3">
        <f t="shared" si="103"/>
        <v>0</v>
      </c>
      <c r="H268" s="2"/>
      <c r="I268" s="2"/>
      <c r="J268" s="2"/>
      <c r="K268" s="180"/>
      <c r="L268" s="180">
        <v>1</v>
      </c>
      <c r="M268" s="3">
        <f t="shared" si="108"/>
        <v>0</v>
      </c>
      <c r="N268" s="2"/>
      <c r="O268" s="2"/>
      <c r="P268" s="2"/>
      <c r="Q268" s="2"/>
      <c r="R268" s="2"/>
      <c r="S268" s="2"/>
      <c r="T268" s="2"/>
      <c r="U268" s="3">
        <f t="shared" si="139"/>
        <v>0</v>
      </c>
      <c r="V268" s="2"/>
      <c r="W268" s="2"/>
      <c r="X268" s="2"/>
      <c r="Y268" s="2"/>
      <c r="Z268" s="2"/>
      <c r="AA268" s="2"/>
      <c r="AB268" s="2"/>
      <c r="AC268" s="2"/>
      <c r="AD268" s="3">
        <f t="shared" si="132"/>
        <v>0</v>
      </c>
      <c r="AE268" s="2"/>
      <c r="AF268" s="2"/>
      <c r="AG268" s="2"/>
      <c r="AH268" s="2"/>
      <c r="AI268" s="2"/>
      <c r="AJ268" s="2"/>
      <c r="AK268" s="2"/>
      <c r="AL268" s="2"/>
      <c r="AM268" s="2"/>
      <c r="AN268" s="2"/>
      <c r="AO268" s="2"/>
      <c r="AP268" s="2"/>
      <c r="AQ268" s="2"/>
      <c r="AR268" s="2"/>
      <c r="AS268" s="2">
        <v>0</v>
      </c>
      <c r="AT268" s="2"/>
      <c r="AU268" s="2"/>
      <c r="AV268" s="2"/>
      <c r="AW268" s="2"/>
      <c r="AX268" s="2"/>
      <c r="AY268" s="2"/>
      <c r="AZ268" s="2"/>
      <c r="BA268" s="2"/>
      <c r="BB268" s="2"/>
      <c r="BC268" s="2"/>
      <c r="BD268" s="2"/>
      <c r="BE268" s="2"/>
      <c r="BF268" s="2"/>
      <c r="BG268" s="3">
        <f t="shared" si="109"/>
        <v>0</v>
      </c>
      <c r="BH268" s="2"/>
      <c r="BI268" s="2"/>
      <c r="BJ268" s="2"/>
      <c r="BK268" s="2" t="s">
        <v>459</v>
      </c>
      <c r="BL268" s="2" t="s">
        <v>140</v>
      </c>
      <c r="BM268" s="2"/>
      <c r="BN268" s="2" t="s">
        <v>86</v>
      </c>
      <c r="BO268" s="15" t="s">
        <v>545</v>
      </c>
      <c r="BP268" s="2" t="s">
        <v>630</v>
      </c>
    </row>
    <row r="269" spans="1:70" ht="75" x14ac:dyDescent="0.3">
      <c r="A269" s="2">
        <f>A268+1</f>
        <v>2</v>
      </c>
      <c r="B269" s="16" t="s">
        <v>525</v>
      </c>
      <c r="C269" s="69">
        <f t="shared" si="136"/>
        <v>0.15</v>
      </c>
      <c r="D269" s="3"/>
      <c r="E269" s="3">
        <f t="shared" si="137"/>
        <v>0.15</v>
      </c>
      <c r="F269" s="3">
        <f t="shared" si="138"/>
        <v>0.15</v>
      </c>
      <c r="G269" s="3">
        <f t="shared" ref="G269:G289" si="145">H269+I269+J269</f>
        <v>0</v>
      </c>
      <c r="H269" s="2"/>
      <c r="I269" s="2"/>
      <c r="J269" s="2"/>
      <c r="K269" s="180"/>
      <c r="L269" s="180">
        <v>0.15</v>
      </c>
      <c r="M269" s="3">
        <f t="shared" si="108"/>
        <v>0</v>
      </c>
      <c r="N269" s="2"/>
      <c r="O269" s="2"/>
      <c r="P269" s="2"/>
      <c r="Q269" s="2"/>
      <c r="R269" s="2"/>
      <c r="S269" s="2"/>
      <c r="T269" s="2"/>
      <c r="U269" s="3">
        <f t="shared" si="139"/>
        <v>0</v>
      </c>
      <c r="V269" s="2"/>
      <c r="W269" s="2"/>
      <c r="X269" s="2"/>
      <c r="Y269" s="2"/>
      <c r="Z269" s="2"/>
      <c r="AA269" s="2"/>
      <c r="AB269" s="2"/>
      <c r="AC269" s="2"/>
      <c r="AD269" s="3">
        <f t="shared" si="132"/>
        <v>0</v>
      </c>
      <c r="AE269" s="2"/>
      <c r="AF269" s="2"/>
      <c r="AG269" s="2"/>
      <c r="AH269" s="2"/>
      <c r="AI269" s="2"/>
      <c r="AJ269" s="2"/>
      <c r="AK269" s="2"/>
      <c r="AL269" s="2"/>
      <c r="AM269" s="2"/>
      <c r="AN269" s="2"/>
      <c r="AO269" s="2"/>
      <c r="AP269" s="2"/>
      <c r="AQ269" s="2"/>
      <c r="AR269" s="2"/>
      <c r="AS269" s="2">
        <v>0</v>
      </c>
      <c r="AT269" s="2"/>
      <c r="AU269" s="2"/>
      <c r="AV269" s="2"/>
      <c r="AW269" s="2"/>
      <c r="AX269" s="2"/>
      <c r="AY269" s="2"/>
      <c r="AZ269" s="2"/>
      <c r="BA269" s="2"/>
      <c r="BB269" s="2"/>
      <c r="BC269" s="2"/>
      <c r="BD269" s="2"/>
      <c r="BE269" s="2"/>
      <c r="BF269" s="2"/>
      <c r="BG269" s="3">
        <f t="shared" si="109"/>
        <v>0</v>
      </c>
      <c r="BH269" s="2"/>
      <c r="BI269" s="2"/>
      <c r="BJ269" s="2"/>
      <c r="BK269" s="2" t="s">
        <v>459</v>
      </c>
      <c r="BL269" s="2" t="s">
        <v>135</v>
      </c>
      <c r="BM269" s="96" t="s">
        <v>552</v>
      </c>
      <c r="BN269" s="2" t="s">
        <v>86</v>
      </c>
      <c r="BO269" s="15" t="s">
        <v>545</v>
      </c>
      <c r="BP269" s="2" t="s">
        <v>630</v>
      </c>
    </row>
    <row r="270" spans="1:70" ht="37.5" x14ac:dyDescent="0.3">
      <c r="A270" s="2">
        <f t="shared" ref="A270:A271" si="146">A269+1</f>
        <v>3</v>
      </c>
      <c r="B270" s="16" t="s">
        <v>526</v>
      </c>
      <c r="C270" s="69">
        <f t="shared" si="136"/>
        <v>0.15</v>
      </c>
      <c r="D270" s="3"/>
      <c r="E270" s="3">
        <f t="shared" si="137"/>
        <v>0.15</v>
      </c>
      <c r="F270" s="3">
        <f t="shared" si="138"/>
        <v>0.15</v>
      </c>
      <c r="G270" s="3">
        <f t="shared" si="145"/>
        <v>0</v>
      </c>
      <c r="H270" s="2"/>
      <c r="I270" s="2"/>
      <c r="J270" s="2"/>
      <c r="K270" s="180"/>
      <c r="L270" s="180">
        <v>0.15</v>
      </c>
      <c r="M270" s="3">
        <f t="shared" si="108"/>
        <v>0</v>
      </c>
      <c r="N270" s="2"/>
      <c r="O270" s="2"/>
      <c r="P270" s="2"/>
      <c r="Q270" s="2"/>
      <c r="R270" s="2"/>
      <c r="S270" s="2"/>
      <c r="T270" s="2"/>
      <c r="U270" s="3">
        <f t="shared" si="139"/>
        <v>0</v>
      </c>
      <c r="V270" s="2"/>
      <c r="W270" s="2"/>
      <c r="X270" s="2"/>
      <c r="Y270" s="2"/>
      <c r="Z270" s="2"/>
      <c r="AA270" s="2"/>
      <c r="AB270" s="2"/>
      <c r="AC270" s="2"/>
      <c r="AD270" s="3">
        <f t="shared" si="132"/>
        <v>0</v>
      </c>
      <c r="AE270" s="2"/>
      <c r="AF270" s="2"/>
      <c r="AG270" s="2"/>
      <c r="AH270" s="2"/>
      <c r="AI270" s="2"/>
      <c r="AJ270" s="2"/>
      <c r="AK270" s="2"/>
      <c r="AL270" s="2"/>
      <c r="AM270" s="2"/>
      <c r="AN270" s="2"/>
      <c r="AO270" s="2"/>
      <c r="AP270" s="2"/>
      <c r="AQ270" s="2"/>
      <c r="AR270" s="2"/>
      <c r="AS270" s="2">
        <v>0</v>
      </c>
      <c r="AT270" s="2"/>
      <c r="AU270" s="2"/>
      <c r="AV270" s="2"/>
      <c r="AW270" s="2"/>
      <c r="AX270" s="2"/>
      <c r="AY270" s="2"/>
      <c r="AZ270" s="2"/>
      <c r="BA270" s="2"/>
      <c r="BB270" s="2"/>
      <c r="BC270" s="2"/>
      <c r="BD270" s="2"/>
      <c r="BE270" s="2"/>
      <c r="BF270" s="2"/>
      <c r="BG270" s="3">
        <f t="shared" si="109"/>
        <v>0</v>
      </c>
      <c r="BH270" s="2"/>
      <c r="BI270" s="2"/>
      <c r="BJ270" s="2"/>
      <c r="BK270" s="2" t="s">
        <v>459</v>
      </c>
      <c r="BL270" s="2" t="s">
        <v>143</v>
      </c>
      <c r="BM270" s="2"/>
      <c r="BN270" s="2" t="s">
        <v>86</v>
      </c>
      <c r="BO270" s="15" t="s">
        <v>545</v>
      </c>
      <c r="BP270" s="2" t="s">
        <v>630</v>
      </c>
    </row>
    <row r="271" spans="1:70" ht="37.5" x14ac:dyDescent="0.3">
      <c r="A271" s="2">
        <f t="shared" si="146"/>
        <v>4</v>
      </c>
      <c r="B271" s="16" t="s">
        <v>527</v>
      </c>
      <c r="C271" s="69">
        <f t="shared" si="136"/>
        <v>0.1</v>
      </c>
      <c r="D271" s="3"/>
      <c r="E271" s="3">
        <f t="shared" si="137"/>
        <v>0.1</v>
      </c>
      <c r="F271" s="3">
        <f t="shared" si="138"/>
        <v>0.1</v>
      </c>
      <c r="G271" s="3">
        <f t="shared" si="145"/>
        <v>0</v>
      </c>
      <c r="H271" s="2"/>
      <c r="I271" s="2"/>
      <c r="J271" s="2"/>
      <c r="K271" s="180">
        <v>0.1</v>
      </c>
      <c r="L271" s="180"/>
      <c r="M271" s="3">
        <f t="shared" si="108"/>
        <v>0</v>
      </c>
      <c r="N271" s="2"/>
      <c r="O271" s="2"/>
      <c r="P271" s="2"/>
      <c r="Q271" s="2"/>
      <c r="R271" s="2"/>
      <c r="S271" s="2"/>
      <c r="T271" s="2"/>
      <c r="U271" s="3">
        <f t="shared" si="139"/>
        <v>0</v>
      </c>
      <c r="V271" s="2"/>
      <c r="W271" s="2"/>
      <c r="X271" s="2"/>
      <c r="Y271" s="2"/>
      <c r="Z271" s="2"/>
      <c r="AA271" s="2"/>
      <c r="AB271" s="2"/>
      <c r="AC271" s="2"/>
      <c r="AD271" s="3">
        <f t="shared" si="132"/>
        <v>0</v>
      </c>
      <c r="AE271" s="2"/>
      <c r="AF271" s="2"/>
      <c r="AG271" s="2"/>
      <c r="AH271" s="2"/>
      <c r="AI271" s="2"/>
      <c r="AJ271" s="2"/>
      <c r="AK271" s="2"/>
      <c r="AL271" s="2"/>
      <c r="AM271" s="2"/>
      <c r="AN271" s="2"/>
      <c r="AO271" s="2"/>
      <c r="AP271" s="2"/>
      <c r="AQ271" s="2"/>
      <c r="AR271" s="2"/>
      <c r="AS271" s="2">
        <v>0</v>
      </c>
      <c r="AT271" s="2"/>
      <c r="AU271" s="2"/>
      <c r="AV271" s="2"/>
      <c r="AW271" s="2"/>
      <c r="AX271" s="2"/>
      <c r="AY271" s="2"/>
      <c r="AZ271" s="2"/>
      <c r="BA271" s="2"/>
      <c r="BB271" s="2"/>
      <c r="BC271" s="2"/>
      <c r="BD271" s="2"/>
      <c r="BE271" s="2"/>
      <c r="BF271" s="2"/>
      <c r="BG271" s="3">
        <f t="shared" si="109"/>
        <v>0</v>
      </c>
      <c r="BH271" s="2"/>
      <c r="BI271" s="2"/>
      <c r="BJ271" s="2"/>
      <c r="BK271" s="2" t="s">
        <v>459</v>
      </c>
      <c r="BL271" s="2" t="s">
        <v>147</v>
      </c>
      <c r="BM271" s="2"/>
      <c r="BN271" s="2" t="s">
        <v>86</v>
      </c>
      <c r="BO271" s="15" t="s">
        <v>545</v>
      </c>
      <c r="BP271" s="2" t="s">
        <v>630</v>
      </c>
    </row>
    <row r="272" spans="1:70" ht="37.5" x14ac:dyDescent="0.3">
      <c r="A272" s="81" t="s">
        <v>354</v>
      </c>
      <c r="B272" s="83" t="s">
        <v>29</v>
      </c>
      <c r="C272" s="21">
        <f t="shared" si="136"/>
        <v>144.43</v>
      </c>
      <c r="D272" s="82">
        <f>SUM(D273:D289)</f>
        <v>55.199999999999996</v>
      </c>
      <c r="E272" s="82">
        <f>SUM(E273:E289)</f>
        <v>89.23</v>
      </c>
      <c r="F272" s="82">
        <f>SUM(F273:F289)</f>
        <v>87.929999999999993</v>
      </c>
      <c r="G272" s="82">
        <f t="shared" si="145"/>
        <v>0</v>
      </c>
      <c r="H272" s="82">
        <f t="shared" ref="H272:AM272" si="147">SUM(H273:H289)</f>
        <v>0</v>
      </c>
      <c r="I272" s="82">
        <f t="shared" si="147"/>
        <v>0</v>
      </c>
      <c r="J272" s="82">
        <f t="shared" si="147"/>
        <v>0</v>
      </c>
      <c r="K272" s="177">
        <f t="shared" si="147"/>
        <v>50.689999999999991</v>
      </c>
      <c r="L272" s="177">
        <f t="shared" si="147"/>
        <v>29.24</v>
      </c>
      <c r="M272" s="82">
        <f t="shared" si="147"/>
        <v>8</v>
      </c>
      <c r="N272" s="82">
        <f t="shared" si="147"/>
        <v>0</v>
      </c>
      <c r="O272" s="82">
        <f t="shared" si="147"/>
        <v>0</v>
      </c>
      <c r="P272" s="82">
        <f t="shared" si="147"/>
        <v>8</v>
      </c>
      <c r="Q272" s="82">
        <f t="shared" si="147"/>
        <v>0</v>
      </c>
      <c r="R272" s="82">
        <f t="shared" si="147"/>
        <v>0</v>
      </c>
      <c r="S272" s="82">
        <f t="shared" si="147"/>
        <v>0</v>
      </c>
      <c r="T272" s="82">
        <f t="shared" si="147"/>
        <v>0</v>
      </c>
      <c r="U272" s="82">
        <f t="shared" si="147"/>
        <v>0</v>
      </c>
      <c r="V272" s="82">
        <f t="shared" si="147"/>
        <v>0</v>
      </c>
      <c r="W272" s="82">
        <f t="shared" si="147"/>
        <v>0</v>
      </c>
      <c r="X272" s="82">
        <f t="shared" si="147"/>
        <v>0</v>
      </c>
      <c r="Y272" s="82">
        <f t="shared" si="147"/>
        <v>0</v>
      </c>
      <c r="Z272" s="82">
        <f t="shared" si="147"/>
        <v>0</v>
      </c>
      <c r="AA272" s="82">
        <f t="shared" si="147"/>
        <v>0</v>
      </c>
      <c r="AB272" s="82">
        <f t="shared" si="147"/>
        <v>0</v>
      </c>
      <c r="AC272" s="82">
        <f t="shared" si="147"/>
        <v>0</v>
      </c>
      <c r="AD272" s="82">
        <f t="shared" si="147"/>
        <v>0</v>
      </c>
      <c r="AE272" s="82">
        <f t="shared" si="147"/>
        <v>0</v>
      </c>
      <c r="AF272" s="82">
        <f t="shared" si="147"/>
        <v>0</v>
      </c>
      <c r="AG272" s="82">
        <f t="shared" si="147"/>
        <v>0</v>
      </c>
      <c r="AH272" s="82">
        <f t="shared" si="147"/>
        <v>0</v>
      </c>
      <c r="AI272" s="82">
        <f t="shared" si="147"/>
        <v>0</v>
      </c>
      <c r="AJ272" s="82">
        <f t="shared" si="147"/>
        <v>0</v>
      </c>
      <c r="AK272" s="82">
        <f t="shared" si="147"/>
        <v>0</v>
      </c>
      <c r="AL272" s="82">
        <f t="shared" si="147"/>
        <v>0</v>
      </c>
      <c r="AM272" s="82">
        <f t="shared" si="147"/>
        <v>0</v>
      </c>
      <c r="AN272" s="82">
        <f t="shared" ref="AN272:BJ272" si="148">SUM(AN273:AN289)</f>
        <v>0</v>
      </c>
      <c r="AO272" s="82">
        <f t="shared" si="148"/>
        <v>0</v>
      </c>
      <c r="AP272" s="82">
        <f t="shared" si="148"/>
        <v>0</v>
      </c>
      <c r="AQ272" s="82">
        <f t="shared" si="148"/>
        <v>0</v>
      </c>
      <c r="AR272" s="82">
        <f t="shared" si="148"/>
        <v>0</v>
      </c>
      <c r="AS272" s="82">
        <f t="shared" si="148"/>
        <v>0</v>
      </c>
      <c r="AT272" s="82">
        <f t="shared" si="148"/>
        <v>0</v>
      </c>
      <c r="AU272" s="82">
        <f t="shared" si="148"/>
        <v>0</v>
      </c>
      <c r="AV272" s="82">
        <f t="shared" si="148"/>
        <v>0</v>
      </c>
      <c r="AW272" s="82">
        <f t="shared" si="148"/>
        <v>0</v>
      </c>
      <c r="AX272" s="82">
        <f t="shared" si="148"/>
        <v>0</v>
      </c>
      <c r="AY272" s="82">
        <f t="shared" si="148"/>
        <v>0</v>
      </c>
      <c r="AZ272" s="82">
        <f t="shared" si="148"/>
        <v>0</v>
      </c>
      <c r="BA272" s="82">
        <f t="shared" si="148"/>
        <v>0</v>
      </c>
      <c r="BB272" s="82">
        <f t="shared" si="148"/>
        <v>0</v>
      </c>
      <c r="BC272" s="82">
        <f t="shared" si="148"/>
        <v>0</v>
      </c>
      <c r="BD272" s="82">
        <f t="shared" si="148"/>
        <v>0</v>
      </c>
      <c r="BE272" s="82">
        <f t="shared" si="148"/>
        <v>0</v>
      </c>
      <c r="BF272" s="82">
        <f t="shared" si="148"/>
        <v>0</v>
      </c>
      <c r="BG272" s="82">
        <f t="shared" si="148"/>
        <v>1.3</v>
      </c>
      <c r="BH272" s="82">
        <f t="shared" si="148"/>
        <v>0</v>
      </c>
      <c r="BI272" s="82">
        <f t="shared" si="148"/>
        <v>1.3</v>
      </c>
      <c r="BJ272" s="82">
        <f t="shared" si="148"/>
        <v>0</v>
      </c>
      <c r="BK272" s="9"/>
      <c r="BL272" s="9"/>
      <c r="BM272" s="9"/>
      <c r="BN272" s="9"/>
      <c r="BO272" s="107"/>
      <c r="BP272" s="9"/>
    </row>
    <row r="273" spans="1:70" ht="112.5" x14ac:dyDescent="0.3">
      <c r="A273" s="2">
        <v>1</v>
      </c>
      <c r="B273" s="108" t="s">
        <v>528</v>
      </c>
      <c r="C273" s="69">
        <f t="shared" si="136"/>
        <v>2.11</v>
      </c>
      <c r="D273" s="3"/>
      <c r="E273" s="3">
        <f t="shared" ref="E273:E283" si="149">F273+U273+BG273</f>
        <v>2.11</v>
      </c>
      <c r="F273" s="3">
        <f t="shared" ref="F273:F289" si="150">G273+K273+L273+M273+R273+S273+T273</f>
        <v>2.11</v>
      </c>
      <c r="G273" s="3">
        <f t="shared" si="145"/>
        <v>0</v>
      </c>
      <c r="H273" s="3"/>
      <c r="I273" s="3"/>
      <c r="J273" s="3"/>
      <c r="K273" s="178"/>
      <c r="L273" s="178">
        <v>2.11</v>
      </c>
      <c r="M273" s="3">
        <f t="shared" ref="M273:M279" si="151">N273+O273+P273</f>
        <v>0</v>
      </c>
      <c r="N273" s="3"/>
      <c r="O273" s="3"/>
      <c r="P273" s="3"/>
      <c r="Q273" s="3"/>
      <c r="R273" s="3"/>
      <c r="S273" s="3"/>
      <c r="T273" s="3"/>
      <c r="U273" s="3">
        <f t="shared" si="139"/>
        <v>0</v>
      </c>
      <c r="V273" s="3"/>
      <c r="W273" s="3"/>
      <c r="X273" s="3"/>
      <c r="Y273" s="3"/>
      <c r="Z273" s="3"/>
      <c r="AA273" s="3"/>
      <c r="AB273" s="3"/>
      <c r="AC273" s="3"/>
      <c r="AD273" s="3">
        <f t="shared" si="132"/>
        <v>0</v>
      </c>
      <c r="AE273" s="3"/>
      <c r="AF273" s="3"/>
      <c r="AG273" s="3"/>
      <c r="AH273" s="3"/>
      <c r="AI273" s="3"/>
      <c r="AJ273" s="3"/>
      <c r="AK273" s="3"/>
      <c r="AL273" s="3"/>
      <c r="AM273" s="3"/>
      <c r="AN273" s="3"/>
      <c r="AO273" s="3"/>
      <c r="AP273" s="3"/>
      <c r="AQ273" s="3"/>
      <c r="AR273" s="3"/>
      <c r="AS273" s="3"/>
      <c r="AT273" s="3"/>
      <c r="AU273" s="3"/>
      <c r="AV273" s="3"/>
      <c r="AW273" s="3"/>
      <c r="AX273" s="3"/>
      <c r="AY273" s="3"/>
      <c r="AZ273" s="3"/>
      <c r="BA273" s="3"/>
      <c r="BB273" s="3"/>
      <c r="BC273" s="3"/>
      <c r="BD273" s="3"/>
      <c r="BE273" s="3"/>
      <c r="BF273" s="3"/>
      <c r="BG273" s="3">
        <f t="shared" ref="BG273:BG279" si="152">BH273+BI273+BJ273</f>
        <v>0</v>
      </c>
      <c r="BH273" s="3"/>
      <c r="BI273" s="3">
        <v>0</v>
      </c>
      <c r="BJ273" s="3"/>
      <c r="BK273" s="2" t="s">
        <v>459</v>
      </c>
      <c r="BL273" s="4" t="s">
        <v>128</v>
      </c>
      <c r="BM273" s="2" t="s">
        <v>327</v>
      </c>
      <c r="BN273" s="2" t="s">
        <v>88</v>
      </c>
      <c r="BO273" s="15" t="s">
        <v>615</v>
      </c>
      <c r="BP273" s="2" t="s">
        <v>629</v>
      </c>
    </row>
    <row r="274" spans="1:70" ht="75" x14ac:dyDescent="0.3">
      <c r="A274" s="2">
        <v>2</v>
      </c>
      <c r="B274" s="144" t="s">
        <v>705</v>
      </c>
      <c r="C274" s="3">
        <f t="shared" si="136"/>
        <v>16.5</v>
      </c>
      <c r="D274" s="3"/>
      <c r="E274" s="3">
        <f t="shared" si="149"/>
        <v>16.5</v>
      </c>
      <c r="F274" s="3">
        <f t="shared" si="150"/>
        <v>16.5</v>
      </c>
      <c r="G274" s="3">
        <f t="shared" si="145"/>
        <v>0</v>
      </c>
      <c r="H274" s="3"/>
      <c r="I274" s="3"/>
      <c r="J274" s="3"/>
      <c r="K274" s="179">
        <v>5</v>
      </c>
      <c r="L274" s="180">
        <v>6.5</v>
      </c>
      <c r="M274" s="3">
        <f t="shared" si="151"/>
        <v>5</v>
      </c>
      <c r="N274" s="3"/>
      <c r="O274" s="3"/>
      <c r="P274" s="3">
        <v>5</v>
      </c>
      <c r="Q274" s="3"/>
      <c r="R274" s="3"/>
      <c r="S274" s="3"/>
      <c r="T274" s="3"/>
      <c r="U274" s="3">
        <f t="shared" si="139"/>
        <v>0</v>
      </c>
      <c r="V274" s="3"/>
      <c r="W274" s="3"/>
      <c r="X274" s="3"/>
      <c r="Y274" s="3"/>
      <c r="Z274" s="3"/>
      <c r="AA274" s="3"/>
      <c r="AB274" s="3"/>
      <c r="AC274" s="3"/>
      <c r="AD274" s="3">
        <f t="shared" si="132"/>
        <v>0</v>
      </c>
      <c r="AE274" s="3"/>
      <c r="AF274" s="3"/>
      <c r="AG274" s="3"/>
      <c r="AH274" s="73"/>
      <c r="AI274" s="73"/>
      <c r="AJ274" s="3"/>
      <c r="AK274" s="3"/>
      <c r="AL274" s="3"/>
      <c r="AM274" s="3"/>
      <c r="AN274" s="3"/>
      <c r="AO274" s="3"/>
      <c r="AP274" s="3"/>
      <c r="AQ274" s="3"/>
      <c r="AR274" s="3"/>
      <c r="AS274" s="3"/>
      <c r="AT274" s="3"/>
      <c r="AU274" s="3"/>
      <c r="AV274" s="3"/>
      <c r="AW274" s="3"/>
      <c r="AX274" s="3"/>
      <c r="AY274" s="3"/>
      <c r="AZ274" s="74"/>
      <c r="BA274" s="3"/>
      <c r="BB274" s="3"/>
      <c r="BC274" s="3"/>
      <c r="BD274" s="3"/>
      <c r="BE274" s="3"/>
      <c r="BF274" s="3"/>
      <c r="BG274" s="3">
        <f t="shared" si="152"/>
        <v>0</v>
      </c>
      <c r="BH274" s="3"/>
      <c r="BI274" s="75"/>
      <c r="BJ274" s="3"/>
      <c r="BK274" s="2" t="s">
        <v>459</v>
      </c>
      <c r="BL274" s="4" t="s">
        <v>128</v>
      </c>
      <c r="BM274" s="2" t="s">
        <v>327</v>
      </c>
      <c r="BN274" s="76" t="s">
        <v>88</v>
      </c>
      <c r="BO274" s="131"/>
      <c r="BP274" s="2" t="s">
        <v>630</v>
      </c>
    </row>
    <row r="275" spans="1:70" ht="168.75" x14ac:dyDescent="0.3">
      <c r="A275" s="2">
        <v>3</v>
      </c>
      <c r="B275" s="108" t="s">
        <v>530</v>
      </c>
      <c r="C275" s="69">
        <f>D275+E275</f>
        <v>1.18</v>
      </c>
      <c r="D275" s="69">
        <v>1.18</v>
      </c>
      <c r="E275" s="3">
        <f t="shared" si="149"/>
        <v>0</v>
      </c>
      <c r="F275" s="3">
        <f t="shared" si="150"/>
        <v>0</v>
      </c>
      <c r="G275" s="3">
        <f t="shared" si="145"/>
        <v>0</v>
      </c>
      <c r="H275" s="78"/>
      <c r="I275" s="78"/>
      <c r="J275" s="3"/>
      <c r="K275" s="182"/>
      <c r="L275" s="182"/>
      <c r="M275" s="3">
        <f>N275+O275+P275</f>
        <v>0</v>
      </c>
      <c r="N275" s="3"/>
      <c r="O275" s="3"/>
      <c r="P275" s="3"/>
      <c r="Q275" s="3"/>
      <c r="R275" s="3"/>
      <c r="S275" s="3"/>
      <c r="T275" s="3"/>
      <c r="U275" s="3">
        <f>V275+W275+X275+Y275+Z275+AA275+AB275+AC275+AD275+AU275+AV275+AW275+AX275+AY275+AZ275+BA275+BB275+BC275+BD275+BE275+BF275</f>
        <v>0</v>
      </c>
      <c r="V275" s="3"/>
      <c r="W275" s="3"/>
      <c r="X275" s="3"/>
      <c r="Y275" s="3"/>
      <c r="Z275" s="3"/>
      <c r="AA275" s="3"/>
      <c r="AB275" s="3"/>
      <c r="AC275" s="3"/>
      <c r="AD275" s="3">
        <f>SUM(AE275:AT275)</f>
        <v>0</v>
      </c>
      <c r="AE275" s="3"/>
      <c r="AF275" s="3"/>
      <c r="AG275" s="3"/>
      <c r="AH275" s="3"/>
      <c r="AI275" s="3"/>
      <c r="AJ275" s="3"/>
      <c r="AK275" s="3"/>
      <c r="AL275" s="3"/>
      <c r="AM275" s="3"/>
      <c r="AN275" s="3"/>
      <c r="AO275" s="3"/>
      <c r="AP275" s="3"/>
      <c r="AQ275" s="3"/>
      <c r="AR275" s="3"/>
      <c r="AS275" s="3"/>
      <c r="AT275" s="3"/>
      <c r="AU275" s="3"/>
      <c r="AV275" s="3"/>
      <c r="AW275" s="3"/>
      <c r="AX275" s="3"/>
      <c r="AY275" s="3"/>
      <c r="AZ275" s="3"/>
      <c r="BA275" s="3"/>
      <c r="BB275" s="3"/>
      <c r="BC275" s="3"/>
      <c r="BD275" s="69"/>
      <c r="BE275" s="3"/>
      <c r="BF275" s="3"/>
      <c r="BG275" s="3">
        <f>BH275+BI275+BJ275</f>
        <v>0</v>
      </c>
      <c r="BH275" s="3"/>
      <c r="BI275" s="78">
        <v>0</v>
      </c>
      <c r="BJ275" s="3"/>
      <c r="BK275" s="2" t="s">
        <v>459</v>
      </c>
      <c r="BL275" s="4" t="s">
        <v>128</v>
      </c>
      <c r="BM275" s="2" t="s">
        <v>535</v>
      </c>
      <c r="BN275" s="143" t="s">
        <v>88</v>
      </c>
      <c r="BO275" s="15" t="s">
        <v>389</v>
      </c>
      <c r="BP275" s="2" t="s">
        <v>629</v>
      </c>
    </row>
    <row r="276" spans="1:70" ht="75" x14ac:dyDescent="0.3">
      <c r="A276" s="2">
        <v>4</v>
      </c>
      <c r="B276" s="144" t="s">
        <v>706</v>
      </c>
      <c r="C276" s="3">
        <f t="shared" si="136"/>
        <v>25</v>
      </c>
      <c r="D276" s="3"/>
      <c r="E276" s="3">
        <f t="shared" si="149"/>
        <v>25</v>
      </c>
      <c r="F276" s="3">
        <f t="shared" si="150"/>
        <v>25</v>
      </c>
      <c r="G276" s="3">
        <f t="shared" si="145"/>
        <v>0</v>
      </c>
      <c r="H276" s="3"/>
      <c r="I276" s="3"/>
      <c r="J276" s="3"/>
      <c r="K276" s="179">
        <v>20</v>
      </c>
      <c r="L276" s="180">
        <v>5</v>
      </c>
      <c r="M276" s="3">
        <f>N276+O276+P276</f>
        <v>0</v>
      </c>
      <c r="N276" s="3"/>
      <c r="O276" s="3"/>
      <c r="P276" s="3"/>
      <c r="Q276" s="3"/>
      <c r="R276" s="3"/>
      <c r="S276" s="3"/>
      <c r="T276" s="3"/>
      <c r="U276" s="3">
        <f t="shared" si="139"/>
        <v>0</v>
      </c>
      <c r="V276" s="3"/>
      <c r="W276" s="3"/>
      <c r="X276" s="3"/>
      <c r="Y276" s="3"/>
      <c r="Z276" s="3"/>
      <c r="AA276" s="3"/>
      <c r="AB276" s="3"/>
      <c r="AC276" s="3"/>
      <c r="AD276" s="3">
        <f>SUM(AE276:AT276)</f>
        <v>0</v>
      </c>
      <c r="AE276" s="3"/>
      <c r="AF276" s="3"/>
      <c r="AG276" s="3"/>
      <c r="AH276" s="73"/>
      <c r="AI276" s="73"/>
      <c r="AJ276" s="3"/>
      <c r="AK276" s="3"/>
      <c r="AL276" s="3"/>
      <c r="AM276" s="3"/>
      <c r="AN276" s="3"/>
      <c r="AO276" s="3"/>
      <c r="AP276" s="3"/>
      <c r="AQ276" s="3"/>
      <c r="AR276" s="3"/>
      <c r="AS276" s="3"/>
      <c r="AT276" s="3"/>
      <c r="AU276" s="3"/>
      <c r="AV276" s="3"/>
      <c r="AW276" s="3"/>
      <c r="AX276" s="3"/>
      <c r="AY276" s="3"/>
      <c r="AZ276" s="74"/>
      <c r="BA276" s="3"/>
      <c r="BB276" s="3"/>
      <c r="BC276" s="3"/>
      <c r="BD276" s="3"/>
      <c r="BE276" s="3"/>
      <c r="BF276" s="3"/>
      <c r="BG276" s="3">
        <f>BH276+BI276+BJ276</f>
        <v>0</v>
      </c>
      <c r="BH276" s="3"/>
      <c r="BI276" s="75"/>
      <c r="BJ276" s="3"/>
      <c r="BK276" s="2" t="s">
        <v>459</v>
      </c>
      <c r="BL276" s="2" t="s">
        <v>147</v>
      </c>
      <c r="BM276" s="2" t="s">
        <v>328</v>
      </c>
      <c r="BN276" s="76" t="s">
        <v>88</v>
      </c>
      <c r="BO276" s="15"/>
      <c r="BP276" s="2" t="s">
        <v>630</v>
      </c>
    </row>
    <row r="277" spans="1:70" ht="75" x14ac:dyDescent="0.3">
      <c r="A277" s="2">
        <v>5</v>
      </c>
      <c r="B277" s="108" t="s">
        <v>529</v>
      </c>
      <c r="C277" s="69">
        <f t="shared" si="136"/>
        <v>3.9</v>
      </c>
      <c r="D277" s="3"/>
      <c r="E277" s="3">
        <f t="shared" si="149"/>
        <v>3.9</v>
      </c>
      <c r="F277" s="3">
        <f t="shared" si="150"/>
        <v>3.9</v>
      </c>
      <c r="G277" s="3">
        <f t="shared" si="145"/>
        <v>0</v>
      </c>
      <c r="H277" s="3"/>
      <c r="I277" s="3"/>
      <c r="J277" s="3"/>
      <c r="K277" s="179">
        <v>3.9</v>
      </c>
      <c r="L277" s="180"/>
      <c r="M277" s="3">
        <f t="shared" si="151"/>
        <v>0</v>
      </c>
      <c r="N277" s="3"/>
      <c r="O277" s="3"/>
      <c r="P277" s="3"/>
      <c r="Q277" s="3"/>
      <c r="R277" s="3"/>
      <c r="S277" s="3"/>
      <c r="T277" s="3"/>
      <c r="U277" s="3">
        <f t="shared" si="139"/>
        <v>0</v>
      </c>
      <c r="V277" s="3"/>
      <c r="W277" s="3"/>
      <c r="X277" s="3"/>
      <c r="Y277" s="3"/>
      <c r="Z277" s="3"/>
      <c r="AA277" s="3"/>
      <c r="AB277" s="3"/>
      <c r="AC277" s="3"/>
      <c r="AD277" s="3">
        <f t="shared" si="132"/>
        <v>0</v>
      </c>
      <c r="AE277" s="3"/>
      <c r="AF277" s="3"/>
      <c r="AG277" s="3"/>
      <c r="AH277" s="73"/>
      <c r="AI277" s="73"/>
      <c r="AJ277" s="3"/>
      <c r="AK277" s="3"/>
      <c r="AL277" s="3"/>
      <c r="AM277" s="3"/>
      <c r="AN277" s="3"/>
      <c r="AO277" s="3"/>
      <c r="AP277" s="3"/>
      <c r="AQ277" s="3"/>
      <c r="AR277" s="3"/>
      <c r="AS277" s="3"/>
      <c r="AT277" s="3"/>
      <c r="AU277" s="3"/>
      <c r="AV277" s="3"/>
      <c r="AW277" s="3"/>
      <c r="AX277" s="3"/>
      <c r="AY277" s="3"/>
      <c r="AZ277" s="74"/>
      <c r="BA277" s="3"/>
      <c r="BB277" s="3"/>
      <c r="BC277" s="3"/>
      <c r="BD277" s="3"/>
      <c r="BE277" s="3"/>
      <c r="BF277" s="3"/>
      <c r="BG277" s="3">
        <f t="shared" si="152"/>
        <v>0</v>
      </c>
      <c r="BH277" s="3"/>
      <c r="BI277" s="75"/>
      <c r="BJ277" s="3"/>
      <c r="BK277" s="2" t="s">
        <v>459</v>
      </c>
      <c r="BL277" s="2" t="s">
        <v>147</v>
      </c>
      <c r="BM277" s="2" t="s">
        <v>329</v>
      </c>
      <c r="BN277" s="76" t="s">
        <v>88</v>
      </c>
      <c r="BO277" s="15" t="s">
        <v>411</v>
      </c>
      <c r="BP277" s="2" t="s">
        <v>629</v>
      </c>
    </row>
    <row r="278" spans="1:70" ht="75" x14ac:dyDescent="0.3">
      <c r="A278" s="2">
        <v>6</v>
      </c>
      <c r="B278" s="108" t="s">
        <v>577</v>
      </c>
      <c r="C278" s="69">
        <f t="shared" si="136"/>
        <v>0.09</v>
      </c>
      <c r="D278" s="3"/>
      <c r="E278" s="3">
        <f t="shared" si="149"/>
        <v>0.09</v>
      </c>
      <c r="F278" s="3">
        <f t="shared" si="150"/>
        <v>0.09</v>
      </c>
      <c r="G278" s="3">
        <f t="shared" si="145"/>
        <v>0</v>
      </c>
      <c r="H278" s="3"/>
      <c r="I278" s="3"/>
      <c r="J278" s="3"/>
      <c r="K278" s="179">
        <v>0.09</v>
      </c>
      <c r="L278" s="180"/>
      <c r="M278" s="3"/>
      <c r="N278" s="3"/>
      <c r="O278" s="3"/>
      <c r="P278" s="3"/>
      <c r="Q278" s="3"/>
      <c r="R278" s="3"/>
      <c r="S278" s="3"/>
      <c r="T278" s="3"/>
      <c r="U278" s="3"/>
      <c r="V278" s="3"/>
      <c r="W278" s="3"/>
      <c r="X278" s="3"/>
      <c r="Y278" s="3"/>
      <c r="Z278" s="3"/>
      <c r="AA278" s="3"/>
      <c r="AB278" s="3"/>
      <c r="AC278" s="3"/>
      <c r="AD278" s="3">
        <f t="shared" si="132"/>
        <v>0</v>
      </c>
      <c r="AE278" s="3"/>
      <c r="AF278" s="3"/>
      <c r="AG278" s="3"/>
      <c r="AH278" s="73"/>
      <c r="AI278" s="73"/>
      <c r="AJ278" s="3"/>
      <c r="AK278" s="3"/>
      <c r="AL278" s="3"/>
      <c r="AM278" s="3"/>
      <c r="AN278" s="3"/>
      <c r="AO278" s="3"/>
      <c r="AP278" s="3"/>
      <c r="AQ278" s="3"/>
      <c r="AR278" s="3"/>
      <c r="AS278" s="3"/>
      <c r="AT278" s="3"/>
      <c r="AU278" s="3"/>
      <c r="AV278" s="3"/>
      <c r="AW278" s="3"/>
      <c r="AX278" s="3"/>
      <c r="AY278" s="3"/>
      <c r="AZ278" s="74"/>
      <c r="BA278" s="3"/>
      <c r="BB278" s="3"/>
      <c r="BC278" s="3"/>
      <c r="BD278" s="3"/>
      <c r="BE278" s="3"/>
      <c r="BF278" s="3"/>
      <c r="BG278" s="3"/>
      <c r="BH278" s="3"/>
      <c r="BI278" s="75"/>
      <c r="BJ278" s="3"/>
      <c r="BK278" s="2" t="s">
        <v>459</v>
      </c>
      <c r="BL278" s="2" t="s">
        <v>147</v>
      </c>
      <c r="BM278" s="2" t="s">
        <v>328</v>
      </c>
      <c r="BN278" s="76" t="s">
        <v>88</v>
      </c>
      <c r="BO278" s="15" t="s">
        <v>579</v>
      </c>
      <c r="BP278" s="2" t="s">
        <v>630</v>
      </c>
    </row>
    <row r="279" spans="1:70" ht="75" x14ac:dyDescent="0.3">
      <c r="A279" s="2">
        <v>7</v>
      </c>
      <c r="B279" s="84" t="s">
        <v>576</v>
      </c>
      <c r="C279" s="69">
        <f t="shared" si="136"/>
        <v>7.5</v>
      </c>
      <c r="D279" s="3"/>
      <c r="E279" s="3">
        <f t="shared" si="149"/>
        <v>7.5</v>
      </c>
      <c r="F279" s="3">
        <f t="shared" si="150"/>
        <v>7.5</v>
      </c>
      <c r="G279" s="3">
        <f t="shared" si="145"/>
        <v>0</v>
      </c>
      <c r="H279" s="3"/>
      <c r="I279" s="3"/>
      <c r="J279" s="3"/>
      <c r="K279" s="189">
        <v>7.5</v>
      </c>
      <c r="L279" s="178"/>
      <c r="M279" s="3">
        <f t="shared" si="151"/>
        <v>0</v>
      </c>
      <c r="N279" s="3"/>
      <c r="O279" s="3"/>
      <c r="P279" s="3"/>
      <c r="Q279" s="3"/>
      <c r="R279" s="3"/>
      <c r="S279" s="3"/>
      <c r="T279" s="3"/>
      <c r="U279" s="3">
        <f t="shared" si="139"/>
        <v>0</v>
      </c>
      <c r="V279" s="3"/>
      <c r="W279" s="3"/>
      <c r="X279" s="3"/>
      <c r="Y279" s="3"/>
      <c r="Z279" s="3"/>
      <c r="AA279" s="3"/>
      <c r="AB279" s="3"/>
      <c r="AC279" s="3"/>
      <c r="AD279" s="3">
        <f t="shared" si="132"/>
        <v>0</v>
      </c>
      <c r="AE279" s="3"/>
      <c r="AF279" s="3"/>
      <c r="AG279" s="3"/>
      <c r="AH279" s="3"/>
      <c r="AI279" s="3"/>
      <c r="AJ279" s="3"/>
      <c r="AK279" s="3"/>
      <c r="AL279" s="3"/>
      <c r="AM279" s="3"/>
      <c r="AN279" s="3"/>
      <c r="AO279" s="3"/>
      <c r="AP279" s="3"/>
      <c r="AQ279" s="3"/>
      <c r="AR279" s="3"/>
      <c r="AS279" s="3"/>
      <c r="AT279" s="3"/>
      <c r="AU279" s="3"/>
      <c r="AV279" s="3"/>
      <c r="AW279" s="3"/>
      <c r="AX279" s="3"/>
      <c r="AY279" s="3"/>
      <c r="AZ279" s="3"/>
      <c r="BA279" s="3"/>
      <c r="BB279" s="3"/>
      <c r="BC279" s="3"/>
      <c r="BD279" s="3"/>
      <c r="BE279" s="3"/>
      <c r="BF279" s="3"/>
      <c r="BG279" s="3">
        <f t="shared" si="152"/>
        <v>0</v>
      </c>
      <c r="BH279" s="3"/>
      <c r="BI279" s="3"/>
      <c r="BJ279" s="3"/>
      <c r="BK279" s="2" t="s">
        <v>459</v>
      </c>
      <c r="BL279" s="2" t="s">
        <v>147</v>
      </c>
      <c r="BM279" s="2" t="s">
        <v>328</v>
      </c>
      <c r="BN279" s="2" t="s">
        <v>88</v>
      </c>
      <c r="BO279" s="15" t="s">
        <v>390</v>
      </c>
      <c r="BP279" s="2" t="s">
        <v>629</v>
      </c>
    </row>
    <row r="280" spans="1:70" ht="37.5" x14ac:dyDescent="0.3">
      <c r="A280" s="2">
        <v>8</v>
      </c>
      <c r="B280" s="144" t="s">
        <v>707</v>
      </c>
      <c r="C280" s="3">
        <f t="shared" si="136"/>
        <v>10.3</v>
      </c>
      <c r="D280" s="3"/>
      <c r="E280" s="3">
        <f t="shared" si="149"/>
        <v>10.3</v>
      </c>
      <c r="F280" s="3">
        <f t="shared" si="150"/>
        <v>9</v>
      </c>
      <c r="G280" s="3">
        <f t="shared" si="145"/>
        <v>0</v>
      </c>
      <c r="H280" s="3"/>
      <c r="I280" s="3"/>
      <c r="J280" s="3"/>
      <c r="K280" s="179">
        <v>3</v>
      </c>
      <c r="L280" s="180">
        <v>3</v>
      </c>
      <c r="M280" s="3">
        <f>N280+O280+P280</f>
        <v>3</v>
      </c>
      <c r="N280" s="3"/>
      <c r="O280" s="3"/>
      <c r="P280" s="3">
        <v>3</v>
      </c>
      <c r="Q280" s="3"/>
      <c r="R280" s="3"/>
      <c r="S280" s="3"/>
      <c r="T280" s="3"/>
      <c r="U280" s="3">
        <f t="shared" si="139"/>
        <v>0</v>
      </c>
      <c r="V280" s="3"/>
      <c r="W280" s="3"/>
      <c r="X280" s="3"/>
      <c r="Y280" s="3"/>
      <c r="Z280" s="3"/>
      <c r="AA280" s="3"/>
      <c r="AB280" s="3"/>
      <c r="AC280" s="3"/>
      <c r="AD280" s="3">
        <f>SUM(AE280:AT280)</f>
        <v>0</v>
      </c>
      <c r="AE280" s="3"/>
      <c r="AF280" s="3"/>
      <c r="AG280" s="3"/>
      <c r="AH280" s="73"/>
      <c r="AI280" s="73"/>
      <c r="AJ280" s="3"/>
      <c r="AK280" s="3"/>
      <c r="AL280" s="3"/>
      <c r="AM280" s="3"/>
      <c r="AN280" s="3"/>
      <c r="AO280" s="3"/>
      <c r="AP280" s="3"/>
      <c r="AQ280" s="3"/>
      <c r="AR280" s="3"/>
      <c r="AS280" s="3"/>
      <c r="AT280" s="3"/>
      <c r="AU280" s="3"/>
      <c r="AV280" s="3"/>
      <c r="AW280" s="3"/>
      <c r="AX280" s="3"/>
      <c r="AY280" s="3"/>
      <c r="AZ280" s="74"/>
      <c r="BA280" s="3"/>
      <c r="BB280" s="3"/>
      <c r="BC280" s="3"/>
      <c r="BD280" s="3"/>
      <c r="BE280" s="3"/>
      <c r="BF280" s="3"/>
      <c r="BG280" s="3">
        <f>BH280+BI280+BJ280</f>
        <v>1.3</v>
      </c>
      <c r="BH280" s="3"/>
      <c r="BI280" s="75">
        <v>1.3</v>
      </c>
      <c r="BJ280" s="3"/>
      <c r="BK280" s="2" t="s">
        <v>459</v>
      </c>
      <c r="BL280" s="4" t="s">
        <v>563</v>
      </c>
      <c r="BM280" s="2"/>
      <c r="BN280" s="76" t="s">
        <v>88</v>
      </c>
      <c r="BO280" s="15"/>
      <c r="BP280" s="2" t="s">
        <v>630</v>
      </c>
    </row>
    <row r="281" spans="1:70" ht="75" x14ac:dyDescent="0.3">
      <c r="A281" s="2">
        <v>9</v>
      </c>
      <c r="B281" s="144" t="s">
        <v>708</v>
      </c>
      <c r="C281" s="3">
        <f t="shared" si="136"/>
        <v>19.899999999999999</v>
      </c>
      <c r="D281" s="3">
        <v>11.8</v>
      </c>
      <c r="E281" s="3">
        <f t="shared" si="149"/>
        <v>8.1</v>
      </c>
      <c r="F281" s="3">
        <f t="shared" si="150"/>
        <v>8.1</v>
      </c>
      <c r="G281" s="3">
        <f t="shared" si="145"/>
        <v>0</v>
      </c>
      <c r="H281" s="3"/>
      <c r="I281" s="3"/>
      <c r="J281" s="3"/>
      <c r="K281" s="179">
        <v>3.9</v>
      </c>
      <c r="L281" s="180">
        <v>4.2</v>
      </c>
      <c r="M281" s="3">
        <f t="shared" ref="M281" si="153">N281+O281+P281</f>
        <v>0</v>
      </c>
      <c r="N281" s="3"/>
      <c r="O281" s="3"/>
      <c r="P281" s="3"/>
      <c r="Q281" s="3"/>
      <c r="R281" s="3"/>
      <c r="S281" s="3"/>
      <c r="T281" s="3"/>
      <c r="U281" s="3">
        <f t="shared" si="139"/>
        <v>0</v>
      </c>
      <c r="V281" s="3"/>
      <c r="W281" s="3"/>
      <c r="X281" s="3"/>
      <c r="Y281" s="3"/>
      <c r="Z281" s="3"/>
      <c r="AA281" s="3"/>
      <c r="AB281" s="3"/>
      <c r="AC281" s="3"/>
      <c r="AD281" s="3">
        <f t="shared" ref="AD281" si="154">SUM(AE281:AT281)</f>
        <v>0</v>
      </c>
      <c r="AE281" s="3"/>
      <c r="AF281" s="3"/>
      <c r="AG281" s="3"/>
      <c r="AH281" s="73"/>
      <c r="AI281" s="73"/>
      <c r="AJ281" s="3"/>
      <c r="AK281" s="3"/>
      <c r="AL281" s="3"/>
      <c r="AM281" s="3"/>
      <c r="AN281" s="3"/>
      <c r="AO281" s="3"/>
      <c r="AP281" s="3"/>
      <c r="AQ281" s="3"/>
      <c r="AR281" s="3"/>
      <c r="AS281" s="3"/>
      <c r="AT281" s="3"/>
      <c r="AU281" s="3"/>
      <c r="AV281" s="3"/>
      <c r="AW281" s="3"/>
      <c r="AX281" s="3"/>
      <c r="AY281" s="3"/>
      <c r="AZ281" s="74"/>
      <c r="BA281" s="3"/>
      <c r="BB281" s="3"/>
      <c r="BC281" s="3"/>
      <c r="BD281" s="3"/>
      <c r="BE281" s="3"/>
      <c r="BF281" s="3"/>
      <c r="BG281" s="3">
        <f t="shared" ref="BG281" si="155">BH281+BI281+BJ281</f>
        <v>0</v>
      </c>
      <c r="BH281" s="3"/>
      <c r="BI281" s="75"/>
      <c r="BJ281" s="3"/>
      <c r="BK281" s="2" t="s">
        <v>459</v>
      </c>
      <c r="BL281" s="4" t="s">
        <v>143</v>
      </c>
      <c r="BM281" s="2" t="s">
        <v>709</v>
      </c>
      <c r="BN281" s="76" t="s">
        <v>88</v>
      </c>
      <c r="BO281" s="15"/>
      <c r="BP281" s="2" t="s">
        <v>630</v>
      </c>
    </row>
    <row r="282" spans="1:70" ht="75" x14ac:dyDescent="0.3">
      <c r="A282" s="2">
        <v>10</v>
      </c>
      <c r="B282" s="144" t="s">
        <v>710</v>
      </c>
      <c r="C282" s="3">
        <f t="shared" si="136"/>
        <v>40.9</v>
      </c>
      <c r="D282" s="3">
        <v>40.9</v>
      </c>
      <c r="E282" s="3">
        <f t="shared" si="149"/>
        <v>0</v>
      </c>
      <c r="F282" s="3">
        <f t="shared" si="150"/>
        <v>0</v>
      </c>
      <c r="G282" s="3">
        <f t="shared" si="145"/>
        <v>0</v>
      </c>
      <c r="H282" s="3"/>
      <c r="I282" s="3"/>
      <c r="J282" s="3"/>
      <c r="K282" s="179"/>
      <c r="L282" s="180"/>
      <c r="M282" s="3">
        <f t="shared" ref="M282:M289" si="156">N282+O282+P282</f>
        <v>0</v>
      </c>
      <c r="N282" s="3"/>
      <c r="O282" s="3"/>
      <c r="P282" s="3"/>
      <c r="Q282" s="3"/>
      <c r="R282" s="3"/>
      <c r="S282" s="3"/>
      <c r="T282" s="3"/>
      <c r="U282" s="3">
        <f t="shared" si="139"/>
        <v>0</v>
      </c>
      <c r="V282" s="3"/>
      <c r="W282" s="3"/>
      <c r="X282" s="3"/>
      <c r="Y282" s="3"/>
      <c r="Z282" s="3"/>
      <c r="AA282" s="3"/>
      <c r="AB282" s="3"/>
      <c r="AC282" s="3"/>
      <c r="AD282" s="3">
        <f t="shared" ref="AD282:AD289" si="157">SUM(AE282:AT282)</f>
        <v>0</v>
      </c>
      <c r="AE282" s="3"/>
      <c r="AF282" s="3"/>
      <c r="AG282" s="3"/>
      <c r="AH282" s="73"/>
      <c r="AI282" s="73"/>
      <c r="AJ282" s="3"/>
      <c r="AK282" s="3"/>
      <c r="AL282" s="3"/>
      <c r="AM282" s="3"/>
      <c r="AN282" s="3"/>
      <c r="AO282" s="3"/>
      <c r="AP282" s="3"/>
      <c r="AQ282" s="3"/>
      <c r="AR282" s="3"/>
      <c r="AS282" s="3"/>
      <c r="AT282" s="3"/>
      <c r="AU282" s="3"/>
      <c r="AV282" s="3"/>
      <c r="AW282" s="3"/>
      <c r="AX282" s="3"/>
      <c r="AY282" s="3"/>
      <c r="AZ282" s="74"/>
      <c r="BA282" s="3"/>
      <c r="BB282" s="3"/>
      <c r="BC282" s="3"/>
      <c r="BD282" s="3"/>
      <c r="BE282" s="3"/>
      <c r="BF282" s="3"/>
      <c r="BG282" s="3">
        <f t="shared" ref="BG282:BG289" si="158">BH282+BI282+BJ282</f>
        <v>0</v>
      </c>
      <c r="BH282" s="3"/>
      <c r="BI282" s="75"/>
      <c r="BJ282" s="3"/>
      <c r="BK282" s="2" t="s">
        <v>459</v>
      </c>
      <c r="BL282" s="4" t="s">
        <v>143</v>
      </c>
      <c r="BM282" s="2" t="s">
        <v>711</v>
      </c>
      <c r="BN282" s="76" t="s">
        <v>88</v>
      </c>
      <c r="BO282" s="15"/>
      <c r="BP282" s="2" t="s">
        <v>630</v>
      </c>
    </row>
    <row r="283" spans="1:70" ht="126" x14ac:dyDescent="0.3">
      <c r="A283" s="148">
        <v>11</v>
      </c>
      <c r="B283" s="168" t="s">
        <v>712</v>
      </c>
      <c r="C283" s="169">
        <f t="shared" si="136"/>
        <v>15.61</v>
      </c>
      <c r="D283" s="169"/>
      <c r="E283" s="169">
        <f t="shared" si="149"/>
        <v>15.61</v>
      </c>
      <c r="F283" s="3">
        <f t="shared" si="150"/>
        <v>15.61</v>
      </c>
      <c r="G283" s="3">
        <f t="shared" si="145"/>
        <v>0</v>
      </c>
      <c r="H283" s="3"/>
      <c r="I283" s="3"/>
      <c r="J283" s="3"/>
      <c r="K283" s="179">
        <v>7.3</v>
      </c>
      <c r="L283" s="180">
        <v>8.31</v>
      </c>
      <c r="M283" s="3">
        <f t="shared" si="156"/>
        <v>0</v>
      </c>
      <c r="N283" s="3"/>
      <c r="O283" s="3"/>
      <c r="P283" s="3"/>
      <c r="Q283" s="3"/>
      <c r="R283" s="3"/>
      <c r="S283" s="3"/>
      <c r="T283" s="3"/>
      <c r="U283" s="3">
        <f t="shared" si="139"/>
        <v>0</v>
      </c>
      <c r="V283" s="3"/>
      <c r="W283" s="3"/>
      <c r="X283" s="3"/>
      <c r="Y283" s="3"/>
      <c r="Z283" s="3"/>
      <c r="AA283" s="3"/>
      <c r="AB283" s="3"/>
      <c r="AC283" s="3"/>
      <c r="AD283" s="3">
        <f t="shared" si="157"/>
        <v>0</v>
      </c>
      <c r="AE283" s="3"/>
      <c r="AF283" s="3"/>
      <c r="AG283" s="3"/>
      <c r="AH283" s="73"/>
      <c r="AI283" s="73"/>
      <c r="AJ283" s="3"/>
      <c r="AK283" s="3"/>
      <c r="AL283" s="3"/>
      <c r="AM283" s="3"/>
      <c r="AN283" s="3"/>
      <c r="AO283" s="3"/>
      <c r="AP283" s="3"/>
      <c r="AQ283" s="3"/>
      <c r="AR283" s="3"/>
      <c r="AS283" s="3"/>
      <c r="AT283" s="3"/>
      <c r="AU283" s="3"/>
      <c r="AV283" s="3"/>
      <c r="AW283" s="3"/>
      <c r="AX283" s="3"/>
      <c r="AY283" s="3"/>
      <c r="AZ283" s="74"/>
      <c r="BA283" s="3"/>
      <c r="BB283" s="3"/>
      <c r="BC283" s="3"/>
      <c r="BD283" s="3"/>
      <c r="BE283" s="3"/>
      <c r="BF283" s="3"/>
      <c r="BG283" s="3">
        <f t="shared" si="158"/>
        <v>0</v>
      </c>
      <c r="BH283" s="3"/>
      <c r="BI283" s="75"/>
      <c r="BJ283" s="3"/>
      <c r="BK283" s="2" t="s">
        <v>459</v>
      </c>
      <c r="BL283" s="170" t="s">
        <v>132</v>
      </c>
      <c r="BM283" s="77" t="s">
        <v>713</v>
      </c>
      <c r="BN283" s="171" t="s">
        <v>88</v>
      </c>
      <c r="BO283" s="172"/>
      <c r="BP283" s="148" t="s">
        <v>630</v>
      </c>
    </row>
    <row r="284" spans="1:70" s="20" customFormat="1" ht="37.5" x14ac:dyDescent="0.3">
      <c r="A284" s="173">
        <v>1</v>
      </c>
      <c r="B284" s="167" t="s">
        <v>780</v>
      </c>
      <c r="C284" s="3">
        <f t="shared" ref="C284:C289" si="159">D284+E284</f>
        <v>0.2</v>
      </c>
      <c r="D284" s="3">
        <v>0.2</v>
      </c>
      <c r="E284" s="3">
        <f t="shared" ref="E284:E289" si="160">F284+U284+BG284</f>
        <v>0</v>
      </c>
      <c r="F284" s="3">
        <f t="shared" si="150"/>
        <v>0</v>
      </c>
      <c r="G284" s="3">
        <f t="shared" si="145"/>
        <v>0</v>
      </c>
      <c r="H284" s="3"/>
      <c r="I284" s="3"/>
      <c r="J284" s="3"/>
      <c r="K284" s="179"/>
      <c r="L284" s="180"/>
      <c r="M284" s="3">
        <f t="shared" si="156"/>
        <v>0</v>
      </c>
      <c r="N284" s="3"/>
      <c r="O284" s="3"/>
      <c r="P284" s="3"/>
      <c r="Q284" s="3"/>
      <c r="R284" s="3"/>
      <c r="S284" s="3"/>
      <c r="T284" s="3"/>
      <c r="U284" s="3">
        <f t="shared" si="139"/>
        <v>0</v>
      </c>
      <c r="V284" s="3"/>
      <c r="W284" s="3"/>
      <c r="X284" s="3"/>
      <c r="Y284" s="3"/>
      <c r="Z284" s="3"/>
      <c r="AA284" s="3"/>
      <c r="AB284" s="3"/>
      <c r="AC284" s="3"/>
      <c r="AD284" s="3">
        <f t="shared" si="157"/>
        <v>0</v>
      </c>
      <c r="AE284" s="3"/>
      <c r="AF284" s="3"/>
      <c r="AG284" s="3"/>
      <c r="AH284" s="73"/>
      <c r="AI284" s="73"/>
      <c r="AJ284" s="3"/>
      <c r="AK284" s="3"/>
      <c r="AL284" s="3"/>
      <c r="AM284" s="3"/>
      <c r="AN284" s="3"/>
      <c r="AO284" s="3"/>
      <c r="AP284" s="3"/>
      <c r="AQ284" s="3"/>
      <c r="AR284" s="3"/>
      <c r="AS284" s="3"/>
      <c r="AT284" s="3"/>
      <c r="AU284" s="3"/>
      <c r="AV284" s="3"/>
      <c r="AW284" s="3"/>
      <c r="AX284" s="3"/>
      <c r="AY284" s="3"/>
      <c r="AZ284" s="74"/>
      <c r="BA284" s="3"/>
      <c r="BB284" s="3"/>
      <c r="BC284" s="3"/>
      <c r="BD284" s="3"/>
      <c r="BE284" s="3"/>
      <c r="BF284" s="3"/>
      <c r="BG284" s="3">
        <f t="shared" si="158"/>
        <v>0</v>
      </c>
      <c r="BH284" s="3"/>
      <c r="BI284" s="75"/>
      <c r="BJ284" s="3"/>
      <c r="BK284"/>
      <c r="BL284" s="4" t="s">
        <v>137</v>
      </c>
      <c r="BM284"/>
      <c r="BN284" s="173" t="s">
        <v>94</v>
      </c>
      <c r="BO284" s="173"/>
      <c r="BP284" s="2" t="s">
        <v>761</v>
      </c>
      <c r="BQ284" s="173" t="s">
        <v>740</v>
      </c>
      <c r="BR284" s="20" t="s">
        <v>786</v>
      </c>
    </row>
    <row r="285" spans="1:70" ht="56.25" x14ac:dyDescent="0.3">
      <c r="A285" s="2">
        <v>2</v>
      </c>
      <c r="B285" s="88" t="s">
        <v>781</v>
      </c>
      <c r="C285" s="3">
        <f t="shared" si="159"/>
        <v>0.5</v>
      </c>
      <c r="D285" s="3">
        <v>0.5</v>
      </c>
      <c r="E285" s="3">
        <f t="shared" si="160"/>
        <v>0</v>
      </c>
      <c r="F285" s="3">
        <f t="shared" si="150"/>
        <v>0</v>
      </c>
      <c r="G285" s="3">
        <f t="shared" si="145"/>
        <v>0</v>
      </c>
      <c r="H285" s="3"/>
      <c r="I285" s="3"/>
      <c r="J285" s="3"/>
      <c r="K285" s="179"/>
      <c r="L285" s="180"/>
      <c r="M285" s="3">
        <f t="shared" si="156"/>
        <v>0</v>
      </c>
      <c r="N285" s="3"/>
      <c r="O285" s="3"/>
      <c r="P285" s="3"/>
      <c r="Q285" s="3"/>
      <c r="R285" s="3"/>
      <c r="S285" s="3"/>
      <c r="T285" s="3"/>
      <c r="U285" s="3">
        <f t="shared" si="139"/>
        <v>0</v>
      </c>
      <c r="V285" s="3"/>
      <c r="W285" s="3"/>
      <c r="X285" s="3"/>
      <c r="Y285" s="3"/>
      <c r="Z285" s="3"/>
      <c r="AA285" s="3"/>
      <c r="AB285" s="3"/>
      <c r="AC285" s="3"/>
      <c r="AD285" s="3">
        <f t="shared" si="157"/>
        <v>0</v>
      </c>
      <c r="AE285" s="3"/>
      <c r="AF285" s="3"/>
      <c r="AG285" s="3"/>
      <c r="AH285" s="73"/>
      <c r="AI285" s="73"/>
      <c r="AJ285" s="3"/>
      <c r="AK285" s="3"/>
      <c r="AL285" s="3"/>
      <c r="AM285" s="3"/>
      <c r="AN285" s="3"/>
      <c r="AO285" s="3"/>
      <c r="AP285" s="3"/>
      <c r="AQ285" s="3"/>
      <c r="AR285" s="3"/>
      <c r="AS285" s="3"/>
      <c r="AT285" s="3"/>
      <c r="AU285" s="3"/>
      <c r="AV285" s="3"/>
      <c r="AW285" s="3"/>
      <c r="AX285" s="3"/>
      <c r="AY285" s="3"/>
      <c r="AZ285" s="74"/>
      <c r="BA285" s="3"/>
      <c r="BB285" s="3"/>
      <c r="BC285" s="3"/>
      <c r="BD285" s="3"/>
      <c r="BE285" s="3"/>
      <c r="BF285" s="3"/>
      <c r="BG285" s="3">
        <f t="shared" si="158"/>
        <v>0</v>
      </c>
      <c r="BH285" s="3"/>
      <c r="BI285" s="75"/>
      <c r="BJ285" s="3"/>
      <c r="BL285" s="4" t="s">
        <v>137</v>
      </c>
      <c r="BN285" s="151" t="s">
        <v>107</v>
      </c>
      <c r="BO285" s="151"/>
      <c r="BP285" s="2" t="s">
        <v>761</v>
      </c>
      <c r="BQ285" s="173" t="s">
        <v>740</v>
      </c>
    </row>
    <row r="286" spans="1:70" ht="37.5" x14ac:dyDescent="0.3">
      <c r="A286" s="2">
        <v>3</v>
      </c>
      <c r="B286" s="88" t="s">
        <v>782</v>
      </c>
      <c r="C286" s="3">
        <f t="shared" si="159"/>
        <v>0.2</v>
      </c>
      <c r="D286" s="3">
        <v>0.2</v>
      </c>
      <c r="E286" s="3">
        <f t="shared" si="160"/>
        <v>0</v>
      </c>
      <c r="F286" s="3">
        <f t="shared" si="150"/>
        <v>0</v>
      </c>
      <c r="G286" s="3">
        <f t="shared" si="145"/>
        <v>0</v>
      </c>
      <c r="H286" s="3"/>
      <c r="I286" s="3"/>
      <c r="J286" s="3"/>
      <c r="K286" s="179"/>
      <c r="L286" s="180"/>
      <c r="M286" s="3">
        <f t="shared" si="156"/>
        <v>0</v>
      </c>
      <c r="N286" s="3"/>
      <c r="O286" s="3"/>
      <c r="P286" s="3"/>
      <c r="Q286" s="3"/>
      <c r="R286" s="3"/>
      <c r="S286" s="3"/>
      <c r="T286" s="3"/>
      <c r="U286" s="3">
        <f t="shared" si="139"/>
        <v>0</v>
      </c>
      <c r="V286" s="3"/>
      <c r="W286" s="3"/>
      <c r="X286" s="3"/>
      <c r="Y286" s="3"/>
      <c r="Z286" s="3"/>
      <c r="AA286" s="3"/>
      <c r="AB286" s="3"/>
      <c r="AC286" s="3"/>
      <c r="AD286" s="3">
        <f t="shared" si="157"/>
        <v>0</v>
      </c>
      <c r="AE286" s="3"/>
      <c r="AF286" s="3"/>
      <c r="AG286" s="3"/>
      <c r="AH286" s="73"/>
      <c r="AI286" s="73"/>
      <c r="AJ286" s="3"/>
      <c r="AK286" s="3"/>
      <c r="AL286" s="3"/>
      <c r="AM286" s="3"/>
      <c r="AN286" s="3"/>
      <c r="AO286" s="3"/>
      <c r="AP286" s="3"/>
      <c r="AQ286" s="3"/>
      <c r="AR286" s="3"/>
      <c r="AS286" s="3"/>
      <c r="AT286" s="3"/>
      <c r="AU286" s="3"/>
      <c r="AV286" s="3"/>
      <c r="AW286" s="3"/>
      <c r="AX286" s="3"/>
      <c r="AY286" s="3"/>
      <c r="AZ286" s="74"/>
      <c r="BA286" s="3"/>
      <c r="BB286" s="3"/>
      <c r="BC286" s="3"/>
      <c r="BD286" s="3"/>
      <c r="BE286" s="3"/>
      <c r="BF286" s="3"/>
      <c r="BG286" s="3">
        <f t="shared" si="158"/>
        <v>0</v>
      </c>
      <c r="BH286" s="3"/>
      <c r="BI286" s="75"/>
      <c r="BJ286" s="3"/>
      <c r="BL286" s="4" t="s">
        <v>137</v>
      </c>
      <c r="BN286" s="151" t="s">
        <v>90</v>
      </c>
      <c r="BO286" s="151"/>
      <c r="BP286" s="2" t="s">
        <v>761</v>
      </c>
      <c r="BQ286" s="173" t="s">
        <v>740</v>
      </c>
    </row>
    <row r="287" spans="1:70" ht="37.5" x14ac:dyDescent="0.3">
      <c r="A287" s="2">
        <v>4</v>
      </c>
      <c r="B287" s="88" t="s">
        <v>783</v>
      </c>
      <c r="C287" s="3">
        <f t="shared" si="159"/>
        <v>0.3</v>
      </c>
      <c r="D287" s="3">
        <v>0.3</v>
      </c>
      <c r="E287" s="3">
        <f t="shared" si="160"/>
        <v>0</v>
      </c>
      <c r="F287" s="3">
        <f t="shared" si="150"/>
        <v>0</v>
      </c>
      <c r="G287" s="3">
        <f t="shared" si="145"/>
        <v>0</v>
      </c>
      <c r="H287" s="3"/>
      <c r="I287" s="3"/>
      <c r="J287" s="3"/>
      <c r="K287" s="179"/>
      <c r="L287" s="180"/>
      <c r="M287" s="3">
        <f t="shared" si="156"/>
        <v>0</v>
      </c>
      <c r="N287" s="3"/>
      <c r="O287" s="3"/>
      <c r="P287" s="3"/>
      <c r="Q287" s="3"/>
      <c r="R287" s="3"/>
      <c r="S287" s="3"/>
      <c r="T287" s="3"/>
      <c r="U287" s="3">
        <f t="shared" si="139"/>
        <v>0</v>
      </c>
      <c r="V287" s="3"/>
      <c r="W287" s="3"/>
      <c r="X287" s="3"/>
      <c r="Y287" s="3"/>
      <c r="Z287" s="3"/>
      <c r="AA287" s="3"/>
      <c r="AB287" s="3"/>
      <c r="AC287" s="3"/>
      <c r="AD287" s="3">
        <f t="shared" si="157"/>
        <v>0</v>
      </c>
      <c r="AE287" s="3"/>
      <c r="AF287" s="3"/>
      <c r="AG287" s="3"/>
      <c r="AH287" s="73"/>
      <c r="AI287" s="73"/>
      <c r="AJ287" s="3"/>
      <c r="AK287" s="3"/>
      <c r="AL287" s="3"/>
      <c r="AM287" s="3"/>
      <c r="AN287" s="3"/>
      <c r="AO287" s="3"/>
      <c r="AP287" s="3"/>
      <c r="AQ287" s="3"/>
      <c r="AR287" s="3"/>
      <c r="AS287" s="3"/>
      <c r="AT287" s="3"/>
      <c r="AU287" s="3"/>
      <c r="AV287" s="3"/>
      <c r="AW287" s="3"/>
      <c r="AX287" s="3"/>
      <c r="AY287" s="3"/>
      <c r="AZ287" s="74"/>
      <c r="BA287" s="3"/>
      <c r="BB287" s="3"/>
      <c r="BC287" s="3"/>
      <c r="BD287" s="3"/>
      <c r="BE287" s="3"/>
      <c r="BF287" s="3"/>
      <c r="BG287" s="3">
        <f t="shared" si="158"/>
        <v>0</v>
      </c>
      <c r="BH287" s="3"/>
      <c r="BI287" s="75"/>
      <c r="BJ287" s="3"/>
      <c r="BL287" s="4" t="s">
        <v>137</v>
      </c>
      <c r="BN287" s="151" t="s">
        <v>90</v>
      </c>
      <c r="BO287" s="151"/>
      <c r="BP287" s="2" t="s">
        <v>761</v>
      </c>
      <c r="BQ287" s="173" t="s">
        <v>740</v>
      </c>
    </row>
    <row r="288" spans="1:70" ht="37.5" x14ac:dyDescent="0.3">
      <c r="A288" s="2">
        <v>5</v>
      </c>
      <c r="B288" s="88" t="s">
        <v>784</v>
      </c>
      <c r="C288" s="3">
        <f t="shared" si="159"/>
        <v>0.24</v>
      </c>
      <c r="D288" s="3">
        <v>0.12</v>
      </c>
      <c r="E288" s="3">
        <f t="shared" si="160"/>
        <v>0.12</v>
      </c>
      <c r="F288" s="3">
        <f t="shared" si="150"/>
        <v>0.12</v>
      </c>
      <c r="G288" s="3">
        <f t="shared" si="145"/>
        <v>0</v>
      </c>
      <c r="H288" s="3"/>
      <c r="I288" s="3"/>
      <c r="J288" s="3"/>
      <c r="K288" s="179"/>
      <c r="L288" s="180">
        <v>0.12</v>
      </c>
      <c r="M288" s="3">
        <f t="shared" si="156"/>
        <v>0</v>
      </c>
      <c r="N288" s="3"/>
      <c r="O288" s="3"/>
      <c r="P288" s="3"/>
      <c r="Q288" s="3"/>
      <c r="R288" s="3"/>
      <c r="S288" s="3"/>
      <c r="T288" s="3"/>
      <c r="U288" s="3">
        <f t="shared" si="139"/>
        <v>0</v>
      </c>
      <c r="V288" s="3"/>
      <c r="W288" s="3"/>
      <c r="X288" s="3"/>
      <c r="Y288" s="3"/>
      <c r="Z288" s="3"/>
      <c r="AA288" s="3"/>
      <c r="AB288" s="3"/>
      <c r="AC288" s="3"/>
      <c r="AD288" s="3">
        <f t="shared" si="157"/>
        <v>0</v>
      </c>
      <c r="AE288" s="3"/>
      <c r="AF288" s="3"/>
      <c r="AG288" s="3"/>
      <c r="AH288" s="73"/>
      <c r="AI288" s="73"/>
      <c r="AJ288" s="3"/>
      <c r="AK288" s="3"/>
      <c r="AL288" s="3"/>
      <c r="AM288" s="3"/>
      <c r="AN288" s="3"/>
      <c r="AO288" s="3"/>
      <c r="AP288" s="3"/>
      <c r="AQ288" s="3"/>
      <c r="AR288" s="3"/>
      <c r="AS288" s="3"/>
      <c r="AT288" s="3"/>
      <c r="AU288" s="3"/>
      <c r="AV288" s="3"/>
      <c r="AW288" s="3"/>
      <c r="AX288" s="3"/>
      <c r="AY288" s="3"/>
      <c r="AZ288" s="74"/>
      <c r="BA288" s="3"/>
      <c r="BB288" s="3"/>
      <c r="BC288" s="3"/>
      <c r="BD288" s="3"/>
      <c r="BE288" s="3"/>
      <c r="BF288" s="3"/>
      <c r="BG288" s="3">
        <f t="shared" si="158"/>
        <v>0</v>
      </c>
      <c r="BH288" s="3"/>
      <c r="BI288" s="75"/>
      <c r="BJ288" s="3"/>
      <c r="BL288" s="4" t="s">
        <v>137</v>
      </c>
      <c r="BN288" s="151" t="s">
        <v>90</v>
      </c>
      <c r="BO288" s="151"/>
      <c r="BP288" s="2" t="s">
        <v>761</v>
      </c>
      <c r="BQ288" s="173" t="s">
        <v>740</v>
      </c>
    </row>
    <row r="289" spans="1:69" ht="56.25" x14ac:dyDescent="0.3">
      <c r="A289" s="2">
        <v>6</v>
      </c>
      <c r="B289" s="88" t="s">
        <v>785</v>
      </c>
      <c r="C289" s="3">
        <f t="shared" si="159"/>
        <v>0</v>
      </c>
      <c r="D289" s="3"/>
      <c r="E289" s="3">
        <f t="shared" si="160"/>
        <v>0</v>
      </c>
      <c r="F289" s="3">
        <f t="shared" si="150"/>
        <v>0</v>
      </c>
      <c r="G289" s="3">
        <f t="shared" si="145"/>
        <v>0</v>
      </c>
      <c r="H289" s="3"/>
      <c r="I289" s="3"/>
      <c r="J289" s="3"/>
      <c r="K289" s="179"/>
      <c r="L289" s="180"/>
      <c r="M289" s="3">
        <f t="shared" si="156"/>
        <v>0</v>
      </c>
      <c r="N289" s="3"/>
      <c r="O289" s="3"/>
      <c r="P289" s="3"/>
      <c r="Q289" s="3"/>
      <c r="R289" s="3"/>
      <c r="S289" s="3"/>
      <c r="T289" s="3"/>
      <c r="U289" s="3">
        <f t="shared" si="139"/>
        <v>0</v>
      </c>
      <c r="V289" s="3"/>
      <c r="W289" s="3"/>
      <c r="X289" s="3"/>
      <c r="Y289" s="3"/>
      <c r="Z289" s="3"/>
      <c r="AA289" s="3"/>
      <c r="AB289" s="3"/>
      <c r="AC289" s="3"/>
      <c r="AD289" s="3">
        <f t="shared" si="157"/>
        <v>0</v>
      </c>
      <c r="AE289" s="3"/>
      <c r="AF289" s="3"/>
      <c r="AG289" s="3"/>
      <c r="AH289" s="73"/>
      <c r="AI289" s="73"/>
      <c r="AJ289" s="3"/>
      <c r="AK289" s="3"/>
      <c r="AL289" s="3"/>
      <c r="AM289" s="3"/>
      <c r="AN289" s="3"/>
      <c r="AO289" s="3"/>
      <c r="AP289" s="3"/>
      <c r="AQ289" s="3"/>
      <c r="AR289" s="3"/>
      <c r="AS289" s="3"/>
      <c r="AT289" s="3"/>
      <c r="AU289" s="3"/>
      <c r="AV289" s="3"/>
      <c r="AW289" s="3"/>
      <c r="AX289" s="3"/>
      <c r="AY289" s="3"/>
      <c r="AZ289" s="74"/>
      <c r="BA289" s="3"/>
      <c r="BB289" s="3"/>
      <c r="BC289" s="3"/>
      <c r="BD289" s="3"/>
      <c r="BE289" s="3"/>
      <c r="BF289" s="3"/>
      <c r="BG289" s="3">
        <f t="shared" si="158"/>
        <v>0</v>
      </c>
      <c r="BH289" s="3"/>
      <c r="BI289" s="75"/>
      <c r="BJ289" s="3"/>
      <c r="BL289" s="4" t="s">
        <v>137</v>
      </c>
      <c r="BN289" s="151" t="s">
        <v>90</v>
      </c>
      <c r="BO289" s="151"/>
      <c r="BP289" s="2" t="s">
        <v>761</v>
      </c>
      <c r="BQ289" s="173" t="s">
        <v>740</v>
      </c>
    </row>
  </sheetData>
  <autoFilter ref="A13:BP289"/>
  <mergeCells count="67">
    <mergeCell ref="BP5:BP8"/>
    <mergeCell ref="A1:B1"/>
    <mergeCell ref="A2:BN2"/>
    <mergeCell ref="A3:BN3"/>
    <mergeCell ref="A4:BN4"/>
    <mergeCell ref="A5:A8"/>
    <mergeCell ref="B5:B8"/>
    <mergeCell ref="C5:C8"/>
    <mergeCell ref="D5:D8"/>
    <mergeCell ref="E5:E8"/>
    <mergeCell ref="F5:BJ5"/>
    <mergeCell ref="BK5:BK8"/>
    <mergeCell ref="BL5:BL8"/>
    <mergeCell ref="BM5:BM8"/>
    <mergeCell ref="BN5:BN8"/>
    <mergeCell ref="BO5:BO8"/>
    <mergeCell ref="F6:T6"/>
    <mergeCell ref="U6:BF6"/>
    <mergeCell ref="BG6:BJ8"/>
    <mergeCell ref="F7:F8"/>
    <mergeCell ref="G7:J7"/>
    <mergeCell ref="K7:K8"/>
    <mergeCell ref="L7:L8"/>
    <mergeCell ref="M7:Q7"/>
    <mergeCell ref="R7:R8"/>
    <mergeCell ref="S7:S8"/>
    <mergeCell ref="AE7:AT7"/>
    <mergeCell ref="T7:T8"/>
    <mergeCell ref="U7:U8"/>
    <mergeCell ref="V7:V8"/>
    <mergeCell ref="W7:W8"/>
    <mergeCell ref="X7:X8"/>
    <mergeCell ref="Y7:Y8"/>
    <mergeCell ref="Z7:Z8"/>
    <mergeCell ref="AA7:AA8"/>
    <mergeCell ref="AB7:AB8"/>
    <mergeCell ref="AC7:AC8"/>
    <mergeCell ref="BO100:BO102"/>
    <mergeCell ref="AD7:AD8"/>
    <mergeCell ref="BF7:BF8"/>
    <mergeCell ref="AU7:AU8"/>
    <mergeCell ref="AV7:AV8"/>
    <mergeCell ref="AW7:AW8"/>
    <mergeCell ref="AX7:AX8"/>
    <mergeCell ref="AY7:AY8"/>
    <mergeCell ref="AZ7:AZ8"/>
    <mergeCell ref="BA7:BA8"/>
    <mergeCell ref="BB7:BB8"/>
    <mergeCell ref="BC7:BC8"/>
    <mergeCell ref="BD7:BD8"/>
    <mergeCell ref="BE7:BE8"/>
    <mergeCell ref="BQ5:BQ8"/>
    <mergeCell ref="BP173:BP174"/>
    <mergeCell ref="A103:A104"/>
    <mergeCell ref="B103:B104"/>
    <mergeCell ref="A114:A115"/>
    <mergeCell ref="B114:B115"/>
    <mergeCell ref="BO114:BO115"/>
    <mergeCell ref="A173:A174"/>
    <mergeCell ref="B173:B174"/>
    <mergeCell ref="BO173:BO174"/>
    <mergeCell ref="A64:A67"/>
    <mergeCell ref="B64:B67"/>
    <mergeCell ref="BO64:BO67"/>
    <mergeCell ref="BP64:BP67"/>
    <mergeCell ref="A100:A102"/>
    <mergeCell ref="B100:B102"/>
  </mergeCells>
  <phoneticPr fontId="16" type="noConversion"/>
  <conditionalFormatting sqref="B103 D103:D104 G103:BK104">
    <cfRule type="duplicateValues" dxfId="60" priority="14" stopIfTrue="1"/>
  </conditionalFormatting>
  <conditionalFormatting sqref="B103 C103:D104 G103:BK104">
    <cfRule type="duplicateValues" dxfId="59" priority="13" stopIfTrue="1"/>
  </conditionalFormatting>
  <conditionalFormatting sqref="B103">
    <cfRule type="duplicateValues" dxfId="58" priority="12" stopIfTrue="1"/>
  </conditionalFormatting>
  <conditionalFormatting sqref="BK103:BK104">
    <cfRule type="duplicateValues" dxfId="57" priority="11" stopIfTrue="1"/>
  </conditionalFormatting>
  <conditionalFormatting sqref="C103:C104">
    <cfRule type="duplicateValues" dxfId="56" priority="10" stopIfTrue="1"/>
  </conditionalFormatting>
  <conditionalFormatting sqref="AD103:AD104">
    <cfRule type="duplicateValues" dxfId="55" priority="9" stopIfTrue="1"/>
  </conditionalFormatting>
  <conditionalFormatting sqref="BK103:BK104">
    <cfRule type="duplicateValues" dxfId="54" priority="8" stopIfTrue="1"/>
  </conditionalFormatting>
  <conditionalFormatting sqref="B227:BK227">
    <cfRule type="duplicateValues" dxfId="53" priority="7" stopIfTrue="1"/>
  </conditionalFormatting>
  <conditionalFormatting sqref="D227:BK227 B227">
    <cfRule type="duplicateValues" dxfId="52" priority="6" stopIfTrue="1"/>
  </conditionalFormatting>
  <conditionalFormatting sqref="B227">
    <cfRule type="duplicateValues" dxfId="51" priority="5" stopIfTrue="1"/>
  </conditionalFormatting>
  <conditionalFormatting sqref="BK227">
    <cfRule type="duplicateValues" dxfId="50" priority="4" stopIfTrue="1"/>
  </conditionalFormatting>
  <conditionalFormatting sqref="C227">
    <cfRule type="duplicateValues" dxfId="49" priority="3" stopIfTrue="1"/>
  </conditionalFormatting>
  <conditionalFormatting sqref="AD227">
    <cfRule type="duplicateValues" dxfId="48" priority="2" stopIfTrue="1"/>
  </conditionalFormatting>
  <conditionalFormatting sqref="BK227">
    <cfRule type="duplicateValues" dxfId="47" priority="1" stopIfTrue="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13</vt:i4>
      </vt:variant>
    </vt:vector>
  </HeadingPairs>
  <TitlesOfParts>
    <vt:vector size="32" baseType="lpstr">
      <vt:lpstr>BIEU 10_CH TOANHUYEN2023</vt:lpstr>
      <vt:lpstr>3 NAM CHUYEN 2023</vt:lpstr>
      <vt:lpstr>CHUA CO TRONG QH</vt:lpstr>
      <vt:lpstr>DOI TEN, THAY DOI DIEN TICH</vt:lpstr>
      <vt:lpstr>Dak Pek</vt:lpstr>
      <vt:lpstr>Krong</vt:lpstr>
      <vt:lpstr>Dak chong </vt:lpstr>
      <vt:lpstr>Xop</vt:lpstr>
      <vt:lpstr>Dak man</vt:lpstr>
      <vt:lpstr>BIEU 10A</vt:lpstr>
      <vt:lpstr>BIEU 10B</vt:lpstr>
      <vt:lpstr>Sheet2</vt:lpstr>
      <vt:lpstr>Sheet3</vt:lpstr>
      <vt:lpstr>THU HOI HĐND </vt:lpstr>
      <vt:lpstr>DM CHUYỂN MỤC ĐÍCH LÚA</vt:lpstr>
      <vt:lpstr>BIEU 10 LUUUUU</vt:lpstr>
      <vt:lpstr>3 NAM HUY BO</vt:lpstr>
      <vt:lpstr>Sheet5</vt:lpstr>
      <vt:lpstr>Sheet1</vt:lpstr>
      <vt:lpstr>'3 NAM CHUYEN 2023'!Print_Area</vt:lpstr>
      <vt:lpstr>'BIEU 10_CH TOANHUYEN2023'!Print_Area</vt:lpstr>
      <vt:lpstr>'BIEU 10A'!Print_Area</vt:lpstr>
      <vt:lpstr>'BIEU 10B'!Print_Area</vt:lpstr>
      <vt:lpstr>'CHUA CO TRONG QH'!Print_Area</vt:lpstr>
      <vt:lpstr>'Dak Pek'!Print_Area</vt:lpstr>
      <vt:lpstr>'DOI TEN, THAY DOI DIEN TICH'!Print_Area</vt:lpstr>
      <vt:lpstr>'THU HOI HĐND '!Print_Area</vt:lpstr>
      <vt:lpstr>Xop!Print_Area</vt:lpstr>
      <vt:lpstr>'3 NAM CHUYEN 2023'!Print_Titles</vt:lpstr>
      <vt:lpstr>'BIEU 10_CH TOANHUYEN2023'!Print_Titles</vt:lpstr>
      <vt:lpstr>'BIEU 10A'!Print_Titles</vt:lpstr>
      <vt:lpstr>'BIEU 10B'!Print_Titles</vt:lpstr>
    </vt:vector>
  </TitlesOfParts>
  <Company>QuyNhonComputer Co.,Ltd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HP</cp:lastModifiedBy>
  <cp:lastPrinted>2023-02-08T23:16:24Z</cp:lastPrinted>
  <dcterms:created xsi:type="dcterms:W3CDTF">2021-09-26T09:02:18Z</dcterms:created>
  <dcterms:modified xsi:type="dcterms:W3CDTF">2023-02-09T03:15:08Z</dcterms:modified>
</cp:coreProperties>
</file>